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60" yWindow="3765" windowWidth="28920" windowHeight="10440"/>
  </bookViews>
  <sheets>
    <sheet name="PMX" sheetId="1" r:id="rId1"/>
    <sheet name="PFS" sheetId="18" state="hidden" r:id="rId2"/>
    <sheet name="Terminal" sheetId="2" r:id="rId3"/>
    <sheet name="VSL Particulars" sheetId="15" r:id="rId4"/>
    <sheet name="COS Principal+local" sheetId="14" r:id="rId5"/>
    <sheet name="WHL Principal's Office" sheetId="8" r:id="rId6"/>
    <sheet name="WHL Local Agents" sheetId="9" r:id="rId7"/>
    <sheet name="PIL Principal's Office " sheetId="10" r:id="rId8"/>
    <sheet name="PIL Local Agent " sheetId="11" r:id="rId9"/>
    <sheet name="EMC Principal+local" sheetId="19" r:id="rId10"/>
    <sheet name="KL Principal" sheetId="12" r:id="rId11"/>
    <sheet name="KL Local" sheetId="17" r:id="rId12"/>
    <sheet name="X-PRESS FEEDER" sheetId="16" r:id="rId13"/>
  </sheets>
  <definedNames>
    <definedName name="_xlnm.Print_Area" localSheetId="0">PMX!$A$1:$AH$109</definedName>
  </definedNames>
  <calcPr calcId="145621"/>
</workbook>
</file>

<file path=xl/calcChain.xml><?xml version="1.0" encoding="utf-8"?>
<calcChain xmlns="http://schemas.openxmlformats.org/spreadsheetml/2006/main">
  <c r="B165" i="1" l="1"/>
  <c r="B159" i="1"/>
  <c r="V143" i="1" l="1"/>
  <c r="U143" i="1"/>
  <c r="U149" i="1" l="1"/>
  <c r="V149" i="1"/>
  <c r="Y149" i="1"/>
  <c r="Z149" i="1"/>
  <c r="AA149" i="1"/>
  <c r="AB149" i="1"/>
  <c r="AC149" i="1"/>
  <c r="AD149" i="1"/>
  <c r="AE149" i="1"/>
  <c r="AF149" i="1"/>
  <c r="AG149" i="1"/>
  <c r="AH149" i="1"/>
  <c r="R149" i="1"/>
  <c r="Q149" i="1"/>
  <c r="K161" i="1"/>
  <c r="I161" i="1"/>
  <c r="G161" i="1"/>
  <c r="E161" i="1"/>
  <c r="K155" i="1"/>
  <c r="I155" i="1"/>
  <c r="G155" i="1"/>
  <c r="E155" i="1"/>
  <c r="D161" i="1"/>
  <c r="D155" i="1"/>
  <c r="C167" i="1"/>
  <c r="C161" i="1"/>
  <c r="C155" i="1"/>
  <c r="B167" i="1"/>
  <c r="B161" i="1"/>
  <c r="B155" i="1"/>
  <c r="N150" i="1"/>
  <c r="O150" i="1"/>
  <c r="P150" i="1"/>
  <c r="Q150" i="1"/>
  <c r="R150" i="1"/>
  <c r="U150" i="1"/>
  <c r="V150" i="1"/>
  <c r="Y150" i="1"/>
  <c r="Z150" i="1"/>
  <c r="AA150" i="1"/>
  <c r="AB150" i="1"/>
  <c r="AC150" i="1"/>
  <c r="AD150" i="1"/>
  <c r="AE150" i="1"/>
  <c r="AF150" i="1"/>
  <c r="AG150" i="1"/>
  <c r="AH150" i="1"/>
  <c r="M150" i="1"/>
  <c r="K158" i="1" l="1"/>
  <c r="I158" i="1"/>
  <c r="G158" i="1"/>
  <c r="E158" i="1"/>
  <c r="K152" i="1"/>
  <c r="I152" i="1"/>
  <c r="G152" i="1"/>
  <c r="E152" i="1"/>
  <c r="D164" i="1"/>
  <c r="D158" i="1"/>
  <c r="D152" i="1"/>
  <c r="B164" i="1"/>
  <c r="B158" i="1"/>
  <c r="B152" i="1"/>
  <c r="K168" i="1" l="1"/>
  <c r="I168" i="1"/>
  <c r="G168" i="1"/>
  <c r="E168" i="1"/>
  <c r="K167" i="1"/>
  <c r="I167" i="1"/>
  <c r="G167" i="1"/>
  <c r="E167" i="1"/>
  <c r="L166" i="1"/>
  <c r="J166" i="1"/>
  <c r="G166" i="1"/>
  <c r="E166" i="1"/>
  <c r="K164" i="1"/>
  <c r="I164" i="1"/>
  <c r="G164" i="1"/>
  <c r="E164" i="1"/>
  <c r="D168" i="1"/>
  <c r="D167" i="1"/>
  <c r="D166" i="1"/>
  <c r="B163" i="1"/>
  <c r="B169" i="1" s="1"/>
  <c r="K138" i="1" l="1"/>
  <c r="I138" i="1"/>
  <c r="G138" i="1"/>
  <c r="E138" i="1"/>
  <c r="D138" i="1"/>
  <c r="B138" i="1"/>
  <c r="I143" i="1" l="1"/>
  <c r="K137" i="1"/>
  <c r="K143" i="1" s="1"/>
  <c r="I137" i="1"/>
  <c r="G137" i="1"/>
  <c r="G143" i="1" s="1"/>
  <c r="E137" i="1"/>
  <c r="E143" i="1" s="1"/>
  <c r="D137" i="1"/>
  <c r="D143" i="1" s="1"/>
  <c r="L135" i="1" l="1"/>
  <c r="L141" i="1" s="1"/>
  <c r="J135" i="1"/>
  <c r="J141" i="1" s="1"/>
  <c r="T35" i="18" l="1"/>
  <c r="R35" i="18"/>
  <c r="Q35" i="18"/>
  <c r="P35" i="18"/>
  <c r="O35" i="18"/>
  <c r="N35" i="18"/>
  <c r="K35" i="18"/>
  <c r="J35" i="18"/>
  <c r="M28" i="18"/>
  <c r="U28" i="18" s="1"/>
  <c r="M26" i="18"/>
  <c r="U26" i="18" s="1"/>
  <c r="M24" i="18"/>
  <c r="U24" i="18" s="1"/>
  <c r="M22" i="18"/>
  <c r="U22" i="18" s="1"/>
  <c r="M20" i="18"/>
  <c r="U20" i="18" s="1"/>
  <c r="M18" i="18"/>
  <c r="U18" i="18" s="1"/>
  <c r="M16" i="18"/>
  <c r="U16" i="18" s="1"/>
  <c r="M14" i="18"/>
  <c r="U14" i="18" s="1"/>
  <c r="M12" i="18"/>
  <c r="U12" i="18" s="1"/>
  <c r="M10" i="18"/>
  <c r="A9" i="18"/>
  <c r="S35" i="18" l="1"/>
  <c r="E9" i="18"/>
  <c r="D9" i="18"/>
  <c r="B9" i="18"/>
  <c r="F9" i="18"/>
  <c r="U10" i="18"/>
  <c r="M35" i="18"/>
  <c r="U35" i="18" s="1"/>
  <c r="L35" i="18" l="1"/>
  <c r="T37" i="18"/>
  <c r="Q36" i="18" s="1"/>
  <c r="I9" i="18"/>
  <c r="A11" i="18"/>
  <c r="H9" i="18"/>
  <c r="G9" i="18"/>
  <c r="B11" i="18" l="1"/>
  <c r="F11" i="18"/>
  <c r="E11" i="18"/>
  <c r="D11" i="18"/>
  <c r="G11" i="18" l="1"/>
  <c r="I11" i="18"/>
  <c r="A13" i="18"/>
  <c r="H11" i="18"/>
  <c r="E13" i="18" l="1"/>
  <c r="D13" i="18"/>
  <c r="B13" i="18"/>
  <c r="F13" i="18"/>
  <c r="I13" i="18" l="1"/>
  <c r="A15" i="18"/>
  <c r="H13" i="18"/>
  <c r="G13" i="18"/>
  <c r="B15" i="18" l="1"/>
  <c r="F15" i="18"/>
  <c r="E15" i="18"/>
  <c r="D15" i="18"/>
  <c r="G15" i="18" l="1"/>
  <c r="I15" i="18"/>
  <c r="H15" i="18"/>
  <c r="A17" i="18"/>
  <c r="E17" i="18" l="1"/>
  <c r="D17" i="18"/>
  <c r="B17" i="18"/>
  <c r="F17" i="18"/>
  <c r="I17" i="18" l="1"/>
  <c r="A19" i="18"/>
  <c r="H17" i="18"/>
  <c r="G17" i="18"/>
  <c r="B19" i="18" l="1"/>
  <c r="F19" i="18"/>
  <c r="E19" i="18"/>
  <c r="D19" i="18"/>
  <c r="G19" i="18" l="1"/>
  <c r="I19" i="18"/>
  <c r="A21" i="18"/>
  <c r="H19" i="18"/>
  <c r="E21" i="18" l="1"/>
  <c r="D21" i="18"/>
  <c r="B21" i="18"/>
  <c r="F21" i="18"/>
  <c r="I21" i="18" l="1"/>
  <c r="A23" i="18"/>
  <c r="H21" i="18"/>
  <c r="G21" i="18"/>
  <c r="B23" i="18" l="1"/>
  <c r="F23" i="18"/>
  <c r="E23" i="18"/>
  <c r="D23" i="18"/>
  <c r="H23" i="18" l="1"/>
  <c r="G23" i="18"/>
  <c r="I23" i="18"/>
  <c r="A25" i="18"/>
  <c r="E25" i="18" l="1"/>
  <c r="D25" i="18"/>
  <c r="B25" i="18"/>
  <c r="F25" i="18"/>
  <c r="I25" i="18" l="1"/>
  <c r="A27" i="18"/>
  <c r="H25" i="18"/>
  <c r="G25" i="18"/>
  <c r="B27" i="18" l="1"/>
  <c r="F27" i="18"/>
  <c r="E27" i="18"/>
  <c r="D27" i="18"/>
  <c r="G27" i="18" l="1"/>
  <c r="I27" i="18"/>
  <c r="A29" i="18"/>
  <c r="H27" i="18"/>
  <c r="E29" i="18" l="1"/>
  <c r="D29" i="18"/>
  <c r="B29" i="18"/>
  <c r="F29" i="18"/>
  <c r="G135" i="1" l="1"/>
  <c r="G141" i="1" s="1"/>
  <c r="E135" i="1"/>
  <c r="E141" i="1" s="1"/>
  <c r="D135" i="1"/>
  <c r="D141" i="1" s="1"/>
  <c r="K134" i="1"/>
  <c r="K140" i="1" s="1"/>
  <c r="I134" i="1"/>
  <c r="I140" i="1" s="1"/>
  <c r="G134" i="1"/>
  <c r="G140" i="1" s="1"/>
  <c r="E134" i="1"/>
  <c r="E140" i="1" s="1"/>
  <c r="D134" i="1"/>
  <c r="D140" i="1" s="1"/>
  <c r="G136" i="1" l="1"/>
  <c r="G142" i="1" s="1"/>
  <c r="E136" i="1"/>
  <c r="E142" i="1" s="1"/>
  <c r="D136" i="1"/>
  <c r="D142" i="1" s="1"/>
  <c r="K136" i="1"/>
  <c r="K142" i="1" s="1"/>
  <c r="I136" i="1"/>
  <c r="I142" i="1" s="1"/>
  <c r="K133" i="1" l="1"/>
  <c r="K139" i="1" s="1"/>
  <c r="I133" i="1"/>
  <c r="I139" i="1" s="1"/>
  <c r="G133" i="1"/>
  <c r="G139" i="1" s="1"/>
  <c r="E133" i="1"/>
  <c r="E139" i="1" s="1"/>
  <c r="C133" i="1" l="1"/>
  <c r="C139" i="1" s="1"/>
  <c r="N128" i="1" l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6" i="1" s="1"/>
  <c r="N147" i="1" s="1"/>
  <c r="N148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O128" i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6" i="1" s="1"/>
  <c r="O147" i="1" s="1"/>
  <c r="O148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P128" i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6" i="1" s="1"/>
  <c r="P147" i="1" s="1"/>
  <c r="P148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Q128" i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6" i="1" s="1"/>
  <c r="Q147" i="1" s="1"/>
  <c r="Q148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R128" i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6" i="1" s="1"/>
  <c r="R147" i="1" s="1"/>
  <c r="R148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S128" i="1"/>
  <c r="S129" i="1" s="1"/>
  <c r="S130" i="1" s="1"/>
  <c r="S131" i="1" s="1"/>
  <c r="S132" i="1" s="1"/>
  <c r="S133" i="1" s="1"/>
  <c r="S134" i="1" s="1"/>
  <c r="T128" i="1"/>
  <c r="T129" i="1" s="1"/>
  <c r="T130" i="1" s="1"/>
  <c r="T131" i="1" s="1"/>
  <c r="T132" i="1" s="1"/>
  <c r="T133" i="1" s="1"/>
  <c r="T134" i="1" s="1"/>
  <c r="U128" i="1"/>
  <c r="U129" i="1" s="1"/>
  <c r="U130" i="1" s="1"/>
  <c r="U131" i="1" s="1"/>
  <c r="U132" i="1" s="1"/>
  <c r="U133" i="1" s="1"/>
  <c r="U134" i="1" s="1"/>
  <c r="U135" i="1" s="1"/>
  <c r="V128" i="1"/>
  <c r="V129" i="1" s="1"/>
  <c r="V130" i="1" s="1"/>
  <c r="V131" i="1" s="1"/>
  <c r="V132" i="1" s="1"/>
  <c r="V133" i="1" s="1"/>
  <c r="V134" i="1" s="1"/>
  <c r="V135" i="1" s="1"/>
  <c r="W128" i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7" i="1" s="1"/>
  <c r="X128" i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7" i="1" s="1"/>
  <c r="Y128" i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6" i="1" s="1"/>
  <c r="Y147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Z128" i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6" i="1" s="1"/>
  <c r="Z147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AA128" i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6" i="1" s="1"/>
  <c r="AA147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B128" i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6" i="1" s="1"/>
  <c r="AB147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C128" i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6" i="1" s="1"/>
  <c r="AC147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D128" i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6" i="1" s="1"/>
  <c r="AD147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E128" i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6" i="1" s="1"/>
  <c r="AE147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F128" i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6" i="1" s="1"/>
  <c r="AF147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G128" i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6" i="1" s="1"/>
  <c r="AG147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H128" i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6" i="1" s="1"/>
  <c r="AH147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M128" i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6" i="1" s="1"/>
  <c r="M147" i="1" s="1"/>
  <c r="M148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X149" i="1" l="1"/>
  <c r="X150" i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W151" i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49" i="1"/>
  <c r="W150" i="1"/>
  <c r="S136" i="1"/>
  <c r="S137" i="1" s="1"/>
  <c r="S138" i="1" s="1"/>
  <c r="U137" i="1"/>
  <c r="U138" i="1" s="1"/>
  <c r="U139" i="1" s="1"/>
  <c r="T136" i="1"/>
  <c r="T137" i="1" s="1"/>
  <c r="T138" i="1" s="1"/>
  <c r="V137" i="1"/>
  <c r="V138" i="1" s="1"/>
  <c r="V139" i="1" s="1"/>
  <c r="B137" i="1"/>
  <c r="B143" i="1" s="1"/>
  <c r="B136" i="1"/>
  <c r="B142" i="1" s="1"/>
  <c r="B135" i="1"/>
  <c r="B141" i="1" s="1"/>
  <c r="B134" i="1"/>
  <c r="B140" i="1" s="1"/>
  <c r="B133" i="1"/>
  <c r="B139" i="1" s="1"/>
  <c r="U141" i="1" l="1"/>
  <c r="U146" i="1" s="1"/>
  <c r="U147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V146" i="1"/>
  <c r="V147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41" i="1"/>
  <c r="T140" i="1"/>
  <c r="S140" i="1"/>
  <c r="S142" i="1" s="1"/>
  <c r="S143" i="1" s="1"/>
  <c r="S147" i="1" s="1"/>
  <c r="I121" i="1"/>
  <c r="K121" i="1"/>
  <c r="G121" i="1"/>
  <c r="E121" i="1"/>
  <c r="D121" i="1"/>
  <c r="B121" i="1"/>
  <c r="S151" i="1" l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49" i="1"/>
  <c r="S150" i="1"/>
  <c r="T142" i="1"/>
  <c r="T143" i="1" s="1"/>
  <c r="T147" i="1" s="1"/>
  <c r="E118" i="1"/>
  <c r="T149" i="1" l="1"/>
  <c r="T150" i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K117" i="1"/>
  <c r="I117" i="1"/>
  <c r="G117" i="1"/>
  <c r="E117" i="1"/>
  <c r="D117" i="1"/>
  <c r="B117" i="1"/>
  <c r="AE111" i="1" l="1"/>
  <c r="AE112" i="1" s="1"/>
  <c r="AE113" i="1" s="1"/>
  <c r="AE114" i="1" s="1"/>
  <c r="AE115" i="1" s="1"/>
  <c r="AE116" i="1" s="1"/>
  <c r="AE121" i="1" s="1"/>
  <c r="AF111" i="1"/>
  <c r="AF112" i="1" s="1"/>
  <c r="AF113" i="1" s="1"/>
  <c r="AF114" i="1" s="1"/>
  <c r="AF115" i="1" s="1"/>
  <c r="AF116" i="1" s="1"/>
  <c r="AF121" i="1" s="1"/>
  <c r="K90" i="1" l="1"/>
  <c r="K97" i="1" s="1"/>
  <c r="I90" i="1"/>
  <c r="I97" i="1" s="1"/>
  <c r="G90" i="1"/>
  <c r="G97" i="1" s="1"/>
  <c r="E90" i="1"/>
  <c r="E97" i="1" s="1"/>
  <c r="D90" i="1"/>
  <c r="D97" i="1" s="1"/>
  <c r="G59" i="1" l="1"/>
  <c r="G65" i="1" s="1"/>
  <c r="G71" i="1" s="1"/>
  <c r="G77" i="1" s="1"/>
  <c r="G88" i="1" s="1"/>
  <c r="E59" i="1"/>
  <c r="E65" i="1" s="1"/>
  <c r="E71" i="1" s="1"/>
  <c r="E77" i="1" s="1"/>
  <c r="E88" i="1" s="1"/>
  <c r="K67" i="1" l="1"/>
  <c r="I67" i="1"/>
  <c r="G67" i="1"/>
  <c r="E67" i="1"/>
  <c r="D67" i="1"/>
  <c r="B67" i="1"/>
  <c r="B90" i="1" s="1"/>
  <c r="B97" i="1" l="1"/>
  <c r="E57" i="1"/>
  <c r="E63" i="1" s="1"/>
  <c r="E69" i="1" s="1"/>
  <c r="E75" i="1" s="1"/>
  <c r="E86" i="1" s="1"/>
  <c r="E92" i="1" s="1"/>
  <c r="E99" i="1" s="1"/>
  <c r="G51" i="1"/>
  <c r="G57" i="1" s="1"/>
  <c r="G63" i="1" s="1"/>
  <c r="G69" i="1" s="1"/>
  <c r="G75" i="1" s="1"/>
  <c r="G86" i="1" s="1"/>
  <c r="G92" i="1" s="1"/>
  <c r="G99" i="1" s="1"/>
  <c r="I57" i="1" l="1"/>
  <c r="I63" i="1" s="1"/>
  <c r="I69" i="1" s="1"/>
  <c r="I75" i="1" s="1"/>
  <c r="I86" i="1" s="1"/>
  <c r="I92" i="1" s="1"/>
  <c r="I99" i="1" s="1"/>
  <c r="K51" i="1"/>
  <c r="K57" i="1" s="1"/>
  <c r="K63" i="1" s="1"/>
  <c r="K69" i="1" s="1"/>
  <c r="K75" i="1" s="1"/>
  <c r="K86" i="1" s="1"/>
  <c r="K92" i="1" s="1"/>
  <c r="K99" i="1" s="1"/>
  <c r="D57" i="1"/>
  <c r="D63" i="1" s="1"/>
  <c r="D69" i="1" s="1"/>
  <c r="D75" i="1" s="1"/>
  <c r="D86" i="1" s="1"/>
  <c r="D92" i="1" s="1"/>
  <c r="D99" i="1" s="1"/>
  <c r="AJ34" i="1" l="1"/>
  <c r="AJ35" i="1" s="1"/>
  <c r="AJ36" i="1" s="1"/>
  <c r="AJ37" i="1" s="1"/>
  <c r="AI34" i="1"/>
  <c r="AI35" i="1" s="1"/>
  <c r="AI36" i="1" s="1"/>
  <c r="AI37" i="1" s="1"/>
  <c r="I60" i="1" l="1"/>
  <c r="I66" i="1" s="1"/>
  <c r="I72" i="1" s="1"/>
  <c r="I89" i="1" s="1"/>
  <c r="I95" i="1" s="1"/>
  <c r="E60" i="1"/>
  <c r="E66" i="1" s="1"/>
  <c r="E72" i="1" s="1"/>
  <c r="E89" i="1" s="1"/>
  <c r="E95" i="1" s="1"/>
  <c r="D60" i="1"/>
  <c r="D66" i="1" s="1"/>
  <c r="D72" i="1" s="1"/>
  <c r="D89" i="1" s="1"/>
  <c r="D95" i="1" s="1"/>
  <c r="C60" i="1"/>
  <c r="C66" i="1" s="1"/>
  <c r="C72" i="1" s="1"/>
  <c r="C78" i="1" s="1"/>
  <c r="C89" i="1" s="1"/>
  <c r="C95" i="1" s="1"/>
  <c r="B60" i="1"/>
  <c r="B66" i="1" s="1"/>
  <c r="B72" i="1" s="1"/>
  <c r="B89" i="1" s="1"/>
  <c r="J59" i="1"/>
  <c r="J65" i="1" s="1"/>
  <c r="J71" i="1" s="1"/>
  <c r="J77" i="1" s="1"/>
  <c r="J88" i="1" s="1"/>
  <c r="D59" i="1"/>
  <c r="D65" i="1" s="1"/>
  <c r="D71" i="1" s="1"/>
  <c r="D77" i="1" s="1"/>
  <c r="D88" i="1" s="1"/>
  <c r="C59" i="1"/>
  <c r="C65" i="1" s="1"/>
  <c r="C71" i="1" s="1"/>
  <c r="C77" i="1" s="1"/>
  <c r="C88" i="1" s="1"/>
  <c r="C94" i="1" s="1"/>
  <c r="B59" i="1"/>
  <c r="B65" i="1" s="1"/>
  <c r="B71" i="1" s="1"/>
  <c r="B77" i="1" s="1"/>
  <c r="B88" i="1" s="1"/>
  <c r="I58" i="1"/>
  <c r="I64" i="1" s="1"/>
  <c r="I70" i="1" s="1"/>
  <c r="I76" i="1" s="1"/>
  <c r="I87" i="1" s="1"/>
  <c r="I93" i="1" s="1"/>
  <c r="E58" i="1"/>
  <c r="E64" i="1" s="1"/>
  <c r="E70" i="1" s="1"/>
  <c r="E76" i="1" s="1"/>
  <c r="E87" i="1" s="1"/>
  <c r="E93" i="1" s="1"/>
  <c r="D58" i="1"/>
  <c r="D64" i="1" s="1"/>
  <c r="D70" i="1" s="1"/>
  <c r="D76" i="1" s="1"/>
  <c r="D87" i="1" s="1"/>
  <c r="D93" i="1" s="1"/>
  <c r="C58" i="1"/>
  <c r="C64" i="1" s="1"/>
  <c r="C70" i="1" s="1"/>
  <c r="C76" i="1" s="1"/>
  <c r="C87" i="1" s="1"/>
  <c r="C93" i="1" s="1"/>
  <c r="C100" i="1" s="1"/>
  <c r="B58" i="1"/>
  <c r="B64" i="1" s="1"/>
  <c r="B70" i="1" s="1"/>
  <c r="B76" i="1" s="1"/>
  <c r="B87" i="1" s="1"/>
  <c r="B93" i="1" s="1"/>
  <c r="C57" i="1"/>
  <c r="C63" i="1" s="1"/>
  <c r="C69" i="1" s="1"/>
  <c r="C75" i="1" s="1"/>
  <c r="C86" i="1" s="1"/>
  <c r="C92" i="1" s="1"/>
  <c r="C99" i="1" s="1"/>
  <c r="B57" i="1"/>
  <c r="B63" i="1" s="1"/>
  <c r="B69" i="1" s="1"/>
  <c r="B75" i="1" s="1"/>
  <c r="B86" i="1" s="1"/>
  <c r="B92" i="1" s="1"/>
  <c r="B99" i="1" s="1"/>
  <c r="I56" i="1"/>
  <c r="I62" i="1" s="1"/>
  <c r="I68" i="1" s="1"/>
  <c r="I91" i="1" s="1"/>
  <c r="I98" i="1" s="1"/>
  <c r="E56" i="1"/>
  <c r="E62" i="1" s="1"/>
  <c r="E68" i="1" s="1"/>
  <c r="E91" i="1" s="1"/>
  <c r="E98" i="1" s="1"/>
  <c r="D56" i="1"/>
  <c r="D62" i="1" s="1"/>
  <c r="D68" i="1" s="1"/>
  <c r="D91" i="1" s="1"/>
  <c r="D98" i="1" s="1"/>
  <c r="C56" i="1"/>
  <c r="C62" i="1" s="1"/>
  <c r="C68" i="1" s="1"/>
  <c r="C74" i="1" s="1"/>
  <c r="C85" i="1" s="1"/>
  <c r="C91" i="1" s="1"/>
  <c r="C98" i="1" s="1"/>
  <c r="B56" i="1"/>
  <c r="B62" i="1" s="1"/>
  <c r="B68" i="1" s="1"/>
  <c r="B91" i="1" s="1"/>
  <c r="B98" i="1" s="1"/>
  <c r="K54" i="1"/>
  <c r="K60" i="1" s="1"/>
  <c r="K66" i="1" s="1"/>
  <c r="K72" i="1" s="1"/>
  <c r="K89" i="1" s="1"/>
  <c r="K95" i="1" s="1"/>
  <c r="G54" i="1"/>
  <c r="G60" i="1" s="1"/>
  <c r="G66" i="1" s="1"/>
  <c r="G72" i="1" s="1"/>
  <c r="G89" i="1" s="1"/>
  <c r="G95" i="1" s="1"/>
  <c r="L53" i="1"/>
  <c r="L59" i="1" s="1"/>
  <c r="L65" i="1" s="1"/>
  <c r="L71" i="1" s="1"/>
  <c r="L77" i="1" s="1"/>
  <c r="L88" i="1" s="1"/>
  <c r="K52" i="1"/>
  <c r="K58" i="1" s="1"/>
  <c r="K64" i="1" s="1"/>
  <c r="K70" i="1" s="1"/>
  <c r="K76" i="1" s="1"/>
  <c r="K87" i="1" s="1"/>
  <c r="K93" i="1" s="1"/>
  <c r="G52" i="1"/>
  <c r="G58" i="1" s="1"/>
  <c r="G64" i="1" s="1"/>
  <c r="G70" i="1" s="1"/>
  <c r="G76" i="1" s="1"/>
  <c r="G87" i="1" s="1"/>
  <c r="G93" i="1" s="1"/>
  <c r="AF51" i="1"/>
  <c r="AF52" i="1" s="1"/>
  <c r="AF53" i="1" s="1"/>
  <c r="AF54" i="1" s="1"/>
  <c r="AE51" i="1"/>
  <c r="AE52" i="1" s="1"/>
  <c r="AE53" i="1" s="1"/>
  <c r="AE54" i="1" s="1"/>
  <c r="AD51" i="1"/>
  <c r="AD52" i="1" s="1"/>
  <c r="AD53" i="1" s="1"/>
  <c r="AD54" i="1" s="1"/>
  <c r="AC51" i="1"/>
  <c r="AC52" i="1" s="1"/>
  <c r="AC53" i="1" s="1"/>
  <c r="AC54" i="1" s="1"/>
  <c r="AB51" i="1"/>
  <c r="AB52" i="1" s="1"/>
  <c r="AB53" i="1" s="1"/>
  <c r="AB54" i="1" s="1"/>
  <c r="AA51" i="1"/>
  <c r="AA52" i="1" s="1"/>
  <c r="AA53" i="1" s="1"/>
  <c r="AA54" i="1" s="1"/>
  <c r="Z51" i="1"/>
  <c r="Z52" i="1" s="1"/>
  <c r="Z53" i="1" s="1"/>
  <c r="Z54" i="1" s="1"/>
  <c r="Y51" i="1"/>
  <c r="Y52" i="1" s="1"/>
  <c r="Y53" i="1" s="1"/>
  <c r="Y54" i="1" s="1"/>
  <c r="X51" i="1"/>
  <c r="X52" i="1" s="1"/>
  <c r="X53" i="1" s="1"/>
  <c r="X54" i="1" s="1"/>
  <c r="W51" i="1"/>
  <c r="W52" i="1" s="1"/>
  <c r="W53" i="1" s="1"/>
  <c r="W54" i="1" s="1"/>
  <c r="V51" i="1"/>
  <c r="V52" i="1" s="1"/>
  <c r="V53" i="1" s="1"/>
  <c r="V54" i="1" s="1"/>
  <c r="U51" i="1"/>
  <c r="U52" i="1" s="1"/>
  <c r="U53" i="1" s="1"/>
  <c r="U54" i="1" s="1"/>
  <c r="T51" i="1"/>
  <c r="T52" i="1" s="1"/>
  <c r="T53" i="1" s="1"/>
  <c r="T54" i="1" s="1"/>
  <c r="S51" i="1"/>
  <c r="S52" i="1" s="1"/>
  <c r="S53" i="1" s="1"/>
  <c r="S54" i="1" s="1"/>
  <c r="R51" i="1"/>
  <c r="R52" i="1" s="1"/>
  <c r="R53" i="1" s="1"/>
  <c r="R54" i="1" s="1"/>
  <c r="Q51" i="1"/>
  <c r="Q52" i="1" s="1"/>
  <c r="Q53" i="1" s="1"/>
  <c r="Q54" i="1" s="1"/>
  <c r="P51" i="1"/>
  <c r="P52" i="1" s="1"/>
  <c r="P53" i="1" s="1"/>
  <c r="P54" i="1" s="1"/>
  <c r="O51" i="1"/>
  <c r="O52" i="1" s="1"/>
  <c r="O53" i="1" s="1"/>
  <c r="O54" i="1" s="1"/>
  <c r="N51" i="1"/>
  <c r="N52" i="1" s="1"/>
  <c r="N53" i="1" s="1"/>
  <c r="N54" i="1" s="1"/>
  <c r="M51" i="1"/>
  <c r="M52" i="1" s="1"/>
  <c r="M53" i="1" s="1"/>
  <c r="M54" i="1" s="1"/>
  <c r="K50" i="1"/>
  <c r="K56" i="1" s="1"/>
  <c r="K62" i="1" s="1"/>
  <c r="K68" i="1" s="1"/>
  <c r="K91" i="1" s="1"/>
  <c r="K98" i="1" s="1"/>
  <c r="G50" i="1"/>
  <c r="G56" i="1" s="1"/>
  <c r="G62" i="1" s="1"/>
  <c r="G68" i="1" s="1"/>
  <c r="G91" i="1" s="1"/>
  <c r="G98" i="1" s="1"/>
  <c r="B95" i="1" l="1"/>
  <c r="M56" i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O56" i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N56" i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P56" i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AD56" i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C56" i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B56" i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A56" i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Z56" i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Y56" i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X56" i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W56" i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V56" i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U56" i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T56" i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S56" i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R56" i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Q56" i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AF56" i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E56" i="1"/>
  <c r="AE57" i="1" s="1"/>
  <c r="AE58" i="1" s="1"/>
  <c r="AE59" i="1" s="1"/>
  <c r="AE60" i="1" s="1"/>
  <c r="AE61" i="1" s="1"/>
  <c r="AE62" i="1" s="1"/>
  <c r="AE63" i="1" s="1"/>
  <c r="AE64" i="1" s="1"/>
  <c r="AE65" i="1" s="1"/>
  <c r="I35" i="1"/>
  <c r="K35" i="1" s="1"/>
  <c r="E35" i="1"/>
  <c r="G35" i="1" s="1"/>
  <c r="D35" i="1"/>
  <c r="K29" i="1"/>
  <c r="G29" i="1"/>
  <c r="AE66" i="1" l="1"/>
  <c r="AE68" i="1" s="1"/>
  <c r="AE69" i="1" s="1"/>
  <c r="AE70" i="1" s="1"/>
  <c r="AE71" i="1" s="1"/>
  <c r="AF68" i="1"/>
  <c r="AF69" i="1" s="1"/>
  <c r="AF70" i="1" s="1"/>
  <c r="AF71" i="1" s="1"/>
  <c r="Q74" i="1"/>
  <c r="Q75" i="1" s="1"/>
  <c r="Q76" i="1" s="1"/>
  <c r="Q77" i="1" s="1"/>
  <c r="Q78" i="1" s="1"/>
  <c r="Q79" i="1" s="1"/>
  <c r="Q85" i="1" s="1"/>
  <c r="Q86" i="1" s="1"/>
  <c r="Q87" i="1" s="1"/>
  <c r="Q88" i="1" s="1"/>
  <c r="Q89" i="1" s="1"/>
  <c r="Q90" i="1" s="1"/>
  <c r="Q91" i="1" s="1"/>
  <c r="Q92" i="1" s="1"/>
  <c r="Q93" i="1" s="1"/>
  <c r="Q95" i="1" s="1"/>
  <c r="Q98" i="1" s="1"/>
  <c r="Q99" i="1" s="1"/>
  <c r="Q100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S74" i="1"/>
  <c r="S75" i="1" s="1"/>
  <c r="S76" i="1" s="1"/>
  <c r="S77" i="1" s="1"/>
  <c r="S78" i="1" s="1"/>
  <c r="S79" i="1" s="1"/>
  <c r="S85" i="1" s="1"/>
  <c r="S86" i="1" s="1"/>
  <c r="S87" i="1" s="1"/>
  <c r="S88" i="1" s="1"/>
  <c r="U74" i="1"/>
  <c r="U75" i="1" s="1"/>
  <c r="U76" i="1" s="1"/>
  <c r="U77" i="1" s="1"/>
  <c r="U78" i="1" s="1"/>
  <c r="U79" i="1" s="1"/>
  <c r="U85" i="1" s="1"/>
  <c r="U86" i="1" s="1"/>
  <c r="U87" i="1" s="1"/>
  <c r="W74" i="1"/>
  <c r="W75" i="1" s="1"/>
  <c r="W76" i="1" s="1"/>
  <c r="W77" i="1" s="1"/>
  <c r="W78" i="1" s="1"/>
  <c r="W79" i="1" s="1"/>
  <c r="W85" i="1" s="1"/>
  <c r="W86" i="1" s="1"/>
  <c r="W87" i="1" s="1"/>
  <c r="W88" i="1" s="1"/>
  <c r="W89" i="1" s="1"/>
  <c r="W90" i="1" s="1"/>
  <c r="W91" i="1" s="1"/>
  <c r="W92" i="1" s="1"/>
  <c r="W93" i="1" s="1"/>
  <c r="W98" i="1" s="1"/>
  <c r="W99" i="1" s="1"/>
  <c r="W100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Y74" i="1"/>
  <c r="Y75" i="1" s="1"/>
  <c r="Y76" i="1" s="1"/>
  <c r="Y77" i="1" s="1"/>
  <c r="Y78" i="1" s="1"/>
  <c r="Y79" i="1" s="1"/>
  <c r="Y85" i="1" s="1"/>
  <c r="Y86" i="1" s="1"/>
  <c r="Y87" i="1" s="1"/>
  <c r="Y88" i="1" s="1"/>
  <c r="Y89" i="1" s="1"/>
  <c r="Y90" i="1" s="1"/>
  <c r="Y91" i="1" s="1"/>
  <c r="Y92" i="1" s="1"/>
  <c r="Y93" i="1" s="1"/>
  <c r="Y98" i="1" s="1"/>
  <c r="Y99" i="1" s="1"/>
  <c r="Y100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AA74" i="1"/>
  <c r="AA75" i="1" s="1"/>
  <c r="AA76" i="1" s="1"/>
  <c r="AA77" i="1" s="1"/>
  <c r="AA78" i="1" s="1"/>
  <c r="AA79" i="1" s="1"/>
  <c r="AA85" i="1" s="1"/>
  <c r="AA86" i="1" s="1"/>
  <c r="AA87" i="1" s="1"/>
  <c r="AA88" i="1" s="1"/>
  <c r="AA89" i="1" s="1"/>
  <c r="AA90" i="1" s="1"/>
  <c r="AA91" i="1" s="1"/>
  <c r="AA92" i="1" s="1"/>
  <c r="AA93" i="1" s="1"/>
  <c r="AA98" i="1" s="1"/>
  <c r="AA99" i="1" s="1"/>
  <c r="AA100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C74" i="1"/>
  <c r="AC75" i="1" s="1"/>
  <c r="AC76" i="1" s="1"/>
  <c r="AC77" i="1" s="1"/>
  <c r="AC78" i="1" s="1"/>
  <c r="AC79" i="1" s="1"/>
  <c r="AC85" i="1" s="1"/>
  <c r="AC86" i="1" s="1"/>
  <c r="AC87" i="1" s="1"/>
  <c r="AC88" i="1" s="1"/>
  <c r="AC89" i="1" s="1"/>
  <c r="AC90" i="1" s="1"/>
  <c r="AC91" i="1" s="1"/>
  <c r="AC92" i="1" s="1"/>
  <c r="AC93" i="1" s="1"/>
  <c r="AC98" i="1" s="1"/>
  <c r="AC99" i="1" s="1"/>
  <c r="AC100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P74" i="1"/>
  <c r="P75" i="1" s="1"/>
  <c r="P76" i="1" s="1"/>
  <c r="P77" i="1" s="1"/>
  <c r="P78" i="1" s="1"/>
  <c r="P79" i="1" s="1"/>
  <c r="P85" i="1" s="1"/>
  <c r="P86" i="1" s="1"/>
  <c r="P87" i="1" s="1"/>
  <c r="P88" i="1" s="1"/>
  <c r="P89" i="1" s="1"/>
  <c r="P90" i="1" s="1"/>
  <c r="P91" i="1" s="1"/>
  <c r="P92" i="1" s="1"/>
  <c r="P93" i="1" s="1"/>
  <c r="P95" i="1" s="1"/>
  <c r="P98" i="1" s="1"/>
  <c r="P99" i="1" s="1"/>
  <c r="P100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O74" i="1"/>
  <c r="O75" i="1" s="1"/>
  <c r="O76" i="1" s="1"/>
  <c r="O77" i="1" s="1"/>
  <c r="O78" i="1" s="1"/>
  <c r="O79" i="1" s="1"/>
  <c r="O85" i="1" s="1"/>
  <c r="O86" i="1" s="1"/>
  <c r="O87" i="1" s="1"/>
  <c r="O88" i="1" s="1"/>
  <c r="O89" i="1" s="1"/>
  <c r="O90" i="1" s="1"/>
  <c r="O91" i="1" s="1"/>
  <c r="O92" i="1" s="1"/>
  <c r="O93" i="1" s="1"/>
  <c r="O95" i="1" s="1"/>
  <c r="O98" i="1" s="1"/>
  <c r="O99" i="1" s="1"/>
  <c r="O100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R74" i="1"/>
  <c r="R75" i="1" s="1"/>
  <c r="R76" i="1" s="1"/>
  <c r="R77" i="1" s="1"/>
  <c r="R78" i="1" s="1"/>
  <c r="R79" i="1" s="1"/>
  <c r="R85" i="1" s="1"/>
  <c r="R86" i="1" s="1"/>
  <c r="R87" i="1" s="1"/>
  <c r="R88" i="1" s="1"/>
  <c r="R89" i="1" s="1"/>
  <c r="R90" i="1" s="1"/>
  <c r="R91" i="1" s="1"/>
  <c r="R92" i="1" s="1"/>
  <c r="R93" i="1" s="1"/>
  <c r="R95" i="1" s="1"/>
  <c r="R98" i="1" s="1"/>
  <c r="R99" i="1" s="1"/>
  <c r="R100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T74" i="1"/>
  <c r="T75" i="1" s="1"/>
  <c r="T76" i="1" s="1"/>
  <c r="T77" i="1" s="1"/>
  <c r="T78" i="1" s="1"/>
  <c r="T79" i="1" s="1"/>
  <c r="T85" i="1" s="1"/>
  <c r="T86" i="1" s="1"/>
  <c r="T87" i="1" s="1"/>
  <c r="T88" i="1" s="1"/>
  <c r="V74" i="1"/>
  <c r="V75" i="1" s="1"/>
  <c r="V76" i="1" s="1"/>
  <c r="V77" i="1" s="1"/>
  <c r="V78" i="1" s="1"/>
  <c r="V79" i="1" s="1"/>
  <c r="V85" i="1" s="1"/>
  <c r="V86" i="1" s="1"/>
  <c r="V87" i="1" s="1"/>
  <c r="X74" i="1"/>
  <c r="X75" i="1" s="1"/>
  <c r="X76" i="1" s="1"/>
  <c r="X77" i="1" s="1"/>
  <c r="X78" i="1" s="1"/>
  <c r="X79" i="1" s="1"/>
  <c r="X85" i="1" s="1"/>
  <c r="X86" i="1" s="1"/>
  <c r="X87" i="1" s="1"/>
  <c r="X88" i="1" s="1"/>
  <c r="X89" i="1" s="1"/>
  <c r="X90" i="1" s="1"/>
  <c r="X91" i="1" s="1"/>
  <c r="X92" i="1" s="1"/>
  <c r="X93" i="1" s="1"/>
  <c r="X98" i="1" s="1"/>
  <c r="X99" i="1" s="1"/>
  <c r="X100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Z74" i="1"/>
  <c r="Z75" i="1" s="1"/>
  <c r="Z76" i="1" s="1"/>
  <c r="Z77" i="1" s="1"/>
  <c r="Z78" i="1" s="1"/>
  <c r="Z79" i="1" s="1"/>
  <c r="Z85" i="1" s="1"/>
  <c r="Z86" i="1" s="1"/>
  <c r="Z87" i="1" s="1"/>
  <c r="Z88" i="1" s="1"/>
  <c r="Z89" i="1" s="1"/>
  <c r="Z90" i="1" s="1"/>
  <c r="Z91" i="1" s="1"/>
  <c r="Z92" i="1" s="1"/>
  <c r="Z93" i="1" s="1"/>
  <c r="Z98" i="1" s="1"/>
  <c r="Z99" i="1" s="1"/>
  <c r="Z100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AB74" i="1"/>
  <c r="AB75" i="1" s="1"/>
  <c r="AB76" i="1" s="1"/>
  <c r="AB77" i="1" s="1"/>
  <c r="AB78" i="1" s="1"/>
  <c r="AB79" i="1" s="1"/>
  <c r="AB85" i="1" s="1"/>
  <c r="AB86" i="1" s="1"/>
  <c r="AB87" i="1" s="1"/>
  <c r="AB88" i="1" s="1"/>
  <c r="AB89" i="1" s="1"/>
  <c r="AB90" i="1" s="1"/>
  <c r="AB91" i="1" s="1"/>
  <c r="AB92" i="1" s="1"/>
  <c r="AB93" i="1" s="1"/>
  <c r="AB98" i="1" s="1"/>
  <c r="AB99" i="1" s="1"/>
  <c r="AB100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D74" i="1"/>
  <c r="AD75" i="1" s="1"/>
  <c r="AD76" i="1" s="1"/>
  <c r="AD77" i="1" s="1"/>
  <c r="AD78" i="1" s="1"/>
  <c r="AD79" i="1" s="1"/>
  <c r="AD85" i="1" s="1"/>
  <c r="AD86" i="1" s="1"/>
  <c r="AD87" i="1" s="1"/>
  <c r="AD88" i="1" s="1"/>
  <c r="AD89" i="1" s="1"/>
  <c r="AD90" i="1" s="1"/>
  <c r="AD91" i="1" s="1"/>
  <c r="AD92" i="1" s="1"/>
  <c r="AD93" i="1" s="1"/>
  <c r="AD98" i="1" s="1"/>
  <c r="AD99" i="1" s="1"/>
  <c r="AD100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N74" i="1"/>
  <c r="N75" i="1" s="1"/>
  <c r="N76" i="1" s="1"/>
  <c r="N77" i="1" s="1"/>
  <c r="N78" i="1" s="1"/>
  <c r="N79" i="1" s="1"/>
  <c r="N85" i="1" s="1"/>
  <c r="N86" i="1" s="1"/>
  <c r="N87" i="1" s="1"/>
  <c r="N88" i="1" s="1"/>
  <c r="N89" i="1" s="1"/>
  <c r="N90" i="1" s="1"/>
  <c r="N91" i="1" s="1"/>
  <c r="N92" i="1" s="1"/>
  <c r="N93" i="1" s="1"/>
  <c r="N95" i="1" s="1"/>
  <c r="N98" i="1" s="1"/>
  <c r="N99" i="1" s="1"/>
  <c r="N100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M74" i="1"/>
  <c r="M75" i="1" s="1"/>
  <c r="M76" i="1" s="1"/>
  <c r="M77" i="1" s="1"/>
  <c r="M78" i="1" s="1"/>
  <c r="M79" i="1" s="1"/>
  <c r="M85" i="1" s="1"/>
  <c r="M86" i="1" s="1"/>
  <c r="M87" i="1" s="1"/>
  <c r="M88" i="1" s="1"/>
  <c r="M89" i="1" s="1"/>
  <c r="M90" i="1" s="1"/>
  <c r="M91" i="1" s="1"/>
  <c r="M92" i="1" s="1"/>
  <c r="M93" i="1" s="1"/>
  <c r="M95" i="1" s="1"/>
  <c r="M98" i="1" s="1"/>
  <c r="M99" i="1" s="1"/>
  <c r="C33" i="1"/>
  <c r="C39" i="1" s="1"/>
  <c r="M100" i="1" l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S90" i="1"/>
  <c r="S91" i="1" s="1"/>
  <c r="S92" i="1" s="1"/>
  <c r="S93" i="1" s="1"/>
  <c r="S98" i="1" s="1"/>
  <c r="S99" i="1" s="1"/>
  <c r="S100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V89" i="1"/>
  <c r="V90" i="1" s="1"/>
  <c r="T90" i="1"/>
  <c r="T91" i="1" s="1"/>
  <c r="T92" i="1" s="1"/>
  <c r="T93" i="1" s="1"/>
  <c r="T98" i="1" s="1"/>
  <c r="T99" i="1" s="1"/>
  <c r="T100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U89" i="1"/>
  <c r="U90" i="1" s="1"/>
  <c r="AF74" i="1"/>
  <c r="AF75" i="1" s="1"/>
  <c r="AF76" i="1" s="1"/>
  <c r="AF77" i="1" s="1"/>
  <c r="AF78" i="1" s="1"/>
  <c r="AF79" i="1" s="1"/>
  <c r="AF85" i="1" s="1"/>
  <c r="AF86" i="1" s="1"/>
  <c r="AF87" i="1" s="1"/>
  <c r="AF88" i="1" s="1"/>
  <c r="AF89" i="1" s="1"/>
  <c r="AF90" i="1" s="1"/>
  <c r="AF91" i="1" s="1"/>
  <c r="AF92" i="1" s="1"/>
  <c r="AF98" i="1" s="1"/>
  <c r="AF99" i="1" s="1"/>
  <c r="AE74" i="1"/>
  <c r="AE75" i="1" s="1"/>
  <c r="AE76" i="1" s="1"/>
  <c r="AE77" i="1" s="1"/>
  <c r="AE78" i="1" s="1"/>
  <c r="AE79" i="1" s="1"/>
  <c r="AE85" i="1" s="1"/>
  <c r="AE86" i="1" s="1"/>
  <c r="AE87" i="1" s="1"/>
  <c r="AE88" i="1" s="1"/>
  <c r="AE89" i="1" s="1"/>
  <c r="AE90" i="1" s="1"/>
  <c r="AE91" i="1" s="1"/>
  <c r="AE92" i="1" s="1"/>
  <c r="AE98" i="1" s="1"/>
  <c r="AE99" i="1" s="1"/>
  <c r="B35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R23" i="1"/>
  <c r="Q23" i="1"/>
  <c r="AE107" i="1" l="1"/>
  <c r="AE108" i="1" s="1"/>
  <c r="AE100" i="1"/>
  <c r="AF107" i="1"/>
  <c r="AF108" i="1" s="1"/>
  <c r="AF100" i="1"/>
  <c r="V92" i="1"/>
  <c r="V93" i="1" s="1"/>
  <c r="V95" i="1" s="1"/>
  <c r="V96" i="1" s="1"/>
  <c r="U92" i="1"/>
  <c r="U93" i="1" s="1"/>
  <c r="U95" i="1" s="1"/>
  <c r="U96" i="1" s="1"/>
  <c r="V98" i="1"/>
  <c r="V99" i="1" s="1"/>
  <c r="V100" i="1" s="1"/>
  <c r="V107" i="1" s="1"/>
  <c r="V108" i="1" s="1"/>
  <c r="V109" i="1" s="1"/>
  <c r="V110" i="1" s="1"/>
  <c r="V111" i="1" s="1"/>
  <c r="V112" i="1" s="1"/>
  <c r="V113" i="1" s="1"/>
  <c r="V114" i="1" s="1"/>
  <c r="U98" i="1"/>
  <c r="U99" i="1" s="1"/>
  <c r="U100" i="1" s="1"/>
  <c r="U107" i="1" s="1"/>
  <c r="U108" i="1" s="1"/>
  <c r="U109" i="1" s="1"/>
  <c r="U110" i="1" s="1"/>
  <c r="U111" i="1" s="1"/>
  <c r="U112" i="1" s="1"/>
  <c r="U113" i="1" s="1"/>
  <c r="U114" i="1" s="1"/>
  <c r="B34" i="1"/>
  <c r="B36" i="1"/>
  <c r="U116" i="1" l="1"/>
  <c r="U117" i="1" s="1"/>
  <c r="U118" i="1" s="1"/>
  <c r="U119" i="1" s="1"/>
  <c r="U120" i="1" s="1"/>
  <c r="U121" i="1" s="1"/>
  <c r="V116" i="1"/>
  <c r="V117" i="1" s="1"/>
  <c r="V118" i="1" s="1"/>
  <c r="V119" i="1" s="1"/>
  <c r="V120" i="1" s="1"/>
  <c r="V121" i="1" s="1"/>
  <c r="N34" i="1"/>
  <c r="N35" i="1" s="1"/>
  <c r="N36" i="1" s="1"/>
  <c r="N37" i="1" s="1"/>
  <c r="N38" i="1" s="1"/>
  <c r="N39" i="1" s="1"/>
  <c r="O34" i="1"/>
  <c r="O35" i="1" s="1"/>
  <c r="O36" i="1" s="1"/>
  <c r="O37" i="1" s="1"/>
  <c r="O38" i="1" s="1"/>
  <c r="O39" i="1" s="1"/>
  <c r="P34" i="1"/>
  <c r="P35" i="1" s="1"/>
  <c r="P36" i="1" s="1"/>
  <c r="P37" i="1" s="1"/>
  <c r="P38" i="1" s="1"/>
  <c r="P39" i="1" s="1"/>
  <c r="Q34" i="1"/>
  <c r="Q35" i="1" s="1"/>
  <c r="Q36" i="1" s="1"/>
  <c r="Q37" i="1" s="1"/>
  <c r="Q38" i="1" s="1"/>
  <c r="Q39" i="1" s="1"/>
  <c r="R34" i="1"/>
  <c r="R35" i="1" s="1"/>
  <c r="R36" i="1" s="1"/>
  <c r="R37" i="1" s="1"/>
  <c r="R38" i="1" s="1"/>
  <c r="R39" i="1" s="1"/>
  <c r="S34" i="1"/>
  <c r="S35" i="1" s="1"/>
  <c r="S36" i="1" s="1"/>
  <c r="S37" i="1" s="1"/>
  <c r="S38" i="1" s="1"/>
  <c r="S39" i="1" s="1"/>
  <c r="T34" i="1"/>
  <c r="T35" i="1" s="1"/>
  <c r="T36" i="1" s="1"/>
  <c r="T37" i="1" s="1"/>
  <c r="T38" i="1" s="1"/>
  <c r="T39" i="1" s="1"/>
  <c r="U34" i="1"/>
  <c r="U35" i="1" s="1"/>
  <c r="U36" i="1" s="1"/>
  <c r="U37" i="1" s="1"/>
  <c r="U38" i="1" s="1"/>
  <c r="U39" i="1" s="1"/>
  <c r="V34" i="1"/>
  <c r="V35" i="1" s="1"/>
  <c r="V36" i="1" s="1"/>
  <c r="V37" i="1" s="1"/>
  <c r="V38" i="1" s="1"/>
  <c r="V39" i="1" s="1"/>
  <c r="W34" i="1"/>
  <c r="W35" i="1" s="1"/>
  <c r="W36" i="1" s="1"/>
  <c r="W37" i="1" s="1"/>
  <c r="W38" i="1" s="1"/>
  <c r="W39" i="1" s="1"/>
  <c r="X34" i="1"/>
  <c r="X35" i="1" s="1"/>
  <c r="X36" i="1" s="1"/>
  <c r="X37" i="1" s="1"/>
  <c r="X38" i="1" s="1"/>
  <c r="X39" i="1" s="1"/>
  <c r="Y34" i="1"/>
  <c r="Z34" i="1"/>
  <c r="AA34" i="1"/>
  <c r="AA35" i="1" s="1"/>
  <c r="AA36" i="1" s="1"/>
  <c r="AA37" i="1" s="1"/>
  <c r="AA38" i="1" s="1"/>
  <c r="AA39" i="1" s="1"/>
  <c r="AB34" i="1"/>
  <c r="AB35" i="1" s="1"/>
  <c r="AB36" i="1" s="1"/>
  <c r="AB37" i="1" s="1"/>
  <c r="AB38" i="1" s="1"/>
  <c r="AB39" i="1" s="1"/>
  <c r="AC34" i="1"/>
  <c r="AC35" i="1" s="1"/>
  <c r="AC36" i="1" s="1"/>
  <c r="AC37" i="1" s="1"/>
  <c r="AC38" i="1" s="1"/>
  <c r="AC39" i="1" s="1"/>
  <c r="AD34" i="1"/>
  <c r="AD35" i="1" s="1"/>
  <c r="AD36" i="1" s="1"/>
  <c r="AD37" i="1" s="1"/>
  <c r="AD38" i="1" s="1"/>
  <c r="AD39" i="1" s="1"/>
  <c r="AE34" i="1"/>
  <c r="AE35" i="1" s="1"/>
  <c r="AE36" i="1" s="1"/>
  <c r="AE37" i="1" s="1"/>
  <c r="AE38" i="1" s="1"/>
  <c r="AE39" i="1" s="1"/>
  <c r="AF34" i="1"/>
  <c r="AF35" i="1" s="1"/>
  <c r="AF36" i="1" s="1"/>
  <c r="AF37" i="1" s="1"/>
  <c r="AF38" i="1" s="1"/>
  <c r="AF39" i="1" s="1"/>
  <c r="AG34" i="1"/>
  <c r="AG35" i="1" s="1"/>
  <c r="AG36" i="1" s="1"/>
  <c r="AG37" i="1" s="1"/>
  <c r="AG38" i="1" s="1"/>
  <c r="AG39" i="1" s="1"/>
  <c r="AH34" i="1"/>
  <c r="AH35" i="1" s="1"/>
  <c r="AH36" i="1" s="1"/>
  <c r="AH37" i="1" s="1"/>
  <c r="AH38" i="1" s="1"/>
  <c r="AH39" i="1" s="1"/>
  <c r="AI38" i="1"/>
  <c r="AJ38" i="1"/>
  <c r="M34" i="1"/>
  <c r="M35" i="1" s="1"/>
  <c r="M36" i="1" s="1"/>
  <c r="M37" i="1" s="1"/>
  <c r="M38" i="1" s="1"/>
  <c r="M39" i="1" s="1"/>
  <c r="K39" i="1"/>
  <c r="K38" i="1"/>
  <c r="I37" i="1"/>
  <c r="K37" i="1" s="1"/>
  <c r="J36" i="1"/>
  <c r="L36" i="1" s="1"/>
  <c r="E33" i="1"/>
  <c r="G33" i="1" s="1"/>
  <c r="E32" i="1"/>
  <c r="E31" i="1"/>
  <c r="G31" i="1" s="1"/>
  <c r="E30" i="1"/>
  <c r="E36" i="1" s="1"/>
  <c r="J28" i="1"/>
  <c r="L28" i="1" s="1"/>
  <c r="E28" i="1"/>
  <c r="E34" i="1" s="1"/>
  <c r="Y36" i="1" l="1"/>
  <c r="Y37" i="1" s="1"/>
  <c r="Y38" i="1" s="1"/>
  <c r="Y39" i="1" s="1"/>
  <c r="Z36" i="1"/>
  <c r="Z37" i="1" s="1"/>
  <c r="Z38" i="1" s="1"/>
  <c r="Z39" i="1" s="1"/>
  <c r="G30" i="1"/>
  <c r="G32" i="1"/>
  <c r="G36" i="1"/>
  <c r="G38" i="1"/>
  <c r="G34" i="1"/>
  <c r="E37" i="1"/>
  <c r="J34" i="1"/>
  <c r="G28" i="1"/>
  <c r="L34" i="1" l="1"/>
  <c r="G37" i="1"/>
  <c r="G39" i="1"/>
</calcChain>
</file>

<file path=xl/sharedStrings.xml><?xml version="1.0" encoding="utf-8"?>
<sst xmlns="http://schemas.openxmlformats.org/spreadsheetml/2006/main" count="3343" uniqueCount="1747">
  <si>
    <t>VESSEL NAME</t>
  </si>
  <si>
    <t>IRIS-2 VESSEL CODE</t>
  </si>
  <si>
    <t>VOYAGE</t>
  </si>
  <si>
    <t>SHA07(W)</t>
  </si>
  <si>
    <t>NGB05</t>
  </si>
  <si>
    <t>SHK01</t>
  </si>
  <si>
    <t>SIN02</t>
  </si>
  <si>
    <t>PKG01</t>
  </si>
  <si>
    <t>PKG03</t>
  </si>
  <si>
    <t>KHI03(E)</t>
  </si>
  <si>
    <t>MUN01</t>
  </si>
  <si>
    <t>SHA07</t>
  </si>
  <si>
    <t>VSL OP</t>
  </si>
  <si>
    <t>IRIS</t>
  </si>
  <si>
    <t xml:space="preserve">IRIS2 </t>
  </si>
  <si>
    <t>COMMON</t>
  </si>
  <si>
    <t>ETD</t>
  </si>
  <si>
    <t>WED</t>
  </si>
  <si>
    <t xml:space="preserve"> 00:00</t>
  </si>
  <si>
    <t xml:space="preserve"> 23:00</t>
  </si>
  <si>
    <t>WHL</t>
  </si>
  <si>
    <t>W</t>
  </si>
  <si>
    <t>E</t>
  </si>
  <si>
    <t>COS</t>
  </si>
  <si>
    <t>COSCO OSAKA</t>
  </si>
  <si>
    <t>T75</t>
  </si>
  <si>
    <t>CSCL</t>
  </si>
  <si>
    <t>PIL</t>
  </si>
  <si>
    <t>WAN HAI 503</t>
  </si>
  <si>
    <t>ARV</t>
  </si>
  <si>
    <t>KOTA LEMBAH</t>
  </si>
  <si>
    <t>QDZ</t>
  </si>
  <si>
    <t>CNY Blank Voyage</t>
  </si>
  <si>
    <t>WAN HAI 511</t>
  </si>
  <si>
    <t>QP1</t>
  </si>
  <si>
    <t>Phase in replace Northern Genius</t>
  </si>
  <si>
    <t>Phase out at SHA</t>
  </si>
  <si>
    <t>COSCO SAO PAULO</t>
  </si>
  <si>
    <t>CFC</t>
  </si>
  <si>
    <t>Phase in replace Xin Nan Tong</t>
  </si>
  <si>
    <t>COSCO FUKUYAMA</t>
  </si>
  <si>
    <t>T80</t>
  </si>
  <si>
    <t>Phase in replace Tian Li He</t>
  </si>
  <si>
    <t>XIN WEI HAI</t>
  </si>
  <si>
    <t>Q53</t>
  </si>
  <si>
    <t>Phase in replace Cosco Osaka</t>
  </si>
  <si>
    <t>中国印巴快航（PMX）</t>
    <phoneticPr fontId="0" type="noConversion"/>
  </si>
  <si>
    <t>Pakistan and Mundra  Express Service(PMX）</t>
    <phoneticPr fontId="0" type="noConversion"/>
  </si>
  <si>
    <t>Port Code: SHA(WGQ)-Shanghai(Waigaoqiao Phase 5),NGB-Ningbo,SHK-Shekou,HKG-Hong Kong(WHL/CSCL (HIT-HKG09),COSCONSEA (COSCO HIT-HKG01),PIL (DPW-HKG80)), SIN-Singapore,PKG-Port Kelang(01-North Port, 03-West Port),KHI-Karachi,MUN-Mundra.</t>
    <phoneticPr fontId="0" type="noConversion"/>
  </si>
  <si>
    <t>week</t>
    <phoneticPr fontId="0" type="noConversion"/>
  </si>
  <si>
    <t>上海(W)</t>
    <phoneticPr fontId="0" type="noConversion"/>
  </si>
  <si>
    <t>宁波</t>
    <phoneticPr fontId="0" type="noConversion"/>
  </si>
  <si>
    <t>蛇口</t>
    <phoneticPr fontId="0" type="noConversion"/>
  </si>
  <si>
    <t>香港</t>
    <phoneticPr fontId="0" type="noConversion"/>
  </si>
  <si>
    <t>新加坡</t>
    <phoneticPr fontId="0" type="noConversion"/>
  </si>
  <si>
    <t>巴生</t>
    <phoneticPr fontId="0" type="noConversion"/>
  </si>
  <si>
    <t>巴生</t>
    <phoneticPr fontId="0" type="noConversion"/>
  </si>
  <si>
    <t>卡拉奇(E)</t>
    <phoneticPr fontId="0" type="noConversion"/>
  </si>
  <si>
    <t>蒙德拉</t>
    <phoneticPr fontId="0" type="noConversion"/>
  </si>
  <si>
    <t>新加坡</t>
    <phoneticPr fontId="0" type="noConversion"/>
  </si>
  <si>
    <t>上海</t>
    <phoneticPr fontId="0" type="noConversion"/>
  </si>
  <si>
    <t>HKG09/01/80</t>
    <phoneticPr fontId="0" type="noConversion"/>
  </si>
  <si>
    <t>ETB</t>
    <phoneticPr fontId="0" type="noConversion"/>
  </si>
  <si>
    <t>WED</t>
    <phoneticPr fontId="0" type="noConversion"/>
  </si>
  <si>
    <t>THU</t>
    <phoneticPr fontId="0" type="noConversion"/>
  </si>
  <si>
    <t>FRI</t>
    <phoneticPr fontId="0" type="noConversion"/>
  </si>
  <si>
    <t>MON</t>
    <phoneticPr fontId="0" type="noConversion"/>
  </si>
  <si>
    <t>TUE</t>
    <phoneticPr fontId="0" type="noConversion"/>
  </si>
  <si>
    <t>WED</t>
    <phoneticPr fontId="0" type="noConversion"/>
  </si>
  <si>
    <t>MON</t>
    <phoneticPr fontId="0" type="noConversion"/>
  </si>
  <si>
    <t>SAT</t>
    <phoneticPr fontId="0" type="noConversion"/>
  </si>
  <si>
    <t>SUN</t>
    <phoneticPr fontId="0" type="noConversion"/>
  </si>
  <si>
    <t xml:space="preserve"> 00:00</t>
    <phoneticPr fontId="0" type="noConversion"/>
  </si>
  <si>
    <t xml:space="preserve"> 23:00</t>
    <phoneticPr fontId="0" type="noConversion"/>
  </si>
  <si>
    <t xml:space="preserve"> 12:00</t>
    <phoneticPr fontId="0" type="noConversion"/>
  </si>
  <si>
    <t xml:space="preserve"> 16:00</t>
    <phoneticPr fontId="0" type="noConversion"/>
  </si>
  <si>
    <t xml:space="preserve"> 04:00</t>
    <phoneticPr fontId="0" type="noConversion"/>
  </si>
  <si>
    <t xml:space="preserve"> 13:00</t>
    <phoneticPr fontId="0" type="noConversion"/>
  </si>
  <si>
    <t xml:space="preserve"> 08:00</t>
    <phoneticPr fontId="0" type="noConversion"/>
  </si>
  <si>
    <t xml:space="preserve"> 06:00</t>
    <phoneticPr fontId="0" type="noConversion"/>
  </si>
  <si>
    <t xml:space="preserve"> 05:00</t>
    <phoneticPr fontId="0" type="noConversion"/>
  </si>
  <si>
    <t xml:space="preserve"> 19:00</t>
    <phoneticPr fontId="0" type="noConversion"/>
  </si>
  <si>
    <t xml:space="preserve"> 10:00</t>
    <phoneticPr fontId="0" type="noConversion"/>
  </si>
  <si>
    <t xml:space="preserve"> 11:00</t>
    <phoneticPr fontId="0" type="noConversion"/>
  </si>
  <si>
    <t xml:space="preserve"> 07:00</t>
    <phoneticPr fontId="0" type="noConversion"/>
  </si>
  <si>
    <t xml:space="preserve"> 07:00</t>
    <phoneticPr fontId="0" type="noConversion"/>
  </si>
  <si>
    <t xml:space="preserve"> 20:00</t>
    <phoneticPr fontId="0" type="noConversion"/>
  </si>
  <si>
    <t xml:space="preserve"> 22:00</t>
    <phoneticPr fontId="0" type="noConversion"/>
  </si>
  <si>
    <t>HAMMONIA GRENADA</t>
  </si>
  <si>
    <t>R2E</t>
  </si>
  <si>
    <t>Phase out at NGB to repair</t>
  </si>
  <si>
    <t>Phase in NGB at 7th May</t>
  </si>
  <si>
    <t xml:space="preserve">Phase in for one voyage, Phase out at SHA </t>
  </si>
  <si>
    <t>Phase in replace HAMMONIA GRENADA</t>
  </si>
  <si>
    <t>COSCO HAIFA</t>
  </si>
  <si>
    <t>COSCO IZMIR</t>
  </si>
  <si>
    <t>Phase Out at SHA</t>
  </si>
  <si>
    <t>CAQ</t>
  </si>
  <si>
    <t>CFG</t>
  </si>
  <si>
    <t>OMIT</t>
  </si>
  <si>
    <t xml:space="preserve">PORT </t>
  </si>
  <si>
    <t>TERMINAL</t>
  </si>
  <si>
    <t>IRIS2 CODE</t>
  </si>
  <si>
    <t>REMARK</t>
  </si>
  <si>
    <t>Shanghai</t>
  </si>
  <si>
    <t>WGQ-5</t>
  </si>
  <si>
    <t>Ningbo</t>
  </si>
  <si>
    <t>Ningbo Yuandong Tmls Limited</t>
    <phoneticPr fontId="1" type="noConversion"/>
  </si>
  <si>
    <t>Singapore</t>
  </si>
  <si>
    <t>PSA</t>
  </si>
  <si>
    <t>Port Kelang</t>
  </si>
  <si>
    <t>PKG NORTH PORT</t>
  </si>
  <si>
    <t>Karachi</t>
  </si>
  <si>
    <t>PICT</t>
  </si>
  <si>
    <t>KHI03</t>
  </si>
  <si>
    <t>Mundra</t>
  </si>
  <si>
    <t>ADANI</t>
  </si>
  <si>
    <t>PMX</t>
  </si>
  <si>
    <t>Shekou</t>
  </si>
  <si>
    <t xml:space="preserve">HongKong </t>
  </si>
  <si>
    <t>HKG01</t>
  </si>
  <si>
    <t>HKG09</t>
  </si>
  <si>
    <t>HKG80</t>
  </si>
  <si>
    <t>COSCO HIT</t>
  </si>
  <si>
    <t>HIT</t>
  </si>
  <si>
    <t>DPW</t>
  </si>
  <si>
    <t>WEST PORT</t>
  </si>
  <si>
    <t>SCT</t>
  </si>
  <si>
    <t>Qingdao</t>
  </si>
  <si>
    <t xml:space="preserve">QQCTU </t>
  </si>
  <si>
    <t>TAO06</t>
  </si>
  <si>
    <t>Colombo</t>
  </si>
  <si>
    <t>CICT</t>
  </si>
  <si>
    <t>CMB03</t>
  </si>
  <si>
    <t>PMX Restructure</t>
  </si>
  <si>
    <t>青岛(W)</t>
  </si>
  <si>
    <t>上海</t>
  </si>
  <si>
    <t>宁波</t>
  </si>
  <si>
    <t>新加坡</t>
  </si>
  <si>
    <t>巴生</t>
  </si>
  <si>
    <t>卡拉奇(E)</t>
    <phoneticPr fontId="0" type="noConversion"/>
  </si>
  <si>
    <t>蒙德拉</t>
    <phoneticPr fontId="0" type="noConversion"/>
  </si>
  <si>
    <t>科伦坡</t>
  </si>
  <si>
    <t>青岛</t>
  </si>
  <si>
    <t>TAO06(W)</t>
  </si>
  <si>
    <t>ETB</t>
    <phoneticPr fontId="0" type="noConversion"/>
  </si>
  <si>
    <t>SUN</t>
  </si>
  <si>
    <t>MON</t>
  </si>
  <si>
    <t>TUE</t>
  </si>
  <si>
    <t>THU</t>
  </si>
  <si>
    <t>WED</t>
    <phoneticPr fontId="0" type="noConversion"/>
  </si>
  <si>
    <t>FRI</t>
  </si>
  <si>
    <t>THU</t>
    <phoneticPr fontId="0" type="noConversion"/>
  </si>
  <si>
    <t>SAT</t>
    <phoneticPr fontId="0" type="noConversion"/>
  </si>
  <si>
    <t>MON</t>
    <phoneticPr fontId="0" type="noConversion"/>
  </si>
  <si>
    <t>SAT</t>
  </si>
  <si>
    <t>0400</t>
  </si>
  <si>
    <t>1300</t>
  </si>
  <si>
    <t>1100</t>
  </si>
  <si>
    <t>0300</t>
  </si>
  <si>
    <t>1700</t>
  </si>
  <si>
    <t>0700</t>
  </si>
  <si>
    <t>2300</t>
  </si>
  <si>
    <t>1500</t>
  </si>
  <si>
    <t>2000</t>
  </si>
  <si>
    <t>2200</t>
  </si>
  <si>
    <t>1800</t>
  </si>
  <si>
    <t>1000</t>
  </si>
  <si>
    <t>1400</t>
  </si>
  <si>
    <t>CSCL SYDNEY</t>
  </si>
  <si>
    <t>Q8I</t>
  </si>
  <si>
    <t>KLI</t>
  </si>
  <si>
    <t>BLANK VOYAGE</t>
  </si>
  <si>
    <t>Pakistan and Mundra  Express Service Loop 1(PMX）</t>
  </si>
  <si>
    <t>中国印巴快航（PMX）</t>
  </si>
  <si>
    <t>Postal Address :</t>
  </si>
  <si>
    <t>Taipei, Taiwan</t>
  </si>
  <si>
    <t>Department</t>
  </si>
  <si>
    <t>Person-In-Charge</t>
  </si>
  <si>
    <t>Personal Email Address</t>
  </si>
  <si>
    <t>Group Email Address</t>
  </si>
  <si>
    <t>DID</t>
  </si>
  <si>
    <t>Mobile No.</t>
  </si>
  <si>
    <t>Fax No.</t>
  </si>
  <si>
    <t>TPE Operation: LTS provider/COD Application/Special Conatiner Application/OOG Application</t>
  </si>
  <si>
    <t>(PIC)</t>
  </si>
  <si>
    <t>Daniel Hsieh</t>
  </si>
  <si>
    <t>Manager</t>
  </si>
  <si>
    <t>daniel_hsieh@wanhai.com</t>
  </si>
  <si>
    <t>DG Desk</t>
  </si>
  <si>
    <t>886-2-25216000</t>
  </si>
  <si>
    <t>TPE Marketing /Trade Manager</t>
  </si>
  <si>
    <t>Trade Manager</t>
  </si>
  <si>
    <t xml:space="preserve">in charge of </t>
  </si>
  <si>
    <t>Middle East Trade</t>
  </si>
  <si>
    <t>886-2-25677961 #6590</t>
  </si>
  <si>
    <t>India Trade</t>
  </si>
  <si>
    <t>TPE Finance</t>
  </si>
  <si>
    <t>(for COSCON)</t>
  </si>
  <si>
    <t>(for PIL)</t>
  </si>
  <si>
    <t>TPE Planning</t>
  </si>
  <si>
    <t>Amanda Liow</t>
  </si>
  <si>
    <t>amanda_liow@wanhai.com</t>
  </si>
  <si>
    <t>Remarks :-</t>
  </si>
  <si>
    <t>For all COD application and Operation matters</t>
  </si>
  <si>
    <t>For all OOG/ Special Stowage/ Unclosed Container Application on WHL Vessel</t>
  </si>
  <si>
    <t>For all DG Application on WHL Line Vessl</t>
  </si>
  <si>
    <t>WHL branch / Rep. office</t>
  </si>
  <si>
    <t>Name</t>
  </si>
  <si>
    <t>Tel</t>
  </si>
  <si>
    <t>Fax</t>
  </si>
  <si>
    <t>Mail A/C</t>
  </si>
  <si>
    <t>86-574-83863988</t>
  </si>
  <si>
    <t>Hongkong</t>
  </si>
  <si>
    <t>Raymond Chan</t>
  </si>
  <si>
    <t>852-28586521</t>
  </si>
  <si>
    <t>raymond_chan@wanhai.com</t>
  </si>
  <si>
    <t>65-62241163</t>
  </si>
  <si>
    <t>Patrick Lim</t>
  </si>
  <si>
    <t>patrick_lim@wanhai.com</t>
  </si>
  <si>
    <t>Port Klang</t>
  </si>
  <si>
    <t>603-33445403</t>
  </si>
  <si>
    <t xml:space="preserve">India </t>
  </si>
  <si>
    <t>mike_chang@wanhai.com</t>
  </si>
  <si>
    <t>Middle East</t>
  </si>
  <si>
    <t>Name of Agency &amp; Postal Address</t>
  </si>
  <si>
    <t>Port</t>
  </si>
  <si>
    <t>Direct Line (DID)</t>
  </si>
  <si>
    <t>Alternative Contact No..</t>
  </si>
  <si>
    <t>RIAZEDA (PVT) LTD.</t>
  </si>
  <si>
    <t>Management</t>
  </si>
  <si>
    <t>Mr. Shiraz Rahmatullah (Managing Director)</t>
  </si>
  <si>
    <t>shiraz@riazeda.com.pk</t>
  </si>
  <si>
    <t>rshiraz@riazeda.com.pk</t>
  </si>
  <si>
    <t>Ext. 104</t>
  </si>
  <si>
    <t>0092 21 3241 7426</t>
  </si>
  <si>
    <t>105 - 111, 1st Floor, Chapal Plaza,</t>
  </si>
  <si>
    <t>Mr. Faizan Rahmatullah (Director)</t>
  </si>
  <si>
    <t>faizan@riazeda.com.pk</t>
  </si>
  <si>
    <t>0092 321 243 8927</t>
  </si>
  <si>
    <t>Ext. 115</t>
  </si>
  <si>
    <t>Hasrat Mohani Road,</t>
  </si>
  <si>
    <t>Operation Department</t>
  </si>
  <si>
    <t>Mr. Abdul Ghani Barai (Manager OPS)</t>
  </si>
  <si>
    <t>ghani@riazeda.com.pk</t>
  </si>
  <si>
    <t>009221 3242 0346</t>
  </si>
  <si>
    <t>0092 321 243 2386</t>
  </si>
  <si>
    <t>Ext. 110</t>
  </si>
  <si>
    <t>0092 21 3243 9570</t>
  </si>
  <si>
    <t>Off: I. I. Chundrigar Road,</t>
  </si>
  <si>
    <t>Mr. Imran Kanani (EQC Controller)</t>
  </si>
  <si>
    <t>imran@riazeda.com.pk</t>
  </si>
  <si>
    <t>0092 321 243 2387</t>
  </si>
  <si>
    <t>Karachi - Pakistan</t>
  </si>
  <si>
    <t>Finance</t>
  </si>
  <si>
    <t>Mr. Shakeel Uddin (Manager Finance)</t>
  </si>
  <si>
    <t>shakeel@riazeda.com.pk</t>
  </si>
  <si>
    <t>0092 300 243 7638</t>
  </si>
  <si>
    <t>Ext. 231</t>
  </si>
  <si>
    <t>TEL: 0092 - 21 - 3240 1181 - 5 LINES</t>
  </si>
  <si>
    <t>Ms. Saeeda</t>
  </si>
  <si>
    <t>saeeda@riazeda.com.pk</t>
  </si>
  <si>
    <t>009221 3243 9506</t>
  </si>
  <si>
    <t>-</t>
  </si>
  <si>
    <t>FAX: 0092 - 21 - 3243 9570 / 3241 7426</t>
  </si>
  <si>
    <t>Import Department (P.I.C.)</t>
  </si>
  <si>
    <t>Mr. Amir Hassan Khan</t>
  </si>
  <si>
    <t>amir@riazeda.com.pk</t>
  </si>
  <si>
    <t>009221 3241 6124</t>
  </si>
  <si>
    <t>0092 321 243 2385</t>
  </si>
  <si>
    <t>Ext. 218 / 112 / 219</t>
  </si>
  <si>
    <t>Mr. Shiraz Rahmatullah ( Managing Director )</t>
  </si>
  <si>
    <t>Import Department</t>
  </si>
  <si>
    <t>Mr. Kazim Raza / Mr. Rizwan (D/O, F/T, etc.)</t>
  </si>
  <si>
    <t>kazim.raza@riazeda.com.pk / rizwan@riazeda.com.pk</t>
  </si>
  <si>
    <t>0092 333 247 8668</t>
  </si>
  <si>
    <t>Mr. Faizan Rahmatullah ( Director )</t>
  </si>
  <si>
    <t>Import DOC Department</t>
  </si>
  <si>
    <t>Mr. Abdul Rauf / Mr. Ishrat Ali (IGM Filing)</t>
  </si>
  <si>
    <t>rauf@riazeda.com.pk / ishrat_ali@riazeda.com.pk</t>
  </si>
  <si>
    <t>009221 3240 1195</t>
  </si>
  <si>
    <t>0092 333 360 3678</t>
  </si>
  <si>
    <t>Ext. 222 / 122</t>
  </si>
  <si>
    <t>Sales &amp; Marketing (Manager)</t>
  </si>
  <si>
    <t>Mr. Mohammad Hassan</t>
  </si>
  <si>
    <t>hassan@riazeda.com.pk</t>
  </si>
  <si>
    <t>009221 3243 9560</t>
  </si>
  <si>
    <t>0092 321 243 2382</t>
  </si>
  <si>
    <t>Ext. 120 / 121</t>
  </si>
  <si>
    <t xml:space="preserve">Sales &amp; Marketing  </t>
  </si>
  <si>
    <t>Mr. Usman / Mr. Umer</t>
  </si>
  <si>
    <t>usman@riazeda.com.pk / umer@riazeda.com.pk</t>
  </si>
  <si>
    <t>009221 3243 8055</t>
  </si>
  <si>
    <t>0092 321 243 2388</t>
  </si>
  <si>
    <t>Ext. 119 / 120</t>
  </si>
  <si>
    <t>Export DOC Department</t>
  </si>
  <si>
    <t>Mr. Asif / Mr. Julius (DOC Guys)</t>
  </si>
  <si>
    <t>asif@riazeda.com.pk / julius@riazeda.com.pk</t>
  </si>
  <si>
    <t>0092 321 358 1649</t>
  </si>
  <si>
    <t>Ext. 220 / 221</t>
  </si>
  <si>
    <t>Export CS. Department</t>
  </si>
  <si>
    <t>Mr. Muzaffar Khan (Export Customer Services)</t>
  </si>
  <si>
    <t>muzaffar@riazeda.com.pk</t>
  </si>
  <si>
    <t>009221 240 1195</t>
  </si>
  <si>
    <t>0092 321 242 5071</t>
  </si>
  <si>
    <t>Ext. 116</t>
  </si>
  <si>
    <t>Mr. Varun  Pillai</t>
  </si>
  <si>
    <t xml:space="preserve">Customer service </t>
  </si>
  <si>
    <t>Tel No:Board :91 2836 256300</t>
  </si>
  <si>
    <t xml:space="preserve">Operations Executive </t>
  </si>
  <si>
    <t>Mr. Xavier Das</t>
  </si>
  <si>
    <t>Mr. Ketan Kharod</t>
  </si>
  <si>
    <t>Senior Documentaion</t>
  </si>
  <si>
    <t>Mr.Thomas Philip</t>
  </si>
  <si>
    <t xml:space="preserve">WAN  HAI  LINES   LTD.  (SINGAPORE) </t>
  </si>
  <si>
    <t>Operations</t>
  </si>
  <si>
    <t>Christopher Yap</t>
  </si>
  <si>
    <t xml:space="preserve">christopher_yap@wanhai.com </t>
  </si>
  <si>
    <t xml:space="preserve">(65) 9847 7098  </t>
  </si>
  <si>
    <t>N.A</t>
  </si>
  <si>
    <t>(65) 6224 1163</t>
  </si>
  <si>
    <t>10 Hoe Chiang Road</t>
  </si>
  <si>
    <t>Andrew Wong</t>
  </si>
  <si>
    <t>andrew_wong@wanhai.com</t>
  </si>
  <si>
    <t>Keppel Towers #25-01</t>
  </si>
  <si>
    <t>Singapore 089315</t>
  </si>
  <si>
    <t>angeline.lee@sgp.pilship.com</t>
  </si>
  <si>
    <t>gwyn.peh@sgp.pilship.com</t>
  </si>
  <si>
    <t>isabelle.wang@sgp.pilship.com</t>
  </si>
  <si>
    <t>Operation</t>
  </si>
  <si>
    <t>Capt Vijayachelvan</t>
  </si>
  <si>
    <t>vijayachelvan@sgp.pilship.com</t>
  </si>
  <si>
    <t>special.cargo@sgp.pilship.com</t>
  </si>
  <si>
    <t>cod@sgp.pilship.com</t>
  </si>
  <si>
    <t>yeouliang.chua@sgp.pilship.com</t>
  </si>
  <si>
    <t>sha_ops@sha.pilship.com</t>
  </si>
  <si>
    <t>alan.zheng@ngb.pilship.com</t>
  </si>
  <si>
    <t>roy.cheng@szx.pilship.com</t>
  </si>
  <si>
    <t>ops@hkg.pilship.com</t>
  </si>
  <si>
    <t>imran_khan@pacificdeltapk.com</t>
  </si>
  <si>
    <t>atif_hasan@pacificdeltapk.com</t>
  </si>
  <si>
    <t>azeem_ali@pacificdeltapk.com</t>
  </si>
  <si>
    <t>Mr. Budda Umapathy</t>
  </si>
  <si>
    <t>budda.umapathy@mun.pilship.com</t>
  </si>
  <si>
    <t>PIL - CONTACT LIST FOR PAKISTAN MUNDRA EXPRESS SERVICE 1 &amp; 2</t>
  </si>
  <si>
    <t>PORT</t>
  </si>
  <si>
    <t>PERSON INCHARGE</t>
  </si>
  <si>
    <t>TEL</t>
  </si>
  <si>
    <t>H/P</t>
  </si>
  <si>
    <t>EMAIL</t>
  </si>
  <si>
    <t>FAX</t>
  </si>
  <si>
    <t>Ng Hui Khoon</t>
  </si>
  <si>
    <t>(65)6429 3390</t>
  </si>
  <si>
    <t>NA</t>
  </si>
  <si>
    <t>huikhoon.ng@sgp.pilship.com</t>
  </si>
  <si>
    <t>(65) 6222 2389</t>
  </si>
  <si>
    <t>Chua Yeou Liang</t>
  </si>
  <si>
    <t>(65)6429 3374</t>
  </si>
  <si>
    <t>Li Yongyuan</t>
  </si>
  <si>
    <t>(65)6321 7492</t>
  </si>
  <si>
    <t>yongyuan.li@sgp.pilship.com</t>
  </si>
  <si>
    <t>Trade incharge:</t>
  </si>
  <si>
    <t>Angeline Lee</t>
  </si>
  <si>
    <t>(65)6321 6830 / (65)6225 2758</t>
  </si>
  <si>
    <t>(65)6222 2389</t>
  </si>
  <si>
    <t>Gwyn Peh</t>
  </si>
  <si>
    <t>(65)6321 7476 / (65)6225 2758</t>
  </si>
  <si>
    <t>Jordan Tan</t>
  </si>
  <si>
    <t>jordan.tan@sgp.pilship.com</t>
  </si>
  <si>
    <t>Isabelle Wang</t>
  </si>
  <si>
    <t>65-6329 0731</t>
  </si>
  <si>
    <t>(65) 62278170</t>
  </si>
  <si>
    <t>Lily Kortika</t>
  </si>
  <si>
    <t>65-6321 7499</t>
  </si>
  <si>
    <t>lily.kortika@sgp.pilship.com</t>
  </si>
  <si>
    <t>Aini Lee</t>
  </si>
  <si>
    <t>65-6329 0407</t>
  </si>
  <si>
    <t>aini.lee@sgp.pilship.com</t>
  </si>
  <si>
    <t>Fion Lee</t>
  </si>
  <si>
    <t>65-6321 6852</t>
  </si>
  <si>
    <t>fion.lee@sgp.pilship.com</t>
  </si>
  <si>
    <t>(65) 66321 6907 / (65) 6222 8065</t>
  </si>
  <si>
    <t>(65) 9731 2704</t>
  </si>
  <si>
    <t>(65) 6323 2475</t>
  </si>
  <si>
    <t>Schedule</t>
  </si>
  <si>
    <t>(65) 6321 6908 / / (65) 6222 8065</t>
  </si>
  <si>
    <t>DG Approval Desk</t>
  </si>
  <si>
    <t>Arumugam Kanagasabai</t>
  </si>
  <si>
    <t>(65)63216919</t>
  </si>
  <si>
    <t>dgdesk2@sgp.pilship.com</t>
  </si>
  <si>
    <t>COD Desk</t>
  </si>
  <si>
    <t>Special cargo Desk</t>
  </si>
  <si>
    <t>QINGDAO</t>
  </si>
  <si>
    <t>CNTAO</t>
  </si>
  <si>
    <t>OP</t>
  </si>
  <si>
    <t>JACKIE FENG</t>
  </si>
  <si>
    <t>Jackie.feng@tao.pilship.com</t>
  </si>
  <si>
    <t>0532-81970109</t>
  </si>
  <si>
    <t>EMD</t>
  </si>
  <si>
    <t>TONY YAO</t>
  </si>
  <si>
    <t>Tony.Yao@tao.pilship.com</t>
  </si>
  <si>
    <t>Marketing</t>
  </si>
  <si>
    <t>Eileen Huang</t>
  </si>
  <si>
    <t>Eileen.huang@tao.pilship.com</t>
  </si>
  <si>
    <t>SHANGHAI</t>
  </si>
  <si>
    <t>CNSHA</t>
  </si>
  <si>
    <t>Joe Le</t>
  </si>
  <si>
    <t>+86-21-68685824/68685874</t>
  </si>
  <si>
    <t xml:space="preserve"> +86 13917117676</t>
  </si>
  <si>
    <t>+86-21-68685894</t>
  </si>
  <si>
    <t>Che Ting</t>
  </si>
  <si>
    <t xml:space="preserve"> +86 13917696755</t>
  </si>
  <si>
    <t>Frank Gao</t>
  </si>
  <si>
    <t>+86-21-61235671</t>
  </si>
  <si>
    <t xml:space="preserve"> +86 13501813623</t>
  </si>
  <si>
    <t>frank.gao@sha.pilship.com,sha_ops@sha.pilship.com</t>
  </si>
  <si>
    <t>+86-21-61235777</t>
  </si>
  <si>
    <t>Customer Service</t>
  </si>
  <si>
    <t>NINGBO</t>
  </si>
  <si>
    <t>CNNGB</t>
  </si>
  <si>
    <t>Jerry Ying</t>
  </si>
  <si>
    <t>jerry.ying@ngb.pilship.com</t>
  </si>
  <si>
    <t>Tom Xu</t>
  </si>
  <si>
    <t>tom.xu@ngb.pilship.com</t>
  </si>
  <si>
    <t>Alan Zheng</t>
  </si>
  <si>
    <t>Winner Yang</t>
  </si>
  <si>
    <t>Winner.yang@ngb.pilship,com</t>
  </si>
  <si>
    <t>Jimmy Yang</t>
  </si>
  <si>
    <t>jimmy.yang@ngb.pilship.com</t>
  </si>
  <si>
    <t>Bruce Jiang</t>
  </si>
  <si>
    <t>bruce.jiang@ngb.pilship.com</t>
  </si>
  <si>
    <t>FUZHOU (JIANGYIN)</t>
  </si>
  <si>
    <t>CNJIA</t>
  </si>
  <si>
    <t>HONG KONG</t>
  </si>
  <si>
    <t>HKHKG</t>
  </si>
  <si>
    <t>Tsui,  Hip Fai</t>
  </si>
  <si>
    <t>Welle Wong</t>
  </si>
  <si>
    <t>Jenny Man</t>
  </si>
  <si>
    <t>customer@hkg.pilship.com</t>
  </si>
  <si>
    <t>Eric Poon</t>
  </si>
  <si>
    <t>eric.poon@hkg.pilship.com</t>
  </si>
  <si>
    <t>NANSHA</t>
  </si>
  <si>
    <t>CNNSA</t>
  </si>
  <si>
    <t>Anson li</t>
  </si>
  <si>
    <t>020-38773952</t>
  </si>
  <si>
    <t>Gary Guan</t>
  </si>
  <si>
    <t>020-39080701</t>
  </si>
  <si>
    <t>Gary.Guan@can.pilship.com</t>
  </si>
  <si>
    <t>Jason Xu</t>
  </si>
  <si>
    <t>020-39080705</t>
  </si>
  <si>
    <t>Jason.Xu@can.pilship.com</t>
  </si>
  <si>
    <t>SHEKOU</t>
  </si>
  <si>
    <t>CNSHK</t>
  </si>
  <si>
    <t>Roy Cheng</t>
  </si>
  <si>
    <r>
      <t>+86-755-8</t>
    </r>
    <r>
      <rPr>
        <sz val="12"/>
        <rFont val="宋体"/>
        <charset val="134"/>
      </rPr>
      <t>2317192</t>
    </r>
  </si>
  <si>
    <t>+8613823287190</t>
  </si>
  <si>
    <t>Jonathan Chen</t>
  </si>
  <si>
    <r>
      <t>+86-755-</t>
    </r>
    <r>
      <rPr>
        <sz val="12"/>
        <rFont val="宋体"/>
        <charset val="134"/>
      </rPr>
      <t>82497332</t>
    </r>
  </si>
  <si>
    <t>jonathan.chen@szx.pilship.com</t>
  </si>
  <si>
    <t>Leo Lai</t>
  </si>
  <si>
    <r>
      <t>+86-755-</t>
    </r>
    <r>
      <rPr>
        <sz val="12"/>
        <rFont val="宋体"/>
        <charset val="134"/>
      </rPr>
      <t>82492978</t>
    </r>
  </si>
  <si>
    <t>leo.lai@szx.pilship.com</t>
  </si>
  <si>
    <t>Eric Xu</t>
  </si>
  <si>
    <r>
      <t>+86-755-</t>
    </r>
    <r>
      <rPr>
        <sz val="12"/>
        <rFont val="宋体"/>
        <charset val="134"/>
      </rPr>
      <t>82475262</t>
    </r>
  </si>
  <si>
    <t>eric.xu@szx.pilship.com</t>
  </si>
  <si>
    <t>Sonia Song</t>
  </si>
  <si>
    <r>
      <t>+86-755-</t>
    </r>
    <r>
      <rPr>
        <sz val="12"/>
        <rFont val="宋体"/>
        <charset val="134"/>
      </rPr>
      <t>82300183</t>
    </r>
  </si>
  <si>
    <t>sonia.song@szx.pilship.com</t>
  </si>
  <si>
    <t>Heaton Zhang</t>
  </si>
  <si>
    <r>
      <t>+86-755-</t>
    </r>
    <r>
      <rPr>
        <sz val="12"/>
        <rFont val="宋体"/>
        <charset val="134"/>
      </rPr>
      <t>82219313</t>
    </r>
  </si>
  <si>
    <t>heaton.zhang@szx.pilship.com</t>
  </si>
  <si>
    <t>Jordan Cheng</t>
  </si>
  <si>
    <r>
      <t>+86-755-</t>
    </r>
    <r>
      <rPr>
        <sz val="12"/>
        <rFont val="宋体"/>
        <charset val="134"/>
      </rPr>
      <t>82306960</t>
    </r>
  </si>
  <si>
    <t>jordan.cheng@szx.pilship.com</t>
  </si>
  <si>
    <t>Denny Liu</t>
  </si>
  <si>
    <r>
      <t>+86-755-</t>
    </r>
    <r>
      <rPr>
        <sz val="12"/>
        <rFont val="宋体"/>
        <charset val="134"/>
      </rPr>
      <t>82300181</t>
    </r>
  </si>
  <si>
    <t>denny.liu@szx.pilship.com</t>
  </si>
  <si>
    <t>SINGAPORE</t>
  </si>
  <si>
    <t>SGSIN</t>
  </si>
  <si>
    <t>Alan Kang</t>
  </si>
  <si>
    <t>local.operation@sgp.pilship.com</t>
  </si>
  <si>
    <t>K.Sundaram</t>
  </si>
  <si>
    <t>Alvin Goh</t>
  </si>
  <si>
    <t>alvin.goh@sgp.pilship.com</t>
  </si>
  <si>
    <t>PORT KELANG (NORTH)</t>
  </si>
  <si>
    <t>MYPKG</t>
  </si>
  <si>
    <t>AHMAD AKHIAL BIN MARZUKI</t>
  </si>
  <si>
    <t>603-33191824</t>
  </si>
  <si>
    <t>6019-2882297</t>
  </si>
  <si>
    <t>akhial.marzuki@pkg.psa.my</t>
  </si>
  <si>
    <t>603-33191835</t>
  </si>
  <si>
    <t>HAIROL AZMI BIN YAHYA</t>
  </si>
  <si>
    <t>603-33253388</t>
  </si>
  <si>
    <t>6012-3098117</t>
  </si>
  <si>
    <t>hairol.yahya@pkg.psa.my</t>
  </si>
  <si>
    <t>CHAN KOK VOON</t>
  </si>
  <si>
    <t>6012-3575836</t>
  </si>
  <si>
    <t>kv.chan@pkg.psa.my</t>
  </si>
  <si>
    <t>603-33191821</t>
  </si>
  <si>
    <t>LAWRENCE CHANG YEW HIN</t>
  </si>
  <si>
    <t>6012-3726632</t>
  </si>
  <si>
    <t>lawrence.chang@pkg.psa.my</t>
  </si>
  <si>
    <t>KARACHI</t>
  </si>
  <si>
    <t>PKKHI</t>
  </si>
  <si>
    <t>Imran Ahmed Khan</t>
  </si>
  <si>
    <t>+9221 35215473</t>
  </si>
  <si>
    <t>+9221 3008254707</t>
  </si>
  <si>
    <t>9221 35687701</t>
  </si>
  <si>
    <t>Syed Atif Hasan</t>
  </si>
  <si>
    <t>+9221 3002144473</t>
  </si>
  <si>
    <t>Syed Azeem Ali</t>
  </si>
  <si>
    <t>+9221 35653661</t>
  </si>
  <si>
    <t>+9221 3333051121</t>
  </si>
  <si>
    <t>Mushtaq Shaikh</t>
  </si>
  <si>
    <t>+9221 3002700302</t>
  </si>
  <si>
    <t>ops@pacificdeltapk.com</t>
  </si>
  <si>
    <t>Faisal Saleem Khan</t>
  </si>
  <si>
    <t>+9221 35653924</t>
  </si>
  <si>
    <t>+9221 3009268375</t>
  </si>
  <si>
    <t>faisal_khan@pacificdeltapk.com</t>
  </si>
  <si>
    <t>9221 35650693</t>
  </si>
  <si>
    <t>Munawar Ali</t>
  </si>
  <si>
    <t>+9221 3002139937</t>
  </si>
  <si>
    <t>munawar_ali@pacificdeltapk.com</t>
  </si>
  <si>
    <t>Irfan Parwani</t>
  </si>
  <si>
    <t>+9221 3009215740</t>
  </si>
  <si>
    <t>irfan_parwani@pacificdeltapk.com</t>
  </si>
  <si>
    <t>Sohail Siddique</t>
  </si>
  <si>
    <t>+9221 3002540203</t>
  </si>
  <si>
    <t>sohail_siddique@pacificdeltapk.com</t>
  </si>
  <si>
    <t>Moez Baig</t>
  </si>
  <si>
    <t>+9221 35653663</t>
  </si>
  <si>
    <t>+9221 3002246422</t>
  </si>
  <si>
    <t>moez_baig@pacificdeltapk.com</t>
  </si>
  <si>
    <t>Shakeel Akhter</t>
  </si>
  <si>
    <t>+9221 3002383884</t>
  </si>
  <si>
    <t>shakeel_akhter@pacificdeltapk.com</t>
  </si>
  <si>
    <t>Jeetendar Lal</t>
  </si>
  <si>
    <t>+9221 35637582</t>
  </si>
  <si>
    <t>+9221 3452893939</t>
  </si>
  <si>
    <t>jeetendar_lal@pacificdeltapk.com</t>
  </si>
  <si>
    <t>MUNDRA</t>
  </si>
  <si>
    <t>INMUN</t>
  </si>
  <si>
    <t>+91-9825219077</t>
  </si>
  <si>
    <t>Mr.Amjath Kumar</t>
  </si>
  <si>
    <t>+91-9825225502</t>
  </si>
  <si>
    <t>amjath.kumar@mun.pilship.com</t>
  </si>
  <si>
    <t>+91-2836-297154 / 5 / 6</t>
  </si>
  <si>
    <t>+91-9879554807</t>
  </si>
  <si>
    <t>+91-2836-297152</t>
  </si>
  <si>
    <t>MR. Abhishek Pillai</t>
  </si>
  <si>
    <t>+91 2836 297154 / 5 / 6</t>
  </si>
  <si>
    <t>+91-9879559477</t>
  </si>
  <si>
    <t>abhishek.pillai@mun.pilship.com</t>
  </si>
  <si>
    <t>Mr. Ganesh Iyer</t>
  </si>
  <si>
    <t>+91-9825507559</t>
  </si>
  <si>
    <t>ganesh.iyer@mun.pilship.com</t>
  </si>
  <si>
    <t>COLOMBO</t>
  </si>
  <si>
    <t>LKCMB</t>
  </si>
  <si>
    <t>Sidath S. Senarathne</t>
  </si>
  <si>
    <t>+94-11-2300070 up to 9</t>
  </si>
  <si>
    <t>+94-77-7489902</t>
  </si>
  <si>
    <t>sidath@cmb.pilship.com</t>
  </si>
  <si>
    <t>+94-11-2300029</t>
  </si>
  <si>
    <t>Prashantha Rodrigo</t>
  </si>
  <si>
    <t>+94-77-7373295</t>
  </si>
  <si>
    <t>prashantha@cmb.pilship.com</t>
  </si>
  <si>
    <t>Nalaka Pathirana Hetti</t>
  </si>
  <si>
    <t>+94-77-3667202</t>
  </si>
  <si>
    <t>nalaka@cmb.pilship.com</t>
  </si>
  <si>
    <t>Ishara Mihan</t>
  </si>
  <si>
    <t>+94-77-3738232</t>
  </si>
  <si>
    <t>emlop@cmb.pilship.com</t>
  </si>
  <si>
    <t>Kapruk Samaraweera</t>
  </si>
  <si>
    <t>+94-77-7573583</t>
  </si>
  <si>
    <t>kapruk@cmb.pilship.com</t>
  </si>
  <si>
    <t>Travis Mendis</t>
  </si>
  <si>
    <t>+94-77-7413411</t>
  </si>
  <si>
    <t>travis@cmb.pilship.com</t>
  </si>
  <si>
    <t>+94-77-3406625</t>
  </si>
  <si>
    <t>Sunera  Wijesekara</t>
  </si>
  <si>
    <t xml:space="preserve">+94-77-6276565 </t>
  </si>
  <si>
    <t>sunera@cmb.pilship.com</t>
  </si>
  <si>
    <t>Shanaka Panditharathne</t>
  </si>
  <si>
    <t>+94-77-7879294</t>
  </si>
  <si>
    <t>shanaka@cmb.pilship.com</t>
  </si>
  <si>
    <t>Judy Ignatius</t>
  </si>
  <si>
    <t>+94-77-7445006</t>
  </si>
  <si>
    <t>emlsales@cmb.pilship.com</t>
  </si>
  <si>
    <t>"K" Line Pte Ltd</t>
  </si>
  <si>
    <t>Tel (Main) : (65) 6215 6215</t>
  </si>
  <si>
    <t>Space Management Control (KLPL TMG SPC ISC-ME)</t>
  </si>
  <si>
    <t>klpltmgspciscme@klpl.sg.kline.com</t>
  </si>
  <si>
    <t>(65) 6215 9216</t>
  </si>
  <si>
    <t xml:space="preserve">Mr. Simon Tan </t>
  </si>
  <si>
    <t>tan.simon@klpl.sg.kline.com</t>
  </si>
  <si>
    <t>(65) 6215 6114</t>
  </si>
  <si>
    <t>Mr. Richard Tan</t>
  </si>
  <si>
    <t>tan.richard@klpl.sg.kline.com</t>
  </si>
  <si>
    <t xml:space="preserve">klpltmgplanning@klpl.sg.kline.com </t>
  </si>
  <si>
    <t>(65) 6215 6259</t>
  </si>
  <si>
    <t>Global Operating Team (KLPL GOC OPN SWACO)</t>
  </si>
  <si>
    <t>Mr. Scott Ong</t>
  </si>
  <si>
    <t>ong.scott@klpl.sg.kline.com</t>
  </si>
  <si>
    <t>klplgocopnswaco@klpl.sg.kline.com</t>
  </si>
  <si>
    <t>(65) 6215 6184</t>
  </si>
  <si>
    <t>(65) 9010 8205</t>
  </si>
  <si>
    <t>(65) 6224 6654</t>
  </si>
  <si>
    <t>Stowage Planning 2 (KLPL GOC Stowage Planning 2)</t>
  </si>
  <si>
    <t>klplgocpln2@klpl.sg.kline.com</t>
  </si>
  <si>
    <t>Hazardous Cargo Team (KLPL GOC HAZ)</t>
  </si>
  <si>
    <t>Mr. Sun Zhaohui</t>
  </si>
  <si>
    <t>sun.zhaohui@klpl.sg.kline.com</t>
  </si>
  <si>
    <t xml:space="preserve">klplgochaz@klpl.sg.kline.com </t>
  </si>
  <si>
    <t>(65) 6215 6278</t>
  </si>
  <si>
    <t>Accounting/settlement (KLPL GOC OPN AMT2)</t>
  </si>
  <si>
    <t>klplgocamt2@klpl.sg.kline.com</t>
  </si>
  <si>
    <t>Reefer Cargo (IEC ECNT)</t>
  </si>
  <si>
    <t>Mr. Fumiya Asaka</t>
  </si>
  <si>
    <t>asaka.fumiya@iec.jp.kline.com</t>
  </si>
  <si>
    <t>iececntrf@iec.jp.kline.com</t>
  </si>
  <si>
    <t>(81)-3-3458-3269</t>
  </si>
  <si>
    <t>Reefer Hotline (malfunction and parts control)</t>
  </si>
  <si>
    <t>klrfhotline@iec.jp.kline.com</t>
  </si>
  <si>
    <t>Remaks :-</t>
  </si>
  <si>
    <t>For all COD application and Operation matters on Kline-Operated Vessel</t>
  </si>
  <si>
    <t>For all OOG/ Special Stowage/ Unclosed Container Application on Kline-Operated Vessel</t>
  </si>
  <si>
    <t>For all DG Application on Kline-Operated Vessel</t>
  </si>
  <si>
    <t>For all K Line RF container</t>
  </si>
  <si>
    <t>* Pls send to Reefer Cargo/Reefer Hotline with copy to KLPL GOC OPN SWACO</t>
  </si>
  <si>
    <t>"K" Line Local Agent Contact List (PMX Service)</t>
  </si>
  <si>
    <t>K LINE QINGDAO</t>
  </si>
  <si>
    <t>Chen Weidong</t>
  </si>
  <si>
    <t xml:space="preserve">kchqdoops@qdo.cn.kline.com </t>
  </si>
  <si>
    <t xml:space="preserve">chenweidong@qdo.cn.kline.com </t>
  </si>
  <si>
    <t xml:space="preserve">(86-532) 8097 5701 </t>
  </si>
  <si>
    <t>(86-532)80975755</t>
  </si>
  <si>
    <t>Liu Tian Lin</t>
  </si>
  <si>
    <t>liu.tianlin@qdo.cn.kline.com</t>
  </si>
  <si>
    <t>(86-532) 8097 5703</t>
  </si>
  <si>
    <t xml:space="preserve">No.59 Xianggang Middle Road, </t>
  </si>
  <si>
    <t>Qingdao,China\P.C: 266071</t>
  </si>
  <si>
    <t>“K” LINE (CHINA) LTD, SHANGHAI BRANCH</t>
  </si>
  <si>
    <t xml:space="preserve">Xing Zhi Wu </t>
  </si>
  <si>
    <t>kchpln@cn.kline.com</t>
  </si>
  <si>
    <t>tml10@cn.kline.com</t>
  </si>
  <si>
    <t>(86) 21 68685109</t>
  </si>
  <si>
    <t>86-180 1756 7820</t>
  </si>
  <si>
    <t>(86) 21 3366 3085</t>
  </si>
  <si>
    <t xml:space="preserve">22nd floor, Lan Sheng Building, </t>
  </si>
  <si>
    <t>shabops@cn.kline.com</t>
  </si>
  <si>
    <t xml:space="preserve">No.2-8 Huaihai Middle Road, </t>
  </si>
  <si>
    <t>Shanghai 200021, CHINA</t>
  </si>
  <si>
    <t>“K” LINE (CHINA) LTD, NINGBO BRANCH</t>
  </si>
  <si>
    <t>Xie Ke Yi</t>
  </si>
  <si>
    <t>kchngbops@ngb.cn.kline.com</t>
  </si>
  <si>
    <t>(86) 574 8719 7366</t>
  </si>
  <si>
    <t>Rm 1706, PICC Building, 50 DaLai Street</t>
  </si>
  <si>
    <t>Ningbo 315000, P.R China</t>
  </si>
  <si>
    <t>K"LINE (SINGAPORE) PTE LTD</t>
  </si>
  <si>
    <t>Mr Vincent Hay</t>
  </si>
  <si>
    <t xml:space="preserve">kspopn_liner@ksp.sg.kline.com </t>
  </si>
  <si>
    <t xml:space="preserve">hay.vincent@ksp.sg.kline.com </t>
  </si>
  <si>
    <t>(65) 6326 2170</t>
  </si>
  <si>
    <t xml:space="preserve">(65) 9062 7607 </t>
  </si>
  <si>
    <t>(65) 6323 2218</t>
  </si>
  <si>
    <t>11 KEPPEL ROAD</t>
  </si>
  <si>
    <t>Mr Pal Toh</t>
  </si>
  <si>
    <t xml:space="preserve">toh.pal@ksp.sg.kline.com </t>
  </si>
  <si>
    <t>(65) 6326 2172</t>
  </si>
  <si>
    <t>(65) 9247 0545</t>
  </si>
  <si>
    <t>#07-00 ABI PLAZA</t>
  </si>
  <si>
    <t>Mr Chiam Soon Lee</t>
  </si>
  <si>
    <t>chiam.soonlee@ksp.sg.kline.com</t>
  </si>
  <si>
    <t>(65) 9247 0547</t>
  </si>
  <si>
    <t>Singapore 089057</t>
  </si>
  <si>
    <t>Mr Belvin Tan</t>
  </si>
  <si>
    <t>tan.belvin@ksp.sg.kline.com</t>
  </si>
  <si>
    <t>(65) 6326 2163</t>
  </si>
  <si>
    <t>(65) 9247 0546</t>
  </si>
  <si>
    <t>KLINE MALAYSIA, PORT KLANG</t>
  </si>
  <si>
    <t>A.Adrian</t>
  </si>
  <si>
    <t xml:space="preserve">klmpkopn@pk.my.kline.com </t>
  </si>
  <si>
    <t xml:space="preserve">adrian.arokiasamy@pk.my.kline.com </t>
  </si>
  <si>
    <t>(60) 33 167 9575</t>
  </si>
  <si>
    <t>(60) 019 388 6946</t>
  </si>
  <si>
    <t>(60) 33 167 9737 / 3167 7902</t>
  </si>
  <si>
    <t>140A,Persiaran Raja Muda Musa,42000,</t>
  </si>
  <si>
    <t>Yusof Latif</t>
  </si>
  <si>
    <t xml:space="preserve">yusof.latif@pk.my.kline.com </t>
  </si>
  <si>
    <t>(60) 019 261 3112</t>
  </si>
  <si>
    <t>Port Klang,Selangor Darul Ehsan</t>
  </si>
  <si>
    <t>Syed Izham</t>
  </si>
  <si>
    <t xml:space="preserve">syed.izham@pk.my.kline.com </t>
  </si>
  <si>
    <t>(60) 012 691 0544</t>
  </si>
  <si>
    <t>Sharuzie</t>
  </si>
  <si>
    <t xml:space="preserve">sharuzie.ishak@pk.my.kline.com </t>
  </si>
  <si>
    <t>(60) 019 322 7973</t>
  </si>
  <si>
    <t>MARITIME AGENCIES (PVT) LTD</t>
  </si>
  <si>
    <t>Chairman / C.E.O</t>
  </si>
  <si>
    <t>Mr. Saqib Ayub Khan</t>
  </si>
  <si>
    <t>maritime@klinepakistan.com</t>
  </si>
  <si>
    <t>sak@klinepakistan.com</t>
  </si>
  <si>
    <t>+9221 32422703 , 32422704</t>
  </si>
  <si>
    <t>+92 300 8225017</t>
  </si>
  <si>
    <t>+9221 32415931, 32400189</t>
  </si>
  <si>
    <t>513-520, Muhammadi House,</t>
  </si>
  <si>
    <t>Import and Operations</t>
  </si>
  <si>
    <t>Mr. Syed Zain Bokhari</t>
  </si>
  <si>
    <t>ops1@klinepakistan.com</t>
  </si>
  <si>
    <t>+9221 32414665, 32422703 , 32422704</t>
  </si>
  <si>
    <t>+92 333 3800579</t>
  </si>
  <si>
    <t>I.I.Chundrigar Road,</t>
  </si>
  <si>
    <t>Mr. Hasnan Mirza</t>
  </si>
  <si>
    <t xml:space="preserve">+92 300 2444382 </t>
  </si>
  <si>
    <t>Karachi, Pakistan</t>
  </si>
  <si>
    <t>Export</t>
  </si>
  <si>
    <t>Mr. Zubair Nadeem</t>
  </si>
  <si>
    <t>export@klinepakistan.com</t>
  </si>
  <si>
    <t>+9221 32417167, 32422703 , 32422704</t>
  </si>
  <si>
    <t>+92 300 2299024</t>
  </si>
  <si>
    <t>Import</t>
  </si>
  <si>
    <t>Mr. Intizar Hussain</t>
  </si>
  <si>
    <t>import1@klinepakistan.com</t>
  </si>
  <si>
    <t>+92 334 3569885</t>
  </si>
  <si>
    <t>Mr. Waseem</t>
  </si>
  <si>
    <t>import@klinepakistan.com</t>
  </si>
  <si>
    <t>+92 333 2180649</t>
  </si>
  <si>
    <t>UNITED LINER SHIPPING SERVICES LLP</t>
  </si>
  <si>
    <t>BRANCH HEAD</t>
  </si>
  <si>
    <t>Mr. Amardeep Singh Parmar</t>
  </si>
  <si>
    <t>amardeep@unitedliners.com</t>
  </si>
  <si>
    <t>0091-2836-225554</t>
  </si>
  <si>
    <t>0091-98252 27478</t>
  </si>
  <si>
    <t>0091-2836-236040 / 236703</t>
  </si>
  <si>
    <t>Room No. 301-306, 3rd Floor, Chetna Chambers,</t>
  </si>
  <si>
    <t>DY. GEN MANAGER</t>
  </si>
  <si>
    <t>Mr. Sanjay Gadekar</t>
  </si>
  <si>
    <t>sanjayg@unitedliners.com</t>
  </si>
  <si>
    <t>0091-2836-227779 / 227010 / 223269</t>
  </si>
  <si>
    <t>0091-9924952550</t>
  </si>
  <si>
    <t>Plot-38, Sector-9,</t>
  </si>
  <si>
    <t>Mr. Navin Rajoriya</t>
  </si>
  <si>
    <t>opns.kdl@unitedliners.com</t>
  </si>
  <si>
    <t>0091-98790 13765</t>
  </si>
  <si>
    <t>Gandhidham, Kutch-Gujarat, India - 370201.</t>
  </si>
  <si>
    <t>Mr. Devaraju Maddu</t>
  </si>
  <si>
    <t>0091-98252 37010</t>
  </si>
  <si>
    <t>Mr. Krishna Rao</t>
  </si>
  <si>
    <t>opns.mun@unitedliners.com</t>
  </si>
  <si>
    <t>0091-98258 37252</t>
  </si>
  <si>
    <t>Mr. Sudheer Netada</t>
  </si>
  <si>
    <t>Marketing &amp; Sales</t>
  </si>
  <si>
    <t>mktg.mun@unitedliners.com</t>
  </si>
  <si>
    <t>0091-98252 28680</t>
  </si>
  <si>
    <t>Documentation</t>
  </si>
  <si>
    <t>Ms. Gomathy Iyer</t>
  </si>
  <si>
    <t>docs.kandla@unitedliners.com</t>
  </si>
  <si>
    <t>0091-98252 07138</t>
  </si>
  <si>
    <t>Documentation-Exp</t>
  </si>
  <si>
    <t>Documentation-Imp</t>
  </si>
  <si>
    <t>0091-98258 25213</t>
  </si>
  <si>
    <t>Husbanding</t>
  </si>
  <si>
    <t>Mr. P.R. Nair</t>
  </si>
  <si>
    <t>kandla@unitedliners.com</t>
  </si>
  <si>
    <t>0091-98250 36040</t>
  </si>
  <si>
    <t>Mr. Shyam B.</t>
  </si>
  <si>
    <t>0091-98252 27341</t>
  </si>
  <si>
    <t>ABC SHIPPING (PVT) LTD</t>
  </si>
  <si>
    <t>(94) 11 2438 951-5</t>
  </si>
  <si>
    <t>(94) 11 2438956/2446117</t>
  </si>
  <si>
    <t>117, Hunupitiya Lake road,</t>
  </si>
  <si>
    <t>samitha@abcgroup.lk</t>
  </si>
  <si>
    <t>(94) 71 067 6375</t>
  </si>
  <si>
    <t>Colombo 02,</t>
  </si>
  <si>
    <t>sahan@abcgroup.lk</t>
  </si>
  <si>
    <t>(94) 71 067 6374</t>
  </si>
  <si>
    <t>Sri Lanka</t>
  </si>
  <si>
    <t xml:space="preserve"> </t>
  </si>
  <si>
    <t>Phone</t>
  </si>
  <si>
    <t>E-mail Address</t>
  </si>
  <si>
    <t>Operations Representatives</t>
  </si>
  <si>
    <t>Zhu Qiuying</t>
  </si>
  <si>
    <t>ZHUQY@COSCONSEA.COM.SG</t>
  </si>
  <si>
    <t>Extra Space Application</t>
  </si>
  <si>
    <t>Stowage Planning</t>
  </si>
  <si>
    <t>86-21-35124888-3072</t>
  </si>
  <si>
    <t>TANJUN@COSCON.COM</t>
  </si>
  <si>
    <t>DG/OOG/Special Container application</t>
  </si>
  <si>
    <t>Reefer Technicial Support</t>
  </si>
  <si>
    <t>Reefer Parts Supply</t>
  </si>
  <si>
    <t>LOCAL CONTACTS</t>
  </si>
  <si>
    <t>Wang Zhengdong</t>
  </si>
  <si>
    <t>86-532-80883497</t>
  </si>
  <si>
    <t>wangzhd@cosfreqd.com; shipping@cosfreqd.com</t>
  </si>
  <si>
    <t xml:space="preserve">Ying Huaming </t>
  </si>
  <si>
    <t>86-21-68685077</t>
  </si>
  <si>
    <t>cosconwgq@cosfresh.com</t>
  </si>
  <si>
    <t>CWB</t>
  </si>
  <si>
    <t>86-21-65958475</t>
  </si>
  <si>
    <t>cwb@cosfresh.com</t>
  </si>
  <si>
    <t>CS</t>
  </si>
  <si>
    <t>86-21-35124777-8116</t>
  </si>
  <si>
    <t xml:space="preserve">Ningbo </t>
  </si>
  <si>
    <t>Li Gui Xiang</t>
  </si>
  <si>
    <t>86-574 87661272</t>
  </si>
  <si>
    <t>ligx1@cosfrenb.com</t>
  </si>
  <si>
    <t>Zhang Yiqing</t>
  </si>
  <si>
    <t>86-574-86897862</t>
  </si>
  <si>
    <t>zhangyq2@cosfrenb.com</t>
  </si>
  <si>
    <t>OPS_NB</t>
  </si>
  <si>
    <t>ops_nb@COSFRENB.com</t>
  </si>
  <si>
    <t>Wan Dijing</t>
  </si>
  <si>
    <t>(65)64205715</t>
  </si>
  <si>
    <t>dj.wan@costar.com.sg</t>
  </si>
  <si>
    <t>stowage@costar.com.sg</t>
  </si>
  <si>
    <t>Eddie</t>
  </si>
  <si>
    <t>(65)62261900 x 745</t>
  </si>
  <si>
    <t>shipboarding@costar.com.sg</t>
  </si>
  <si>
    <t xml:space="preserve">Mr. Michael Kway Seng Joo </t>
  </si>
  <si>
    <t>mickway@coscon.com</t>
  </si>
  <si>
    <t xml:space="preserve">Hishiko Gan Sing Kiaw </t>
  </si>
  <si>
    <t>603-5624 4016</t>
  </si>
  <si>
    <t>Mr. Rashid Mehtab</t>
  </si>
  <si>
    <t xml:space="preserve">CS </t>
  </si>
  <si>
    <t>Swetaleena Phulawade</t>
  </si>
  <si>
    <t>91 22610770 /22610773</t>
  </si>
  <si>
    <t>MR SUJIT NAIR</t>
  </si>
  <si>
    <t>+91 2838223968   MOB +91 9909919057</t>
  </si>
  <si>
    <t>mundraops@dbcgujrat.com</t>
  </si>
  <si>
    <t>MR ALTAF HUSEN</t>
  </si>
  <si>
    <t>+91 2838650281   MOB +91 9909919507</t>
  </si>
  <si>
    <t>Mr.Gavin Vitharanage</t>
  </si>
  <si>
    <t xml:space="preserve"> +94 77 188 0426 /+94-11-2167300  -  ext 7321</t>
  </si>
  <si>
    <t>ops@cosco.lk</t>
  </si>
  <si>
    <t>Mr.Bhanu Rajakaruna</t>
  </si>
  <si>
    <t xml:space="preserve"> +94 71 4949195 / +94-11-2167300 - ext 7322</t>
  </si>
  <si>
    <t>ops1@cosco.lk</t>
  </si>
  <si>
    <t>MS.Savindi Kariyawasam</t>
  </si>
  <si>
    <t xml:space="preserve"> +94 71 8643720 / +94-11-2167300 - ext 7343</t>
  </si>
  <si>
    <t>docimp1@cosco.lk</t>
  </si>
  <si>
    <t>Mr.Davis Pereira</t>
  </si>
  <si>
    <t xml:space="preserve"> +94 71 0805986 / +94-11-2167300 - ext 7318</t>
  </si>
  <si>
    <t>mkt4@cosco.lk</t>
  </si>
  <si>
    <t>Mr.Eranda Amarasighe</t>
  </si>
  <si>
    <t xml:space="preserve"> +94 71 4180759 / +94-11-2167300 - ext 7312</t>
  </si>
  <si>
    <t>mkt2@cosco.lk</t>
  </si>
  <si>
    <r>
      <t>COSCON SEA Contact List (</t>
    </r>
    <r>
      <rPr>
        <sz val="10"/>
        <color indexed="10"/>
        <rFont val="Trebuchet MS"/>
        <family val="2"/>
      </rPr>
      <t>PMX Service</t>
    </r>
    <r>
      <rPr>
        <sz val="10"/>
        <color indexed="8"/>
        <rFont val="Trebuchet MS"/>
        <family val="2"/>
      </rPr>
      <t xml:space="preserve">) updated as of </t>
    </r>
  </si>
  <si>
    <t xml:space="preserve">VESSEL PARTICULARS </t>
  </si>
  <si>
    <t>Vessel Name</t>
  </si>
  <si>
    <t>Ship Operator</t>
  </si>
  <si>
    <t>KLINE</t>
  </si>
  <si>
    <t>Service Speed (Knots)</t>
  </si>
  <si>
    <t>Reefer Plugs</t>
  </si>
  <si>
    <t>Flag</t>
  </si>
  <si>
    <t>Class</t>
  </si>
  <si>
    <t>DNV</t>
  </si>
  <si>
    <t>NK</t>
  </si>
  <si>
    <t>Official / IMO No.</t>
  </si>
  <si>
    <t>Call Sign</t>
  </si>
  <si>
    <t>Built</t>
  </si>
  <si>
    <t>DWT (MT)</t>
  </si>
  <si>
    <t>GRT (MT)</t>
  </si>
  <si>
    <t>NRT (MT)</t>
  </si>
  <si>
    <t>LOA (M)</t>
  </si>
  <si>
    <t>Breadth (M)</t>
  </si>
  <si>
    <t>Depth (M)</t>
  </si>
  <si>
    <t>Nominal (TEU)</t>
  </si>
  <si>
    <t>Draft(M)</t>
  </si>
  <si>
    <t>Declared Loadable Capacity (TEU@13 tons Homo.</t>
  </si>
  <si>
    <t>COSCONSEA</t>
  </si>
  <si>
    <t xml:space="preserve">HONG KONG </t>
  </si>
  <si>
    <t>VRBH9</t>
  </si>
  <si>
    <t>PANAMA</t>
  </si>
  <si>
    <t>ABS</t>
  </si>
  <si>
    <t>3EWB</t>
  </si>
  <si>
    <t>9V7577</t>
  </si>
  <si>
    <t>LR</t>
  </si>
  <si>
    <t>9V7665</t>
  </si>
  <si>
    <t>2100</t>
  </si>
  <si>
    <t>0200</t>
  </si>
  <si>
    <t>ALEXANDRIA BRIDGE</t>
  </si>
  <si>
    <t>3FNW4</t>
  </si>
  <si>
    <t>RMF</t>
  </si>
  <si>
    <t>ECD</t>
  </si>
  <si>
    <t xml:space="preserve">ECDTECH@COSCON.COM </t>
  </si>
  <si>
    <t>65-68128323</t>
  </si>
  <si>
    <t>Xu Jing</t>
  </si>
  <si>
    <t>xujin1@cosfresh.com</t>
  </si>
  <si>
    <t>Chen Peidong</t>
  </si>
  <si>
    <t>chenpd@COSFRESH.COM</t>
  </si>
  <si>
    <t>Mr. Yawar Ali</t>
  </si>
  <si>
    <t>yawar@coscosaeed.com</t>
  </si>
  <si>
    <t>30 Cecil Street</t>
  </si>
  <si>
    <t>#25-01 Prudential Tower</t>
  </si>
  <si>
    <t>SINGAPORE 049712</t>
  </si>
  <si>
    <t>W.E.F. to release 70teu/980tons to X-Press on KHI/MUN to CMB leg</t>
  </si>
  <si>
    <t>23/F D Qingdao International Finance Centre,</t>
  </si>
  <si>
    <t>xie.keyi@ngb.cn.kline.com</t>
  </si>
  <si>
    <t>(86) 574 87298989-306</t>
  </si>
  <si>
    <t>(86) 18074205844</t>
  </si>
  <si>
    <t>Duke Tan</t>
  </si>
  <si>
    <t>(65)6329 0726</t>
  </si>
  <si>
    <t>duke.tan@sgp.pilship.com</t>
  </si>
  <si>
    <r>
      <rPr>
        <b/>
        <sz val="11"/>
        <rFont val="돋움"/>
        <family val="3"/>
        <charset val="129"/>
      </rPr>
      <t>▷</t>
    </r>
    <r>
      <rPr>
        <b/>
        <sz val="11"/>
        <rFont val="Tahoma"/>
        <family val="2"/>
      </rPr>
      <t xml:space="preserve"> X-Press Contact List for IPS</t>
    </r>
  </si>
  <si>
    <t>Updated:</t>
  </si>
  <si>
    <r>
      <rPr>
        <b/>
        <sz val="11"/>
        <rFont val="돋움"/>
        <family val="3"/>
        <charset val="129"/>
      </rPr>
      <t>▶</t>
    </r>
    <r>
      <rPr>
        <b/>
        <sz val="11"/>
        <rFont val="Tahoma"/>
        <family val="2"/>
      </rPr>
      <t xml:space="preserve"> Singapore Head Office</t>
    </r>
  </si>
  <si>
    <t>Team</t>
  </si>
  <si>
    <t xml:space="preserve">Telephone No. </t>
  </si>
  <si>
    <t>Email Address</t>
  </si>
  <si>
    <t>Office</t>
  </si>
  <si>
    <t>Mobile</t>
  </si>
  <si>
    <t>Trade Management</t>
  </si>
  <si>
    <t>William Sim</t>
  </si>
  <si>
    <t>6322-3129</t>
  </si>
  <si>
    <t>65-98730740</t>
  </si>
  <si>
    <t>william.sim@x-pressfeeders.com</t>
  </si>
  <si>
    <t>Group e-mail</t>
  </si>
  <si>
    <t>Sasia@x-pressfeeders.com</t>
  </si>
  <si>
    <t>Operations Planning</t>
  </si>
  <si>
    <t>Group Operations</t>
  </si>
  <si>
    <t>Operations@x-pressfeeders.com</t>
  </si>
  <si>
    <t>Slot Settlement</t>
  </si>
  <si>
    <t>Atikah Munasar</t>
  </si>
  <si>
    <t>65-63323184</t>
  </si>
  <si>
    <t>Atikah@x-pressfeeders.com</t>
  </si>
  <si>
    <t>Group Commercial</t>
  </si>
  <si>
    <t>65-6322-3271</t>
  </si>
  <si>
    <t>Commercial@x-pressfeeders.com</t>
  </si>
  <si>
    <t>OOG Desk</t>
  </si>
  <si>
    <t>OOG@x-pressfeeders.com</t>
  </si>
  <si>
    <t>dg@x-pressfeeders.com</t>
  </si>
  <si>
    <r>
      <rPr>
        <b/>
        <sz val="11"/>
        <rFont val="돋움"/>
        <family val="3"/>
        <charset val="129"/>
      </rPr>
      <t>▶</t>
    </r>
    <r>
      <rPr>
        <b/>
        <sz val="11"/>
        <rFont val="Tahoma"/>
        <family val="2"/>
      </rPr>
      <t xml:space="preserve"> Local Branch Office Contact Person</t>
    </r>
  </si>
  <si>
    <t xml:space="preserve">Colombo </t>
  </si>
  <si>
    <t>Damith Fernando</t>
  </si>
  <si>
    <t>0094112485419</t>
  </si>
  <si>
    <t>0094777392626</t>
  </si>
  <si>
    <t>damith@x-pressfeeders.com.lk</t>
  </si>
  <si>
    <t>0094112341181(General)</t>
  </si>
  <si>
    <t>mkt@x-pressfeeders.com.lk</t>
  </si>
  <si>
    <t>Vikas Gangwani</t>
  </si>
  <si>
    <t>0091-2836-234534</t>
  </si>
  <si>
    <t>0091-9638420406</t>
  </si>
  <si>
    <t>Vikas@x-pressfeeders.com</t>
  </si>
  <si>
    <t>Manoj Mishra</t>
  </si>
  <si>
    <t>0091-9879603259</t>
  </si>
  <si>
    <t>manoj@x-pressfeeders.com</t>
  </si>
  <si>
    <t>Abdul Ahad Khan</t>
  </si>
  <si>
    <t>92 213 2202348 - 2202374-76</t>
  </si>
  <si>
    <t>+92-3008274621 - 92-3222618406</t>
  </si>
  <si>
    <t>abdulahad@x-pressfeeders.com.pk</t>
  </si>
  <si>
    <t>Raheel</t>
  </si>
  <si>
    <t>+92-3028204747</t>
  </si>
  <si>
    <t>raheel@x-pressfeeders.com.pk</t>
  </si>
  <si>
    <t>XIN ZHANG ZHOU</t>
  </si>
  <si>
    <t>RYS</t>
  </si>
  <si>
    <t xml:space="preserve">Phase in at TAO </t>
  </si>
  <si>
    <t>BPNF</t>
  </si>
  <si>
    <t>P.R.CHINA</t>
  </si>
  <si>
    <t>CCS</t>
  </si>
  <si>
    <t>Capt. Tan Jun</t>
  </si>
  <si>
    <t>Phase out at TAO</t>
  </si>
  <si>
    <t>Slide 1 week to arrvie TAO on 6th position</t>
  </si>
  <si>
    <t>Operations General email : 
Operation (MALAYSIA) &lt;mysops@coscon.com&gt; ; 
Agency (MALAYSIA) &lt;agency@coscon.com&gt;</t>
  </si>
  <si>
    <t>603-3169 7711</t>
  </si>
  <si>
    <t>Ship Planner</t>
  </si>
  <si>
    <t>shipplanner@coscon.com</t>
  </si>
  <si>
    <t>BODO SCHULTE</t>
  </si>
  <si>
    <t>RIO CADIZ</t>
  </si>
  <si>
    <t>Slide 1 week to arrvie TAO on 6th position, then phase out at TAO</t>
  </si>
  <si>
    <t>N87</t>
  </si>
  <si>
    <t>ND5</t>
  </si>
  <si>
    <t>LIBERIA</t>
  </si>
  <si>
    <t>A8XR7</t>
  </si>
  <si>
    <t>GL</t>
  </si>
  <si>
    <t>A8OT2</t>
  </si>
  <si>
    <t>NGS</t>
  </si>
  <si>
    <t>ETB</t>
  </si>
  <si>
    <t>Vessel Chinese Name</t>
  </si>
  <si>
    <t>博多肖特</t>
  </si>
  <si>
    <t>卡迪斯</t>
  </si>
  <si>
    <t>SEASPAN GROUSE</t>
  </si>
  <si>
    <t>RMU</t>
  </si>
  <si>
    <t>VRQM9</t>
  </si>
  <si>
    <t>NGB07</t>
  </si>
  <si>
    <t>MSICT</t>
  </si>
  <si>
    <t>Effective from MV. RIO CADIZ V.003W</t>
  </si>
  <si>
    <t>SHA</t>
  </si>
  <si>
    <t>TAO</t>
  </si>
  <si>
    <t>Zhang Hao Jie</t>
  </si>
  <si>
    <t>86-21-35124888-3073</t>
  </si>
  <si>
    <t>zhanghj5@coscon.com</t>
  </si>
  <si>
    <t>yingdq@COSFRENB.com</t>
  </si>
  <si>
    <t>86-574-87661299</t>
  </si>
  <si>
    <t>Ying Dong Qi</t>
  </si>
  <si>
    <t>CSE</t>
  </si>
  <si>
    <t>中远福山</t>
  </si>
  <si>
    <t>Phase out at TAO for D/Dock</t>
  </si>
  <si>
    <t>WAN HAI 509</t>
  </si>
  <si>
    <t>QNY</t>
  </si>
  <si>
    <t>WAN HAI 512</t>
  </si>
  <si>
    <t>CCS*CAS*CSM</t>
  </si>
  <si>
    <t>9VJJ7</t>
  </si>
  <si>
    <t>9V7578</t>
  </si>
  <si>
    <t>Phase in at TAO to replace Wan Hai 511</t>
  </si>
  <si>
    <t>KOTA LAMBAI</t>
  </si>
  <si>
    <t>RS7</t>
  </si>
  <si>
    <t xml:space="preserve">Phase in at PKG   </t>
  </si>
  <si>
    <t xml:space="preserve">  Phase out at PKG</t>
  </si>
  <si>
    <t>9VFX5</t>
  </si>
  <si>
    <t>KEA</t>
  </si>
  <si>
    <t>QVT</t>
  </si>
  <si>
    <t>NGB</t>
  </si>
  <si>
    <t>宏润</t>
  </si>
  <si>
    <t>D5DG4</t>
  </si>
  <si>
    <t>shanggh@cosfreqd.com</t>
  </si>
  <si>
    <t>Shang Guanghui</t>
  </si>
  <si>
    <t>86-532-80883909</t>
  </si>
  <si>
    <t>sweta@coscoindia.net</t>
  </si>
  <si>
    <t>ops2@cosco.lk</t>
  </si>
  <si>
    <t>Sanjaya Perera</t>
  </si>
  <si>
    <t>113</t>
  </si>
  <si>
    <t>114</t>
  </si>
  <si>
    <t>115</t>
  </si>
  <si>
    <t>116</t>
  </si>
  <si>
    <t>1900</t>
  </si>
  <si>
    <t>Phase in at TAO to replace Rio Cadiz</t>
  </si>
  <si>
    <t>Phase in at TAO to replace Wan Hai 509</t>
  </si>
  <si>
    <t>Phase out at SHA after completing discharge, NGB cargo ROB to discharge at NGB directly when vessel phase in ESA service</t>
  </si>
  <si>
    <t>NORTHERN PRIORITY</t>
  </si>
  <si>
    <t>ASD</t>
  </si>
  <si>
    <t>A8TL3</t>
  </si>
  <si>
    <t>北方优越</t>
  </si>
  <si>
    <t>+92-21-35611242-Ext 821</t>
  </si>
  <si>
    <t>rashid@coscosaeed.com; opd@coscosaeed.com</t>
  </si>
  <si>
    <t>Mr. Shahzad Khan</t>
  </si>
  <si>
    <t>+92-21-35610285 - Ext 822</t>
  </si>
  <si>
    <t>shahzad@coscosaeed.com</t>
  </si>
  <si>
    <t>92 - 21 - 35610164 - Ext 836</t>
  </si>
  <si>
    <t>Phase out at TAO after completing discharge</t>
  </si>
  <si>
    <t>Phase in at TAO to replace Alexandria Bridge</t>
  </si>
  <si>
    <t>Phase in at TAO to replace Kea</t>
  </si>
  <si>
    <t>Phase in at TAO to replace Kota Lambai</t>
  </si>
  <si>
    <t>Phase in at TAO to replace Bodo Schulte</t>
  </si>
  <si>
    <t>0800</t>
  </si>
  <si>
    <t>0500</t>
  </si>
  <si>
    <t>1200</t>
  </si>
  <si>
    <t>0000</t>
  </si>
  <si>
    <t>SAPT</t>
  </si>
  <si>
    <t>KHI04</t>
  </si>
  <si>
    <t>KHI04(E)</t>
  </si>
  <si>
    <t>卡拉奇</t>
  </si>
  <si>
    <t>XMN09</t>
  </si>
  <si>
    <t>Phase out at XMN &amp; Off Hire</t>
  </si>
  <si>
    <t>EMC</t>
  </si>
  <si>
    <t>EVER UNIQUE</t>
  </si>
  <si>
    <t>SER</t>
  </si>
  <si>
    <t>0600</t>
  </si>
  <si>
    <t>XIN CHANG SHU</t>
  </si>
  <si>
    <t>QM3</t>
  </si>
  <si>
    <t>Bai Lu</t>
  </si>
  <si>
    <t>86-532-80883205</t>
  </si>
  <si>
    <t>bailu6@cosfreqd.com</t>
  </si>
  <si>
    <t>ZANTE</t>
  </si>
  <si>
    <t>QT8</t>
  </si>
  <si>
    <t>LOS ANGELES TRADER</t>
  </si>
  <si>
    <t>N75</t>
  </si>
  <si>
    <t xml:space="preserve">PMX  SERVICE LOOP1 PROFORMA </t>
    <phoneticPr fontId="11" type="noConversion"/>
  </si>
  <si>
    <t>FLEET:6X5500TEUS VSLS</t>
    <phoneticPr fontId="11" type="noConversion"/>
  </si>
  <si>
    <t>PORT ROTATION:</t>
    <phoneticPr fontId="11" type="noConversion"/>
  </si>
  <si>
    <t>TAO-SHA-NBO-SIN-PKG-KHI(SAPT+PICT)-MUN-CMB-PKG-TAO</t>
    <phoneticPr fontId="11" type="noConversion"/>
  </si>
  <si>
    <t>WEEK =</t>
  </si>
  <si>
    <t>At Sea</t>
  </si>
  <si>
    <t>Pilot</t>
  </si>
  <si>
    <t>Buffer</t>
  </si>
  <si>
    <t>At Port</t>
  </si>
  <si>
    <t>Ave Speed</t>
  </si>
  <si>
    <t>Day</t>
  </si>
  <si>
    <t>Time</t>
  </si>
  <si>
    <t>Weekday</t>
  </si>
  <si>
    <t>Time Dif</t>
  </si>
  <si>
    <t>Dist</t>
  </si>
  <si>
    <t>Speed</t>
  </si>
  <si>
    <t>Sea Time</t>
  </si>
  <si>
    <t>In</t>
  </si>
  <si>
    <t>Out</t>
  </si>
  <si>
    <t>Sea</t>
  </si>
  <si>
    <t>Handling</t>
  </si>
  <si>
    <t>CPR</t>
  </si>
  <si>
    <t>Port Stay</t>
  </si>
  <si>
    <t xml:space="preserve"> incl Buffer</t>
  </si>
  <si>
    <t>Qingdao</t>
    <phoneticPr fontId="11" type="noConversion"/>
  </si>
  <si>
    <t>.</t>
    <phoneticPr fontId="11" type="noConversion"/>
  </si>
  <si>
    <t>Shanghai</t>
    <phoneticPr fontId="11" type="noConversion"/>
  </si>
  <si>
    <t>Ningbo</t>
    <phoneticPr fontId="11" type="noConversion"/>
  </si>
  <si>
    <t>Singapore</t>
    <phoneticPr fontId="11" type="noConversion"/>
  </si>
  <si>
    <t>Port Klang</t>
    <phoneticPr fontId="11" type="noConversion"/>
  </si>
  <si>
    <t>Karachi(SAPT)</t>
    <phoneticPr fontId="11" type="noConversion"/>
  </si>
  <si>
    <t>Karachi(PICT)</t>
    <phoneticPr fontId="11" type="noConversion"/>
  </si>
  <si>
    <t>PICT  confirm to Sun/2000 with 2600 moves</t>
    <phoneticPr fontId="1" type="noConversion"/>
  </si>
  <si>
    <t>Mundra</t>
    <phoneticPr fontId="11" type="noConversion"/>
  </si>
  <si>
    <t>Colombo</t>
    <phoneticPr fontId="11" type="noConversion"/>
  </si>
  <si>
    <t>P.In</t>
  </si>
  <si>
    <t>P.Out</t>
  </si>
  <si>
    <t>CPC</t>
  </si>
  <si>
    <t>Total</t>
  </si>
  <si>
    <t>R/V Days</t>
  </si>
  <si>
    <t>New Golden Sea Shipping Pte Ltd</t>
  </si>
  <si>
    <t>lijt6@cosfreqd.com</t>
  </si>
  <si>
    <t>Li Jingtao</t>
  </si>
  <si>
    <t>86-532-80883939</t>
  </si>
  <si>
    <t>Cheryl Peng</t>
  </si>
  <si>
    <t>(65)64205710</t>
  </si>
  <si>
    <t>gansk@coscon.com;
csintraasia@coscon.com</t>
  </si>
  <si>
    <t>"K" Line Pte Ltd (KLPL)  Principal Office Contact List (PMX/PIX Service)</t>
  </si>
  <si>
    <t>1 Wallich Street, Guoco Tower, #07-01</t>
  </si>
  <si>
    <t>Singapore 078881</t>
  </si>
  <si>
    <t>Ms. Renee Weng (PIC)</t>
  </si>
  <si>
    <t>weng.renee@klpl.sg.kline.com</t>
  </si>
  <si>
    <t>Ms. Jessie Wang</t>
  </si>
  <si>
    <t>wang.jessie@klpl.sg.kline.com</t>
  </si>
  <si>
    <t>(65) 6215 9208</t>
  </si>
  <si>
    <t>Network Planning (KLPL TMG Planning)</t>
  </si>
  <si>
    <t>Mr. Kenny Gwee</t>
  </si>
  <si>
    <t>gwee.kenny@klpl.sg.kline.com</t>
  </si>
  <si>
    <t>(65) 6215 6115</t>
  </si>
  <si>
    <t>Mr. Wang Zhipeng (Back-up)</t>
  </si>
  <si>
    <t>wang.zhipeng@klpl.sg.kline.com</t>
  </si>
  <si>
    <t>(65) 6215 9243</t>
  </si>
  <si>
    <t>(65) 8118 5233</t>
  </si>
  <si>
    <t>Ms. Sherry Li</t>
  </si>
  <si>
    <t>sherry.li@klpl.sg.kline.com</t>
  </si>
  <si>
    <t>(65) 6215 6192</t>
  </si>
  <si>
    <t>(65) 9109 7382</t>
  </si>
  <si>
    <t>Mr. Ho Tsui Mun</t>
  </si>
  <si>
    <t xml:space="preserve">ho.tsuimun@klpl.sg.kline.com </t>
  </si>
  <si>
    <t>(65) 6215 6207</t>
  </si>
  <si>
    <t>Mr. Low Song Meng</t>
  </si>
  <si>
    <t>low.songmeng@klpl.sg.kline.com</t>
  </si>
  <si>
    <t>(65) 6215 6225</t>
  </si>
  <si>
    <t>* Pls send to KLPL GOC OPN SWACO with copy to KLPL GOC Stowage Planning 2</t>
  </si>
  <si>
    <t>* Pls send to KLPL GOC Stowage Planning 2 with copy to KLPL GOC OPN SWACO</t>
  </si>
  <si>
    <t>* Pls send to KLPL GOC HAZ with copy to KLPL GOC Stowage Planning 2</t>
  </si>
  <si>
    <t>(65) 6326 2141</t>
  </si>
  <si>
    <t>Mr Jackson Kang</t>
  </si>
  <si>
    <t>kang.jackson@kso.sg.kline.com</t>
  </si>
  <si>
    <t>(65) 6326 2184</t>
  </si>
  <si>
    <t>(65) 9728 9039</t>
  </si>
  <si>
    <t>vslops@klinepakistan.com ; ops@klinepakistan.com</t>
  </si>
  <si>
    <t>Mr Fakira Laxman</t>
  </si>
  <si>
    <t xml:space="preserve">customerservice1@klinepakistan.com; </t>
  </si>
  <si>
    <t>+92 321 3809771</t>
  </si>
  <si>
    <t>Mr.Shinto Anthony</t>
  </si>
  <si>
    <t>Mr. Srikant Radhakrishna</t>
  </si>
  <si>
    <t>Mr. Satish Ramani</t>
  </si>
  <si>
    <t>Mr. Roshan Dissanayake (Director)</t>
  </si>
  <si>
    <t>ops@abcgroup.lk</t>
  </si>
  <si>
    <t>roshanwd@abcgroup.lk</t>
  </si>
  <si>
    <t>(94) 77 771 3573</t>
  </si>
  <si>
    <t>Mr. Reggie Dias (General Manager)</t>
  </si>
  <si>
    <t>dias@abcgroup.lk</t>
  </si>
  <si>
    <t>(94) 71 067 6370</t>
  </si>
  <si>
    <t>Mr. Prasantha Gomis (Deputy Manager)</t>
  </si>
  <si>
    <t>prasantha@abcgroup.lk</t>
  </si>
  <si>
    <t>(94) 71 067 6372</t>
  </si>
  <si>
    <t xml:space="preserve">Mr. Samitha Anushanga </t>
  </si>
  <si>
    <t xml:space="preserve">Mr. Sahan Gonakumbura </t>
  </si>
  <si>
    <t>(65)6429 3452 / (65)6225 2758</t>
  </si>
  <si>
    <t>Capt Nitin Dev Pharasi</t>
  </si>
  <si>
    <t>(65) 63290753</t>
  </si>
  <si>
    <t>nitindev.pharasi@sgp.pilship.com</t>
  </si>
  <si>
    <t>(65) 63232475</t>
  </si>
  <si>
    <t>(65)63216843</t>
  </si>
  <si>
    <t>86 138 0603 2185</t>
    <phoneticPr fontId="18" type="noConversion"/>
  </si>
  <si>
    <t>wei.wang@xmn.pilship.com</t>
    <phoneticPr fontId="18" type="noConversion"/>
  </si>
  <si>
    <t>Fred Hu</t>
    <phoneticPr fontId="18" type="noConversion"/>
  </si>
  <si>
    <t>fred.hu@xmn.pilship.com</t>
    <phoneticPr fontId="18" type="noConversion"/>
  </si>
  <si>
    <t>Sam Shi</t>
    <phoneticPr fontId="18" type="noConversion"/>
  </si>
  <si>
    <t>86 591 87842304</t>
    <phoneticPr fontId="18" type="noConversion"/>
  </si>
  <si>
    <t>86 137 0696 1465</t>
    <phoneticPr fontId="18" type="noConversion"/>
  </si>
  <si>
    <t>sam.shi@foc.pilship.com</t>
    <phoneticPr fontId="18" type="noConversion"/>
  </si>
  <si>
    <t>Kevin Huang</t>
    <phoneticPr fontId="18" type="noConversion"/>
  </si>
  <si>
    <t>86 152 8005 2586</t>
    <phoneticPr fontId="18" type="noConversion"/>
  </si>
  <si>
    <t>kevin.huang@foc.pilship.com</t>
    <phoneticPr fontId="18" type="noConversion"/>
  </si>
  <si>
    <t>Anson.Li@can.pilship.com</t>
    <phoneticPr fontId="19" type="noConversion"/>
  </si>
  <si>
    <t>020-38772450</t>
    <phoneticPr fontId="19" type="noConversion"/>
  </si>
  <si>
    <t>Billy.ruan@can.pilship.com</t>
    <phoneticPr fontId="19" type="noConversion"/>
  </si>
  <si>
    <t>020-38773836</t>
    <phoneticPr fontId="19" type="noConversion"/>
  </si>
  <si>
    <t>Yam Ye</t>
    <phoneticPr fontId="19" type="noConversion"/>
  </si>
  <si>
    <t>020-85109665</t>
    <phoneticPr fontId="19" type="noConversion"/>
  </si>
  <si>
    <t xml:space="preserve">PMX :  </t>
    <phoneticPr fontId="3" type="noConversion"/>
  </si>
  <si>
    <t>TAO - SHA - NGB - SIN - PKG (North Port) - KHI - MUN - CMB - SIN - TAO</t>
    <phoneticPr fontId="3" type="noConversion"/>
  </si>
  <si>
    <t xml:space="preserve">(commencement 2016/8/28 TAO depart) </t>
    <phoneticPr fontId="3" type="noConversion"/>
  </si>
  <si>
    <t xml:space="preserve">PIX/PM2  :  </t>
    <phoneticPr fontId="3" type="noConversion"/>
  </si>
  <si>
    <t>Jiangyin - HKG - NSS - SKU - SIN - PKG - CMB - KHI (KICT) - MUN - PKG - Jiangyin</t>
    <phoneticPr fontId="3" type="noConversion"/>
  </si>
  <si>
    <t xml:space="preserve">(commencement 2016/9/8  JIA depart) </t>
    <phoneticPr fontId="3" type="noConversion"/>
  </si>
  <si>
    <t>TAIPEI HEAD OFFICE</t>
    <phoneticPr fontId="3" type="noConversion"/>
  </si>
  <si>
    <t>10F.,No. 136,</t>
    <phoneticPr fontId="3" type="noConversion"/>
  </si>
  <si>
    <t>Sung Chiang Rd.</t>
    <phoneticPr fontId="3" type="noConversion"/>
  </si>
  <si>
    <t>Ellen Lee</t>
    <phoneticPr fontId="3" type="noConversion"/>
  </si>
  <si>
    <t>ellen_lee@wanhai.com</t>
    <phoneticPr fontId="3" type="noConversion"/>
  </si>
  <si>
    <t>886-2-25677961 #7766</t>
    <phoneticPr fontId="3" type="noConversion"/>
  </si>
  <si>
    <t>886-2-26486463</t>
  </si>
  <si>
    <t>886-2-25677961 #7765</t>
    <phoneticPr fontId="3" type="noConversion"/>
  </si>
  <si>
    <t>886-2-25677961 #7752</t>
    <phoneticPr fontId="3" type="noConversion"/>
  </si>
  <si>
    <t>Emily Chiu</t>
    <phoneticPr fontId="3" type="noConversion"/>
  </si>
  <si>
    <t>dg_desk@wanhai.com</t>
    <phoneticPr fontId="3" type="noConversion"/>
  </si>
  <si>
    <t>886-2-25677961 #7776</t>
    <phoneticPr fontId="3" type="noConversion"/>
  </si>
  <si>
    <t>Svc Space controller</t>
    <phoneticPr fontId="3" type="noConversion"/>
  </si>
  <si>
    <t>marc_yien@wanhai.com</t>
    <phoneticPr fontId="3" type="noConversion"/>
  </si>
  <si>
    <t>Stanley Ke</t>
    <phoneticPr fontId="3" type="noConversion"/>
  </si>
  <si>
    <t>stanley_ke@wanhai.com</t>
    <phoneticPr fontId="3" type="noConversion"/>
  </si>
  <si>
    <t>886-2-25677961 #6570</t>
    <phoneticPr fontId="3" type="noConversion"/>
  </si>
  <si>
    <t>Vic Tsaw</t>
    <phoneticPr fontId="3" type="noConversion"/>
  </si>
  <si>
    <t>vic_tsaw@wanhai.com</t>
    <phoneticPr fontId="3" type="noConversion"/>
  </si>
  <si>
    <t>886-2-25677961 #6596</t>
    <phoneticPr fontId="3" type="noConversion"/>
  </si>
  <si>
    <t>Shang Chou</t>
    <phoneticPr fontId="3" type="noConversion"/>
  </si>
  <si>
    <t>shang_chou@wanhai.com</t>
    <phoneticPr fontId="3" type="noConversion"/>
  </si>
  <si>
    <t>Jeffery Cheng</t>
    <phoneticPr fontId="3" type="noConversion"/>
  </si>
  <si>
    <t>jeffery_cheng@wanhai.com</t>
    <phoneticPr fontId="3" type="noConversion"/>
  </si>
  <si>
    <t>886-2-25677961 #6170</t>
    <phoneticPr fontId="3" type="noConversion"/>
  </si>
  <si>
    <t>Chloe Chen</t>
    <phoneticPr fontId="3" type="noConversion"/>
  </si>
  <si>
    <t>(for EMC)</t>
    <phoneticPr fontId="3" type="noConversion"/>
  </si>
  <si>
    <t>chloe_chen@wanhai.com</t>
    <phoneticPr fontId="3" type="noConversion"/>
  </si>
  <si>
    <t>886-2-25677961 #6154</t>
    <phoneticPr fontId="3" type="noConversion"/>
  </si>
  <si>
    <t xml:space="preserve">(for Kline) </t>
    <phoneticPr fontId="3" type="noConversion"/>
  </si>
  <si>
    <t>Lesley Chou</t>
    <phoneticPr fontId="3" type="noConversion"/>
  </si>
  <si>
    <t>lesley_chou@wanhai.com</t>
    <phoneticPr fontId="3" type="noConversion"/>
  </si>
  <si>
    <t>886-2-25677961 #6623</t>
    <phoneticPr fontId="3" type="noConversion"/>
  </si>
  <si>
    <t>Peichi Lee</t>
    <phoneticPr fontId="3" type="noConversion"/>
  </si>
  <si>
    <t>peichi_lee@wanhai.com</t>
    <phoneticPr fontId="3" type="noConversion"/>
  </si>
  <si>
    <t>886-2-25677961 #6625</t>
    <phoneticPr fontId="3" type="noConversion"/>
  </si>
  <si>
    <t>Manager</t>
    <phoneticPr fontId="3" type="noConversion"/>
  </si>
  <si>
    <t>886-2-25677961 #6620</t>
    <phoneticPr fontId="3" type="noConversion"/>
  </si>
  <si>
    <t xml:space="preserve">Transhipment </t>
    <phoneticPr fontId="3" type="noConversion"/>
  </si>
  <si>
    <t>Vanessa Chen</t>
    <phoneticPr fontId="3" type="noConversion"/>
  </si>
  <si>
    <t>vanessa_chen@wanhai.com</t>
    <phoneticPr fontId="3" type="noConversion"/>
  </si>
  <si>
    <t>886-2-25677961 #7769</t>
    <phoneticPr fontId="3" type="noConversion"/>
  </si>
  <si>
    <t>Sherry Hung</t>
    <phoneticPr fontId="3" type="noConversion"/>
  </si>
  <si>
    <t>sherry_hung@wanhai.com</t>
    <phoneticPr fontId="3" type="noConversion"/>
  </si>
  <si>
    <t>886-2-25677961 #7768</t>
    <phoneticPr fontId="3" type="noConversion"/>
  </si>
  <si>
    <t xml:space="preserve">Equipment Control  (Containers) </t>
    <phoneticPr fontId="3" type="noConversion"/>
  </si>
  <si>
    <t>Harris Hsu</t>
    <phoneticPr fontId="3" type="noConversion"/>
  </si>
  <si>
    <t>harris_hsu@wanhai.com</t>
    <phoneticPr fontId="3" type="noConversion"/>
  </si>
  <si>
    <t>886-2-25677961 #7730</t>
    <phoneticPr fontId="3" type="noConversion"/>
  </si>
  <si>
    <t>Legal &amp; Insurance</t>
    <phoneticPr fontId="3" type="noConversion"/>
  </si>
  <si>
    <t>886-2-25677961 #6672</t>
    <phoneticPr fontId="3" type="noConversion"/>
  </si>
  <si>
    <t>* Please send to Operation ( PMX: Ellen Lee, PM2: Jeff Shiau) with copy to Daniel Hsieh</t>
    <phoneticPr fontId="3" type="noConversion"/>
  </si>
  <si>
    <t>* Please send to D.G. desk with copy to Operation ( PMX: Ellen Lee, PM2: Jeff Shiau)</t>
    <phoneticPr fontId="3" type="noConversion"/>
  </si>
  <si>
    <t>Qingtao</t>
    <phoneticPr fontId="3" type="noConversion"/>
  </si>
  <si>
    <t>86 - 532-81979099 *700</t>
    <phoneticPr fontId="3" type="noConversion"/>
  </si>
  <si>
    <t>Brian Chiu</t>
    <phoneticPr fontId="3" type="noConversion"/>
  </si>
  <si>
    <t>86 - 532-81979005 *799</t>
    <phoneticPr fontId="3" type="noConversion"/>
  </si>
  <si>
    <t>brian_chiu@wanhai.com</t>
    <phoneticPr fontId="3" type="noConversion"/>
  </si>
  <si>
    <t>Ben Tu</t>
    <phoneticPr fontId="3" type="noConversion"/>
  </si>
  <si>
    <t>86-21-63601738 *669</t>
    <phoneticPr fontId="3" type="noConversion"/>
  </si>
  <si>
    <t>ben_tu@wanhai.com</t>
    <phoneticPr fontId="3" type="noConversion"/>
  </si>
  <si>
    <t>86-21-63410811 *667</t>
    <phoneticPr fontId="3" type="noConversion"/>
  </si>
  <si>
    <t>Andrew Yang</t>
    <phoneticPr fontId="3" type="noConversion"/>
  </si>
  <si>
    <t>86-21-63601528*670</t>
    <phoneticPr fontId="3" type="noConversion"/>
  </si>
  <si>
    <t>andrew_yang@wanhai.com</t>
    <phoneticPr fontId="3" type="noConversion"/>
  </si>
  <si>
    <t>Jiangyin (Fuzhou)</t>
    <phoneticPr fontId="3" type="noConversion"/>
  </si>
  <si>
    <t>Roger Pao</t>
    <phoneticPr fontId="3" type="noConversion"/>
  </si>
  <si>
    <t>86 - 591-28309841 ,   13905925066 (m)</t>
    <phoneticPr fontId="3" type="noConversion"/>
  </si>
  <si>
    <t>86-591-87547163</t>
    <phoneticPr fontId="3" type="noConversion"/>
  </si>
  <si>
    <t>roger_pao@wanhai.com</t>
    <phoneticPr fontId="3" type="noConversion"/>
  </si>
  <si>
    <t xml:space="preserve"> </t>
    <phoneticPr fontId="3" type="noConversion"/>
  </si>
  <si>
    <t xml:space="preserve">Nansha </t>
    <phoneticPr fontId="3" type="noConversion"/>
  </si>
  <si>
    <t>廣州辦</t>
    <phoneticPr fontId="3" type="noConversion"/>
  </si>
  <si>
    <t>852-2859-6138 *138</t>
    <phoneticPr fontId="3" type="noConversion"/>
  </si>
  <si>
    <t>C K Teo</t>
    <phoneticPr fontId="3" type="noConversion"/>
  </si>
  <si>
    <t>65- 67045120</t>
    <phoneticPr fontId="3" type="noConversion"/>
  </si>
  <si>
    <t>ck_teo@wanhai.com</t>
    <phoneticPr fontId="3" type="noConversion"/>
  </si>
  <si>
    <t>65-63240216 *166</t>
    <phoneticPr fontId="3" type="noConversion"/>
  </si>
  <si>
    <t xml:space="preserve">Sean Chok </t>
    <phoneticPr fontId="3" type="noConversion"/>
  </si>
  <si>
    <t>60-3-33752508 *508</t>
    <phoneticPr fontId="3" type="noConversion"/>
  </si>
  <si>
    <t>sean_chok@wanhai.com</t>
    <phoneticPr fontId="3" type="noConversion"/>
  </si>
  <si>
    <t>Kay Chen</t>
    <phoneticPr fontId="3" type="noConversion"/>
  </si>
  <si>
    <t>60-3-33752510 *510</t>
    <phoneticPr fontId="3" type="noConversion"/>
  </si>
  <si>
    <t>kay_chen@wanhai.com</t>
    <phoneticPr fontId="3" type="noConversion"/>
  </si>
  <si>
    <t>Bruce Wu</t>
    <phoneticPr fontId="3" type="noConversion"/>
  </si>
  <si>
    <t>60-3-33752588 *588</t>
    <phoneticPr fontId="3" type="noConversion"/>
  </si>
  <si>
    <t>bruce_wu@wanhai.com</t>
    <phoneticPr fontId="3" type="noConversion"/>
  </si>
  <si>
    <t>91-2836-256390</t>
    <phoneticPr fontId="3" type="noConversion"/>
  </si>
  <si>
    <t>ian_liu@wanhai.com</t>
    <phoneticPr fontId="3" type="noConversion"/>
  </si>
  <si>
    <t>Mike Chang (operation)</t>
    <phoneticPr fontId="3" type="noConversion"/>
  </si>
  <si>
    <t>91-22-66404665</t>
    <phoneticPr fontId="2" type="noConversion"/>
  </si>
  <si>
    <t xml:space="preserve">Abby Yang (Head Rep) </t>
    <phoneticPr fontId="3" type="noConversion"/>
  </si>
  <si>
    <t>91-22-66404660</t>
    <phoneticPr fontId="2" type="noConversion"/>
  </si>
  <si>
    <t>abby_yang@wanhai.com</t>
    <phoneticPr fontId="3" type="noConversion"/>
  </si>
  <si>
    <t>Colombo</t>
    <phoneticPr fontId="3" type="noConversion"/>
  </si>
  <si>
    <t>91-22-66404665 (O) / 91-887979-8777 (M)</t>
    <phoneticPr fontId="3" type="noConversion"/>
  </si>
  <si>
    <t>971-4-3139403 *403</t>
    <phoneticPr fontId="3" type="noConversion"/>
  </si>
  <si>
    <t>971-4-3983654 *402</t>
    <phoneticPr fontId="3" type="noConversion"/>
  </si>
  <si>
    <t>adam_tsan@wanhai.com</t>
    <phoneticPr fontId="3" type="noConversion"/>
  </si>
  <si>
    <t>Vincent Lin (Head Rep)</t>
    <phoneticPr fontId="3" type="noConversion"/>
  </si>
  <si>
    <t>971-4-3985919 *401</t>
    <phoneticPr fontId="10" type="noConversion"/>
  </si>
  <si>
    <t>vincent_lin@wanhai.com</t>
    <phoneticPr fontId="10" type="noConversion"/>
  </si>
  <si>
    <t>009221 3420 1187</t>
    <phoneticPr fontId="3" type="noConversion"/>
  </si>
  <si>
    <t>0092 322 242 5600</t>
    <phoneticPr fontId="3" type="noConversion"/>
  </si>
  <si>
    <t>009221 3243 9511</t>
    <phoneticPr fontId="3" type="noConversion"/>
  </si>
  <si>
    <t>009221 3242 0346</t>
    <phoneticPr fontId="3" type="noConversion"/>
  </si>
  <si>
    <t>009221 3243 9506</t>
    <phoneticPr fontId="3" type="noConversion"/>
  </si>
  <si>
    <t>WAN HAI LINES (INDIA) PVT.LTD</t>
    <phoneticPr fontId="3" type="noConversion"/>
  </si>
  <si>
    <t>Office Head</t>
    <phoneticPr fontId="3" type="noConversion"/>
  </si>
  <si>
    <t xml:space="preserve"> Mr. Ian Liu</t>
    <phoneticPr fontId="3" type="noConversion"/>
  </si>
  <si>
    <t>91 2836 256390</t>
    <phoneticPr fontId="3" type="noConversion"/>
  </si>
  <si>
    <t>OfficeNo.1&amp;2,MDS Enclave,2nd Floor,Plot No 311,</t>
    <phoneticPr fontId="3" type="noConversion"/>
  </si>
  <si>
    <t>varun_p@wanhai.com</t>
    <phoneticPr fontId="3" type="noConversion"/>
  </si>
  <si>
    <t>91 2836 256311</t>
    <phoneticPr fontId="3" type="noConversion"/>
  </si>
  <si>
    <t>Ward 12-B,</t>
    <phoneticPr fontId="3" type="noConversion"/>
  </si>
  <si>
    <t>Mr. Bhavya Jadeja</t>
    <phoneticPr fontId="3" type="noConversion"/>
  </si>
  <si>
    <t>bhavya_j@wanhai.com</t>
    <phoneticPr fontId="3" type="noConversion"/>
  </si>
  <si>
    <t>91 2836 256314</t>
    <phoneticPr fontId="3" type="noConversion"/>
  </si>
  <si>
    <t>Near LIC Building ,Gandhidham,Kutch,Gujarat - 370201</t>
    <phoneticPr fontId="3" type="noConversion"/>
  </si>
  <si>
    <t>Jessica Nitin Sheth</t>
    <phoneticPr fontId="3" type="noConversion"/>
  </si>
  <si>
    <t>jessica_s@wanhai.com</t>
    <phoneticPr fontId="3" type="noConversion"/>
  </si>
  <si>
    <t>91 2836 256312</t>
    <phoneticPr fontId="3" type="noConversion"/>
  </si>
  <si>
    <t>Jigar Devariya</t>
    <phoneticPr fontId="3" type="noConversion"/>
  </si>
  <si>
    <t>jigar_d@wanhai.com</t>
    <phoneticPr fontId="3" type="noConversion"/>
  </si>
  <si>
    <t>91 2836 256322</t>
    <phoneticPr fontId="3" type="noConversion"/>
  </si>
  <si>
    <t>FAX : 91 2836 256399</t>
    <phoneticPr fontId="3" type="noConversion"/>
  </si>
  <si>
    <t>xavier_d@wanhai.com</t>
    <phoneticPr fontId="3" type="noConversion"/>
  </si>
  <si>
    <t>91 2836 256331</t>
    <phoneticPr fontId="3" type="noConversion"/>
  </si>
  <si>
    <t>ketan_k@wanhai.com</t>
    <phoneticPr fontId="3" type="noConversion"/>
  </si>
  <si>
    <t>91 2836 256334</t>
    <phoneticPr fontId="3" type="noConversion"/>
  </si>
  <si>
    <t>Manish A. Solanki</t>
    <phoneticPr fontId="3" type="noConversion"/>
  </si>
  <si>
    <t>manish_s@wanhai.com</t>
    <phoneticPr fontId="3" type="noConversion"/>
  </si>
  <si>
    <t>91 2836 256333</t>
    <phoneticPr fontId="3" type="noConversion"/>
  </si>
  <si>
    <t>Export  Documentation</t>
    <phoneticPr fontId="3" type="noConversion"/>
  </si>
  <si>
    <t>Anil Kumar</t>
    <phoneticPr fontId="3" type="noConversion"/>
  </si>
  <si>
    <t>anil_k@wanhai.com</t>
    <phoneticPr fontId="3" type="noConversion"/>
  </si>
  <si>
    <t>91 2836 256306</t>
    <phoneticPr fontId="3" type="noConversion"/>
  </si>
  <si>
    <t>Import  Documentation</t>
    <phoneticPr fontId="3" type="noConversion"/>
  </si>
  <si>
    <t>Suresh Maheshwari</t>
    <phoneticPr fontId="3" type="noConversion"/>
  </si>
  <si>
    <t>suresh_m@wanhai.com</t>
    <phoneticPr fontId="3" type="noConversion"/>
  </si>
  <si>
    <t>91 2836 256302</t>
    <phoneticPr fontId="3" type="noConversion"/>
  </si>
  <si>
    <t>thomas_p@wanhai.com</t>
    <phoneticPr fontId="3" type="noConversion"/>
  </si>
  <si>
    <t>91 2836 256301</t>
    <phoneticPr fontId="3" type="noConversion"/>
  </si>
  <si>
    <t>(65) 67045183</t>
    <phoneticPr fontId="3" type="noConversion"/>
  </si>
  <si>
    <t>(65) 67045181</t>
    <phoneticPr fontId="3" type="noConversion"/>
  </si>
  <si>
    <t>Patrick Lim</t>
    <phoneticPr fontId="3" type="noConversion"/>
  </si>
  <si>
    <t>patrick_lim@wanhai.com</t>
    <phoneticPr fontId="3" type="noConversion"/>
  </si>
  <si>
    <t>(65) 67045172</t>
    <phoneticPr fontId="3" type="noConversion"/>
  </si>
  <si>
    <t>Deputy Manager</t>
    <phoneticPr fontId="3" type="noConversion"/>
  </si>
  <si>
    <t>Edward Ang</t>
    <phoneticPr fontId="3" type="noConversion"/>
  </si>
  <si>
    <t>edward_ang@wanhai.com</t>
    <phoneticPr fontId="3" type="noConversion"/>
  </si>
  <si>
    <t>(65) 67045170</t>
    <phoneticPr fontId="3" type="noConversion"/>
  </si>
  <si>
    <t>EMC Contact List for PIX(PM2) and PMX services</t>
    <phoneticPr fontId="2" type="noConversion"/>
  </si>
  <si>
    <t>Capt. Akoko Lin</t>
    <phoneticPr fontId="2" type="noConversion"/>
  </si>
  <si>
    <t>886-3-3123594</t>
    <phoneticPr fontId="2" type="noConversion"/>
  </si>
  <si>
    <t>886-3-351-0972</t>
  </si>
  <si>
    <t>akoko@tw.evergreen-line.com</t>
  </si>
  <si>
    <t>Jacky yu</t>
    <phoneticPr fontId="2" type="noConversion"/>
  </si>
  <si>
    <t>86-21-38501187</t>
    <phoneticPr fontId="2" type="noConversion"/>
  </si>
  <si>
    <t xml:space="preserve">jackyyu@master-agency.com.cn </t>
  </si>
  <si>
    <t>Long Term Schedule</t>
    <phoneticPr fontId="0" type="noConversion"/>
  </si>
  <si>
    <t xml:space="preserve">Mr. Air, Tsai </t>
    <phoneticPr fontId="2" type="noConversion"/>
  </si>
  <si>
    <t>886-3-3123285</t>
    <phoneticPr fontId="72" type="noConversion"/>
  </si>
  <si>
    <t>886-3-351-0970</t>
  </si>
  <si>
    <t>airtsai@tw.evergreen-line.com</t>
    <phoneticPr fontId="72" type="noConversion"/>
  </si>
  <si>
    <t>Mr. Ru Tzu-Hsien</t>
    <phoneticPr fontId="72" type="noConversion"/>
  </si>
  <si>
    <t>886-3-3123266</t>
  </si>
  <si>
    <t>rucollin@tw.evergreen-line.com</t>
  </si>
  <si>
    <t>Ms. Grace Chen</t>
    <phoneticPr fontId="2" type="noConversion"/>
  </si>
  <si>
    <t>886-3-3123091</t>
    <phoneticPr fontId="2" type="noConversion"/>
  </si>
  <si>
    <t>gracechen@tw.evergreen-line.com</t>
    <phoneticPr fontId="2" type="noConversion"/>
  </si>
  <si>
    <t>schedule@tw.evergreen-line.com</t>
  </si>
  <si>
    <t>Extra Space Application</t>
    <phoneticPr fontId="0" type="noConversion"/>
  </si>
  <si>
    <t>Mr. Wayne Chang (PIX &amp; PMX) 
WestBound</t>
    <phoneticPr fontId="2" type="noConversion"/>
  </si>
  <si>
    <t>886-3-3123843</t>
    <phoneticPr fontId="63" type="noConversion"/>
  </si>
  <si>
    <t>886-3-3510977</t>
  </si>
  <si>
    <t>waynewwchang@tw.evergreen-line.com</t>
  </si>
  <si>
    <t>Mr. Alvin Tan (PIX &amp; PMX) 
               EastBound</t>
    <phoneticPr fontId="72" type="noConversion"/>
  </si>
  <si>
    <t>65-6347-7334</t>
  </si>
  <si>
    <t>(65) 6347-7329</t>
  </si>
  <si>
    <t>alvintan@sg.evergreen-line.com</t>
  </si>
  <si>
    <t>Mr. Peter Tsai (WestBound)</t>
    <phoneticPr fontId="72" type="noConversion"/>
  </si>
  <si>
    <t>886-3-3123641</t>
  </si>
  <si>
    <t>petertsai@tw.evergreen-line.com</t>
  </si>
  <si>
    <t>Mr. Tony Lin (WestBound)</t>
    <phoneticPr fontId="72" type="noConversion"/>
  </si>
  <si>
    <t>886-3-3123158</t>
  </si>
  <si>
    <t>tonyyclin@tw.evergreen-line.com</t>
  </si>
  <si>
    <t>Mr. Jason Chan (EastBound)</t>
    <phoneticPr fontId="72" type="noConversion"/>
  </si>
  <si>
    <t>65 6347-7670</t>
    <phoneticPr fontId="72" type="noConversion"/>
  </si>
  <si>
    <t>Stowage Planning &amp; Coastal Schedule</t>
    <phoneticPr fontId="0" type="noConversion"/>
  </si>
  <si>
    <t>Capt. Caroline Yong (PIX)</t>
    <phoneticPr fontId="2" type="noConversion"/>
  </si>
  <si>
    <t>86-21-38501189</t>
    <phoneticPr fontId="2" type="noConversion"/>
  </si>
  <si>
    <t>86-21-50103182</t>
    <phoneticPr fontId="2" type="noConversion"/>
  </si>
  <si>
    <t>carolineyong@master-agency.com.cn</t>
  </si>
  <si>
    <t>shgmarops@master-agency.com.cn</t>
    <phoneticPr fontId="2" type="noConversion"/>
  </si>
  <si>
    <t>Special container / COD application</t>
    <phoneticPr fontId="0" type="noConversion"/>
  </si>
  <si>
    <t>Capt. Caroline Yong (PIX)</t>
    <phoneticPr fontId="63" type="noConversion"/>
  </si>
  <si>
    <t>86-21-38501189</t>
    <phoneticPr fontId="63" type="noConversion"/>
  </si>
  <si>
    <t>86-21-50103182</t>
  </si>
  <si>
    <t>shgmarops@master-agency.com.cn</t>
  </si>
  <si>
    <t>OOG application</t>
    <phoneticPr fontId="0" type="noConversion"/>
  </si>
  <si>
    <t xml:space="preserve">OOG Desk </t>
  </si>
  <si>
    <t>886-3-3123608, 3123343</t>
    <phoneticPr fontId="0" type="noConversion"/>
  </si>
  <si>
    <t>oog@tw.evergreen-line.com</t>
  </si>
  <si>
    <t>Ms. Caroline Yong (PIX)</t>
  </si>
  <si>
    <t>86-21-38501189</t>
  </si>
  <si>
    <t>DG application</t>
  </si>
  <si>
    <t xml:space="preserve">DG Desk </t>
  </si>
  <si>
    <t>886-3-3123590, 3123677</t>
    <phoneticPr fontId="0" type="noConversion"/>
  </si>
  <si>
    <t>886-3-351-0989</t>
  </si>
  <si>
    <t>dgr@tw.evergreen-line.com</t>
  </si>
  <si>
    <t>Andrew Li</t>
  </si>
  <si>
    <t>886-3-3123606</t>
    <phoneticPr fontId="0" type="noConversion"/>
  </si>
  <si>
    <t>andrewli@tw.evergreen-line.com</t>
  </si>
  <si>
    <t>Reefer Technicial Support</t>
    <phoneticPr fontId="0" type="noConversion"/>
  </si>
  <si>
    <t>Reefer Support Team</t>
    <phoneticPr fontId="2" type="noConversion"/>
  </si>
  <si>
    <t>886-3-3123889</t>
  </si>
  <si>
    <t>886-3-3226375</t>
  </si>
  <si>
    <t>ReeferSupport@evergreen-marine.com</t>
  </si>
  <si>
    <t>Reefer Parts Supply</t>
    <phoneticPr fontId="0" type="noConversion"/>
  </si>
  <si>
    <t>Reefer parts</t>
    <phoneticPr fontId="2" type="noConversion"/>
  </si>
  <si>
    <t>886-3-3123182</t>
  </si>
  <si>
    <t>886-3-3123222</t>
  </si>
  <si>
    <t>reeferparts@tw.evergreen-line.com</t>
  </si>
  <si>
    <t>Initial Contact for Cargo Claims</t>
  </si>
  <si>
    <t>Ms. Jenny Tsai</t>
    <phoneticPr fontId="2" type="noConversion"/>
  </si>
  <si>
    <t>886-3-3123466</t>
    <phoneticPr fontId="2" type="noConversion"/>
  </si>
  <si>
    <t>886-3-2126099</t>
  </si>
  <si>
    <t>cargoclaim@tw.evergreen-line.com</t>
  </si>
  <si>
    <t>Ms. Michelle Chang</t>
    <phoneticPr fontId="2" type="noConversion"/>
  </si>
  <si>
    <t>886-3-3123476</t>
  </si>
  <si>
    <t>Financial settlements</t>
    <phoneticPr fontId="0" type="noConversion"/>
  </si>
  <si>
    <t>Ms. Lily Tseng (WHL)</t>
    <phoneticPr fontId="72" type="noConversion"/>
  </si>
  <si>
    <t>886-3-3123975</t>
    <phoneticPr fontId="72" type="noConversion"/>
  </si>
  <si>
    <t>886-3-3510973</t>
    <phoneticPr fontId="72" type="noConversion"/>
  </si>
  <si>
    <t>lilytseng@evergreen-marine.com</t>
    <phoneticPr fontId="72" type="noConversion"/>
  </si>
  <si>
    <t>Ms. Selena Hsu (PIL)</t>
  </si>
  <si>
    <t>886-3-3123055</t>
  </si>
  <si>
    <t>selenahsu@evergreen-marine.com</t>
  </si>
  <si>
    <t>Ms. Cathy Tang(COS+KL)</t>
    <phoneticPr fontId="63" type="noConversion"/>
  </si>
  <si>
    <t>886-3-3123035</t>
    <phoneticPr fontId="63" type="noConversion"/>
  </si>
  <si>
    <t>886-3-3510973</t>
  </si>
  <si>
    <t>cathytang@evergreen-marine.com</t>
    <phoneticPr fontId="63" type="noConversion"/>
  </si>
  <si>
    <t>Ms. Melody Tung</t>
    <phoneticPr fontId="63" type="noConversion"/>
  </si>
  <si>
    <t>886-3-3123103</t>
    <phoneticPr fontId="63" type="noConversion"/>
  </si>
  <si>
    <t>melodytung@evergreen-marine.com</t>
  </si>
  <si>
    <t>Planning</t>
    <phoneticPr fontId="0" type="noConversion"/>
  </si>
  <si>
    <t>Ms. Kate Wang</t>
  </si>
  <si>
    <t>886-3-3123148</t>
  </si>
  <si>
    <t>886-3-3510951</t>
  </si>
  <si>
    <t>katewang@tw.evergreen-line.com</t>
  </si>
  <si>
    <t>Mr. Wilson Yeh</t>
  </si>
  <si>
    <t>886-3-3123212</t>
  </si>
  <si>
    <t>wilsonyeh@tw.evergreen-line.com</t>
  </si>
  <si>
    <t>(PMX service)</t>
  </si>
  <si>
    <t>Business</t>
  </si>
  <si>
    <t>Mr. Roy Zhang</t>
  </si>
  <si>
    <t>86-532-86076892</t>
  </si>
  <si>
    <t xml:space="preserve"> 86-532-80667635</t>
  </si>
  <si>
    <t>royzhang@master-agency.com.cn</t>
  </si>
  <si>
    <t>Mr. Jeffrey Yin</t>
  </si>
  <si>
    <t>86-532-86076894</t>
  </si>
  <si>
    <t>jeffreyyin@master-agency.com.cn</t>
  </si>
  <si>
    <t>Mr. Phnix Pang</t>
  </si>
  <si>
    <t>86-532-86076887</t>
  </si>
  <si>
    <t>phnixpang@master-agency.com.cn</t>
  </si>
  <si>
    <t>Mr. Henry Yang</t>
  </si>
  <si>
    <t>86-532-86076808</t>
  </si>
  <si>
    <t>henryyang@master-agency.com.cn</t>
  </si>
  <si>
    <t>Mr. Henry Lu</t>
  </si>
  <si>
    <t>86-21-38501309</t>
  </si>
  <si>
    <t>86-21-50103180</t>
  </si>
  <si>
    <t>henrylu@master-agency.com.cn</t>
  </si>
  <si>
    <t>Mr. Joe Gu</t>
  </si>
  <si>
    <t>86-21-38501167</t>
  </si>
  <si>
    <t>joegu@master-agency.com.cn</t>
  </si>
  <si>
    <t>Mr.Terry</t>
  </si>
  <si>
    <t>86-574-87073516</t>
  </si>
  <si>
    <t>86-574-87953080</t>
  </si>
  <si>
    <t>terrywang@master-agency.com.cn</t>
  </si>
  <si>
    <t>Mr.Fred</t>
  </si>
  <si>
    <t>86-574-87073453</t>
  </si>
  <si>
    <t>86-574-87093615</t>
  </si>
  <si>
    <t>fredfang@master-agency.com.cn</t>
  </si>
  <si>
    <t>Singapore</t>
    <phoneticPr fontId="2" type="noConversion"/>
  </si>
  <si>
    <t>Ms. Tina Chan</t>
    <phoneticPr fontId="72" type="noConversion"/>
  </si>
  <si>
    <t>65-63477139</t>
  </si>
  <si>
    <t>65-62271496</t>
  </si>
  <si>
    <t>tinachan@evergreen-marine.com.sg</t>
  </si>
  <si>
    <t>Ms. Debbie Lim</t>
    <phoneticPr fontId="72" type="noConversion"/>
  </si>
  <si>
    <t>65-63477188</t>
  </si>
  <si>
    <t>65-62273045</t>
  </si>
  <si>
    <t>ocd@sg.evergreen-line.com</t>
  </si>
  <si>
    <t>Port Klang</t>
    <phoneticPr fontId="2" type="noConversion"/>
  </si>
  <si>
    <t>Ms.Lam Geak Fen</t>
  </si>
  <si>
    <t>03-7883-2600(Ext:692)</t>
  </si>
  <si>
    <t>03-5569-3221/3070</t>
  </si>
  <si>
    <t>lamgf@evergreen-marine.com.my</t>
  </si>
  <si>
    <t xml:space="preserve">Mr.Chua Boon Meng </t>
  </si>
  <si>
    <t xml:space="preserve">03- 3168-8181 (ext. 528) </t>
  </si>
  <si>
    <t xml:space="preserve">03-3167-7662 </t>
    <phoneticPr fontId="2" type="noConversion"/>
  </si>
  <si>
    <t>ChuaBM@evergreen-marine.com.my</t>
  </si>
  <si>
    <t>Mr. Babar Feroze (BIZ-EXP)</t>
  </si>
  <si>
    <t>92-21-35642956</t>
  </si>
  <si>
    <t>92-21-35223519</t>
  </si>
  <si>
    <t>babar@greenpakshipping.com</t>
  </si>
  <si>
    <t>Mr. Mohsin Zia (BIZ-EXP)</t>
  </si>
  <si>
    <t>92-21-111123477 Ext: 512</t>
  </si>
  <si>
    <t>mohsin.zia@greenpakshipping.com</t>
  </si>
  <si>
    <t>Mr. Muhammad Saleem 
(BIZ-IMP)</t>
    <phoneticPr fontId="2" type="noConversion"/>
  </si>
  <si>
    <t>92-21-35632402</t>
  </si>
  <si>
    <t>saleem@greenpakshipping.com</t>
  </si>
  <si>
    <t>Mr. Abdul Hamid</t>
  </si>
  <si>
    <t>92-21-111123477 Ext: 503</t>
  </si>
  <si>
    <t>abdul.hamid@greenpakshipping.com</t>
  </si>
  <si>
    <t>Mr.Junaid Ahmed</t>
  </si>
  <si>
    <t>92-21-111123477 Ext: 506</t>
  </si>
  <si>
    <t>junaid@greenpakshipping.com</t>
  </si>
  <si>
    <t>SIBI GEORGE</t>
  </si>
  <si>
    <t>91-02836230425</t>
  </si>
  <si>
    <t>91-02836230460</t>
  </si>
  <si>
    <t>sibigeorge@evergreen-shipping.co.in</t>
  </si>
  <si>
    <t>NIKIT JANGID</t>
  </si>
  <si>
    <t>91-02836230455</t>
  </si>
  <si>
    <t>nikitjangid@evergreen-shipping.co.in</t>
  </si>
  <si>
    <t>Mr.Navinda Muthuthantri</t>
  </si>
  <si>
    <t>+94 11 7441025</t>
  </si>
  <si>
    <t>+94 11 7441022</t>
  </si>
  <si>
    <t>navinda.maritime@hemas.com</t>
  </si>
  <si>
    <t>Mr.Ajantha Samarakoon</t>
  </si>
  <si>
    <t>+94 11 7441075</t>
  </si>
  <si>
    <t>ajantha.maritime@hemas.com</t>
  </si>
  <si>
    <t>(PIX service)</t>
    <phoneticPr fontId="2" type="noConversion"/>
  </si>
  <si>
    <t>Jiangyin (Fuzhou)</t>
    <phoneticPr fontId="2" type="noConversion"/>
  </si>
  <si>
    <t>Ms. Tina Liu</t>
  </si>
  <si>
    <t>86-591-87538112-620</t>
    <phoneticPr fontId="72" type="noConversion"/>
  </si>
  <si>
    <t>86-591-87503374</t>
    <phoneticPr fontId="2" type="noConversion"/>
  </si>
  <si>
    <t>tinaliu@master-agency.com.cn</t>
  </si>
  <si>
    <t>Mr. Leo Dong</t>
  </si>
  <si>
    <t>86-591-87538112-622</t>
    <phoneticPr fontId="72" type="noConversion"/>
  </si>
  <si>
    <t>86-591-87503374</t>
  </si>
  <si>
    <t>leodong@master-agency.com.cn</t>
  </si>
  <si>
    <t>Ms. Lily Gao</t>
  </si>
  <si>
    <t>86-591-87538112-660</t>
    <phoneticPr fontId="72" type="noConversion"/>
  </si>
  <si>
    <t>lilygao@master-agency.com.cn</t>
  </si>
  <si>
    <t xml:space="preserve">Nansha </t>
  </si>
  <si>
    <t>Mr.Jim Cheng</t>
  </si>
  <si>
    <t>86-20-87320321-402</t>
  </si>
  <si>
    <t>86-20-87320193</t>
  </si>
  <si>
    <t>jimcheng@master-agency.com.cn</t>
  </si>
  <si>
    <t>Mr. Mark Li</t>
  </si>
  <si>
    <t>86-20-87320321-506</t>
  </si>
  <si>
    <t>xlli@master-agency.com.cn</t>
  </si>
  <si>
    <t>Ms Annie Lee</t>
  </si>
  <si>
    <t>852-28258351</t>
  </si>
  <si>
    <t>852-25216736</t>
  </si>
  <si>
    <t>annielee@evergreen-marine.com.hk</t>
  </si>
  <si>
    <t>Mr. Tony Chi</t>
  </si>
  <si>
    <t>852-24232311</t>
  </si>
  <si>
    <t>852-24892667</t>
  </si>
  <si>
    <t>tonychi@evergreen-marine.com.hk</t>
  </si>
  <si>
    <t>Shekou</t>
    <phoneticPr fontId="2" type="noConversion"/>
  </si>
  <si>
    <t>Lebron Huang</t>
  </si>
  <si>
    <t>0755-21515783</t>
  </si>
  <si>
    <t>0755-82763500</t>
  </si>
  <si>
    <t>lebronhuang@master-agency.com.cn</t>
  </si>
  <si>
    <t>Olee Wu</t>
  </si>
  <si>
    <t>0755-88328780</t>
  </si>
  <si>
    <t>oleewu@master-agency.com.cn</t>
  </si>
  <si>
    <t>(PIX local contact for Singapore, Port Klang, Colombo, Karachi &amp; Mundra is the same as PMX's as above)</t>
    <phoneticPr fontId="2" type="noConversion"/>
  </si>
  <si>
    <t>3FXQ6</t>
  </si>
  <si>
    <t xml:space="preserve"> ABS +A1(E) Container Carrier +AMS and +ACCU</t>
  </si>
  <si>
    <t>阔春轮</t>
  </si>
  <si>
    <t>9HA4053</t>
  </si>
  <si>
    <t>MALTA</t>
  </si>
  <si>
    <t>DNV-GL 1A1 Container Carrier DG-P E0 COAT-1 BIS TMONNAUTICUS</t>
  </si>
  <si>
    <t>新常熟</t>
  </si>
  <si>
    <t>CHINA</t>
  </si>
  <si>
    <t>BPBG</t>
  </si>
  <si>
    <t>A8UY9</t>
  </si>
  <si>
    <t>NK NS (Container Ship), (CNC), 
(IWS)/MNS, CHG, MPP, ISA, RCF, M0</t>
  </si>
  <si>
    <t>永哲</t>
  </si>
  <si>
    <r>
      <t>WAN HAI LINES LTD TAIPEI Principal Office Contact List (</t>
    </r>
    <r>
      <rPr>
        <sz val="14"/>
        <color indexed="10"/>
        <rFont val="Trebuchet MS"/>
        <family val="2"/>
      </rPr>
      <t>PMX &amp; PIX (PM2) Service</t>
    </r>
    <r>
      <rPr>
        <sz val="14"/>
        <color indexed="8"/>
        <rFont val="Trebuchet MS"/>
        <family val="2"/>
      </rPr>
      <t xml:space="preserve">)  updated as of </t>
    </r>
    <r>
      <rPr>
        <sz val="14"/>
        <color indexed="10"/>
        <rFont val="Trebuchet MS"/>
        <family val="2"/>
      </rPr>
      <t>2017/10/23</t>
    </r>
  </si>
  <si>
    <t>(PMX)</t>
    <phoneticPr fontId="81" type="noConversion"/>
  </si>
  <si>
    <t>Jeff Shiau</t>
    <phoneticPr fontId="81" type="noConversion"/>
  </si>
  <si>
    <t>(PM2)</t>
    <phoneticPr fontId="81" type="noConversion"/>
  </si>
  <si>
    <t>jeff_shiau@wanhai.com</t>
    <phoneticPr fontId="81" type="noConversion"/>
  </si>
  <si>
    <t>Marc Yien</t>
    <phoneticPr fontId="81" type="noConversion"/>
  </si>
  <si>
    <t>886-2-25677961 #6576</t>
    <phoneticPr fontId="81" type="noConversion"/>
  </si>
  <si>
    <t>Stacey Chen</t>
    <phoneticPr fontId="3" type="noConversion"/>
  </si>
  <si>
    <t>stacey_chen@wanhai.com</t>
    <phoneticPr fontId="3" type="noConversion"/>
  </si>
  <si>
    <t>886-2-25677961 #6153</t>
    <phoneticPr fontId="3" type="noConversion"/>
  </si>
  <si>
    <t>Noreen Lai</t>
    <phoneticPr fontId="3" type="noConversion"/>
  </si>
  <si>
    <t>noreen_lai@wanhai.com</t>
    <phoneticPr fontId="3" type="noConversion"/>
  </si>
  <si>
    <t>886-2-25677961 #6186</t>
    <phoneticPr fontId="3" type="noConversion"/>
  </si>
  <si>
    <t>Althea Huang</t>
    <phoneticPr fontId="46" type="noConversion"/>
  </si>
  <si>
    <t>althea_huang@wanhai.com</t>
    <phoneticPr fontId="46" type="noConversion"/>
  </si>
  <si>
    <r>
      <t>WAN HAI INTERNATIONAL PTE LTD Local Agent Contact List (</t>
    </r>
    <r>
      <rPr>
        <sz val="14"/>
        <color indexed="10"/>
        <rFont val="Trebuchet MS"/>
        <family val="2"/>
      </rPr>
      <t>PMX &amp; PIX (PM2) Service</t>
    </r>
    <r>
      <rPr>
        <sz val="14"/>
        <rFont val="Trebuchet MS"/>
        <family val="2"/>
      </rPr>
      <t>)   updated as of 2017/10/23</t>
    </r>
  </si>
  <si>
    <t>Shyang Wong</t>
    <phoneticPr fontId="3" type="noConversion"/>
  </si>
  <si>
    <t>shyang_wong@wanhai.com</t>
    <phoneticPr fontId="3" type="noConversion"/>
  </si>
  <si>
    <t>Mok Lee</t>
    <phoneticPr fontId="3" type="noConversion"/>
  </si>
  <si>
    <t>mok_lee@wanhai.com</t>
    <phoneticPr fontId="3" type="noConversion"/>
  </si>
  <si>
    <t>Jonathan Lu</t>
    <phoneticPr fontId="3" type="noConversion"/>
  </si>
  <si>
    <t>86-574-8386-3850 *850</t>
    <phoneticPr fontId="84" type="noConversion"/>
  </si>
  <si>
    <t>jonathan_lu@wanhai.com</t>
    <phoneticPr fontId="3" type="noConversion"/>
  </si>
  <si>
    <t>Jeffery Liao</t>
    <phoneticPr fontId="84" type="noConversion"/>
  </si>
  <si>
    <t>86-574-8386-3870 *870</t>
    <phoneticPr fontId="84" type="noConversion"/>
  </si>
  <si>
    <t>jeffery_liao@wanhai.com</t>
    <phoneticPr fontId="84" type="noConversion"/>
  </si>
  <si>
    <t>Shine Chen</t>
    <phoneticPr fontId="3" type="noConversion"/>
  </si>
  <si>
    <t>86-20-8888-8101 *8101</t>
    <phoneticPr fontId="3" type="noConversion"/>
  </si>
  <si>
    <t>shine_chen@wanhai.com</t>
    <phoneticPr fontId="84" type="noConversion"/>
  </si>
  <si>
    <t>Shekou</t>
    <phoneticPr fontId="3" type="noConversion"/>
  </si>
  <si>
    <t>Ray Tsai</t>
    <phoneticPr fontId="84" type="noConversion"/>
  </si>
  <si>
    <t>86-755-8281-6360 *8812</t>
    <phoneticPr fontId="84" type="noConversion"/>
  </si>
  <si>
    <t>ray_tsai@wanhai.com</t>
    <phoneticPr fontId="84" type="noConversion"/>
  </si>
  <si>
    <t>Darren Hsieh</t>
    <phoneticPr fontId="84" type="noConversion"/>
  </si>
  <si>
    <t>86-755-8281-6285 *8813</t>
    <phoneticPr fontId="84" type="noConversion"/>
  </si>
  <si>
    <t>darren_hsieh@wanhai.com</t>
    <phoneticPr fontId="84" type="noConversion"/>
  </si>
  <si>
    <t>Ryan Yu</t>
    <phoneticPr fontId="3" type="noConversion"/>
  </si>
  <si>
    <t>852-2859-6299</t>
    <phoneticPr fontId="3" type="noConversion"/>
  </si>
  <si>
    <t>852-28579709</t>
    <phoneticPr fontId="84" type="noConversion"/>
  </si>
  <si>
    <t>ryan_yu@wanhai.com</t>
    <phoneticPr fontId="84" type="noConversion"/>
  </si>
  <si>
    <t xml:space="preserve">Teresa Lo </t>
    <phoneticPr fontId="84" type="noConversion"/>
  </si>
  <si>
    <t xml:space="preserve">852-2859-6238 </t>
    <phoneticPr fontId="84" type="noConversion"/>
  </si>
  <si>
    <t>teresa lo /hk.hkg-sales</t>
    <phoneticPr fontId="84" type="noConversion"/>
  </si>
  <si>
    <t>Dean Wong (look after  Mundra)</t>
    <phoneticPr fontId="3" type="noConversion"/>
  </si>
  <si>
    <t>dean_wong@wanhai.com</t>
    <phoneticPr fontId="3" type="noConversion"/>
  </si>
  <si>
    <t>Aaron Lee</t>
    <phoneticPr fontId="3" type="noConversion"/>
  </si>
  <si>
    <t>aaron_lee@wanhai.com</t>
    <phoneticPr fontId="84" type="noConversion"/>
  </si>
  <si>
    <t>Sean Tang</t>
    <phoneticPr fontId="3" type="noConversion"/>
  </si>
  <si>
    <t>971-4-3551673 *448</t>
    <phoneticPr fontId="3" type="noConversion"/>
  </si>
  <si>
    <t>sean_tang@wanhai.com</t>
    <phoneticPr fontId="84" type="noConversion"/>
  </si>
  <si>
    <t>Adam Tsan</t>
    <phoneticPr fontId="3" type="noConversion"/>
  </si>
  <si>
    <t>204</t>
  </si>
  <si>
    <t>GROUP EMAIL</t>
  </si>
  <si>
    <t>Research &amp; Strategic
Planning</t>
  </si>
  <si>
    <t>planning@sgp.pilship.com</t>
  </si>
  <si>
    <t xml:space="preserve">Updated 25 Oct 2017 </t>
  </si>
  <si>
    <t>Finance
(Trade Finance)</t>
  </si>
  <si>
    <t>Planner</t>
  </si>
  <si>
    <t>Alex Miao  (PMX Service)</t>
  </si>
  <si>
    <t>+86 21 61235724</t>
  </si>
  <si>
    <t>+86 13671853797</t>
  </si>
  <si>
    <t>alex.miao@cn.pilship.com</t>
  </si>
  <si>
    <t>china_ops@cn.pilship.com</t>
  </si>
  <si>
    <t>Green Chen (PM2 Service)</t>
  </si>
  <si>
    <t>86-21-61235723</t>
  </si>
  <si>
    <t>86 13795403244</t>
  </si>
  <si>
    <t>green.chen@cn.pilship.com</t>
  </si>
  <si>
    <t>Malga (PMX &amp; PM2)</t>
  </si>
  <si>
    <t>971-4-3933555</t>
  </si>
  <si>
    <t>971-50-5594191</t>
  </si>
  <si>
    <t>malga@mes.pilship.com</t>
  </si>
  <si>
    <t>dxbplanning@mes.pilship.com</t>
  </si>
  <si>
    <t>(65) 9645 8562</t>
  </si>
  <si>
    <t>stowage@sgp.pilship.com</t>
  </si>
  <si>
    <t>Juay Hung Neo</t>
  </si>
  <si>
    <t>(65) 6429 3381 / (65) 6222 8065</t>
  </si>
  <si>
    <t>(65) 8186 6777</t>
  </si>
  <si>
    <t>hungyeo.juay@sgp.pilship.com</t>
  </si>
  <si>
    <t>Thomas Li</t>
  </si>
  <si>
    <t>thomas.li@sgp.pilship.com</t>
  </si>
  <si>
    <t>pil_schedule@sgp.pilship.com</t>
  </si>
  <si>
    <t>Updated 25 Oct 2017</t>
  </si>
  <si>
    <t>No Specific Person</t>
  </si>
  <si>
    <t>(65)63217432</t>
  </si>
  <si>
    <t>(65)63216951</t>
  </si>
  <si>
    <t>KIM WANG</t>
  </si>
  <si>
    <t>Kim.Wang@tao.pilship.com</t>
  </si>
  <si>
    <t>Grace Sun</t>
    <phoneticPr fontId="88" type="noConversion"/>
  </si>
  <si>
    <t>Grace.Sun@tao.pilship.com</t>
    <phoneticPr fontId="88" type="noConversion"/>
  </si>
  <si>
    <t>Charles Gao</t>
    <phoneticPr fontId="88" type="noConversion"/>
  </si>
  <si>
    <t>Charles.Gao@tao.pilship.com</t>
    <phoneticPr fontId="88" type="noConversion"/>
  </si>
  <si>
    <t>Sales &amp; Marketing Dept.</t>
    <phoneticPr fontId="87" type="noConversion"/>
  </si>
  <si>
    <t>Drins Cao</t>
    <phoneticPr fontId="87" type="noConversion"/>
  </si>
  <si>
    <t>86-21-61235615</t>
    <phoneticPr fontId="87" type="noConversion"/>
  </si>
  <si>
    <t xml:space="preserve"> +86 13918663368</t>
    <phoneticPr fontId="87" type="noConversion"/>
  </si>
  <si>
    <t>drins.cao@sha.pilship.com</t>
    <phoneticPr fontId="87" type="noConversion"/>
  </si>
  <si>
    <t>Robin Yang</t>
    <phoneticPr fontId="87" type="noConversion"/>
  </si>
  <si>
    <t>86-21-61235626</t>
    <phoneticPr fontId="87" type="noConversion"/>
  </si>
  <si>
    <t xml:space="preserve"> +86 13917715958</t>
    <phoneticPr fontId="87" type="noConversion"/>
  </si>
  <si>
    <t>robin.yang@sha.pilship.com</t>
    <phoneticPr fontId="87" type="noConversion"/>
  </si>
  <si>
    <t>Michael Han</t>
  </si>
  <si>
    <t>86-21-61235617</t>
    <phoneticPr fontId="87" type="noConversion"/>
  </si>
  <si>
    <t>86 18516524327</t>
    <phoneticPr fontId="87" type="noConversion"/>
  </si>
  <si>
    <t>michael.han@sha.pilship.com;sales@pilship.com</t>
    <phoneticPr fontId="87" type="noConversion"/>
  </si>
  <si>
    <t>eric liu</t>
  </si>
  <si>
    <t>eric.liu@ngb.pilship.com</t>
  </si>
  <si>
    <t>Wei Wang</t>
    <phoneticPr fontId="18" type="noConversion"/>
  </si>
  <si>
    <t>86 592 5695060</t>
    <phoneticPr fontId="18" type="noConversion"/>
  </si>
  <si>
    <t>86 592 5695057</t>
    <phoneticPr fontId="18" type="noConversion"/>
  </si>
  <si>
    <t>86 135 9953 5665</t>
    <phoneticPr fontId="18" type="noConversion"/>
  </si>
  <si>
    <t>86 591 87805224</t>
    <phoneticPr fontId="18" type="noConversion"/>
  </si>
  <si>
    <t>Champion Liao</t>
  </si>
  <si>
    <t>020-38911492</t>
  </si>
  <si>
    <t>Champion.Liao@can.pilship.com</t>
  </si>
  <si>
    <t>Stephen Chen</t>
  </si>
  <si>
    <t>020-38773495</t>
  </si>
  <si>
    <t>stephen.chen@can.pilship.com</t>
  </si>
  <si>
    <t>Billy Ruan</t>
    <phoneticPr fontId="19" type="noConversion"/>
  </si>
  <si>
    <t>Louis Xiao</t>
    <phoneticPr fontId="19" type="noConversion"/>
  </si>
  <si>
    <t>Louis.xiao@can.pilship.com</t>
    <phoneticPr fontId="19" type="noConversion"/>
  </si>
  <si>
    <t>Yam.ye@can.pilship.com</t>
    <phoneticPr fontId="19" type="noConversion"/>
  </si>
  <si>
    <t>Sue Li</t>
    <phoneticPr fontId="19" type="noConversion"/>
  </si>
  <si>
    <t>020-38773405</t>
    <phoneticPr fontId="19" type="noConversion"/>
  </si>
  <si>
    <t>sue.Li@can.pilship.com</t>
    <phoneticPr fontId="19" type="noConversion"/>
  </si>
  <si>
    <t>Thomas Neo</t>
  </si>
  <si>
    <t>Muhd Farid</t>
  </si>
  <si>
    <t>Sam Chan</t>
  </si>
  <si>
    <t>Keng Leong Khong</t>
  </si>
  <si>
    <t>MOHAMAD ISMAIL BIN IBRAHIM</t>
  </si>
  <si>
    <t>6019-2762012</t>
  </si>
  <si>
    <t>ismail.ibrahim@pkg.psa.my</t>
  </si>
  <si>
    <t>ZEN KAH XIEN NIN</t>
  </si>
  <si>
    <t>017-3636470</t>
  </si>
  <si>
    <t>zen.kah@pkg.psa.my</t>
  </si>
  <si>
    <t>Mr. Arjunsinh Zala</t>
  </si>
  <si>
    <t>arjunsinh.zala@mun.pilship.com</t>
  </si>
  <si>
    <t>ishara@cmb.pilship.com</t>
  </si>
  <si>
    <t>Gayan De Silva</t>
  </si>
  <si>
    <t xml:space="preserve">TS </t>
  </si>
  <si>
    <t>EQC</t>
  </si>
  <si>
    <t>Tharaka Chathuranga</t>
  </si>
  <si>
    <t>N/A</t>
  </si>
  <si>
    <t>tharaka@cmb.pilship.com</t>
  </si>
  <si>
    <t>Nimesha perera</t>
  </si>
  <si>
    <t>TALASSA</t>
  </si>
  <si>
    <t>LLOYD'S REGISTER [+]100A1 ''CONTAINER SHIP'' SOLAS II-2 REG.19, IWS, LMC, UMS, SHIPRIGHT (SDA, FDA, CM), LI, SCM</t>
  </si>
  <si>
    <t>CQDD</t>
  </si>
  <si>
    <t>塔拉萨</t>
  </si>
  <si>
    <t>Q48</t>
  </si>
  <si>
    <t>PORTUGAL</t>
  </si>
  <si>
    <t>1600</t>
  </si>
  <si>
    <t>Northern Priority V.023 Blank Sailing</t>
  </si>
  <si>
    <t>TBN1</t>
  </si>
  <si>
    <t>Phase out PMX at TAO for Blank Sailing</t>
  </si>
  <si>
    <t>Phase in at TAO to replace Ever Unique</t>
  </si>
  <si>
    <t>EVER UNION</t>
  </si>
  <si>
    <t>SBC</t>
  </si>
  <si>
    <t>Port Code: TAO-Qingdao,SHA(WGQ)-Shanghai(Waigaoqiao Phase 5),NGB-Ningbo,SIN-Singapore,PKG-Port Kelang(01-North Port),KHI-Karachi(04-SAPT,03-PICT),MUN-Mundra,CMB-Colombo.</t>
  </si>
  <si>
    <t>XIN XIA MEN</t>
  </si>
  <si>
    <t>P/I at NGB</t>
  </si>
  <si>
    <t>P/O at NGB</t>
  </si>
  <si>
    <t>RMC</t>
  </si>
  <si>
    <t>COSCO SURABAYA</t>
  </si>
  <si>
    <t>CFI</t>
  </si>
  <si>
    <t>中远泗水</t>
  </si>
  <si>
    <t>VRMN9</t>
  </si>
  <si>
    <t>TBN2</t>
  </si>
  <si>
    <t>Phase in at TAO to replace ZANTE</t>
  </si>
  <si>
    <t>Phase in at TAO for one voyage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</si>
</sst>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m/d/yy;@"/>
    <numFmt numFmtId="165" formatCode="0000"/>
    <numFmt numFmtId="166" formatCode="000"/>
    <numFmt numFmtId="167" formatCode="dd/mm"/>
    <numFmt numFmtId="168" formatCode="h&quot;时&quot;mm&quot;分&quot;;@"/>
    <numFmt numFmtId="169" formatCode="d\-mmm\-yyyy"/>
    <numFmt numFmtId="170" formatCode="[$-F800]dddd\,\ mmmm\ dd\,\ yyyy"/>
    <numFmt numFmtId="171" formatCode="_-* #,##0.00_-;\-* #,##0.00_-;_-* &quot;-&quot;??_-;_-@_-"/>
    <numFmt numFmtId="172" formatCode="_ * #,##0_ ;_ * \-#,##0_ ;_ * &quot;-&quot;_ ;_ @_ "/>
    <numFmt numFmtId="173" formatCode="#,##0_ "/>
    <numFmt numFmtId="174" formatCode="0.00_ "/>
    <numFmt numFmtId="175" formatCode="#,##0.00_ "/>
    <numFmt numFmtId="176" formatCode="0.0_);[Red]\(0.0\)"/>
    <numFmt numFmtId="177" formatCode="0.0_ "/>
    <numFmt numFmtId="178" formatCode="#,##0.0_ ;[Red]\-#,##0.0\ "/>
    <numFmt numFmtId="179" formatCode="0.0%"/>
  </numFmts>
  <fonts count="92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돋움"/>
      <family val="2"/>
    </font>
    <font>
      <b/>
      <sz val="10"/>
      <color indexed="10"/>
      <name val="Times New Roman"/>
      <family val="1"/>
    </font>
    <font>
      <sz val="11"/>
      <color theme="1"/>
      <name val="Calibri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4"/>
      <color indexed="8"/>
      <name val="Trebuchet MS"/>
      <family val="2"/>
    </font>
    <font>
      <sz val="14"/>
      <color indexed="10"/>
      <name val="Trebuchet MS"/>
      <family val="2"/>
    </font>
    <font>
      <sz val="10"/>
      <color indexed="8"/>
      <name val="Trebuchet MS"/>
      <family val="2"/>
    </font>
    <font>
      <u/>
      <sz val="10"/>
      <color indexed="12"/>
      <name val="Arial"/>
      <family val="2"/>
    </font>
    <font>
      <u/>
      <sz val="10"/>
      <color indexed="8"/>
      <name val="Trebuchet MS"/>
      <family val="2"/>
    </font>
    <font>
      <sz val="10"/>
      <name val="Trebuchet MS"/>
      <family val="2"/>
    </font>
    <font>
      <u/>
      <sz val="10"/>
      <color indexed="12"/>
      <name val="Trebuchet MS"/>
      <family val="2"/>
    </font>
    <font>
      <b/>
      <sz val="10"/>
      <color indexed="10"/>
      <name val="Trebuchet MS"/>
      <family val="2"/>
    </font>
    <font>
      <b/>
      <sz val="10"/>
      <color indexed="8"/>
      <name val="Trebuchet MS"/>
      <family val="2"/>
    </font>
    <font>
      <b/>
      <sz val="10"/>
      <color indexed="12"/>
      <name val="Trebuchet MS"/>
      <family val="2"/>
    </font>
    <font>
      <sz val="10"/>
      <color indexed="12"/>
      <name val="Trebuchet MS"/>
      <family val="2"/>
    </font>
    <font>
      <sz val="14"/>
      <name val="Trebuchet MS"/>
      <family val="2"/>
    </font>
    <font>
      <b/>
      <sz val="10"/>
      <name val="Trebuchet MS"/>
      <family val="2"/>
    </font>
    <font>
      <sz val="10"/>
      <color indexed="10"/>
      <name val="Trebuchet MS"/>
      <family val="2"/>
    </font>
    <font>
      <b/>
      <sz val="16"/>
      <name val="Trebuchet MS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name val="Trebuchet MS"/>
      <family val="2"/>
    </font>
    <font>
      <b/>
      <sz val="12"/>
      <color indexed="10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2"/>
      <color theme="1"/>
      <name val="宋体"/>
      <charset val="134"/>
    </font>
    <font>
      <sz val="10"/>
      <name val="Verdana"/>
      <family val="2"/>
    </font>
    <font>
      <b/>
      <sz val="14"/>
      <color indexed="8"/>
      <name val="Trebuchet MS"/>
      <family val="2"/>
    </font>
    <font>
      <u/>
      <sz val="12"/>
      <color indexed="12"/>
      <name val="新細明體"/>
      <family val="1"/>
    </font>
    <font>
      <u/>
      <sz val="10"/>
      <color rgb="FF0000FF"/>
      <name val="Arial"/>
      <family val="2"/>
    </font>
    <font>
      <b/>
      <sz val="14"/>
      <name val="Trebuchet MS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8"/>
      <name val="Verdana"/>
      <family val="2"/>
    </font>
    <font>
      <sz val="10"/>
      <color theme="1"/>
      <name val="Arial"/>
      <family val="2"/>
    </font>
    <font>
      <b/>
      <sz val="1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4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0"/>
      <color theme="1"/>
      <name val="Trebuchet MS"/>
      <family val="2"/>
    </font>
    <font>
      <u/>
      <sz val="10"/>
      <color theme="10"/>
      <name val="Trebuchet MS"/>
      <family val="2"/>
    </font>
    <font>
      <sz val="10"/>
      <color rgb="FFFF0000"/>
      <name val="Trebuchet MS"/>
      <family val="2"/>
    </font>
    <font>
      <sz val="10"/>
      <name val="細明體"/>
      <family val="3"/>
      <charset val="136"/>
    </font>
    <font>
      <b/>
      <sz val="11"/>
      <name val="Tahoma"/>
      <family val="2"/>
    </font>
    <font>
      <b/>
      <sz val="11"/>
      <name val="돋움"/>
      <family val="3"/>
      <charset val="129"/>
    </font>
    <font>
      <sz val="1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宋体"/>
      <family val="3"/>
      <charset val="134"/>
    </font>
    <font>
      <sz val="11"/>
      <color rgb="FFFF0000"/>
      <name val="Calibri"/>
      <family val="2"/>
      <scheme val="minor"/>
    </font>
    <font>
      <b/>
      <sz val="10"/>
      <color theme="2" tint="-0.749992370372631"/>
      <name val="Arial Unicode MS"/>
      <family val="2"/>
      <charset val="134"/>
    </font>
    <font>
      <b/>
      <sz val="12"/>
      <color rgb="FFFF0000"/>
      <name val="Times New Roman"/>
      <family val="1"/>
    </font>
    <font>
      <b/>
      <u/>
      <sz val="12"/>
      <name val="Times New Roman"/>
      <family val="1"/>
    </font>
    <font>
      <sz val="12"/>
      <color rgb="FFC00000"/>
      <name val="Times New Roman"/>
      <family val="1"/>
    </font>
    <font>
      <sz val="11"/>
      <color theme="1"/>
      <name val="Calibri"/>
      <family val="1"/>
      <charset val="136"/>
      <scheme val="minor"/>
    </font>
    <font>
      <u/>
      <sz val="12"/>
      <color indexed="12"/>
      <name val="新細明體"/>
      <family val="1"/>
      <charset val="136"/>
    </font>
    <font>
      <u/>
      <sz val="10"/>
      <color rgb="FFFF0000"/>
      <name val="Trebuchet MS"/>
      <family val="2"/>
    </font>
    <font>
      <b/>
      <u/>
      <sz val="16"/>
      <name val="Times New Roman"/>
      <family val="1"/>
    </font>
    <font>
      <sz val="14"/>
      <name val="Times New Roman"/>
      <family val="1"/>
    </font>
    <font>
      <b/>
      <u/>
      <sz val="13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2"/>
      <color rgb="FFFF0000"/>
      <name val="Times New Roman"/>
      <family val="1"/>
    </font>
    <font>
      <sz val="12"/>
      <color indexed="12"/>
      <name val="Times New Roman"/>
      <family val="1"/>
    </font>
    <font>
      <sz val="14"/>
      <color indexed="12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u/>
      <sz val="12"/>
      <name val="Times New Roman"/>
      <family val="1"/>
    </font>
    <font>
      <sz val="12"/>
      <name val="¹ÙÅÁÃ¼"/>
      <family val="3"/>
    </font>
    <font>
      <sz val="14"/>
      <color rgb="FFFF0000"/>
      <name val="Times New Roman"/>
      <family val="1"/>
    </font>
    <font>
      <sz val="12"/>
      <color rgb="FF222222"/>
      <name val="Times New Roman"/>
      <family val="1"/>
    </font>
    <font>
      <sz val="11"/>
      <color rgb="FFFA7D00"/>
      <name val="Calibri"/>
      <family val="2"/>
      <scheme val="minor"/>
    </font>
    <font>
      <u/>
      <sz val="10"/>
      <color rgb="FFFF0000"/>
      <name val="Arial"/>
      <family val="2"/>
    </font>
    <font>
      <b/>
      <sz val="10"/>
      <color rgb="FFFF0000"/>
      <name val="Trebuchet MS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Times New Roman"/>
      <family val="1"/>
    </font>
    <font>
      <sz val="9"/>
      <name val="Times New Roman"/>
      <family val="1"/>
    </font>
    <font>
      <u/>
      <sz val="10"/>
      <color indexed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</fills>
  <borders count="1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Dot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22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/>
      <diagonal/>
    </border>
    <border>
      <left style="medium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3">
    <xf numFmtId="0" fontId="0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3" fillId="0" borderId="1" applyBorder="0" applyAlignment="0">
      <alignment horizont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24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34" fillId="0" borderId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59" fillId="0" borderId="0">
      <alignment vertical="center"/>
    </xf>
    <xf numFmtId="171" fontId="60" fillId="0" borderId="0" applyFont="0" applyFill="0" applyBorder="0" applyAlignment="0" applyProtection="0"/>
    <xf numFmtId="172" fontId="61" fillId="0" borderId="0" applyFont="0" applyFill="0" applyBorder="0" applyAlignment="0" applyProtection="0">
      <alignment vertical="center"/>
    </xf>
    <xf numFmtId="0" fontId="61" fillId="0" borderId="0"/>
    <xf numFmtId="9" fontId="59" fillId="0" borderId="0" applyFont="0" applyFill="0" applyBorder="0" applyAlignment="0" applyProtection="0"/>
    <xf numFmtId="0" fontId="61" fillId="0" borderId="0"/>
    <xf numFmtId="0" fontId="6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81" fillId="0" borderId="0"/>
  </cellStyleXfs>
  <cellXfs count="1469">
    <xf numFmtId="0" fontId="0" fillId="0" borderId="0" xfId="0"/>
    <xf numFmtId="0" fontId="5" fillId="0" borderId="36" xfId="7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0" borderId="5" xfId="7" applyFont="1" applyBorder="1" applyAlignment="1">
      <alignment horizontal="left" vertical="center" wrapText="1" indent="1"/>
    </xf>
    <xf numFmtId="0" fontId="6" fillId="0" borderId="6" xfId="0" applyFont="1" applyBorder="1" applyAlignment="1">
      <alignment horizontal="left" vertical="center" wrapText="1" indent="1"/>
    </xf>
    <xf numFmtId="0" fontId="6" fillId="0" borderId="8" xfId="0" applyFont="1" applyBorder="1"/>
    <xf numFmtId="0" fontId="6" fillId="0" borderId="6" xfId="0" applyFont="1" applyBorder="1"/>
    <xf numFmtId="0" fontId="7" fillId="0" borderId="6" xfId="0" applyFont="1" applyBorder="1" applyAlignment="1">
      <alignment horizontal="left" vertical="center" wrapText="1" indent="1"/>
    </xf>
    <xf numFmtId="0" fontId="5" fillId="0" borderId="22" xfId="7" applyFont="1" applyBorder="1" applyAlignment="1">
      <alignment horizontal="center" vertical="center" wrapText="1"/>
    </xf>
    <xf numFmtId="0" fontId="0" fillId="0" borderId="0" xfId="0" applyBorder="1"/>
    <xf numFmtId="0" fontId="9" fillId="2" borderId="50" xfId="0" applyFont="1" applyFill="1" applyBorder="1" applyAlignment="1">
      <alignment horizontal="left"/>
    </xf>
    <xf numFmtId="0" fontId="9" fillId="2" borderId="53" xfId="0" applyFont="1" applyFill="1" applyBorder="1" applyAlignment="1">
      <alignment horizontal="left"/>
    </xf>
    <xf numFmtId="0" fontId="9" fillId="2" borderId="51" xfId="0" applyFont="1" applyFill="1" applyBorder="1" applyAlignment="1">
      <alignment horizontal="left"/>
    </xf>
    <xf numFmtId="0" fontId="11" fillId="2" borderId="53" xfId="0" applyFont="1" applyFill="1" applyBorder="1" applyAlignment="1"/>
    <xf numFmtId="0" fontId="11" fillId="2" borderId="51" xfId="0" applyFont="1" applyFill="1" applyBorder="1" applyAlignment="1"/>
    <xf numFmtId="0" fontId="11" fillId="0" borderId="0" xfId="0" applyFont="1" applyFill="1" applyAlignment="1"/>
    <xf numFmtId="0" fontId="11" fillId="0" borderId="0" xfId="0" applyFont="1" applyFill="1"/>
    <xf numFmtId="0" fontId="11" fillId="0" borderId="43" xfId="0" applyFont="1" applyFill="1" applyBorder="1"/>
    <xf numFmtId="0" fontId="11" fillId="0" borderId="44" xfId="0" applyFont="1" applyFill="1" applyBorder="1"/>
    <xf numFmtId="0" fontId="11" fillId="0" borderId="25" xfId="0" applyFont="1" applyFill="1" applyBorder="1"/>
    <xf numFmtId="0" fontId="11" fillId="0" borderId="48" xfId="0" applyFont="1" applyFill="1" applyBorder="1"/>
    <xf numFmtId="0" fontId="11" fillId="0" borderId="35" xfId="0" applyFont="1" applyFill="1" applyBorder="1"/>
    <xf numFmtId="0" fontId="11" fillId="0" borderId="49" xfId="0" applyFont="1" applyFill="1" applyBorder="1"/>
    <xf numFmtId="0" fontId="11" fillId="0" borderId="0" xfId="0" applyFont="1" applyFill="1" applyBorder="1"/>
    <xf numFmtId="0" fontId="11" fillId="3" borderId="58" xfId="0" applyFont="1" applyFill="1" applyBorder="1" applyAlignment="1">
      <alignment horizontal="left"/>
    </xf>
    <xf numFmtId="0" fontId="11" fillId="3" borderId="59" xfId="0" applyFont="1" applyFill="1" applyBorder="1" applyAlignment="1">
      <alignment horizontal="left"/>
    </xf>
    <xf numFmtId="0" fontId="11" fillId="3" borderId="60" xfId="0" applyFont="1" applyFill="1" applyBorder="1" applyAlignment="1">
      <alignment horizontal="left"/>
    </xf>
    <xf numFmtId="0" fontId="11" fillId="3" borderId="61" xfId="0" applyFont="1" applyFill="1" applyBorder="1" applyAlignment="1">
      <alignment horizontal="left"/>
    </xf>
    <xf numFmtId="0" fontId="0" fillId="0" borderId="57" xfId="0" applyBorder="1"/>
    <xf numFmtId="0" fontId="11" fillId="0" borderId="65" xfId="0" applyFont="1" applyFill="1" applyBorder="1" applyAlignment="1">
      <alignment horizontal="left"/>
    </xf>
    <xf numFmtId="0" fontId="11" fillId="0" borderId="67" xfId="0" applyFont="1" applyFill="1" applyBorder="1" applyAlignment="1">
      <alignment horizontal="left"/>
    </xf>
    <xf numFmtId="0" fontId="11" fillId="0" borderId="68" xfId="0" applyFont="1" applyFill="1" applyBorder="1" applyAlignment="1">
      <alignment horizontal="left"/>
    </xf>
    <xf numFmtId="0" fontId="11" fillId="0" borderId="69" xfId="0" applyFont="1" applyFill="1" applyBorder="1" applyAlignment="1">
      <alignment horizontal="left"/>
    </xf>
    <xf numFmtId="0" fontId="11" fillId="0" borderId="71" xfId="0" applyFont="1" applyFill="1" applyBorder="1" applyAlignment="1">
      <alignment horizontal="left"/>
    </xf>
    <xf numFmtId="0" fontId="11" fillId="0" borderId="72" xfId="0" applyFont="1" applyFill="1" applyBorder="1" applyAlignment="1">
      <alignment horizontal="left"/>
    </xf>
    <xf numFmtId="0" fontId="11" fillId="0" borderId="73" xfId="0" applyFont="1" applyFill="1" applyBorder="1" applyAlignment="1">
      <alignment horizontal="left"/>
    </xf>
    <xf numFmtId="0" fontId="11" fillId="0" borderId="75" xfId="0" applyFont="1" applyFill="1" applyBorder="1" applyAlignment="1">
      <alignment horizontal="left"/>
    </xf>
    <xf numFmtId="0" fontId="11" fillId="0" borderId="76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 vertical="center"/>
    </xf>
    <xf numFmtId="0" fontId="11" fillId="0" borderId="77" xfId="0" applyFont="1" applyFill="1" applyBorder="1" applyAlignment="1">
      <alignment horizontal="left"/>
    </xf>
    <xf numFmtId="0" fontId="11" fillId="0" borderId="78" xfId="0" applyFont="1" applyFill="1" applyBorder="1" applyAlignment="1">
      <alignment horizontal="left"/>
    </xf>
    <xf numFmtId="0" fontId="11" fillId="0" borderId="79" xfId="0" applyFont="1" applyBorder="1" applyAlignment="1">
      <alignment horizontal="left"/>
    </xf>
    <xf numFmtId="0" fontId="11" fillId="0" borderId="80" xfId="0" applyFont="1" applyBorder="1" applyAlignment="1">
      <alignment horizontal="left"/>
    </xf>
    <xf numFmtId="0" fontId="11" fillId="0" borderId="81" xfId="0" applyFont="1" applyFill="1" applyBorder="1" applyAlignment="1">
      <alignment horizontal="left"/>
    </xf>
    <xf numFmtId="0" fontId="11" fillId="0" borderId="79" xfId="0" applyFont="1" applyFill="1" applyBorder="1" applyAlignment="1">
      <alignment horizontal="left"/>
    </xf>
    <xf numFmtId="0" fontId="11" fillId="0" borderId="44" xfId="0" applyFont="1" applyFill="1" applyBorder="1" applyAlignment="1">
      <alignment horizontal="left"/>
    </xf>
    <xf numFmtId="0" fontId="11" fillId="0" borderId="35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82" xfId="0" applyFont="1" applyFill="1" applyBorder="1" applyAlignment="1">
      <alignment horizontal="left"/>
    </xf>
    <xf numFmtId="0" fontId="11" fillId="0" borderId="83" xfId="0" applyFont="1" applyFill="1" applyBorder="1" applyAlignment="1">
      <alignment horizontal="left"/>
    </xf>
    <xf numFmtId="0" fontId="11" fillId="0" borderId="84" xfId="0" applyFont="1" applyBorder="1" applyAlignment="1">
      <alignment horizontal="left"/>
    </xf>
    <xf numFmtId="0" fontId="11" fillId="0" borderId="85" xfId="0" applyFont="1" applyFill="1" applyBorder="1" applyAlignment="1">
      <alignment horizontal="left"/>
    </xf>
    <xf numFmtId="0" fontId="11" fillId="0" borderId="86" xfId="0" applyFont="1" applyFill="1" applyBorder="1" applyAlignment="1">
      <alignment horizontal="left"/>
    </xf>
    <xf numFmtId="0" fontId="11" fillId="0" borderId="84" xfId="0" applyFont="1" applyFill="1" applyBorder="1" applyAlignment="1">
      <alignment horizontal="left"/>
    </xf>
    <xf numFmtId="0" fontId="11" fillId="0" borderId="49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0" fontId="11" fillId="0" borderId="62" xfId="0" applyFont="1" applyFill="1" applyBorder="1" applyAlignment="1">
      <alignment horizontal="left"/>
    </xf>
    <xf numFmtId="0" fontId="0" fillId="0" borderId="79" xfId="0" applyBorder="1"/>
    <xf numFmtId="0" fontId="11" fillId="0" borderId="40" xfId="0" applyFont="1" applyFill="1" applyBorder="1" applyAlignment="1">
      <alignment horizontal="left"/>
    </xf>
    <xf numFmtId="0" fontId="11" fillId="0" borderId="35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82" xfId="0" applyFont="1" applyFill="1" applyBorder="1" applyAlignment="1"/>
    <xf numFmtId="0" fontId="0" fillId="0" borderId="84" xfId="0" applyBorder="1"/>
    <xf numFmtId="0" fontId="13" fillId="0" borderId="85" xfId="8" applyFont="1" applyBorder="1" applyAlignment="1" applyProtection="1"/>
    <xf numFmtId="0" fontId="11" fillId="0" borderId="42" xfId="0" applyFont="1" applyFill="1" applyBorder="1" applyAlignment="1">
      <alignment horizontal="left"/>
    </xf>
    <xf numFmtId="0" fontId="11" fillId="0" borderId="87" xfId="0" applyFont="1" applyFill="1" applyBorder="1" applyAlignment="1">
      <alignment horizontal="left"/>
    </xf>
    <xf numFmtId="0" fontId="11" fillId="0" borderId="25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56" xfId="0" applyFont="1" applyFill="1" applyBorder="1" applyAlignment="1">
      <alignment horizontal="left"/>
    </xf>
    <xf numFmtId="0" fontId="11" fillId="0" borderId="41" xfId="0" applyFont="1" applyFill="1" applyBorder="1" applyAlignment="1">
      <alignment horizontal="left"/>
    </xf>
    <xf numFmtId="0" fontId="11" fillId="0" borderId="73" xfId="0" applyFont="1" applyFill="1" applyBorder="1" applyAlignment="1"/>
    <xf numFmtId="0" fontId="11" fillId="0" borderId="92" xfId="0" applyFont="1" applyFill="1" applyBorder="1" applyAlignment="1">
      <alignment horizontal="left"/>
    </xf>
    <xf numFmtId="0" fontId="11" fillId="0" borderId="57" xfId="0" applyFont="1" applyFill="1" applyBorder="1" applyAlignment="1">
      <alignment horizontal="left"/>
    </xf>
    <xf numFmtId="0" fontId="11" fillId="0" borderId="93" xfId="0" applyFont="1" applyFill="1" applyBorder="1" applyAlignment="1">
      <alignment horizontal="left"/>
    </xf>
    <xf numFmtId="0" fontId="11" fillId="0" borderId="96" xfId="0" applyFont="1" applyFill="1" applyBorder="1" applyAlignment="1">
      <alignment horizontal="left"/>
    </xf>
    <xf numFmtId="0" fontId="11" fillId="0" borderId="48" xfId="0" applyFont="1" applyFill="1" applyBorder="1" applyAlignment="1">
      <alignment horizontal="left"/>
    </xf>
    <xf numFmtId="0" fontId="11" fillId="0" borderId="70" xfId="0" applyFont="1" applyFill="1" applyBorder="1" applyAlignment="1">
      <alignment horizontal="left"/>
    </xf>
    <xf numFmtId="0" fontId="14" fillId="0" borderId="74" xfId="0" applyFont="1" applyFill="1" applyBorder="1" applyAlignment="1">
      <alignment horizontal="left"/>
    </xf>
    <xf numFmtId="0" fontId="14" fillId="0" borderId="72" xfId="0" applyFont="1" applyFill="1" applyBorder="1" applyAlignment="1">
      <alignment horizontal="left"/>
    </xf>
    <xf numFmtId="0" fontId="14" fillId="0" borderId="73" xfId="8" applyFont="1" applyFill="1" applyBorder="1" applyAlignment="1" applyProtection="1">
      <alignment horizontal="left"/>
    </xf>
    <xf numFmtId="0" fontId="11" fillId="0" borderId="66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66" xfId="0" applyFont="1" applyFill="1" applyBorder="1" applyAlignment="1">
      <alignment horizontal="left"/>
    </xf>
    <xf numFmtId="0" fontId="14" fillId="0" borderId="2" xfId="0" applyFont="1" applyFill="1" applyBorder="1" applyAlignment="1">
      <alignment horizontal="left"/>
    </xf>
    <xf numFmtId="0" fontId="14" fillId="0" borderId="62" xfId="0" applyFont="1" applyFill="1" applyBorder="1" applyAlignment="1">
      <alignment horizontal="left"/>
    </xf>
    <xf numFmtId="0" fontId="0" fillId="0" borderId="62" xfId="0" applyBorder="1"/>
    <xf numFmtId="0" fontId="11" fillId="0" borderId="62" xfId="0" applyFont="1" applyBorder="1" applyAlignment="1">
      <alignment horizontal="left"/>
    </xf>
    <xf numFmtId="0" fontId="11" fillId="0" borderId="70" xfId="0" applyFont="1" applyFill="1" applyBorder="1"/>
    <xf numFmtId="0" fontId="11" fillId="0" borderId="9" xfId="0" applyFont="1" applyFill="1" applyBorder="1"/>
    <xf numFmtId="0" fontId="11" fillId="0" borderId="84" xfId="0" applyFont="1" applyFill="1" applyBorder="1"/>
    <xf numFmtId="0" fontId="11" fillId="0" borderId="0" xfId="0" applyFont="1" applyFill="1" applyBorder="1" applyAlignment="1"/>
    <xf numFmtId="0" fontId="15" fillId="0" borderId="0" xfId="8" applyFont="1" applyFill="1" applyBorder="1" applyAlignment="1" applyProtection="1">
      <alignment horizontal="left"/>
    </xf>
    <xf numFmtId="0" fontId="11" fillId="0" borderId="66" xfId="8" applyFont="1" applyFill="1" applyBorder="1" applyAlignment="1" applyProtection="1">
      <alignment horizontal="left"/>
    </xf>
    <xf numFmtId="0" fontId="11" fillId="0" borderId="0" xfId="8" applyFont="1" applyFill="1" applyBorder="1" applyAlignment="1" applyProtection="1">
      <alignment horizontal="left"/>
    </xf>
    <xf numFmtId="0" fontId="16" fillId="2" borderId="50" xfId="0" applyFont="1" applyFill="1" applyBorder="1" applyAlignment="1">
      <alignment horizontal="left"/>
    </xf>
    <xf numFmtId="0" fontId="17" fillId="2" borderId="51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/>
    <xf numFmtId="0" fontId="16" fillId="2" borderId="50" xfId="0" applyFont="1" applyFill="1" applyBorder="1" applyAlignment="1"/>
    <xf numFmtId="0" fontId="16" fillId="2" borderId="53" xfId="0" applyFont="1" applyFill="1" applyBorder="1" applyAlignment="1"/>
    <xf numFmtId="0" fontId="16" fillId="0" borderId="25" xfId="0" applyFont="1" applyFill="1" applyBorder="1" applyAlignment="1"/>
    <xf numFmtId="0" fontId="19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8" fillId="0" borderId="0" xfId="0" applyFont="1" applyFill="1" applyAlignment="1"/>
    <xf numFmtId="0" fontId="11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0" fontId="21" fillId="3" borderId="50" xfId="0" applyFont="1" applyFill="1" applyBorder="1" applyAlignment="1">
      <alignment horizontal="center"/>
    </xf>
    <xf numFmtId="0" fontId="21" fillId="3" borderId="97" xfId="0" applyFont="1" applyFill="1" applyBorder="1" applyAlignment="1">
      <alignment horizontal="center"/>
    </xf>
    <xf numFmtId="0" fontId="21" fillId="3" borderId="60" xfId="0" applyFont="1" applyFill="1" applyBorder="1" applyAlignment="1">
      <alignment horizontal="center"/>
    </xf>
    <xf numFmtId="0" fontId="21" fillId="3" borderId="40" xfId="0" applyFont="1" applyFill="1" applyBorder="1" applyAlignment="1">
      <alignment horizontal="center"/>
    </xf>
    <xf numFmtId="0" fontId="14" fillId="0" borderId="98" xfId="0" applyFont="1" applyBorder="1"/>
    <xf numFmtId="0" fontId="11" fillId="0" borderId="34" xfId="0" applyFont="1" applyBorder="1"/>
    <xf numFmtId="0" fontId="0" fillId="0" borderId="6" xfId="0" applyBorder="1"/>
    <xf numFmtId="0" fontId="14" fillId="0" borderId="36" xfId="0" applyFont="1" applyBorder="1"/>
    <xf numFmtId="0" fontId="11" fillId="0" borderId="8" xfId="0" applyFont="1" applyBorder="1"/>
    <xf numFmtId="0" fontId="0" fillId="0" borderId="40" xfId="0" applyBorder="1"/>
    <xf numFmtId="0" fontId="0" fillId="0" borderId="54" xfId="0" applyBorder="1"/>
    <xf numFmtId="0" fontId="14" fillId="0" borderId="25" xfId="0" applyFont="1" applyBorder="1"/>
    <xf numFmtId="0" fontId="14" fillId="0" borderId="35" xfId="0" applyFont="1" applyBorder="1"/>
    <xf numFmtId="0" fontId="0" fillId="0" borderId="12" xfId="0" applyBorder="1"/>
    <xf numFmtId="0" fontId="14" fillId="0" borderId="22" xfId="0" applyFont="1" applyBorder="1"/>
    <xf numFmtId="0" fontId="14" fillId="0" borderId="100" xfId="0" applyFont="1" applyBorder="1"/>
    <xf numFmtId="0" fontId="11" fillId="0" borderId="13" xfId="0" applyFont="1" applyBorder="1"/>
    <xf numFmtId="0" fontId="0" fillId="0" borderId="12" xfId="0" applyFont="1" applyBorder="1"/>
    <xf numFmtId="0" fontId="0" fillId="0" borderId="4" xfId="0" applyBorder="1"/>
    <xf numFmtId="0" fontId="11" fillId="0" borderId="66" xfId="0" applyFont="1" applyBorder="1"/>
    <xf numFmtId="0" fontId="14" fillId="0" borderId="43" xfId="0" applyFont="1" applyBorder="1"/>
    <xf numFmtId="0" fontId="11" fillId="0" borderId="62" xfId="0" applyFont="1" applyBorder="1"/>
    <xf numFmtId="0" fontId="0" fillId="0" borderId="42" xfId="0" applyBorder="1"/>
    <xf numFmtId="0" fontId="0" fillId="0" borderId="7" xfId="0" applyBorder="1"/>
    <xf numFmtId="0" fontId="14" fillId="0" borderId="45" xfId="0" applyFont="1" applyBorder="1"/>
    <xf numFmtId="0" fontId="14" fillId="0" borderId="101" xfId="0" applyFont="1" applyFill="1" applyBorder="1" applyAlignment="1">
      <alignment horizontal="left" vertical="center"/>
    </xf>
    <xf numFmtId="0" fontId="0" fillId="0" borderId="49" xfId="0" applyBorder="1"/>
    <xf numFmtId="0" fontId="14" fillId="0" borderId="0" xfId="0" applyFont="1" applyBorder="1"/>
    <xf numFmtId="0" fontId="22" fillId="0" borderId="0" xfId="0" applyFont="1" applyBorder="1"/>
    <xf numFmtId="0" fontId="11" fillId="0" borderId="0" xfId="0" applyFont="1" applyBorder="1"/>
    <xf numFmtId="0" fontId="21" fillId="3" borderId="51" xfId="0" applyFont="1" applyFill="1" applyBorder="1" applyAlignment="1">
      <alignment horizontal="center"/>
    </xf>
    <xf numFmtId="0" fontId="21" fillId="0" borderId="0" xfId="0" applyFont="1"/>
    <xf numFmtId="0" fontId="21" fillId="0" borderId="101" xfId="0" applyFont="1" applyFill="1" applyBorder="1" applyAlignment="1">
      <alignment horizontal="left" vertical="center"/>
    </xf>
    <xf numFmtId="0" fontId="23" fillId="0" borderId="57" xfId="0" applyFont="1" applyBorder="1" applyAlignment="1">
      <alignment horizontal="center" vertical="center"/>
    </xf>
    <xf numFmtId="0" fontId="14" fillId="0" borderId="57" xfId="8" applyFont="1" applyFill="1" applyBorder="1" applyAlignment="1" applyProtection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57" xfId="0" applyFont="1" applyBorder="1" applyAlignment="1">
      <alignment vertical="center"/>
    </xf>
    <xf numFmtId="0" fontId="14" fillId="0" borderId="101" xfId="0" applyFont="1" applyBorder="1" applyAlignment="1">
      <alignment vertical="center"/>
    </xf>
    <xf numFmtId="0" fontId="14" fillId="0" borderId="66" xfId="0" applyFont="1" applyFill="1" applyBorder="1" applyAlignment="1">
      <alignment horizontal="center" vertical="center"/>
    </xf>
    <xf numFmtId="0" fontId="12" fillId="0" borderId="57" xfId="8" applyFill="1" applyBorder="1" applyAlignment="1" applyProtection="1">
      <alignment horizontal="center" vertical="center"/>
    </xf>
    <xf numFmtId="0" fontId="14" fillId="0" borderId="57" xfId="8" applyFont="1" applyFill="1" applyBorder="1" applyAlignment="1" applyProtection="1">
      <alignment horizontal="left" vertical="center"/>
    </xf>
    <xf numFmtId="0" fontId="21" fillId="0" borderId="55" xfId="0" applyFont="1" applyFill="1" applyBorder="1" applyAlignment="1">
      <alignment horizontal="left" vertical="center"/>
    </xf>
    <xf numFmtId="0" fontId="23" fillId="0" borderId="55" xfId="0" applyFont="1" applyFill="1" applyBorder="1" applyAlignment="1">
      <alignment horizontal="center" vertical="center"/>
    </xf>
    <xf numFmtId="0" fontId="11" fillId="0" borderId="55" xfId="9" applyFont="1" applyFill="1" applyBorder="1" applyAlignment="1">
      <alignment horizontal="center" vertical="center"/>
    </xf>
    <xf numFmtId="0" fontId="11" fillId="0" borderId="55" xfId="9" applyFont="1" applyFill="1" applyBorder="1" applyAlignment="1">
      <alignment horizontal="center" wrapText="1"/>
    </xf>
    <xf numFmtId="0" fontId="12" fillId="0" borderId="99" xfId="8" applyFill="1" applyBorder="1" applyAlignment="1" applyProtection="1">
      <alignment horizontal="center"/>
    </xf>
    <xf numFmtId="0" fontId="11" fillId="0" borderId="55" xfId="0" applyFont="1" applyFill="1" applyBorder="1" applyAlignment="1">
      <alignment horizontal="center"/>
    </xf>
    <xf numFmtId="0" fontId="14" fillId="0" borderId="55" xfId="0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57" xfId="0" applyFont="1" applyFill="1" applyBorder="1" applyAlignment="1">
      <alignment horizontal="left" vertical="center"/>
    </xf>
    <xf numFmtId="0" fontId="14" fillId="0" borderId="57" xfId="0" applyFont="1" applyFill="1" applyBorder="1" applyAlignment="1">
      <alignment vertical="center"/>
    </xf>
    <xf numFmtId="0" fontId="11" fillId="0" borderId="57" xfId="0" applyFont="1" applyFill="1" applyBorder="1" applyAlignment="1">
      <alignment horizontal="center"/>
    </xf>
    <xf numFmtId="0" fontId="12" fillId="0" borderId="66" xfId="8" applyFill="1" applyBorder="1" applyAlignment="1" applyProtection="1">
      <alignment horizontal="center"/>
    </xf>
    <xf numFmtId="2" fontId="12" fillId="0" borderId="66" xfId="8" applyNumberFormat="1" applyFill="1" applyBorder="1" applyAlignment="1" applyProtection="1">
      <alignment horizontal="center"/>
    </xf>
    <xf numFmtId="0" fontId="21" fillId="0" borderId="55" xfId="0" applyFont="1" applyFill="1" applyBorder="1" applyAlignment="1">
      <alignment horizontal="left"/>
    </xf>
    <xf numFmtId="0" fontId="23" fillId="0" borderId="55" xfId="0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25" fillId="0" borderId="55" xfId="8" applyFont="1" applyBorder="1" applyAlignment="1" applyProtection="1">
      <alignment horizontal="center"/>
    </xf>
    <xf numFmtId="0" fontId="25" fillId="0" borderId="99" xfId="8" applyFont="1" applyBorder="1" applyAlignment="1" applyProtection="1">
      <alignment horizontal="center"/>
    </xf>
    <xf numFmtId="0" fontId="14" fillId="0" borderId="103" xfId="0" applyFont="1" applyFill="1" applyBorder="1" applyAlignment="1">
      <alignment horizontal="center"/>
    </xf>
    <xf numFmtId="0" fontId="14" fillId="0" borderId="55" xfId="0" applyFont="1" applyFill="1" applyBorder="1" applyAlignment="1">
      <alignment horizontal="center"/>
    </xf>
    <xf numFmtId="0" fontId="14" fillId="0" borderId="99" xfId="0" applyFont="1" applyFill="1" applyBorder="1" applyAlignment="1">
      <alignment horizontal="center"/>
    </xf>
    <xf numFmtId="0" fontId="14" fillId="0" borderId="56" xfId="0" applyFont="1" applyBorder="1" applyAlignment="1">
      <alignment horizontal="left" wrapText="1"/>
    </xf>
    <xf numFmtId="0" fontId="14" fillId="0" borderId="57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57" xfId="0" applyFont="1" applyFill="1" applyBorder="1" applyAlignment="1">
      <alignment horizontal="center"/>
    </xf>
    <xf numFmtId="0" fontId="14" fillId="0" borderId="57" xfId="8" applyFont="1" applyFill="1" applyBorder="1" applyAlignment="1" applyProtection="1">
      <alignment horizontal="center"/>
    </xf>
    <xf numFmtId="0" fontId="14" fillId="0" borderId="0" xfId="8" applyFont="1" applyFill="1" applyBorder="1" applyAlignment="1" applyProtection="1">
      <alignment horizontal="center"/>
    </xf>
    <xf numFmtId="0" fontId="14" fillId="0" borderId="56" xfId="0" applyFont="1" applyFill="1" applyBorder="1" applyAlignment="1">
      <alignment horizontal="center"/>
    </xf>
    <xf numFmtId="0" fontId="14" fillId="0" borderId="57" xfId="0" quotePrefix="1" applyFont="1" applyFill="1" applyBorder="1" applyAlignment="1">
      <alignment horizontal="center"/>
    </xf>
    <xf numFmtId="0" fontId="14" fillId="0" borderId="66" xfId="0" applyFont="1" applyFill="1" applyBorder="1" applyAlignment="1">
      <alignment horizontal="center"/>
    </xf>
    <xf numFmtId="0" fontId="14" fillId="0" borderId="57" xfId="0" applyFont="1" applyFill="1" applyBorder="1" applyAlignment="1">
      <alignment horizontal="left" wrapText="1"/>
    </xf>
    <xf numFmtId="0" fontId="0" fillId="0" borderId="5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57" xfId="0" applyFont="1" applyFill="1" applyBorder="1" applyAlignment="1">
      <alignment horizontal="left"/>
    </xf>
    <xf numFmtId="0" fontId="25" fillId="0" borderId="57" xfId="8" applyFont="1" applyFill="1" applyBorder="1" applyAlignment="1" applyProtection="1">
      <alignment horizontal="center"/>
    </xf>
    <xf numFmtId="0" fontId="25" fillId="0" borderId="0" xfId="8" applyFont="1" applyFill="1" applyBorder="1" applyAlignment="1" applyProtection="1">
      <alignment horizontal="center"/>
    </xf>
    <xf numFmtId="0" fontId="14" fillId="0" borderId="20" xfId="0" applyFont="1" applyBorder="1"/>
    <xf numFmtId="0" fontId="14" fillId="0" borderId="20" xfId="0" applyFont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0" xfId="0" applyFont="1" applyFill="1" applyBorder="1" applyAlignment="1">
      <alignment horizontal="center"/>
    </xf>
    <xf numFmtId="0" fontId="14" fillId="0" borderId="20" xfId="8" applyFont="1" applyFill="1" applyBorder="1" applyAlignment="1" applyProtection="1">
      <alignment horizontal="center"/>
    </xf>
    <xf numFmtId="0" fontId="14" fillId="0" borderId="24" xfId="8" applyFont="1" applyFill="1" applyBorder="1" applyAlignment="1" applyProtection="1">
      <alignment horizontal="center"/>
    </xf>
    <xf numFmtId="0" fontId="14" fillId="0" borderId="31" xfId="0" applyFont="1" applyFill="1" applyBorder="1" applyAlignment="1">
      <alignment horizontal="center"/>
    </xf>
    <xf numFmtId="0" fontId="14" fillId="0" borderId="20" xfId="0" quotePrefix="1" applyFont="1" applyFill="1" applyBorder="1" applyAlignment="1">
      <alignment horizontal="center"/>
    </xf>
    <xf numFmtId="0" fontId="14" fillId="0" borderId="23" xfId="0" applyFont="1" applyFill="1" applyBorder="1" applyAlignment="1">
      <alignment horizontal="left"/>
    </xf>
    <xf numFmtId="0" fontId="14" fillId="0" borderId="23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" fillId="0" borderId="25" xfId="10" applyFont="1" applyFill="1" applyBorder="1"/>
    <xf numFmtId="0" fontId="11" fillId="0" borderId="0" xfId="10" applyFont="1" applyFill="1" applyBorder="1"/>
    <xf numFmtId="0" fontId="11" fillId="0" borderId="35" xfId="10" applyFont="1" applyFill="1" applyBorder="1"/>
    <xf numFmtId="0" fontId="11" fillId="0" borderId="9" xfId="10" applyFont="1" applyFill="1" applyBorder="1"/>
    <xf numFmtId="0" fontId="11" fillId="0" borderId="0" xfId="10" applyFont="1" applyFill="1" applyBorder="1" applyAlignment="1">
      <alignment horizontal="left"/>
    </xf>
    <xf numFmtId="0" fontId="8" fillId="0" borderId="6" xfId="13" applyFont="1" applyFill="1" applyBorder="1" applyAlignment="1">
      <alignment horizontal="center"/>
    </xf>
    <xf numFmtId="0" fontId="24" fillId="0" borderId="6" xfId="12" applyFont="1" applyFill="1" applyBorder="1" applyAlignment="1" applyProtection="1">
      <alignment horizontal="center"/>
    </xf>
    <xf numFmtId="0" fontId="32" fillId="0" borderId="6" xfId="14" applyFont="1" applyFill="1" applyBorder="1">
      <alignment vertical="center"/>
    </xf>
    <xf numFmtId="0" fontId="31" fillId="0" borderId="6" xfId="14" applyFont="1" applyFill="1" applyBorder="1">
      <alignment vertical="center"/>
    </xf>
    <xf numFmtId="0" fontId="35" fillId="0" borderId="6" xfId="0" applyFont="1" applyFill="1" applyBorder="1" applyAlignment="1">
      <alignment horizontal="left" vertical="center"/>
    </xf>
    <xf numFmtId="49" fontId="35" fillId="0" borderId="6" xfId="0" applyNumberFormat="1" applyFont="1" applyFill="1" applyBorder="1" applyAlignment="1">
      <alignment horizontal="left" vertical="center"/>
    </xf>
    <xf numFmtId="0" fontId="8" fillId="0" borderId="6" xfId="12" applyFont="1" applyFill="1" applyBorder="1" applyAlignment="1" applyProtection="1">
      <alignment horizontal="center" vertical="center"/>
    </xf>
    <xf numFmtId="0" fontId="31" fillId="4" borderId="6" xfId="14" applyFont="1" applyFill="1" applyBorder="1">
      <alignment vertical="center"/>
    </xf>
    <xf numFmtId="0" fontId="32" fillId="6" borderId="6" xfId="14" applyFont="1" applyFill="1" applyBorder="1">
      <alignment vertical="center"/>
    </xf>
    <xf numFmtId="0" fontId="32" fillId="4" borderId="6" xfId="14" applyFont="1" applyFill="1" applyBorder="1">
      <alignment vertical="center"/>
    </xf>
    <xf numFmtId="0" fontId="31" fillId="0" borderId="6" xfId="14" applyFont="1" applyFill="1" applyBorder="1" applyAlignment="1">
      <alignment horizontal="left" vertical="center"/>
    </xf>
    <xf numFmtId="0" fontId="32" fillId="0" borderId="6" xfId="14" applyFont="1" applyFill="1" applyBorder="1" applyAlignment="1">
      <alignment horizontal="center" vertical="center"/>
    </xf>
    <xf numFmtId="0" fontId="31" fillId="0" borderId="6" xfId="14" applyFont="1" applyFill="1" applyBorder="1" applyAlignment="1">
      <alignment vertical="center"/>
    </xf>
    <xf numFmtId="0" fontId="32" fillId="0" borderId="6" xfId="14" applyFont="1" applyFill="1" applyBorder="1" applyAlignment="1">
      <alignment vertical="center"/>
    </xf>
    <xf numFmtId="0" fontId="0" fillId="0" borderId="0" xfId="0" applyAlignment="1">
      <alignment horizontal="center"/>
    </xf>
    <xf numFmtId="0" fontId="14" fillId="0" borderId="0" xfId="7" applyFont="1" applyAlignment="1">
      <alignment horizontal="center" vertical="center"/>
    </xf>
    <xf numFmtId="0" fontId="21" fillId="10" borderId="119" xfId="0" applyFont="1" applyFill="1" applyBorder="1" applyAlignment="1">
      <alignment horizontal="center" vertical="center"/>
    </xf>
    <xf numFmtId="0" fontId="14" fillId="7" borderId="122" xfId="0" applyFont="1" applyFill="1" applyBorder="1" applyAlignment="1">
      <alignment horizontal="center" vertical="center"/>
    </xf>
    <xf numFmtId="0" fontId="14" fillId="10" borderId="124" xfId="0" applyFont="1" applyFill="1" applyBorder="1" applyAlignment="1">
      <alignment horizontal="center" vertical="center"/>
    </xf>
    <xf numFmtId="0" fontId="14" fillId="7" borderId="127" xfId="0" applyFont="1" applyFill="1" applyBorder="1" applyAlignment="1">
      <alignment horizontal="center" vertical="center"/>
    </xf>
    <xf numFmtId="0" fontId="14" fillId="10" borderId="124" xfId="0" applyFont="1" applyFill="1" applyBorder="1" applyAlignment="1">
      <alignment horizontal="center" vertical="center" wrapText="1"/>
    </xf>
    <xf numFmtId="0" fontId="14" fillId="7" borderId="129" xfId="0" applyFont="1" applyFill="1" applyBorder="1" applyAlignment="1">
      <alignment horizontal="center" vertical="center"/>
    </xf>
    <xf numFmtId="0" fontId="14" fillId="7" borderId="130" xfId="0" applyFont="1" applyFill="1" applyBorder="1" applyAlignment="1">
      <alignment horizontal="center" vertical="center"/>
    </xf>
    <xf numFmtId="0" fontId="14" fillId="10" borderId="131" xfId="0" applyFont="1" applyFill="1" applyBorder="1" applyAlignment="1">
      <alignment horizontal="center" vertical="center"/>
    </xf>
    <xf numFmtId="0" fontId="14" fillId="7" borderId="132" xfId="0" applyFont="1" applyFill="1" applyBorder="1" applyAlignment="1">
      <alignment horizontal="center"/>
    </xf>
    <xf numFmtId="0" fontId="14" fillId="7" borderId="133" xfId="0" applyFont="1" applyFill="1" applyBorder="1" applyAlignment="1">
      <alignment horizontal="center" vertical="center"/>
    </xf>
    <xf numFmtId="0" fontId="17" fillId="10" borderId="102" xfId="0" applyFont="1" applyFill="1" applyBorder="1" applyAlignment="1">
      <alignment horizontal="center" vertical="center"/>
    </xf>
    <xf numFmtId="0" fontId="11" fillId="7" borderId="136" xfId="0" applyFont="1" applyFill="1" applyBorder="1" applyAlignment="1">
      <alignment horizontal="center" vertical="center"/>
    </xf>
    <xf numFmtId="0" fontId="14" fillId="7" borderId="136" xfId="0" applyFont="1" applyFill="1" applyBorder="1" applyAlignment="1">
      <alignment horizontal="center" vertical="center"/>
    </xf>
    <xf numFmtId="0" fontId="14" fillId="10" borderId="101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11" fillId="10" borderId="101" xfId="0" applyFont="1" applyFill="1" applyBorder="1" applyAlignment="1">
      <alignment horizontal="center" vertical="center"/>
    </xf>
    <xf numFmtId="0" fontId="14" fillId="7" borderId="55" xfId="0" applyFont="1" applyFill="1" applyBorder="1" applyAlignment="1">
      <alignment horizontal="center" vertical="center"/>
    </xf>
    <xf numFmtId="0" fontId="21" fillId="10" borderId="138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5" fillId="7" borderId="1" xfId="15" applyFont="1" applyFill="1" applyBorder="1" applyAlignment="1" applyProtection="1">
      <alignment horizontal="center" vertical="center"/>
    </xf>
    <xf numFmtId="0" fontId="14" fillId="10" borderId="138" xfId="0" applyFont="1" applyFill="1" applyBorder="1" applyAlignment="1">
      <alignment horizontal="center" vertical="center"/>
    </xf>
    <xf numFmtId="0" fontId="14" fillId="10" borderId="139" xfId="0" applyFont="1" applyFill="1" applyBorder="1" applyAlignment="1">
      <alignment horizontal="center" vertical="center"/>
    </xf>
    <xf numFmtId="0" fontId="21" fillId="10" borderId="112" xfId="0" applyFont="1" applyFill="1" applyBorder="1" applyAlignment="1">
      <alignment horizontal="center" vertical="center"/>
    </xf>
    <xf numFmtId="0" fontId="14" fillId="10" borderId="112" xfId="0" applyFont="1" applyFill="1" applyBorder="1" applyAlignment="1">
      <alignment horizontal="center" vertical="center"/>
    </xf>
    <xf numFmtId="0" fontId="14" fillId="7" borderId="1" xfId="0" quotePrefix="1" applyFont="1" applyFill="1" applyBorder="1" applyAlignment="1">
      <alignment horizontal="center" vertical="center"/>
    </xf>
    <xf numFmtId="0" fontId="14" fillId="7" borderId="6" xfId="0" quotePrefix="1" applyFont="1" applyFill="1" applyBorder="1" applyAlignment="1">
      <alignment horizontal="center" vertical="center"/>
    </xf>
    <xf numFmtId="0" fontId="14" fillId="7" borderId="6" xfId="8" applyFont="1" applyFill="1" applyBorder="1" applyAlignment="1" applyProtection="1">
      <alignment horizontal="center" vertical="center"/>
    </xf>
    <xf numFmtId="0" fontId="14" fillId="7" borderId="20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4" fillId="7" borderId="11" xfId="0" quotePrefix="1" applyFont="1" applyFill="1" applyBorder="1" applyAlignment="1">
      <alignment horizontal="center" vertical="center"/>
    </xf>
    <xf numFmtId="0" fontId="21" fillId="10" borderId="43" xfId="17" applyFont="1" applyFill="1" applyBorder="1" applyAlignment="1">
      <alignment horizontal="center" vertical="center"/>
    </xf>
    <xf numFmtId="0" fontId="14" fillId="7" borderId="1" xfId="17" applyFont="1" applyFill="1" applyBorder="1" applyAlignment="1">
      <alignment horizontal="center" vertical="center"/>
    </xf>
    <xf numFmtId="0" fontId="14" fillId="10" borderId="25" xfId="17" applyFont="1" applyFill="1" applyBorder="1" applyAlignment="1">
      <alignment horizontal="center" vertical="center"/>
    </xf>
    <xf numFmtId="0" fontId="14" fillId="7" borderId="6" xfId="17" applyFont="1" applyFill="1" applyBorder="1" applyAlignment="1">
      <alignment horizontal="center" vertical="center"/>
    </xf>
    <xf numFmtId="0" fontId="14" fillId="10" borderId="35" xfId="17" applyFont="1" applyFill="1" applyBorder="1" applyAlignment="1">
      <alignment horizontal="center" vertical="center"/>
    </xf>
    <xf numFmtId="0" fontId="14" fillId="7" borderId="11" xfId="17" applyFont="1" applyFill="1" applyBorder="1" applyAlignment="1">
      <alignment horizontal="center" vertical="center"/>
    </xf>
    <xf numFmtId="0" fontId="21" fillId="2" borderId="102" xfId="0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4" fillId="2" borderId="101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1" fillId="2" borderId="50" xfId="10" applyFont="1" applyFill="1" applyBorder="1" applyAlignment="1">
      <alignment horizontal="left"/>
    </xf>
    <xf numFmtId="0" fontId="11" fillId="2" borderId="53" xfId="10" applyFont="1" applyFill="1" applyBorder="1" applyAlignment="1">
      <alignment horizontal="left"/>
    </xf>
    <xf numFmtId="0" fontId="11" fillId="2" borderId="51" xfId="10" applyFont="1" applyFill="1" applyBorder="1" applyAlignment="1">
      <alignment horizontal="left"/>
    </xf>
    <xf numFmtId="0" fontId="24" fillId="0" borderId="0" xfId="0" applyFont="1"/>
    <xf numFmtId="0" fontId="11" fillId="0" borderId="44" xfId="10" applyFont="1" applyFill="1" applyBorder="1" applyAlignment="1">
      <alignment horizontal="left"/>
    </xf>
    <xf numFmtId="0" fontId="11" fillId="0" borderId="48" xfId="10" applyFont="1" applyFill="1" applyBorder="1" applyAlignment="1">
      <alignment horizontal="left"/>
    </xf>
    <xf numFmtId="0" fontId="11" fillId="0" borderId="9" xfId="10" applyFont="1" applyFill="1" applyBorder="1" applyAlignment="1">
      <alignment horizontal="left"/>
    </xf>
    <xf numFmtId="0" fontId="11" fillId="0" borderId="49" xfId="10" applyFont="1" applyFill="1" applyBorder="1" applyAlignment="1">
      <alignment horizontal="left"/>
    </xf>
    <xf numFmtId="0" fontId="24" fillId="0" borderId="150" xfId="7" applyFont="1" applyFill="1" applyBorder="1" applyAlignment="1"/>
    <xf numFmtId="0" fontId="40" fillId="0" borderId="150" xfId="7" applyFont="1" applyFill="1" applyBorder="1" applyAlignment="1">
      <alignment horizontal="left"/>
    </xf>
    <xf numFmtId="0" fontId="40" fillId="0" borderId="150" xfId="7" quotePrefix="1" applyFont="1" applyFill="1" applyBorder="1" applyAlignment="1">
      <alignment horizontal="left"/>
    </xf>
    <xf numFmtId="0" fontId="24" fillId="0" borderId="0" xfId="7" applyFont="1" applyFill="1" applyBorder="1" applyAlignment="1"/>
    <xf numFmtId="0" fontId="40" fillId="0" borderId="0" xfId="7" applyFont="1" applyFill="1" applyBorder="1" applyAlignment="1">
      <alignment horizontal="left"/>
    </xf>
    <xf numFmtId="0" fontId="40" fillId="0" borderId="0" xfId="7" quotePrefix="1" applyFont="1" applyFill="1" applyBorder="1" applyAlignment="1">
      <alignment horizontal="left"/>
    </xf>
    <xf numFmtId="0" fontId="40" fillId="0" borderId="0" xfId="7" applyFont="1" applyFill="1" applyAlignment="1"/>
    <xf numFmtId="0" fontId="42" fillId="0" borderId="6" xfId="0" applyFont="1" applyBorder="1" applyAlignment="1">
      <alignment horizontal="left" wrapText="1"/>
    </xf>
    <xf numFmtId="0" fontId="24" fillId="0" borderId="0" xfId="7" applyFont="1" applyFill="1" applyAlignment="1">
      <alignment horizontal="left"/>
    </xf>
    <xf numFmtId="0" fontId="24" fillId="0" borderId="0" xfId="7" applyFont="1" applyFill="1" applyAlignment="1"/>
    <xf numFmtId="0" fontId="40" fillId="0" borderId="0" xfId="7" applyFont="1" applyFill="1" applyBorder="1" applyAlignment="1"/>
    <xf numFmtId="0" fontId="40" fillId="0" borderId="0" xfId="7" applyFont="1" applyFill="1" applyAlignment="1">
      <alignment horizontal="left"/>
    </xf>
    <xf numFmtId="0" fontId="24" fillId="0" borderId="0" xfId="7" applyFont="1" applyFill="1" applyAlignment="1">
      <alignment horizontal="right"/>
    </xf>
    <xf numFmtId="0" fontId="24" fillId="0" borderId="0" xfId="7" applyFont="1" applyFill="1" applyBorder="1" applyAlignment="1">
      <alignment horizontal="left"/>
    </xf>
    <xf numFmtId="0" fontId="24" fillId="0" borderId="0" xfId="0" applyFont="1" applyBorder="1"/>
    <xf numFmtId="0" fontId="40" fillId="0" borderId="0" xfId="7" quotePrefix="1" applyFont="1" applyFill="1" applyAlignment="1">
      <alignment horizontal="left"/>
    </xf>
    <xf numFmtId="0" fontId="40" fillId="0" borderId="46" xfId="7" applyFont="1" applyFill="1" applyBorder="1" applyAlignment="1"/>
    <xf numFmtId="0" fontId="24" fillId="0" borderId="46" xfId="7" applyFont="1" applyFill="1" applyBorder="1" applyAlignment="1">
      <alignment horizontal="left"/>
    </xf>
    <xf numFmtId="49" fontId="24" fillId="0" borderId="46" xfId="7" applyNumberFormat="1" applyFont="1" applyFill="1" applyBorder="1" applyAlignment="1">
      <alignment horizontal="left"/>
    </xf>
    <xf numFmtId="49" fontId="24" fillId="0" borderId="0" xfId="7" applyNumberFormat="1" applyFont="1" applyFill="1" applyBorder="1" applyAlignment="1">
      <alignment horizontal="left"/>
    </xf>
    <xf numFmtId="0" fontId="40" fillId="0" borderId="0" xfId="7" applyFont="1" applyFill="1" applyBorder="1" applyAlignment="1">
      <alignment horizontal="center"/>
    </xf>
    <xf numFmtId="0" fontId="40" fillId="0" borderId="0" xfId="7" applyFont="1" applyFill="1" applyAlignment="1">
      <alignment horizontal="right"/>
    </xf>
    <xf numFmtId="0" fontId="40" fillId="0" borderId="0" xfId="7" applyFont="1" applyFill="1" applyAlignment="1">
      <alignment horizontal="center"/>
    </xf>
    <xf numFmtId="0" fontId="24" fillId="0" borderId="0" xfId="18" applyFont="1" applyFill="1" applyBorder="1" applyAlignment="1">
      <alignment horizontal="left" vertical="top" wrapText="1"/>
    </xf>
    <xf numFmtId="0" fontId="30" fillId="0" borderId="0" xfId="7" applyFont="1" applyFill="1" applyAlignment="1"/>
    <xf numFmtId="0" fontId="40" fillId="0" borderId="66" xfId="7" applyFont="1" applyFill="1" applyBorder="1" applyAlignment="1">
      <alignment horizontal="center"/>
    </xf>
    <xf numFmtId="0" fontId="24" fillId="0" borderId="0" xfId="7" quotePrefix="1" applyFont="1" applyFill="1" applyBorder="1" applyAlignment="1">
      <alignment horizontal="left"/>
    </xf>
    <xf numFmtId="0" fontId="43" fillId="0" borderId="6" xfId="1" applyFont="1" applyFill="1" applyBorder="1" applyAlignment="1">
      <alignment horizontal="left"/>
    </xf>
    <xf numFmtId="0" fontId="43" fillId="0" borderId="6" xfId="1" quotePrefix="1" applyFont="1" applyFill="1" applyBorder="1" applyAlignment="1">
      <alignment horizontal="left"/>
    </xf>
    <xf numFmtId="0" fontId="40" fillId="0" borderId="66" xfId="7" applyFont="1" applyBorder="1" applyAlignment="1">
      <alignment horizontal="center"/>
    </xf>
    <xf numFmtId="0" fontId="24" fillId="0" borderId="0" xfId="7" applyFont="1" applyAlignment="1"/>
    <xf numFmtId="0" fontId="24" fillId="0" borderId="66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44" fillId="0" borderId="0" xfId="5" applyFont="1" applyFill="1" applyAlignment="1">
      <alignment horizontal="left"/>
    </xf>
    <xf numFmtId="0" fontId="44" fillId="0" borderId="0" xfId="5" applyFont="1" applyFill="1" applyAlignment="1">
      <alignment horizontal="center"/>
    </xf>
    <xf numFmtId="165" fontId="44" fillId="0" borderId="0" xfId="5" applyNumberFormat="1" applyFont="1" applyFill="1" applyAlignment="1">
      <alignment horizontal="center"/>
    </xf>
    <xf numFmtId="167" fontId="44" fillId="0" borderId="0" xfId="0" applyNumberFormat="1" applyFont="1" applyFill="1" applyBorder="1" applyAlignment="1">
      <alignment horizontal="center"/>
    </xf>
    <xf numFmtId="0" fontId="44" fillId="0" borderId="0" xfId="5" applyFont="1" applyFill="1" applyBorder="1" applyAlignment="1">
      <alignment horizontal="center"/>
    </xf>
    <xf numFmtId="0" fontId="44" fillId="0" borderId="0" xfId="5" applyFont="1" applyFill="1">
      <alignment vertical="center"/>
    </xf>
    <xf numFmtId="0" fontId="44" fillId="0" borderId="2" xfId="0" applyFont="1" applyFill="1" applyBorder="1" applyAlignment="1">
      <alignment horizontal="center" vertical="center"/>
    </xf>
    <xf numFmtId="167" fontId="45" fillId="0" borderId="0" xfId="4" applyNumberFormat="1" applyFont="1" applyFill="1" applyBorder="1" applyAlignment="1" applyProtection="1">
      <alignment horizontal="center"/>
    </xf>
    <xf numFmtId="0" fontId="44" fillId="0" borderId="0" xfId="5" applyFont="1" applyFill="1" applyBorder="1">
      <alignment vertical="center"/>
    </xf>
    <xf numFmtId="0" fontId="44" fillId="0" borderId="0" xfId="0" applyFont="1" applyFill="1" applyBorder="1" applyAlignment="1">
      <alignment horizontal="center" vertical="center"/>
    </xf>
    <xf numFmtId="0" fontId="44" fillId="0" borderId="5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167" fontId="44" fillId="0" borderId="6" xfId="0" applyNumberFormat="1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8" xfId="5" applyFont="1" applyFill="1" applyBorder="1" applyAlignment="1">
      <alignment horizontal="center"/>
    </xf>
    <xf numFmtId="0" fontId="44" fillId="0" borderId="9" xfId="0" applyFont="1" applyFill="1" applyBorder="1" applyAlignment="1">
      <alignment horizontal="center" vertical="center"/>
    </xf>
    <xf numFmtId="168" fontId="44" fillId="0" borderId="10" xfId="0" applyNumberFormat="1" applyFont="1" applyFill="1" applyBorder="1" applyAlignment="1">
      <alignment horizontal="center"/>
    </xf>
    <xf numFmtId="168" fontId="44" fillId="0" borderId="11" xfId="0" applyNumberFormat="1" applyFont="1" applyFill="1" applyBorder="1" applyAlignment="1">
      <alignment horizontal="center"/>
    </xf>
    <xf numFmtId="168" fontId="44" fillId="0" borderId="12" xfId="0" applyNumberFormat="1" applyFont="1" applyFill="1" applyBorder="1" applyAlignment="1">
      <alignment horizontal="center"/>
    </xf>
    <xf numFmtId="168" fontId="44" fillId="0" borderId="13" xfId="0" applyNumberFormat="1" applyFont="1" applyFill="1" applyBorder="1" applyAlignment="1">
      <alignment horizontal="center"/>
    </xf>
    <xf numFmtId="0" fontId="44" fillId="0" borderId="19" xfId="5" applyFont="1" applyFill="1" applyBorder="1" applyAlignment="1">
      <alignment horizontal="center"/>
    </xf>
    <xf numFmtId="0" fontId="44" fillId="0" borderId="3" xfId="5" applyFont="1" applyFill="1" applyBorder="1" applyAlignment="1">
      <alignment horizontal="center"/>
    </xf>
    <xf numFmtId="0" fontId="44" fillId="0" borderId="14" xfId="5" applyFont="1" applyFill="1" applyBorder="1" applyAlignment="1">
      <alignment horizontal="center"/>
    </xf>
    <xf numFmtId="166" fontId="44" fillId="0" borderId="3" xfId="5" applyNumberFormat="1" applyFont="1" applyFill="1" applyBorder="1" applyAlignment="1">
      <alignment horizontal="center"/>
    </xf>
    <xf numFmtId="0" fontId="44" fillId="0" borderId="1" xfId="5" applyFont="1" applyFill="1" applyBorder="1" applyAlignment="1">
      <alignment horizontal="center"/>
    </xf>
    <xf numFmtId="166" fontId="44" fillId="0" borderId="34" xfId="5" applyNumberFormat="1" applyFont="1" applyFill="1" applyBorder="1" applyAlignment="1">
      <alignment horizontal="center"/>
    </xf>
    <xf numFmtId="0" fontId="44" fillId="0" borderId="4" xfId="5" applyFont="1" applyFill="1" applyBorder="1" applyAlignment="1">
      <alignment horizontal="center"/>
    </xf>
    <xf numFmtId="166" fontId="44" fillId="0" borderId="1" xfId="5" applyNumberFormat="1" applyFont="1" applyFill="1" applyBorder="1" applyAlignment="1">
      <alignment horizontal="center"/>
    </xf>
    <xf numFmtId="0" fontId="44" fillId="0" borderId="33" xfId="5" applyFont="1" applyFill="1" applyBorder="1" applyAlignment="1">
      <alignment horizontal="center"/>
    </xf>
    <xf numFmtId="166" fontId="44" fillId="0" borderId="4" xfId="5" applyNumberFormat="1" applyFont="1" applyFill="1" applyBorder="1" applyAlignment="1">
      <alignment horizontal="center"/>
    </xf>
    <xf numFmtId="167" fontId="44" fillId="0" borderId="17" xfId="4" applyNumberFormat="1" applyFont="1" applyFill="1" applyBorder="1" applyAlignment="1" applyProtection="1">
      <alignment horizontal="center"/>
    </xf>
    <xf numFmtId="167" fontId="44" fillId="0" borderId="18" xfId="4" applyNumberFormat="1" applyFont="1" applyFill="1" applyBorder="1" applyAlignment="1" applyProtection="1">
      <alignment horizontal="center"/>
    </xf>
    <xf numFmtId="0" fontId="45" fillId="0" borderId="0" xfId="5" applyFont="1" applyFill="1">
      <alignment vertical="center"/>
    </xf>
    <xf numFmtId="0" fontId="44" fillId="0" borderId="27" xfId="5" applyFont="1" applyFill="1" applyBorder="1" applyAlignment="1">
      <alignment horizontal="center"/>
    </xf>
    <xf numFmtId="167" fontId="46" fillId="0" borderId="17" xfId="4" applyNumberFormat="1" applyFont="1" applyFill="1" applyBorder="1" applyAlignment="1" applyProtection="1">
      <alignment horizontal="center"/>
    </xf>
    <xf numFmtId="167" fontId="46" fillId="0" borderId="18" xfId="4" applyNumberFormat="1" applyFont="1" applyFill="1" applyBorder="1" applyAlignment="1" applyProtection="1">
      <alignment horizontal="center"/>
    </xf>
    <xf numFmtId="0" fontId="44" fillId="0" borderId="5" xfId="0" applyFont="1" applyFill="1" applyBorder="1" applyAlignment="1">
      <alignment horizontal="center"/>
    </xf>
    <xf numFmtId="0" fontId="44" fillId="0" borderId="15" xfId="0" applyFont="1" applyFill="1" applyBorder="1" applyAlignment="1">
      <alignment horizontal="center"/>
    </xf>
    <xf numFmtId="166" fontId="44" fillId="0" borderId="5" xfId="5" applyNumberFormat="1" applyFont="1" applyFill="1" applyBorder="1" applyAlignment="1">
      <alignment horizontal="center"/>
    </xf>
    <xf numFmtId="166" fontId="44" fillId="0" borderId="6" xfId="5" applyNumberFormat="1" applyFont="1" applyFill="1" applyBorder="1" applyAlignment="1">
      <alignment horizontal="center"/>
    </xf>
    <xf numFmtId="166" fontId="44" fillId="0" borderId="20" xfId="5" applyNumberFormat="1" applyFont="1" applyFill="1" applyBorder="1" applyAlignment="1">
      <alignment horizontal="center"/>
    </xf>
    <xf numFmtId="166" fontId="44" fillId="0" borderId="30" xfId="5" applyNumberFormat="1" applyFont="1" applyFill="1" applyBorder="1" applyAlignment="1">
      <alignment horizontal="center"/>
    </xf>
    <xf numFmtId="167" fontId="44" fillId="0" borderId="35" xfId="4" applyNumberFormat="1" applyFont="1" applyFill="1" applyBorder="1" applyAlignment="1" applyProtection="1">
      <alignment horizontal="center"/>
    </xf>
    <xf numFmtId="0" fontId="44" fillId="0" borderId="25" xfId="5" applyFont="1" applyFill="1" applyBorder="1">
      <alignment vertical="center"/>
    </xf>
    <xf numFmtId="166" fontId="44" fillId="0" borderId="8" xfId="5" applyNumberFormat="1" applyFont="1" applyFill="1" applyBorder="1" applyAlignment="1">
      <alignment horizontal="center"/>
    </xf>
    <xf numFmtId="0" fontId="44" fillId="0" borderId="10" xfId="5" applyFont="1" applyFill="1" applyBorder="1" applyAlignment="1">
      <alignment horizontal="center"/>
    </xf>
    <xf numFmtId="0" fontId="44" fillId="0" borderId="16" xfId="5" applyFont="1" applyFill="1" applyBorder="1" applyAlignment="1">
      <alignment horizontal="center"/>
    </xf>
    <xf numFmtId="0" fontId="44" fillId="0" borderId="12" xfId="5" applyFont="1" applyFill="1" applyBorder="1" applyAlignment="1">
      <alignment horizontal="center"/>
    </xf>
    <xf numFmtId="166" fontId="44" fillId="0" borderId="21" xfId="5" applyNumberFormat="1" applyFont="1" applyFill="1" applyBorder="1" applyAlignment="1">
      <alignment horizontal="center"/>
    </xf>
    <xf numFmtId="0" fontId="44" fillId="0" borderId="11" xfId="5" applyFont="1" applyFill="1" applyBorder="1" applyAlignment="1">
      <alignment horizontal="center"/>
    </xf>
    <xf numFmtId="166" fontId="44" fillId="0" borderId="11" xfId="5" applyNumberFormat="1" applyFont="1" applyFill="1" applyBorder="1" applyAlignment="1">
      <alignment horizontal="center"/>
    </xf>
    <xf numFmtId="1" fontId="44" fillId="0" borderId="32" xfId="5" applyNumberFormat="1" applyFont="1" applyFill="1" applyBorder="1" applyAlignment="1">
      <alignment horizontal="center"/>
    </xf>
    <xf numFmtId="0" fontId="44" fillId="0" borderId="29" xfId="5" applyFont="1" applyFill="1" applyBorder="1" applyAlignment="1">
      <alignment horizontal="center"/>
    </xf>
    <xf numFmtId="0" fontId="44" fillId="0" borderId="15" xfId="5" applyFont="1" applyFill="1" applyBorder="1" applyAlignment="1">
      <alignment horizontal="center"/>
    </xf>
    <xf numFmtId="0" fontId="44" fillId="0" borderId="28" xfId="5" applyFont="1" applyFill="1" applyBorder="1" applyAlignment="1">
      <alignment horizontal="center"/>
    </xf>
    <xf numFmtId="0" fontId="44" fillId="0" borderId="26" xfId="0" applyFont="1" applyFill="1" applyBorder="1" applyAlignment="1">
      <alignment horizontal="center"/>
    </xf>
    <xf numFmtId="0" fontId="44" fillId="0" borderId="26" xfId="5" applyFont="1" applyFill="1" applyBorder="1" applyAlignment="1">
      <alignment horizontal="center"/>
    </xf>
    <xf numFmtId="0" fontId="44" fillId="0" borderId="27" xfId="0" applyFont="1" applyFill="1" applyBorder="1" applyAlignment="1">
      <alignment horizontal="center"/>
    </xf>
    <xf numFmtId="0" fontId="44" fillId="0" borderId="32" xfId="5" applyFont="1" applyFill="1" applyBorder="1" applyAlignment="1">
      <alignment horizontal="center"/>
    </xf>
    <xf numFmtId="0" fontId="44" fillId="0" borderId="45" xfId="5" applyFont="1" applyFill="1" applyBorder="1" applyAlignment="1">
      <alignment horizontal="center"/>
    </xf>
    <xf numFmtId="166" fontId="44" fillId="0" borderId="23" xfId="5" applyNumberFormat="1" applyFont="1" applyFill="1" applyBorder="1" applyAlignment="1">
      <alignment horizontal="center"/>
    </xf>
    <xf numFmtId="0" fontId="44" fillId="0" borderId="20" xfId="5" applyFont="1" applyFill="1" applyBorder="1" applyAlignment="1">
      <alignment horizontal="center"/>
    </xf>
    <xf numFmtId="0" fontId="44" fillId="0" borderId="30" xfId="5" applyFont="1" applyFill="1" applyBorder="1" applyAlignment="1">
      <alignment horizontal="center"/>
    </xf>
    <xf numFmtId="167" fontId="44" fillId="0" borderId="52" xfId="4" applyNumberFormat="1" applyFont="1" applyFill="1" applyBorder="1" applyAlignment="1" applyProtection="1">
      <alignment horizontal="center"/>
    </xf>
    <xf numFmtId="0" fontId="45" fillId="0" borderId="5" xfId="0" applyFont="1" applyFill="1" applyBorder="1" applyAlignment="1">
      <alignment horizontal="center"/>
    </xf>
    <xf numFmtId="0" fontId="45" fillId="0" borderId="15" xfId="0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166" fontId="45" fillId="0" borderId="5" xfId="5" applyNumberFormat="1" applyFont="1" applyFill="1" applyBorder="1" applyAlignment="1">
      <alignment horizontal="center"/>
    </xf>
    <xf numFmtId="0" fontId="45" fillId="0" borderId="6" xfId="5" applyFont="1" applyFill="1" applyBorder="1" applyAlignment="1">
      <alignment horizontal="center"/>
    </xf>
    <xf numFmtId="166" fontId="45" fillId="0" borderId="6" xfId="5" applyNumberFormat="1" applyFont="1" applyFill="1" applyBorder="1" applyAlignment="1">
      <alignment horizontal="center"/>
    </xf>
    <xf numFmtId="166" fontId="45" fillId="0" borderId="8" xfId="5" applyNumberFormat="1" applyFont="1" applyFill="1" applyBorder="1" applyAlignment="1">
      <alignment horizontal="center"/>
    </xf>
    <xf numFmtId="167" fontId="45" fillId="0" borderId="17" xfId="4" applyNumberFormat="1" applyFont="1" applyFill="1" applyBorder="1" applyAlignment="1" applyProtection="1">
      <alignment horizontal="center"/>
    </xf>
    <xf numFmtId="167" fontId="45" fillId="0" borderId="18" xfId="4" applyNumberFormat="1" applyFont="1" applyFill="1" applyBorder="1" applyAlignment="1" applyProtection="1">
      <alignment horizontal="center"/>
    </xf>
    <xf numFmtId="0" fontId="45" fillId="0" borderId="10" xfId="5" applyFont="1" applyFill="1" applyBorder="1" applyAlignment="1">
      <alignment horizontal="center"/>
    </xf>
    <xf numFmtId="0" fontId="45" fillId="0" borderId="16" xfId="5" applyFont="1" applyFill="1" applyBorder="1" applyAlignment="1">
      <alignment horizontal="center"/>
    </xf>
    <xf numFmtId="0" fontId="45" fillId="0" borderId="12" xfId="5" applyFont="1" applyFill="1" applyBorder="1" applyAlignment="1">
      <alignment horizontal="center"/>
    </xf>
    <xf numFmtId="166" fontId="45" fillId="0" borderId="21" xfId="5" applyNumberFormat="1" applyFont="1" applyFill="1" applyBorder="1" applyAlignment="1">
      <alignment horizontal="center"/>
    </xf>
    <xf numFmtId="0" fontId="45" fillId="0" borderId="11" xfId="5" applyFont="1" applyFill="1" applyBorder="1" applyAlignment="1">
      <alignment horizontal="center"/>
    </xf>
    <xf numFmtId="166" fontId="45" fillId="0" borderId="11" xfId="5" applyNumberFormat="1" applyFont="1" applyFill="1" applyBorder="1" applyAlignment="1">
      <alignment horizontal="center"/>
    </xf>
    <xf numFmtId="0" fontId="45" fillId="0" borderId="32" xfId="5" applyFont="1" applyFill="1" applyBorder="1" applyAlignment="1">
      <alignment horizontal="center"/>
    </xf>
    <xf numFmtId="0" fontId="45" fillId="0" borderId="3" xfId="5" applyFont="1" applyFill="1" applyBorder="1" applyAlignment="1">
      <alignment horizontal="center"/>
    </xf>
    <xf numFmtId="0" fontId="45" fillId="0" borderId="14" xfId="5" applyFont="1" applyFill="1" applyBorder="1" applyAlignment="1">
      <alignment horizontal="center"/>
    </xf>
    <xf numFmtId="166" fontId="45" fillId="0" borderId="3" xfId="5" applyNumberFormat="1" applyFont="1" applyFill="1" applyBorder="1" applyAlignment="1">
      <alignment horizontal="center"/>
    </xf>
    <xf numFmtId="0" fontId="45" fillId="0" borderId="33" xfId="5" applyFont="1" applyFill="1" applyBorder="1" applyAlignment="1">
      <alignment horizontal="center"/>
    </xf>
    <xf numFmtId="166" fontId="45" fillId="0" borderId="1" xfId="5" applyNumberFormat="1" applyFont="1" applyFill="1" applyBorder="1" applyAlignment="1">
      <alignment horizontal="center"/>
    </xf>
    <xf numFmtId="0" fontId="45" fillId="0" borderId="4" xfId="5" applyFont="1" applyFill="1" applyBorder="1" applyAlignment="1">
      <alignment horizontal="center"/>
    </xf>
    <xf numFmtId="0" fontId="45" fillId="0" borderId="1" xfId="5" applyFont="1" applyFill="1" applyBorder="1" applyAlignment="1">
      <alignment horizontal="center"/>
    </xf>
    <xf numFmtId="166" fontId="45" fillId="0" borderId="34" xfId="5" applyNumberFormat="1" applyFont="1" applyFill="1" applyBorder="1" applyAlignment="1">
      <alignment horizontal="center"/>
    </xf>
    <xf numFmtId="0" fontId="45" fillId="0" borderId="5" xfId="5" applyFont="1" applyFill="1" applyBorder="1" applyAlignment="1">
      <alignment horizontal="center"/>
    </xf>
    <xf numFmtId="0" fontId="45" fillId="0" borderId="15" xfId="5" applyFont="1" applyFill="1" applyBorder="1" applyAlignment="1">
      <alignment horizontal="center"/>
    </xf>
    <xf numFmtId="0" fontId="45" fillId="0" borderId="28" xfId="5" applyFont="1" applyFill="1" applyBorder="1" applyAlignment="1">
      <alignment horizontal="center"/>
    </xf>
    <xf numFmtId="166" fontId="45" fillId="0" borderId="20" xfId="5" applyNumberFormat="1" applyFont="1" applyFill="1" applyBorder="1" applyAlignment="1">
      <alignment horizontal="center"/>
    </xf>
    <xf numFmtId="166" fontId="45" fillId="0" borderId="30" xfId="5" applyNumberFormat="1" applyFont="1" applyFill="1" applyBorder="1" applyAlignment="1">
      <alignment horizontal="center"/>
    </xf>
    <xf numFmtId="167" fontId="44" fillId="0" borderId="7" xfId="0" applyNumberFormat="1" applyFont="1" applyFill="1" applyBorder="1" applyAlignment="1">
      <alignment horizontal="center"/>
    </xf>
    <xf numFmtId="49" fontId="44" fillId="0" borderId="10" xfId="0" applyNumberFormat="1" applyFont="1" applyFill="1" applyBorder="1" applyAlignment="1">
      <alignment horizontal="center"/>
    </xf>
    <xf numFmtId="49" fontId="44" fillId="0" borderId="11" xfId="0" applyNumberFormat="1" applyFont="1" applyFill="1" applyBorder="1" applyAlignment="1">
      <alignment horizontal="center"/>
    </xf>
    <xf numFmtId="49" fontId="44" fillId="0" borderId="12" xfId="0" applyNumberFormat="1" applyFont="1" applyFill="1" applyBorder="1" applyAlignment="1">
      <alignment horizontal="center"/>
    </xf>
    <xf numFmtId="49" fontId="44" fillId="0" borderId="13" xfId="0" applyNumberFormat="1" applyFont="1" applyFill="1" applyBorder="1" applyAlignment="1">
      <alignment horizontal="center"/>
    </xf>
    <xf numFmtId="0" fontId="44" fillId="0" borderId="54" xfId="5" applyFont="1" applyFill="1" applyBorder="1" applyAlignment="1">
      <alignment horizontal="center"/>
    </xf>
    <xf numFmtId="0" fontId="44" fillId="0" borderId="23" xfId="5" applyFont="1" applyFill="1" applyBorder="1" applyAlignment="1">
      <alignment horizontal="center"/>
    </xf>
    <xf numFmtId="166" fontId="44" fillId="0" borderId="54" xfId="5" applyNumberFormat="1" applyFont="1" applyFill="1" applyBorder="1" applyAlignment="1">
      <alignment horizontal="center"/>
    </xf>
    <xf numFmtId="167" fontId="44" fillId="0" borderId="23" xfId="4" applyNumberFormat="1" applyFont="1" applyFill="1" applyBorder="1" applyAlignment="1" applyProtection="1">
      <alignment horizontal="center"/>
    </xf>
    <xf numFmtId="167" fontId="44" fillId="0" borderId="20" xfId="4" applyNumberFormat="1" applyFont="1" applyFill="1" applyBorder="1" applyAlignment="1" applyProtection="1">
      <alignment horizontal="center"/>
    </xf>
    <xf numFmtId="167" fontId="44" fillId="0" borderId="4" xfId="4" applyNumberFormat="1" applyFont="1" applyFill="1" applyBorder="1" applyAlignment="1" applyProtection="1">
      <alignment horizontal="center"/>
    </xf>
    <xf numFmtId="166" fontId="44" fillId="0" borderId="7" xfId="5" applyNumberFormat="1" applyFont="1" applyFill="1" applyBorder="1" applyAlignment="1">
      <alignment horizontal="center"/>
    </xf>
    <xf numFmtId="167" fontId="46" fillId="0" borderId="8" xfId="4" applyNumberFormat="1" applyFont="1" applyFill="1" applyBorder="1" applyAlignment="1" applyProtection="1">
      <alignment horizontal="center"/>
    </xf>
    <xf numFmtId="167" fontId="46" fillId="0" borderId="6" xfId="4" applyNumberFormat="1" applyFont="1" applyFill="1" applyBorder="1" applyAlignment="1" applyProtection="1">
      <alignment horizontal="center"/>
    </xf>
    <xf numFmtId="167" fontId="46" fillId="0" borderId="7" xfId="4" applyNumberFormat="1" applyFont="1" applyFill="1" applyBorder="1" applyAlignment="1" applyProtection="1">
      <alignment horizontal="center"/>
    </xf>
    <xf numFmtId="0" fontId="44" fillId="0" borderId="8" xfId="0" applyFont="1" applyFill="1" applyBorder="1" applyAlignment="1">
      <alignment horizontal="center"/>
    </xf>
    <xf numFmtId="0" fontId="44" fillId="0" borderId="6" xfId="0" applyFont="1" applyFill="1" applyBorder="1" applyAlignment="1">
      <alignment horizontal="center"/>
    </xf>
    <xf numFmtId="0" fontId="44" fillId="0" borderId="13" xfId="5" applyFont="1" applyFill="1" applyBorder="1" applyAlignment="1">
      <alignment horizontal="center"/>
    </xf>
    <xf numFmtId="166" fontId="44" fillId="0" borderId="13" xfId="5" applyNumberFormat="1" applyFont="1" applyFill="1" applyBorder="1" applyAlignment="1">
      <alignment horizontal="center"/>
    </xf>
    <xf numFmtId="166" fontId="44" fillId="0" borderId="12" xfId="5" applyNumberFormat="1" applyFont="1" applyFill="1" applyBorder="1" applyAlignment="1">
      <alignment horizontal="center"/>
    </xf>
    <xf numFmtId="167" fontId="46" fillId="0" borderId="13" xfId="4" applyNumberFormat="1" applyFont="1" applyFill="1" applyBorder="1" applyAlignment="1" applyProtection="1">
      <alignment horizontal="center"/>
    </xf>
    <xf numFmtId="165" fontId="44" fillId="0" borderId="54" xfId="5" applyNumberFormat="1" applyFont="1" applyFill="1" applyBorder="1" applyAlignment="1">
      <alignment horizontal="center"/>
    </xf>
    <xf numFmtId="167" fontId="46" fillId="0" borderId="23" xfId="4" applyNumberFormat="1" applyFont="1" applyFill="1" applyBorder="1" applyAlignment="1" applyProtection="1">
      <alignment horizontal="center"/>
    </xf>
    <xf numFmtId="167" fontId="46" fillId="0" borderId="20" xfId="4" applyNumberFormat="1" applyFont="1" applyFill="1" applyBorder="1" applyAlignment="1" applyProtection="1">
      <alignment horizontal="center"/>
    </xf>
    <xf numFmtId="167" fontId="46" fillId="0" borderId="54" xfId="4" applyNumberFormat="1" applyFont="1" applyFill="1" applyBorder="1" applyAlignment="1" applyProtection="1">
      <alignment horizontal="center"/>
    </xf>
    <xf numFmtId="167" fontId="46" fillId="0" borderId="5" xfId="4" applyNumberFormat="1" applyFont="1" applyFill="1" applyBorder="1" applyAlignment="1" applyProtection="1">
      <alignment horizontal="center"/>
    </xf>
    <xf numFmtId="167" fontId="46" fillId="0" borderId="10" xfId="4" applyNumberFormat="1" applyFont="1" applyFill="1" applyBorder="1" applyAlignment="1" applyProtection="1">
      <alignment horizontal="center"/>
    </xf>
    <xf numFmtId="167" fontId="46" fillId="0" borderId="11" xfId="4" applyNumberFormat="1" applyFont="1" applyFill="1" applyBorder="1" applyAlignment="1" applyProtection="1">
      <alignment horizontal="center"/>
    </xf>
    <xf numFmtId="167" fontId="46" fillId="0" borderId="12" xfId="4" applyNumberFormat="1" applyFont="1" applyFill="1" applyBorder="1" applyAlignment="1" applyProtection="1">
      <alignment horizontal="center"/>
    </xf>
    <xf numFmtId="167" fontId="46" fillId="0" borderId="27" xfId="4" applyNumberFormat="1" applyFont="1" applyFill="1" applyBorder="1" applyAlignment="1" applyProtection="1">
      <alignment horizontal="center"/>
    </xf>
    <xf numFmtId="0" fontId="47" fillId="0" borderId="0" xfId="19" applyFont="1" applyBorder="1" applyAlignment="1">
      <alignment vertical="center"/>
    </xf>
    <xf numFmtId="0" fontId="24" fillId="0" borderId="0" xfId="19" applyFont="1" applyBorder="1" applyAlignment="1">
      <alignment vertical="center"/>
    </xf>
    <xf numFmtId="0" fontId="48" fillId="11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 wrapText="1"/>
    </xf>
    <xf numFmtId="49" fontId="45" fillId="0" borderId="11" xfId="0" applyNumberFormat="1" applyFont="1" applyFill="1" applyBorder="1" applyAlignment="1">
      <alignment horizontal="center"/>
    </xf>
    <xf numFmtId="0" fontId="45" fillId="0" borderId="51" xfId="5" applyFont="1" applyFill="1" applyBorder="1">
      <alignment vertical="center"/>
    </xf>
    <xf numFmtId="167" fontId="45" fillId="0" borderId="52" xfId="4" applyNumberFormat="1" applyFont="1" applyFill="1" applyBorder="1" applyAlignment="1" applyProtection="1">
      <alignment horizontal="center"/>
    </xf>
    <xf numFmtId="0" fontId="46" fillId="0" borderId="5" xfId="0" applyFont="1" applyFill="1" applyBorder="1" applyAlignment="1">
      <alignment horizontal="center"/>
    </xf>
    <xf numFmtId="0" fontId="46" fillId="0" borderId="15" xfId="0" applyFont="1" applyFill="1" applyBorder="1" applyAlignment="1">
      <alignment horizontal="center"/>
    </xf>
    <xf numFmtId="0" fontId="46" fillId="0" borderId="7" xfId="5" applyFont="1" applyFill="1" applyBorder="1" applyAlignment="1">
      <alignment horizontal="center"/>
    </xf>
    <xf numFmtId="166" fontId="46" fillId="0" borderId="5" xfId="5" applyNumberFormat="1" applyFont="1" applyFill="1" applyBorder="1" applyAlignment="1">
      <alignment horizontal="center"/>
    </xf>
    <xf numFmtId="0" fontId="46" fillId="0" borderId="6" xfId="5" applyFont="1" applyFill="1" applyBorder="1" applyAlignment="1">
      <alignment horizontal="center"/>
    </xf>
    <xf numFmtId="166" fontId="46" fillId="0" borderId="6" xfId="5" applyNumberFormat="1" applyFont="1" applyFill="1" applyBorder="1" applyAlignment="1">
      <alignment horizontal="center"/>
    </xf>
    <xf numFmtId="166" fontId="46" fillId="0" borderId="8" xfId="5" applyNumberFormat="1" applyFont="1" applyFill="1" applyBorder="1" applyAlignment="1">
      <alignment horizontal="center"/>
    </xf>
    <xf numFmtId="0" fontId="46" fillId="0" borderId="10" xfId="5" applyFont="1" applyFill="1" applyBorder="1" applyAlignment="1">
      <alignment horizontal="center"/>
    </xf>
    <xf numFmtId="0" fontId="46" fillId="0" borderId="16" xfId="5" applyFont="1" applyFill="1" applyBorder="1" applyAlignment="1">
      <alignment horizontal="center"/>
    </xf>
    <xf numFmtId="0" fontId="46" fillId="0" borderId="12" xfId="5" applyFont="1" applyFill="1" applyBorder="1" applyAlignment="1">
      <alignment horizontal="center"/>
    </xf>
    <xf numFmtId="166" fontId="46" fillId="0" borderId="21" xfId="5" applyNumberFormat="1" applyFont="1" applyFill="1" applyBorder="1" applyAlignment="1">
      <alignment horizontal="center"/>
    </xf>
    <xf numFmtId="0" fontId="46" fillId="0" borderId="11" xfId="5" applyFont="1" applyFill="1" applyBorder="1" applyAlignment="1">
      <alignment horizontal="center"/>
    </xf>
    <xf numFmtId="166" fontId="46" fillId="0" borderId="11" xfId="5" applyNumberFormat="1" applyFont="1" applyFill="1" applyBorder="1" applyAlignment="1">
      <alignment horizontal="center"/>
    </xf>
    <xf numFmtId="0" fontId="46" fillId="0" borderId="32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21" fillId="8" borderId="119" xfId="7" applyFont="1" applyFill="1" applyBorder="1" applyAlignment="1">
      <alignment horizontal="center" vertical="center"/>
    </xf>
    <xf numFmtId="0" fontId="21" fillId="8" borderId="120" xfId="7" applyFont="1" applyFill="1" applyBorder="1" applyAlignment="1">
      <alignment horizontal="center" vertical="center"/>
    </xf>
    <xf numFmtId="0" fontId="21" fillId="8" borderId="111" xfId="7" applyFont="1" applyFill="1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15" fillId="7" borderId="121" xfId="8" applyFont="1" applyFill="1" applyBorder="1" applyAlignment="1" applyProtection="1">
      <alignment horizontal="center"/>
    </xf>
    <xf numFmtId="0" fontId="15" fillId="7" borderId="126" xfId="12" applyFont="1" applyFill="1" applyBorder="1" applyAlignment="1" applyProtection="1">
      <alignment horizontal="center"/>
    </xf>
    <xf numFmtId="0" fontId="15" fillId="7" borderId="125" xfId="8" applyFont="1" applyFill="1" applyBorder="1" applyAlignment="1" applyProtection="1"/>
    <xf numFmtId="0" fontId="15" fillId="7" borderId="129" xfId="12" applyFont="1" applyFill="1" applyBorder="1" applyAlignment="1" applyProtection="1">
      <alignment horizontal="center"/>
    </xf>
    <xf numFmtId="0" fontId="15" fillId="7" borderId="132" xfId="8" applyFont="1" applyFill="1" applyBorder="1" applyAlignment="1" applyProtection="1"/>
    <xf numFmtId="0" fontId="15" fillId="7" borderId="136" xfId="8" applyFont="1" applyFill="1" applyBorder="1" applyAlignment="1" applyProtection="1">
      <alignment horizontal="center" vertical="center"/>
    </xf>
    <xf numFmtId="0" fontId="15" fillId="7" borderId="55" xfId="8" applyFont="1" applyFill="1" applyBorder="1" applyAlignment="1" applyProtection="1">
      <alignment horizontal="center" vertical="center"/>
    </xf>
    <xf numFmtId="0" fontId="17" fillId="10" borderId="43" xfId="0" applyFont="1" applyFill="1" applyBorder="1" applyAlignment="1">
      <alignment horizontal="center" vertical="center"/>
    </xf>
    <xf numFmtId="0" fontId="14" fillId="10" borderId="21" xfId="0" applyFont="1" applyFill="1" applyBorder="1" applyAlignment="1">
      <alignment horizontal="center" vertical="center"/>
    </xf>
    <xf numFmtId="0" fontId="15" fillId="7" borderId="121" xfId="15" applyFont="1" applyFill="1" applyBorder="1" applyAlignment="1" applyProtection="1">
      <alignment horizontal="center" vertical="center"/>
    </xf>
    <xf numFmtId="0" fontId="15" fillId="7" borderId="126" xfId="15" applyFont="1" applyFill="1" applyBorder="1" applyAlignment="1" applyProtection="1">
      <alignment horizontal="center" vertical="center"/>
    </xf>
    <xf numFmtId="0" fontId="15" fillId="7" borderId="145" xfId="15" applyFont="1" applyFill="1" applyBorder="1" applyAlignment="1" applyProtection="1">
      <alignment horizontal="center" vertical="center"/>
    </xf>
    <xf numFmtId="0" fontId="51" fillId="7" borderId="1" xfId="12" applyFont="1" applyFill="1" applyBorder="1" applyAlignment="1" applyProtection="1">
      <alignment horizontal="center" vertical="center"/>
    </xf>
    <xf numFmtId="0" fontId="15" fillId="7" borderId="147" xfId="15" applyFont="1" applyFill="1" applyBorder="1" applyAlignment="1" applyProtection="1">
      <alignment horizontal="center" vertical="center"/>
    </xf>
    <xf numFmtId="0" fontId="15" fillId="7" borderId="148" xfId="15" applyFont="1" applyFill="1" applyBorder="1" applyAlignment="1" applyProtection="1">
      <alignment horizontal="center" vertical="center"/>
    </xf>
    <xf numFmtId="0" fontId="8" fillId="0" borderId="0" xfId="17" applyFont="1"/>
    <xf numFmtId="0" fontId="8" fillId="0" borderId="0" xfId="17" applyFont="1" applyAlignment="1">
      <alignment horizontal="center"/>
    </xf>
    <xf numFmtId="0" fontId="24" fillId="0" borderId="0" xfId="17"/>
    <xf numFmtId="0" fontId="27" fillId="0" borderId="0" xfId="17" applyFont="1"/>
    <xf numFmtId="0" fontId="28" fillId="0" borderId="6" xfId="17" applyFont="1" applyBorder="1" applyAlignment="1">
      <alignment horizontal="center"/>
    </xf>
    <xf numFmtId="0" fontId="3" fillId="0" borderId="0" xfId="17" applyFont="1" applyAlignment="1">
      <alignment horizontal="center"/>
    </xf>
    <xf numFmtId="0" fontId="28" fillId="0" borderId="6" xfId="17" applyFont="1" applyBorder="1"/>
    <xf numFmtId="0" fontId="8" fillId="0" borderId="6" xfId="17" applyFont="1" applyBorder="1"/>
    <xf numFmtId="0" fontId="28" fillId="0" borderId="0" xfId="17" applyFont="1"/>
    <xf numFmtId="0" fontId="8" fillId="0" borderId="6" xfId="17" applyFont="1" applyFill="1" applyBorder="1" applyAlignment="1">
      <alignment horizontal="center"/>
    </xf>
    <xf numFmtId="0" fontId="24" fillId="0" borderId="6" xfId="17" applyFont="1" applyFill="1" applyBorder="1" applyAlignment="1">
      <alignment horizontal="center"/>
    </xf>
    <xf numFmtId="0" fontId="31" fillId="0" borderId="0" xfId="17" applyFont="1" applyFill="1" applyAlignment="1"/>
    <xf numFmtId="0" fontId="8" fillId="0" borderId="0" xfId="17" applyFont="1" applyAlignment="1">
      <alignment horizontal="center" vertical="center"/>
    </xf>
    <xf numFmtId="0" fontId="3" fillId="0" borderId="6" xfId="17" applyFont="1" applyBorder="1" applyAlignment="1">
      <alignment horizontal="center"/>
    </xf>
    <xf numFmtId="0" fontId="28" fillId="0" borderId="6" xfId="17" applyFont="1" applyBorder="1" applyAlignment="1">
      <alignment horizontal="center" vertical="center"/>
    </xf>
    <xf numFmtId="0" fontId="28" fillId="0" borderId="6" xfId="17" applyFont="1" applyFill="1" applyBorder="1" applyAlignment="1">
      <alignment horizontal="center" vertical="center"/>
    </xf>
    <xf numFmtId="0" fontId="3" fillId="0" borderId="6" xfId="17" applyFont="1" applyBorder="1" applyAlignment="1">
      <alignment horizontal="center" vertical="center"/>
    </xf>
    <xf numFmtId="0" fontId="8" fillId="0" borderId="6" xfId="17" applyFont="1" applyFill="1" applyBorder="1" applyAlignment="1">
      <alignment horizontal="center" vertical="center"/>
    </xf>
    <xf numFmtId="0" fontId="8" fillId="0" borderId="6" xfId="17" applyFont="1" applyBorder="1" applyAlignment="1">
      <alignment horizontal="center" vertical="center"/>
    </xf>
    <xf numFmtId="0" fontId="8" fillId="0" borderId="31" xfId="17" applyFont="1" applyBorder="1"/>
    <xf numFmtId="0" fontId="8" fillId="0" borderId="37" xfId="17" applyFont="1" applyBorder="1"/>
    <xf numFmtId="0" fontId="8" fillId="0" borderId="56" xfId="17" applyFont="1" applyBorder="1"/>
    <xf numFmtId="0" fontId="28" fillId="6" borderId="6" xfId="17" applyFont="1" applyFill="1" applyBorder="1" applyAlignment="1">
      <alignment horizontal="center" vertical="center"/>
    </xf>
    <xf numFmtId="0" fontId="8" fillId="0" borderId="20" xfId="17" applyFont="1" applyBorder="1" applyAlignment="1">
      <alignment horizontal="center" vertical="center"/>
    </xf>
    <xf numFmtId="0" fontId="8" fillId="0" borderId="31" xfId="17" applyFont="1" applyBorder="1" applyAlignment="1">
      <alignment horizontal="center" vertical="center"/>
    </xf>
    <xf numFmtId="0" fontId="8" fillId="4" borderId="6" xfId="17" quotePrefix="1" applyFont="1" applyFill="1" applyBorder="1" applyAlignment="1">
      <alignment horizontal="center" vertical="center"/>
    </xf>
    <xf numFmtId="0" fontId="8" fillId="7" borderId="6" xfId="17" applyFont="1" applyFill="1" applyBorder="1" applyAlignment="1">
      <alignment horizontal="center" vertical="center"/>
    </xf>
    <xf numFmtId="0" fontId="8" fillId="0" borderId="6" xfId="17" quotePrefix="1" applyFont="1" applyFill="1" applyBorder="1" applyAlignment="1">
      <alignment horizontal="center" vertical="center"/>
    </xf>
    <xf numFmtId="0" fontId="28" fillId="0" borderId="6" xfId="17" applyFont="1" applyBorder="1" applyAlignment="1">
      <alignment vertical="center"/>
    </xf>
    <xf numFmtId="0" fontId="3" fillId="0" borderId="6" xfId="17" applyFont="1" applyBorder="1" applyAlignment="1">
      <alignment horizontal="left"/>
    </xf>
    <xf numFmtId="0" fontId="24" fillId="0" borderId="6" xfId="17" applyFont="1" applyFill="1" applyBorder="1" applyAlignment="1">
      <alignment horizontal="center" vertical="center"/>
    </xf>
    <xf numFmtId="49" fontId="24" fillId="0" borderId="6" xfId="17" quotePrefix="1" applyNumberFormat="1" applyFont="1" applyFill="1" applyBorder="1" applyAlignment="1">
      <alignment horizontal="center" vertical="center"/>
    </xf>
    <xf numFmtId="0" fontId="24" fillId="0" borderId="6" xfId="17" quotePrefix="1" applyFont="1" applyFill="1" applyBorder="1" applyAlignment="1">
      <alignment horizontal="center" vertical="center"/>
    </xf>
    <xf numFmtId="49" fontId="24" fillId="0" borderId="6" xfId="17" applyNumberFormat="1" applyFont="1" applyFill="1" applyBorder="1" applyAlignment="1">
      <alignment horizontal="center" vertical="center"/>
    </xf>
    <xf numFmtId="0" fontId="14" fillId="0" borderId="19" xfId="0" applyFont="1" applyBorder="1"/>
    <xf numFmtId="0" fontId="14" fillId="0" borderId="118" xfId="0" applyFont="1" applyBorder="1"/>
    <xf numFmtId="0" fontId="14" fillId="0" borderId="13" xfId="0" applyFont="1" applyBorder="1"/>
    <xf numFmtId="0" fontId="54" fillId="0" borderId="0" xfId="20" applyFont="1" applyAlignment="1">
      <alignment vertical="center"/>
    </xf>
    <xf numFmtId="0" fontId="56" fillId="0" borderId="0" xfId="20" applyFont="1" applyAlignment="1">
      <alignment vertical="center"/>
    </xf>
    <xf numFmtId="0" fontId="56" fillId="0" borderId="0" xfId="20" applyFont="1" applyAlignment="1">
      <alignment horizontal="right" vertical="center"/>
    </xf>
    <xf numFmtId="170" fontId="56" fillId="0" borderId="0" xfId="20" applyNumberFormat="1" applyFont="1" applyAlignment="1">
      <alignment horizontal="right" vertical="center"/>
    </xf>
    <xf numFmtId="0" fontId="56" fillId="0" borderId="0" xfId="20" applyFont="1"/>
    <xf numFmtId="0" fontId="54" fillId="6" borderId="11" xfId="20" applyFont="1" applyFill="1" applyBorder="1" applyAlignment="1">
      <alignment horizontal="center" vertical="center"/>
    </xf>
    <xf numFmtId="0" fontId="56" fillId="0" borderId="1" xfId="20" applyFont="1" applyBorder="1" applyAlignment="1">
      <alignment horizontal="center" vertical="center"/>
    </xf>
    <xf numFmtId="0" fontId="12" fillId="0" borderId="4" xfId="8" applyFill="1" applyBorder="1" applyAlignment="1" applyProtection="1">
      <alignment horizontal="center" vertical="center"/>
    </xf>
    <xf numFmtId="0" fontId="56" fillId="0" borderId="6" xfId="20" applyFont="1" applyBorder="1" applyAlignment="1">
      <alignment horizontal="center" vertical="center"/>
    </xf>
    <xf numFmtId="0" fontId="56" fillId="12" borderId="6" xfId="20" applyFont="1" applyFill="1" applyBorder="1" applyAlignment="1">
      <alignment horizontal="center" vertical="center"/>
    </xf>
    <xf numFmtId="0" fontId="12" fillId="0" borderId="7" xfId="8" applyFill="1" applyBorder="1" applyAlignment="1" applyProtection="1">
      <alignment horizontal="center" vertical="center"/>
    </xf>
    <xf numFmtId="0" fontId="56" fillId="0" borderId="27" xfId="20" applyFont="1" applyBorder="1" applyAlignment="1">
      <alignment horizontal="center" vertical="center"/>
    </xf>
    <xf numFmtId="0" fontId="12" fillId="0" borderId="7" xfId="8" applyBorder="1" applyAlignment="1" applyProtection="1">
      <alignment horizontal="center" vertical="center"/>
    </xf>
    <xf numFmtId="0" fontId="56" fillId="0" borderId="5" xfId="20" applyFont="1" applyFill="1" applyBorder="1" applyAlignment="1">
      <alignment horizontal="center" vertical="center"/>
    </xf>
    <xf numFmtId="0" fontId="56" fillId="0" borderId="10" xfId="20" applyFont="1" applyFill="1" applyBorder="1" applyAlignment="1">
      <alignment horizontal="center" vertical="center"/>
    </xf>
    <xf numFmtId="0" fontId="56" fillId="12" borderId="11" xfId="20" applyFont="1" applyFill="1" applyBorder="1" applyAlignment="1">
      <alignment horizontal="center" vertical="center"/>
    </xf>
    <xf numFmtId="0" fontId="12" fillId="0" borderId="12" xfId="8" applyFill="1" applyBorder="1" applyAlignment="1" applyProtection="1">
      <alignment horizontal="center" vertical="center"/>
    </xf>
    <xf numFmtId="0" fontId="56" fillId="0" borderId="0" xfId="20" applyFont="1" applyBorder="1" applyAlignment="1">
      <alignment horizontal="center" vertical="center"/>
    </xf>
    <xf numFmtId="0" fontId="56" fillId="0" borderId="0" xfId="20" applyFont="1" applyBorder="1" applyAlignment="1">
      <alignment vertical="center"/>
    </xf>
    <xf numFmtId="0" fontId="12" fillId="0" borderId="0" xfId="21" applyBorder="1" applyAlignment="1" applyProtection="1">
      <alignment vertical="center"/>
    </xf>
    <xf numFmtId="0" fontId="54" fillId="6" borderId="3" xfId="20" applyFont="1" applyFill="1" applyBorder="1" applyAlignment="1">
      <alignment horizontal="center" vertical="center"/>
    </xf>
    <xf numFmtId="0" fontId="54" fillId="6" borderId="1" xfId="20" applyFont="1" applyFill="1" applyBorder="1" applyAlignment="1">
      <alignment horizontal="center" vertical="center"/>
    </xf>
    <xf numFmtId="0" fontId="54" fillId="6" borderId="4" xfId="20" applyFont="1" applyFill="1" applyBorder="1" applyAlignment="1">
      <alignment horizontal="center" vertical="center"/>
    </xf>
    <xf numFmtId="0" fontId="56" fillId="0" borderId="5" xfId="20" applyFont="1" applyBorder="1" applyAlignment="1">
      <alignment horizontal="center" vertical="center"/>
    </xf>
    <xf numFmtId="0" fontId="57" fillId="0" borderId="6" xfId="8" applyFont="1" applyFill="1" applyBorder="1" applyAlignment="1" applyProtection="1">
      <alignment horizontal="center" vertical="center"/>
    </xf>
    <xf numFmtId="0" fontId="57" fillId="0" borderId="6" xfId="22" quotePrefix="1" applyFont="1" applyFill="1" applyBorder="1" applyAlignment="1">
      <alignment horizontal="center" vertical="center"/>
    </xf>
    <xf numFmtId="0" fontId="56" fillId="0" borderId="6" xfId="22" applyFont="1" applyBorder="1" applyAlignment="1">
      <alignment horizontal="center" vertical="center"/>
    </xf>
    <xf numFmtId="0" fontId="56" fillId="0" borderId="11" xfId="22" applyFont="1" applyFill="1" applyBorder="1" applyAlignment="1">
      <alignment horizontal="center" vertical="center"/>
    </xf>
    <xf numFmtId="0" fontId="57" fillId="0" borderId="11" xfId="8" applyFont="1" applyFill="1" applyBorder="1" applyAlignment="1" applyProtection="1">
      <alignment horizontal="center" vertical="center"/>
    </xf>
    <xf numFmtId="0" fontId="57" fillId="0" borderId="11" xfId="22" quotePrefix="1" applyFont="1" applyFill="1" applyBorder="1" applyAlignment="1">
      <alignment horizontal="center" vertical="center"/>
    </xf>
    <xf numFmtId="0" fontId="12" fillId="0" borderId="12" xfId="8" applyBorder="1" applyAlignment="1" applyProtection="1">
      <alignment horizontal="center"/>
    </xf>
    <xf numFmtId="0" fontId="56" fillId="0" borderId="0" xfId="20" applyFont="1" applyBorder="1"/>
    <xf numFmtId="166" fontId="45" fillId="0" borderId="7" xfId="5" applyNumberFormat="1" applyFont="1" applyFill="1" applyBorder="1" applyAlignment="1">
      <alignment horizontal="center"/>
    </xf>
    <xf numFmtId="0" fontId="44" fillId="0" borderId="44" xfId="5" applyFont="1" applyFill="1" applyBorder="1" applyAlignment="1">
      <alignment horizontal="center"/>
    </xf>
    <xf numFmtId="0" fontId="44" fillId="0" borderId="48" xfId="5" applyFont="1" applyFill="1" applyBorder="1" applyAlignment="1">
      <alignment horizontal="center"/>
    </xf>
    <xf numFmtId="0" fontId="44" fillId="0" borderId="47" xfId="5" applyFont="1" applyFill="1" applyBorder="1" applyAlignment="1">
      <alignment horizontal="center"/>
    </xf>
    <xf numFmtId="0" fontId="44" fillId="0" borderId="104" xfId="5" applyFont="1" applyFill="1" applyBorder="1" applyAlignment="1">
      <alignment horizontal="center"/>
    </xf>
    <xf numFmtId="0" fontId="44" fillId="0" borderId="105" xfId="5" applyFont="1" applyFill="1" applyBorder="1" applyAlignment="1">
      <alignment horizontal="center"/>
    </xf>
    <xf numFmtId="167" fontId="46" fillId="0" borderId="21" xfId="4" applyNumberFormat="1" applyFont="1" applyFill="1" applyBorder="1" applyAlignment="1" applyProtection="1">
      <alignment horizontal="center"/>
    </xf>
    <xf numFmtId="167" fontId="46" fillId="0" borderId="84" xfId="4" applyNumberFormat="1" applyFont="1" applyFill="1" applyBorder="1" applyAlignment="1" applyProtection="1">
      <alignment horizontal="center"/>
    </xf>
    <xf numFmtId="167" fontId="46" fillId="0" borderId="42" xfId="4" applyNumberFormat="1" applyFont="1" applyFill="1" applyBorder="1" applyAlignment="1" applyProtection="1">
      <alignment horizontal="center"/>
    </xf>
    <xf numFmtId="167" fontId="46" fillId="0" borderId="70" xfId="4" applyNumberFormat="1" applyFont="1" applyFill="1" applyBorder="1" applyAlignment="1" applyProtection="1">
      <alignment horizontal="center"/>
    </xf>
    <xf numFmtId="167" fontId="46" fillId="0" borderId="3" xfId="4" applyNumberFormat="1" applyFont="1" applyFill="1" applyBorder="1" applyAlignment="1" applyProtection="1">
      <alignment horizontal="center"/>
    </xf>
    <xf numFmtId="167" fontId="46" fillId="0" borderId="1" xfId="4" applyNumberFormat="1" applyFont="1" applyFill="1" applyBorder="1" applyAlignment="1" applyProtection="1">
      <alignment horizontal="center"/>
    </xf>
    <xf numFmtId="167" fontId="46" fillId="0" borderId="4" xfId="4" applyNumberFormat="1" applyFont="1" applyFill="1" applyBorder="1" applyAlignment="1" applyProtection="1">
      <alignment horizontal="center"/>
    </xf>
    <xf numFmtId="167" fontId="46" fillId="0" borderId="34" xfId="4" applyNumberFormat="1" applyFont="1" applyFill="1" applyBorder="1" applyAlignment="1" applyProtection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5" fillId="0" borderId="8" xfId="5" applyFont="1" applyFill="1" applyBorder="1" applyAlignment="1">
      <alignment horizontal="center"/>
    </xf>
    <xf numFmtId="0" fontId="45" fillId="0" borderId="6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0" fontId="45" fillId="0" borderId="47" xfId="5" applyFont="1" applyFill="1" applyBorder="1" applyAlignment="1">
      <alignment horizontal="center"/>
    </xf>
    <xf numFmtId="167" fontId="45" fillId="0" borderId="11" xfId="4" applyNumberFormat="1" applyFont="1" applyFill="1" applyBorder="1" applyAlignment="1" applyProtection="1">
      <alignment horizontal="center"/>
    </xf>
    <xf numFmtId="167" fontId="45" fillId="0" borderId="12" xfId="4" applyNumberFormat="1" applyFont="1" applyFill="1" applyBorder="1" applyAlignment="1" applyProtection="1">
      <alignment horizontal="center"/>
    </xf>
    <xf numFmtId="0" fontId="45" fillId="0" borderId="0" xfId="5" applyFont="1" applyFill="1" applyAlignment="1">
      <alignment horizontal="left"/>
    </xf>
    <xf numFmtId="0" fontId="45" fillId="0" borderId="13" xfId="5" applyFont="1" applyFill="1" applyBorder="1" applyAlignment="1">
      <alignment horizontal="center"/>
    </xf>
    <xf numFmtId="166" fontId="45" fillId="0" borderId="13" xfId="5" applyNumberFormat="1" applyFont="1" applyFill="1" applyBorder="1" applyAlignment="1">
      <alignment horizontal="center"/>
    </xf>
    <xf numFmtId="166" fontId="45" fillId="0" borderId="12" xfId="5" applyNumberFormat="1" applyFont="1" applyFill="1" applyBorder="1" applyAlignment="1">
      <alignment horizontal="center"/>
    </xf>
    <xf numFmtId="167" fontId="45" fillId="0" borderId="6" xfId="4" applyNumberFormat="1" applyFont="1" applyFill="1" applyBorder="1" applyAlignment="1" applyProtection="1">
      <alignment horizontal="center"/>
    </xf>
    <xf numFmtId="167" fontId="45" fillId="0" borderId="7" xfId="4" applyNumberFormat="1" applyFont="1" applyFill="1" applyBorder="1" applyAlignment="1" applyProtection="1">
      <alignment horizontal="center"/>
    </xf>
    <xf numFmtId="0" fontId="14" fillId="0" borderId="81" xfId="0" applyFont="1" applyFill="1" applyBorder="1" applyAlignment="1">
      <alignment horizontal="left"/>
    </xf>
    <xf numFmtId="0" fontId="25" fillId="0" borderId="79" xfId="8" applyFont="1" applyBorder="1" applyAlignment="1" applyProtection="1"/>
    <xf numFmtId="0" fontId="14" fillId="0" borderId="2" xfId="8" applyFont="1" applyBorder="1" applyAlignment="1" applyProtection="1"/>
    <xf numFmtId="0" fontId="14" fillId="0" borderId="79" xfId="0" applyFont="1" applyFill="1" applyBorder="1" applyAlignment="1">
      <alignment horizontal="left"/>
    </xf>
    <xf numFmtId="0" fontId="14" fillId="0" borderId="71" xfId="0" applyFont="1" applyFill="1" applyBorder="1" applyAlignment="1">
      <alignment horizontal="left"/>
    </xf>
    <xf numFmtId="0" fontId="58" fillId="0" borderId="84" xfId="0" applyFont="1" applyBorder="1"/>
    <xf numFmtId="0" fontId="14" fillId="0" borderId="74" xfId="8" applyFont="1" applyBorder="1" applyAlignment="1" applyProtection="1"/>
    <xf numFmtId="0" fontId="58" fillId="0" borderId="79" xfId="0" applyFont="1" applyBorder="1"/>
    <xf numFmtId="0" fontId="14" fillId="0" borderId="62" xfId="8" applyFont="1" applyBorder="1" applyAlignment="1" applyProtection="1"/>
    <xf numFmtId="0" fontId="14" fillId="0" borderId="88" xfId="8" applyFont="1" applyBorder="1" applyAlignment="1" applyProtection="1"/>
    <xf numFmtId="0" fontId="14" fillId="0" borderId="89" xfId="0" applyFont="1" applyFill="1" applyBorder="1" applyAlignment="1">
      <alignment horizontal="left"/>
    </xf>
    <xf numFmtId="0" fontId="14" fillId="0" borderId="90" xfId="0" applyFont="1" applyFill="1" applyBorder="1" applyAlignment="1">
      <alignment horizontal="left"/>
    </xf>
    <xf numFmtId="0" fontId="25" fillId="0" borderId="57" xfId="8" applyFont="1" applyBorder="1" applyAlignment="1" applyProtection="1"/>
    <xf numFmtId="0" fontId="26" fillId="0" borderId="91" xfId="8" applyFont="1" applyBorder="1" applyAlignment="1" applyProtection="1"/>
    <xf numFmtId="0" fontId="14" fillId="0" borderId="91" xfId="8" applyFont="1" applyFill="1" applyBorder="1" applyAlignment="1" applyProtection="1"/>
    <xf numFmtId="0" fontId="24" fillId="0" borderId="0" xfId="0" applyFont="1" applyAlignment="1"/>
    <xf numFmtId="0" fontId="45" fillId="0" borderId="8" xfId="5" applyFont="1" applyFill="1" applyBorder="1" applyAlignment="1">
      <alignment horizontal="center"/>
    </xf>
    <xf numFmtId="0" fontId="45" fillId="0" borderId="6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167" fontId="45" fillId="0" borderId="21" xfId="4" applyNumberFormat="1" applyFont="1" applyFill="1" applyBorder="1" applyAlignment="1" applyProtection="1">
      <alignment horizontal="center"/>
    </xf>
    <xf numFmtId="167" fontId="45" fillId="0" borderId="118" xfId="4" applyNumberFormat="1" applyFont="1" applyFill="1" applyBorder="1" applyAlignment="1" applyProtection="1">
      <alignment horizontal="center"/>
    </xf>
    <xf numFmtId="167" fontId="45" fillId="0" borderId="27" xfId="4" applyNumberFormat="1" applyFont="1" applyFill="1" applyBorder="1" applyAlignment="1" applyProtection="1">
      <alignment horizontal="center"/>
    </xf>
    <xf numFmtId="167" fontId="45" fillId="0" borderId="20" xfId="4" applyNumberFormat="1" applyFont="1" applyFill="1" applyBorder="1" applyAlignment="1" applyProtection="1">
      <alignment horizontal="center"/>
    </xf>
    <xf numFmtId="167" fontId="45" fillId="0" borderId="84" xfId="4" applyNumberFormat="1" applyFont="1" applyFill="1" applyBorder="1" applyAlignment="1" applyProtection="1">
      <alignment horizontal="center"/>
    </xf>
    <xf numFmtId="0" fontId="48" fillId="11" borderId="6" xfId="0" applyFont="1" applyFill="1" applyBorder="1" applyAlignment="1">
      <alignment horizontal="center" vertical="center" wrapText="1"/>
    </xf>
    <xf numFmtId="0" fontId="48" fillId="11" borderId="20" xfId="0" applyFont="1" applyFill="1" applyBorder="1" applyAlignment="1">
      <alignment horizontal="center" vertical="center" wrapText="1"/>
    </xf>
    <xf numFmtId="0" fontId="47" fillId="11" borderId="6" xfId="0" applyFont="1" applyFill="1" applyBorder="1" applyAlignment="1">
      <alignment horizontal="center" vertical="center" wrapText="1"/>
    </xf>
    <xf numFmtId="0" fontId="45" fillId="0" borderId="8" xfId="5" applyFont="1" applyFill="1" applyBorder="1" applyAlignment="1">
      <alignment horizontal="center"/>
    </xf>
    <xf numFmtId="0" fontId="45" fillId="0" borderId="6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0" fontId="48" fillId="11" borderId="6" xfId="0" applyFont="1" applyFill="1" applyBorder="1" applyAlignment="1">
      <alignment horizontal="center" vertical="center" wrapText="1"/>
    </xf>
    <xf numFmtId="0" fontId="44" fillId="0" borderId="5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 vertical="center"/>
    </xf>
    <xf numFmtId="0" fontId="44" fillId="0" borderId="9" xfId="0" applyFont="1" applyFill="1" applyBorder="1" applyAlignment="1">
      <alignment horizontal="center" vertical="center"/>
    </xf>
    <xf numFmtId="167" fontId="45" fillId="0" borderId="54" xfId="4" applyNumberFormat="1" applyFont="1" applyFill="1" applyBorder="1" applyAlignment="1" applyProtection="1">
      <alignment horizontal="center"/>
    </xf>
    <xf numFmtId="0" fontId="45" fillId="0" borderId="0" xfId="5" applyFont="1" applyFill="1" applyAlignment="1">
      <alignment horizontal="center"/>
    </xf>
    <xf numFmtId="0" fontId="44" fillId="0" borderId="35" xfId="5" applyFont="1" applyFill="1" applyBorder="1" applyAlignment="1">
      <alignment horizontal="center"/>
    </xf>
    <xf numFmtId="0" fontId="44" fillId="0" borderId="9" xfId="5" applyFont="1" applyFill="1" applyBorder="1" applyAlignment="1">
      <alignment horizontal="center"/>
    </xf>
    <xf numFmtId="167" fontId="45" fillId="0" borderId="61" xfId="4" applyNumberFormat="1" applyFont="1" applyFill="1" applyBorder="1" applyAlignment="1" applyProtection="1">
      <alignment horizontal="center"/>
    </xf>
    <xf numFmtId="167" fontId="45" fillId="0" borderId="0" xfId="4" applyNumberFormat="1" applyFont="1" applyFill="1" applyBorder="1" applyAlignment="1" applyProtection="1">
      <alignment horizontal="left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167" fontId="44" fillId="0" borderId="54" xfId="4" applyNumberFormat="1" applyFont="1" applyFill="1" applyBorder="1" applyAlignment="1" applyProtection="1">
      <alignment horizontal="center"/>
    </xf>
    <xf numFmtId="0" fontId="48" fillId="11" borderId="6" xfId="0" applyFont="1" applyFill="1" applyBorder="1" applyAlignment="1">
      <alignment horizontal="center" vertical="center" wrapText="1"/>
    </xf>
    <xf numFmtId="167" fontId="44" fillId="0" borderId="27" xfId="4" applyNumberFormat="1" applyFont="1" applyFill="1" applyBorder="1" applyAlignment="1" applyProtection="1">
      <alignment horizontal="center"/>
    </xf>
    <xf numFmtId="0" fontId="48" fillId="11" borderId="6" xfId="0" applyFont="1" applyFill="1" applyBorder="1" applyAlignment="1">
      <alignment horizontal="center" vertical="center" wrapText="1"/>
    </xf>
    <xf numFmtId="49" fontId="44" fillId="0" borderId="8" xfId="5" applyNumberFormat="1" applyFont="1" applyFill="1" applyBorder="1" applyAlignment="1">
      <alignment horizontal="center"/>
    </xf>
    <xf numFmtId="49" fontId="44" fillId="0" borderId="6" xfId="5" applyNumberFormat="1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8" fillId="11" borderId="20" xfId="0" applyFont="1" applyFill="1" applyBorder="1" applyAlignment="1">
      <alignment horizontal="center" vertical="center" wrapText="1"/>
    </xf>
    <xf numFmtId="167" fontId="44" fillId="0" borderId="21" xfId="4" applyNumberFormat="1" applyFont="1" applyFill="1" applyBorder="1" applyAlignment="1" applyProtection="1">
      <alignment horizontal="center"/>
    </xf>
    <xf numFmtId="167" fontId="44" fillId="0" borderId="84" xfId="4" applyNumberFormat="1" applyFont="1" applyFill="1" applyBorder="1" applyAlignment="1" applyProtection="1">
      <alignment horizontal="center"/>
    </xf>
    <xf numFmtId="167" fontId="44" fillId="0" borderId="3" xfId="4" applyNumberFormat="1" applyFont="1" applyFill="1" applyBorder="1" applyAlignment="1" applyProtection="1">
      <alignment horizontal="center"/>
    </xf>
    <xf numFmtId="167" fontId="44" fillId="0" borderId="1" xfId="4" applyNumberFormat="1" applyFont="1" applyFill="1" applyBorder="1" applyAlignment="1" applyProtection="1">
      <alignment horizontal="center"/>
    </xf>
    <xf numFmtId="167" fontId="45" fillId="0" borderId="31" xfId="4" applyNumberFormat="1" applyFont="1" applyFill="1" applyBorder="1" applyAlignment="1" applyProtection="1">
      <alignment horizontal="center"/>
    </xf>
    <xf numFmtId="0" fontId="44" fillId="0" borderId="25" xfId="5" applyFont="1" applyFill="1" applyBorder="1" applyAlignment="1">
      <alignment horizontal="center"/>
    </xf>
    <xf numFmtId="167" fontId="45" fillId="0" borderId="58" xfId="4" applyNumberFormat="1" applyFont="1" applyFill="1" applyBorder="1" applyAlignment="1" applyProtection="1">
      <alignment horizontal="center"/>
    </xf>
    <xf numFmtId="0" fontId="45" fillId="0" borderId="60" xfId="5" applyFont="1" applyFill="1" applyBorder="1" applyAlignment="1">
      <alignment horizontal="center"/>
    </xf>
    <xf numFmtId="0" fontId="24" fillId="0" borderId="15" xfId="7" applyFont="1" applyFill="1" applyBorder="1" applyAlignment="1">
      <alignment horizontal="left"/>
    </xf>
    <xf numFmtId="0" fontId="42" fillId="0" borderId="20" xfId="0" applyFont="1" applyBorder="1" applyAlignment="1">
      <alignment horizontal="left" wrapText="1"/>
    </xf>
    <xf numFmtId="0" fontId="42" fillId="0" borderId="15" xfId="0" applyFont="1" applyBorder="1" applyAlignment="1">
      <alignment horizontal="left" wrapText="1"/>
    </xf>
    <xf numFmtId="0" fontId="44" fillId="0" borderId="5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 vertical="center"/>
    </xf>
    <xf numFmtId="0" fontId="44" fillId="0" borderId="9" xfId="0" applyFont="1" applyFill="1" applyBorder="1" applyAlignment="1">
      <alignment horizontal="center" vertical="center"/>
    </xf>
    <xf numFmtId="0" fontId="44" fillId="0" borderId="6" xfId="5" applyFont="1" applyFill="1" applyBorder="1" applyAlignment="1">
      <alignment horizontal="center"/>
    </xf>
    <xf numFmtId="0" fontId="45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5" fillId="0" borderId="8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49" fontId="44" fillId="0" borderId="23" xfId="5" applyNumberFormat="1" applyFont="1" applyFill="1" applyBorder="1" applyAlignment="1">
      <alignment horizontal="center"/>
    </xf>
    <xf numFmtId="167" fontId="46" fillId="0" borderId="60" xfId="4" applyNumberFormat="1" applyFont="1" applyFill="1" applyBorder="1" applyAlignment="1" applyProtection="1">
      <alignment horizontal="center"/>
    </xf>
    <xf numFmtId="167" fontId="46" fillId="0" borderId="49" xfId="4" applyNumberFormat="1" applyFont="1" applyFill="1" applyBorder="1" applyAlignment="1" applyProtection="1">
      <alignment horizontal="center"/>
    </xf>
    <xf numFmtId="167" fontId="46" fillId="0" borderId="97" xfId="4" applyNumberFormat="1" applyFont="1" applyFill="1" applyBorder="1" applyAlignment="1" applyProtection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167" fontId="45" fillId="0" borderId="86" xfId="4" applyNumberFormat="1" applyFont="1" applyFill="1" applyBorder="1" applyAlignment="1" applyProtection="1">
      <alignment horizontal="center"/>
    </xf>
    <xf numFmtId="167" fontId="45" fillId="0" borderId="42" xfId="4" applyNumberFormat="1" applyFont="1" applyFill="1" applyBorder="1" applyAlignment="1" applyProtection="1">
      <alignment horizontal="center"/>
    </xf>
    <xf numFmtId="167" fontId="44" fillId="0" borderId="97" xfId="4" applyNumberFormat="1" applyFont="1" applyFill="1" applyBorder="1" applyAlignment="1" applyProtection="1">
      <alignment horizontal="center"/>
    </xf>
    <xf numFmtId="167" fontId="44" fillId="0" borderId="60" xfId="4" applyNumberFormat="1" applyFont="1" applyFill="1" applyBorder="1" applyAlignment="1" applyProtection="1">
      <alignment horizontal="center"/>
    </xf>
    <xf numFmtId="167" fontId="44" fillId="0" borderId="70" xfId="4" applyNumberFormat="1" applyFont="1" applyFill="1" applyBorder="1" applyAlignment="1" applyProtection="1">
      <alignment horizontal="center"/>
    </xf>
    <xf numFmtId="167" fontId="44" fillId="0" borderId="61" xfId="4" applyNumberFormat="1" applyFont="1" applyFill="1" applyBorder="1" applyAlignment="1" applyProtection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167" fontId="45" fillId="0" borderId="97" xfId="4" applyNumberFormat="1" applyFont="1" applyFill="1" applyBorder="1" applyAlignment="1" applyProtection="1">
      <alignment horizontal="center"/>
    </xf>
    <xf numFmtId="167" fontId="45" fillId="0" borderId="60" xfId="4" applyNumberFormat="1" applyFont="1" applyFill="1" applyBorder="1" applyAlignment="1" applyProtection="1">
      <alignment horizontal="center"/>
    </xf>
    <xf numFmtId="0" fontId="48" fillId="11" borderId="20" xfId="0" applyFont="1" applyFill="1" applyBorder="1" applyAlignment="1">
      <alignment horizontal="center" vertical="center" wrapText="1"/>
    </xf>
    <xf numFmtId="0" fontId="44" fillId="0" borderId="7" xfId="5" applyFont="1" applyFill="1" applyBorder="1" applyAlignment="1">
      <alignment horizontal="center"/>
    </xf>
    <xf numFmtId="0" fontId="42" fillId="0" borderId="46" xfId="0" applyFont="1" applyBorder="1" applyAlignment="1">
      <alignment horizontal="left" wrapText="1"/>
    </xf>
    <xf numFmtId="0" fontId="42" fillId="0" borderId="24" xfId="0" applyFont="1" applyBorder="1" applyAlignment="1">
      <alignment horizontal="left" wrapText="1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5" xfId="5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 vertical="center"/>
    </xf>
    <xf numFmtId="0" fontId="44" fillId="0" borderId="9" xfId="0" applyFont="1" applyFill="1" applyBorder="1" applyAlignment="1">
      <alignment horizontal="center" vertical="center"/>
    </xf>
    <xf numFmtId="167" fontId="44" fillId="0" borderId="8" xfId="0" applyNumberFormat="1" applyFont="1" applyFill="1" applyBorder="1" applyAlignment="1">
      <alignment horizontal="center"/>
    </xf>
    <xf numFmtId="167" fontId="44" fillId="0" borderId="5" xfId="0" applyNumberFormat="1" applyFont="1" applyFill="1" applyBorder="1" applyAlignment="1">
      <alignment horizontal="center"/>
    </xf>
    <xf numFmtId="0" fontId="45" fillId="0" borderId="79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28" xfId="5" applyFont="1" applyFill="1" applyBorder="1" applyAlignment="1">
      <alignment horizontal="center"/>
    </xf>
    <xf numFmtId="0" fontId="48" fillId="11" borderId="20" xfId="0" applyFont="1" applyFill="1" applyBorder="1" applyAlignment="1">
      <alignment horizontal="center" vertical="center" wrapText="1"/>
    </xf>
    <xf numFmtId="0" fontId="14" fillId="7" borderId="84" xfId="0" applyFont="1" applyFill="1" applyBorder="1" applyAlignment="1">
      <alignment horizontal="center" vertical="center"/>
    </xf>
    <xf numFmtId="0" fontId="14" fillId="7" borderId="132" xfId="0" applyFont="1" applyFill="1" applyBorder="1" applyAlignment="1">
      <alignment horizontal="center" vertical="center"/>
    </xf>
    <xf numFmtId="0" fontId="14" fillId="7" borderId="121" xfId="0" applyFont="1" applyFill="1" applyBorder="1" applyAlignment="1">
      <alignment horizontal="center" vertical="center"/>
    </xf>
    <xf numFmtId="0" fontId="14" fillId="7" borderId="126" xfId="0" applyFont="1" applyFill="1" applyBorder="1" applyAlignment="1">
      <alignment horizontal="center" vertical="center"/>
    </xf>
    <xf numFmtId="0" fontId="14" fillId="7" borderId="145" xfId="0" applyFont="1" applyFill="1" applyBorder="1" applyAlignment="1">
      <alignment horizontal="center" vertical="center"/>
    </xf>
    <xf numFmtId="0" fontId="15" fillId="7" borderId="6" xfId="8" applyFont="1" applyFill="1" applyBorder="1" applyAlignment="1" applyProtection="1">
      <alignment horizontal="center" vertical="center"/>
    </xf>
    <xf numFmtId="0" fontId="51" fillId="7" borderId="6" xfId="12" applyFont="1" applyFill="1" applyBorder="1" applyAlignment="1" applyProtection="1">
      <alignment horizontal="center" vertical="center"/>
    </xf>
    <xf numFmtId="0" fontId="15" fillId="7" borderId="6" xfId="15" applyFont="1" applyFill="1" applyBorder="1" applyAlignment="1" applyProtection="1">
      <alignment horizontal="center" vertical="center"/>
    </xf>
    <xf numFmtId="0" fontId="15" fillId="7" borderId="1" xfId="8" applyFont="1" applyFill="1" applyBorder="1" applyAlignment="1" applyProtection="1">
      <alignment horizontal="center" vertical="center"/>
    </xf>
    <xf numFmtId="0" fontId="15" fillId="7" borderId="11" xfId="8" applyFont="1" applyFill="1" applyBorder="1" applyAlignment="1" applyProtection="1">
      <alignment horizontal="center" vertical="center"/>
    </xf>
    <xf numFmtId="0" fontId="48" fillId="0" borderId="0" xfId="28" applyFont="1" applyFill="1"/>
    <xf numFmtId="0" fontId="7" fillId="0" borderId="0" xfId="28" applyFont="1" applyFill="1"/>
    <xf numFmtId="0" fontId="64" fillId="0" borderId="0" xfId="28" applyFont="1" applyFill="1"/>
    <xf numFmtId="0" fontId="7" fillId="0" borderId="0" xfId="28" applyFont="1" applyFill="1" applyAlignment="1">
      <alignment horizontal="center"/>
    </xf>
    <xf numFmtId="173" fontId="7" fillId="0" borderId="0" xfId="28" applyNumberFormat="1" applyFont="1" applyFill="1" applyAlignment="1">
      <alignment horizontal="center"/>
    </xf>
    <xf numFmtId="174" fontId="7" fillId="0" borderId="0" xfId="28" applyNumberFormat="1" applyFont="1" applyFill="1" applyAlignment="1">
      <alignment horizontal="center"/>
    </xf>
    <xf numFmtId="173" fontId="7" fillId="0" borderId="0" xfId="28" applyNumberFormat="1" applyFont="1" applyFill="1"/>
    <xf numFmtId="175" fontId="7" fillId="0" borderId="0" xfId="28" applyNumberFormat="1" applyFont="1" applyFill="1"/>
    <xf numFmtId="0" fontId="48" fillId="0" borderId="0" xfId="28" applyFont="1" applyFill="1" applyAlignment="1">
      <alignment horizontal="center"/>
    </xf>
    <xf numFmtId="0" fontId="65" fillId="0" borderId="0" xfId="28" applyFont="1" applyFill="1" applyAlignment="1">
      <alignment horizontal="left"/>
    </xf>
    <xf numFmtId="0" fontId="7" fillId="0" borderId="0" xfId="28" applyFont="1" applyFill="1" applyAlignment="1">
      <alignment horizontal="left"/>
    </xf>
    <xf numFmtId="0" fontId="6" fillId="0" borderId="0" xfId="28" applyFont="1" applyFill="1" applyBorder="1" applyAlignment="1">
      <alignment horizontal="left"/>
    </xf>
    <xf numFmtId="0" fontId="48" fillId="0" borderId="0" xfId="28" applyFont="1" applyFill="1" applyBorder="1" applyAlignment="1">
      <alignment horizontal="centerContinuous"/>
    </xf>
    <xf numFmtId="0" fontId="48" fillId="0" borderId="0" xfId="28" quotePrefix="1" applyFont="1" applyFill="1" applyAlignment="1">
      <alignment horizontal="center"/>
    </xf>
    <xf numFmtId="173" fontId="48" fillId="0" borderId="0" xfId="28" applyNumberFormat="1" applyFont="1" applyFill="1" applyAlignment="1">
      <alignment horizontal="center"/>
    </xf>
    <xf numFmtId="174" fontId="48" fillId="0" borderId="0" xfId="28" applyNumberFormat="1" applyFont="1" applyFill="1" applyAlignment="1">
      <alignment horizontal="center"/>
    </xf>
    <xf numFmtId="0" fontId="7" fillId="0" borderId="0" xfId="28" applyFont="1" applyFill="1" applyAlignment="1"/>
    <xf numFmtId="0" fontId="7" fillId="0" borderId="9" xfId="28" applyFont="1" applyFill="1" applyBorder="1"/>
    <xf numFmtId="0" fontId="48" fillId="0" borderId="9" xfId="28" applyFont="1" applyFill="1" applyBorder="1" applyAlignment="1">
      <alignment horizontal="left"/>
    </xf>
    <xf numFmtId="0" fontId="48" fillId="0" borderId="0" xfId="28" applyFont="1" applyFill="1" applyBorder="1" applyAlignment="1">
      <alignment horizontal="left"/>
    </xf>
    <xf numFmtId="176" fontId="7" fillId="0" borderId="43" xfId="28" applyNumberFormat="1" applyFont="1" applyFill="1" applyBorder="1" applyAlignment="1"/>
    <xf numFmtId="176" fontId="7" fillId="0" borderId="2" xfId="28" applyNumberFormat="1" applyFont="1" applyFill="1" applyBorder="1" applyAlignment="1"/>
    <xf numFmtId="0" fontId="7" fillId="0" borderId="38" xfId="28" applyFont="1" applyFill="1" applyBorder="1"/>
    <xf numFmtId="0" fontId="7" fillId="0" borderId="43" xfId="28" applyFont="1" applyFill="1" applyBorder="1" applyAlignment="1">
      <alignment horizontal="centerContinuous"/>
    </xf>
    <xf numFmtId="0" fontId="7" fillId="0" borderId="2" xfId="28" applyFont="1" applyFill="1" applyBorder="1" applyAlignment="1">
      <alignment horizontal="centerContinuous"/>
    </xf>
    <xf numFmtId="0" fontId="7" fillId="0" borderId="81" xfId="28" applyFont="1" applyFill="1" applyBorder="1" applyAlignment="1">
      <alignment horizontal="centerContinuous"/>
    </xf>
    <xf numFmtId="0" fontId="7" fillId="0" borderId="44" xfId="28" applyFont="1" applyFill="1" applyBorder="1" applyAlignment="1">
      <alignment horizontal="centerContinuous"/>
    </xf>
    <xf numFmtId="0" fontId="7" fillId="0" borderId="2" xfId="28" applyFont="1" applyFill="1" applyBorder="1" applyAlignment="1">
      <alignment horizontal="center"/>
    </xf>
    <xf numFmtId="173" fontId="7" fillId="0" borderId="152" xfId="28" applyNumberFormat="1" applyFont="1" applyFill="1" applyBorder="1" applyAlignment="1">
      <alignment horizontal="center"/>
    </xf>
    <xf numFmtId="174" fontId="7" fillId="0" borderId="153" xfId="28" applyNumberFormat="1" applyFont="1" applyFill="1" applyBorder="1" applyAlignment="1">
      <alignment horizontal="center"/>
    </xf>
    <xf numFmtId="0" fontId="7" fillId="0" borderId="153" xfId="28" applyFont="1" applyFill="1" applyBorder="1" applyAlignment="1">
      <alignment horizontal="center"/>
    </xf>
    <xf numFmtId="0" fontId="7" fillId="0" borderId="152" xfId="28" applyFont="1" applyFill="1" applyBorder="1" applyAlignment="1">
      <alignment horizontal="centerContinuous"/>
    </xf>
    <xf numFmtId="0" fontId="7" fillId="0" borderId="154" xfId="28" applyFont="1" applyFill="1" applyBorder="1" applyAlignment="1">
      <alignment horizontal="centerContinuous"/>
    </xf>
    <xf numFmtId="0" fontId="7" fillId="0" borderId="155" xfId="28" applyFont="1" applyFill="1" applyBorder="1" applyAlignment="1">
      <alignment horizontal="centerContinuous"/>
    </xf>
    <xf numFmtId="0" fontId="7" fillId="0" borderId="155" xfId="28" applyFont="1" applyFill="1" applyBorder="1" applyAlignment="1">
      <alignment horizontal="center"/>
    </xf>
    <xf numFmtId="173" fontId="7" fillId="0" borderId="152" xfId="28" applyNumberFormat="1" applyFont="1" applyFill="1" applyBorder="1" applyAlignment="1">
      <alignment horizontal="centerContinuous"/>
    </xf>
    <xf numFmtId="0" fontId="7" fillId="0" borderId="153" xfId="28" applyFont="1" applyFill="1" applyBorder="1" applyAlignment="1">
      <alignment horizontal="centerContinuous"/>
    </xf>
    <xf numFmtId="0" fontId="7" fillId="0" borderId="156" xfId="28" applyFont="1" applyFill="1" applyBorder="1" applyAlignment="1">
      <alignment horizontal="centerContinuous"/>
    </xf>
    <xf numFmtId="175" fontId="7" fillId="0" borderId="38" xfId="28" applyNumberFormat="1" applyFont="1" applyFill="1" applyBorder="1" applyAlignment="1">
      <alignment horizontal="centerContinuous"/>
    </xf>
    <xf numFmtId="176" fontId="7" fillId="0" borderId="25" xfId="28" applyNumberFormat="1" applyFont="1" applyFill="1" applyBorder="1" applyAlignment="1"/>
    <xf numFmtId="176" fontId="7" fillId="0" borderId="0" xfId="28" applyNumberFormat="1" applyFont="1" applyFill="1" applyBorder="1" applyAlignment="1"/>
    <xf numFmtId="0" fontId="7" fillId="0" borderId="18" xfId="28" applyFont="1" applyFill="1" applyBorder="1" applyAlignment="1">
      <alignment horizontal="centerContinuous"/>
    </xf>
    <xf numFmtId="0" fontId="7" fillId="0" borderId="35" xfId="28" applyFont="1" applyFill="1" applyBorder="1"/>
    <xf numFmtId="0" fontId="7" fillId="0" borderId="9" xfId="28" applyFont="1" applyFill="1" applyBorder="1" applyAlignment="1">
      <alignment horizontal="centerContinuous"/>
    </xf>
    <xf numFmtId="0" fontId="7" fillId="0" borderId="86" xfId="28" applyFont="1" applyFill="1" applyBorder="1"/>
    <xf numFmtId="0" fontId="7" fillId="0" borderId="49" xfId="28" applyFont="1" applyFill="1" applyBorder="1"/>
    <xf numFmtId="0" fontId="7" fillId="0" borderId="9" xfId="28" applyFont="1" applyFill="1" applyBorder="1" applyAlignment="1">
      <alignment horizontal="center"/>
    </xf>
    <xf numFmtId="173" fontId="7" fillId="0" borderId="86" xfId="28" applyNumberFormat="1" applyFont="1" applyFill="1" applyBorder="1" applyAlignment="1">
      <alignment horizontal="center"/>
    </xf>
    <xf numFmtId="174" fontId="7" fillId="0" borderId="157" xfId="28" applyNumberFormat="1" applyFont="1" applyFill="1" applyBorder="1" applyAlignment="1">
      <alignment horizontal="center"/>
    </xf>
    <xf numFmtId="0" fontId="7" fillId="0" borderId="157" xfId="28" applyFont="1" applyFill="1" applyBorder="1" applyAlignment="1">
      <alignment horizontal="center"/>
    </xf>
    <xf numFmtId="0" fontId="7" fillId="0" borderId="86" xfId="28" applyFont="1" applyFill="1" applyBorder="1" applyAlignment="1">
      <alignment horizontal="centerContinuous"/>
    </xf>
    <xf numFmtId="0" fontId="7" fillId="0" borderId="158" xfId="28" applyFont="1" applyFill="1" applyBorder="1" applyAlignment="1">
      <alignment horizontal="centerContinuous"/>
    </xf>
    <xf numFmtId="173" fontId="7" fillId="0" borderId="86" xfId="28" applyNumberFormat="1" applyFont="1" applyFill="1" applyBorder="1" applyAlignment="1">
      <alignment horizontal="centerContinuous"/>
    </xf>
    <xf numFmtId="0" fontId="7" fillId="0" borderId="157" xfId="28" applyFont="1" applyFill="1" applyBorder="1" applyAlignment="1">
      <alignment horizontal="centerContinuous"/>
    </xf>
    <xf numFmtId="0" fontId="7" fillId="0" borderId="159" xfId="28" applyFont="1" applyFill="1" applyBorder="1" applyAlignment="1">
      <alignment horizontal="centerContinuous"/>
    </xf>
    <xf numFmtId="175" fontId="7" fillId="0" borderId="18" xfId="28" applyNumberFormat="1" applyFont="1" applyFill="1" applyBorder="1" applyAlignment="1">
      <alignment horizontal="centerContinuous"/>
    </xf>
    <xf numFmtId="176" fontId="6" fillId="0" borderId="25" xfId="28" applyNumberFormat="1" applyFont="1" applyFill="1" applyBorder="1" applyAlignment="1"/>
    <xf numFmtId="176" fontId="6" fillId="0" borderId="0" xfId="28" applyNumberFormat="1" applyFont="1" applyFill="1" applyBorder="1" applyAlignment="1"/>
    <xf numFmtId="0" fontId="6" fillId="4" borderId="160" xfId="28" applyFont="1" applyFill="1" applyBorder="1" applyAlignment="1">
      <alignment horizontal="centerContinuous"/>
    </xf>
    <xf numFmtId="0" fontId="6" fillId="0" borderId="161" xfId="28" applyFont="1" applyFill="1" applyBorder="1" applyAlignment="1">
      <alignment horizontal="center"/>
    </xf>
    <xf numFmtId="20" fontId="6" fillId="7" borderId="162" xfId="28" applyNumberFormat="1" applyFont="1" applyFill="1" applyBorder="1"/>
    <xf numFmtId="0" fontId="6" fillId="7" borderId="162" xfId="28" applyFont="1" applyFill="1" applyBorder="1" applyAlignment="1">
      <alignment horizontal="center"/>
    </xf>
    <xf numFmtId="0" fontId="6" fillId="0" borderId="163" xfId="28" applyNumberFormat="1" applyFont="1" applyFill="1" applyBorder="1"/>
    <xf numFmtId="20" fontId="6" fillId="0" borderId="162" xfId="28" applyNumberFormat="1" applyFont="1" applyFill="1" applyBorder="1"/>
    <xf numFmtId="0" fontId="6" fillId="0" borderId="164" xfId="28" applyFont="1" applyFill="1" applyBorder="1" applyAlignment="1">
      <alignment horizontal="center"/>
    </xf>
    <xf numFmtId="0" fontId="6" fillId="0" borderId="0" xfId="28" applyFont="1" applyFill="1" applyBorder="1" applyAlignment="1">
      <alignment horizontal="center"/>
    </xf>
    <xf numFmtId="173" fontId="6" fillId="0" borderId="56" xfId="28" applyNumberFormat="1" applyFont="1" applyFill="1" applyBorder="1" applyAlignment="1">
      <alignment horizontal="center"/>
    </xf>
    <xf numFmtId="20" fontId="6" fillId="0" borderId="165" xfId="28" applyNumberFormat="1" applyFont="1" applyFill="1" applyBorder="1" applyAlignment="1">
      <alignment horizontal="center"/>
    </xf>
    <xf numFmtId="0" fontId="6" fillId="0" borderId="56" xfId="28" applyFont="1" applyFill="1" applyBorder="1"/>
    <xf numFmtId="0" fontId="6" fillId="0" borderId="166" xfId="28" applyFont="1" applyFill="1" applyBorder="1"/>
    <xf numFmtId="0" fontId="6" fillId="0" borderId="0" xfId="28" applyFont="1" applyFill="1" applyBorder="1"/>
    <xf numFmtId="0" fontId="6" fillId="0" borderId="165" xfId="28" applyFont="1" applyFill="1" applyBorder="1" applyAlignment="1">
      <alignment horizontal="center"/>
    </xf>
    <xf numFmtId="173" fontId="7" fillId="0" borderId="56" xfId="28" applyNumberFormat="1" applyFont="1" applyFill="1" applyBorder="1"/>
    <xf numFmtId="0" fontId="48" fillId="0" borderId="165" xfId="28" applyFont="1" applyFill="1" applyBorder="1"/>
    <xf numFmtId="177" fontId="6" fillId="7" borderId="165" xfId="28" applyNumberFormat="1" applyFont="1" applyFill="1" applyBorder="1"/>
    <xf numFmtId="175" fontId="7" fillId="0" borderId="39" xfId="28" applyNumberFormat="1" applyFont="1" applyFill="1" applyBorder="1"/>
    <xf numFmtId="0" fontId="6" fillId="4" borderId="39" xfId="28" applyFont="1" applyFill="1" applyBorder="1" applyAlignment="1">
      <alignment horizontal="centerContinuous"/>
    </xf>
    <xf numFmtId="0" fontId="6" fillId="0" borderId="25" xfId="28" applyFont="1" applyFill="1" applyBorder="1"/>
    <xf numFmtId="0" fontId="6" fillId="7" borderId="0" xfId="28" applyFont="1" applyFill="1" applyBorder="1" applyAlignment="1">
      <alignment horizontal="centerContinuous"/>
    </xf>
    <xf numFmtId="0" fontId="6" fillId="0" borderId="0" xfId="28" applyFont="1" applyFill="1" applyBorder="1" applyAlignment="1">
      <alignment horizontal="centerContinuous"/>
    </xf>
    <xf numFmtId="0" fontId="6" fillId="0" borderId="48" xfId="28" applyFont="1" applyFill="1" applyBorder="1"/>
    <xf numFmtId="177" fontId="6" fillId="0" borderId="162" xfId="28" applyNumberFormat="1" applyFont="1" applyFill="1" applyBorder="1" applyAlignment="1">
      <alignment horizontal="center"/>
    </xf>
    <xf numFmtId="173" fontId="6" fillId="0" borderId="163" xfId="28" applyNumberFormat="1" applyFont="1" applyFill="1" applyBorder="1" applyAlignment="1">
      <alignment horizontal="center"/>
    </xf>
    <xf numFmtId="177" fontId="6" fillId="0" borderId="167" xfId="28" applyNumberFormat="1" applyFont="1" applyFill="1" applyBorder="1" applyAlignment="1">
      <alignment horizontal="center"/>
    </xf>
    <xf numFmtId="0" fontId="6" fillId="0" borderId="163" xfId="28" applyFont="1" applyFill="1" applyBorder="1" applyAlignment="1">
      <alignment horizontal="centerContinuous"/>
    </xf>
    <xf numFmtId="0" fontId="6" fillId="0" borderId="168" xfId="28" applyFont="1" applyFill="1" applyBorder="1" applyAlignment="1">
      <alignment horizontal="centerContinuous"/>
    </xf>
    <xf numFmtId="0" fontId="6" fillId="0" borderId="162" xfId="28" applyFont="1" applyFill="1" applyBorder="1" applyAlignment="1">
      <alignment horizontal="centerContinuous"/>
    </xf>
    <xf numFmtId="0" fontId="7" fillId="7" borderId="167" xfId="28" applyFont="1" applyFill="1" applyBorder="1" applyAlignment="1">
      <alignment horizontal="center"/>
    </xf>
    <xf numFmtId="173" fontId="7" fillId="0" borderId="163" xfId="28" applyNumberFormat="1" applyFont="1" applyFill="1" applyBorder="1" applyAlignment="1">
      <alignment horizontal="right"/>
    </xf>
    <xf numFmtId="0" fontId="48" fillId="0" borderId="167" xfId="28" applyFont="1" applyFill="1" applyBorder="1" applyAlignment="1">
      <alignment horizontal="centerContinuous"/>
    </xf>
    <xf numFmtId="0" fontId="7" fillId="7" borderId="167" xfId="28" applyFont="1" applyFill="1" applyBorder="1" applyAlignment="1">
      <alignment horizontal="centerContinuous"/>
    </xf>
    <xf numFmtId="0" fontId="7" fillId="7" borderId="165" xfId="28" applyFont="1" applyFill="1" applyBorder="1" applyAlignment="1">
      <alignment horizontal="center"/>
    </xf>
    <xf numFmtId="177" fontId="7" fillId="7" borderId="165" xfId="28" applyNumberFormat="1" applyFont="1" applyFill="1" applyBorder="1"/>
    <xf numFmtId="0" fontId="6" fillId="0" borderId="162" xfId="28" applyFont="1" applyFill="1" applyBorder="1" applyAlignment="1">
      <alignment horizontal="center"/>
    </xf>
    <xf numFmtId="0" fontId="6" fillId="0" borderId="170" xfId="28" applyFont="1" applyFill="1" applyBorder="1" applyAlignment="1">
      <alignment horizontal="centerContinuous"/>
    </xf>
    <xf numFmtId="0" fontId="6" fillId="0" borderId="39" xfId="28" applyFont="1" applyFill="1" applyBorder="1" applyAlignment="1">
      <alignment horizontal="centerContinuous"/>
    </xf>
    <xf numFmtId="177" fontId="6" fillId="0" borderId="0" xfId="28" applyNumberFormat="1" applyFont="1" applyFill="1" applyBorder="1" applyAlignment="1">
      <alignment horizontal="center"/>
    </xf>
    <xf numFmtId="177" fontId="6" fillId="0" borderId="165" xfId="28" applyNumberFormat="1" applyFont="1" applyFill="1" applyBorder="1" applyAlignment="1">
      <alignment horizontal="center"/>
    </xf>
    <xf numFmtId="173" fontId="7" fillId="0" borderId="56" xfId="28" applyNumberFormat="1" applyFont="1" applyFill="1" applyBorder="1" applyAlignment="1">
      <alignment horizontal="right"/>
    </xf>
    <xf numFmtId="0" fontId="48" fillId="0" borderId="165" xfId="28" applyFont="1" applyFill="1" applyBorder="1" applyAlignment="1">
      <alignment horizontal="centerContinuous"/>
    </xf>
    <xf numFmtId="0" fontId="6" fillId="7" borderId="25" xfId="28" applyFont="1" applyFill="1" applyBorder="1"/>
    <xf numFmtId="0" fontId="6" fillId="0" borderId="56" xfId="28" applyFont="1" applyFill="1" applyBorder="1" applyAlignment="1">
      <alignment horizontal="centerContinuous"/>
    </xf>
    <xf numFmtId="0" fontId="6" fillId="0" borderId="166" xfId="28" applyFont="1" applyFill="1" applyBorder="1" applyAlignment="1">
      <alignment horizontal="centerContinuous"/>
    </xf>
    <xf numFmtId="0" fontId="6" fillId="7" borderId="161" xfId="28" applyFont="1" applyFill="1" applyBorder="1" applyAlignment="1">
      <alignment horizontal="center"/>
    </xf>
    <xf numFmtId="0" fontId="6" fillId="7" borderId="56" xfId="28" applyFont="1" applyFill="1" applyBorder="1"/>
    <xf numFmtId="0" fontId="6" fillId="7" borderId="48" xfId="28" applyFont="1" applyFill="1" applyBorder="1"/>
    <xf numFmtId="0" fontId="66" fillId="7" borderId="167" xfId="28" applyFont="1" applyFill="1" applyBorder="1" applyAlignment="1">
      <alignment horizontal="center"/>
    </xf>
    <xf numFmtId="0" fontId="66" fillId="0" borderId="0" xfId="28" applyFont="1" applyFill="1"/>
    <xf numFmtId="0" fontId="6" fillId="0" borderId="169" xfId="28" applyFont="1" applyFill="1" applyBorder="1" applyAlignment="1">
      <alignment horizontal="centerContinuous"/>
    </xf>
    <xf numFmtId="0" fontId="6" fillId="7" borderId="163" xfId="28" applyNumberFormat="1" applyFont="1" applyFill="1" applyBorder="1"/>
    <xf numFmtId="0" fontId="6" fillId="7" borderId="164" xfId="28" applyFont="1" applyFill="1" applyBorder="1" applyAlignment="1">
      <alignment horizontal="center"/>
    </xf>
    <xf numFmtId="0" fontId="6" fillId="0" borderId="167" xfId="28" applyFont="1" applyFill="1" applyBorder="1" applyAlignment="1">
      <alignment horizontal="centerContinuous"/>
    </xf>
    <xf numFmtId="0" fontId="6" fillId="7" borderId="169" xfId="28" applyFont="1" applyFill="1" applyBorder="1" applyAlignment="1">
      <alignment horizontal="centerContinuous"/>
    </xf>
    <xf numFmtId="174" fontId="6" fillId="7" borderId="165" xfId="28" applyNumberFormat="1" applyFont="1" applyFill="1" applyBorder="1" applyAlignment="1">
      <alignment horizontal="center"/>
    </xf>
    <xf numFmtId="177" fontId="7" fillId="0" borderId="165" xfId="28" applyNumberFormat="1" applyFont="1" applyFill="1" applyBorder="1"/>
    <xf numFmtId="174" fontId="6" fillId="0" borderId="167" xfId="28" applyNumberFormat="1" applyFont="1" applyFill="1" applyBorder="1" applyAlignment="1">
      <alignment horizontal="center"/>
    </xf>
    <xf numFmtId="0" fontId="6" fillId="0" borderId="167" xfId="28" applyFont="1" applyFill="1" applyBorder="1" applyAlignment="1">
      <alignment horizontal="center"/>
    </xf>
    <xf numFmtId="0" fontId="7" fillId="0" borderId="167" xfId="28" applyFont="1" applyFill="1" applyBorder="1" applyAlignment="1">
      <alignment horizontal="centerContinuous"/>
    </xf>
    <xf numFmtId="0" fontId="7" fillId="4" borderId="39" xfId="28" applyFont="1" applyFill="1" applyBorder="1" applyAlignment="1">
      <alignment horizontal="centerContinuous"/>
    </xf>
    <xf numFmtId="0" fontId="7" fillId="0" borderId="25" xfId="28" applyFont="1" applyFill="1" applyBorder="1"/>
    <xf numFmtId="0" fontId="7" fillId="7" borderId="0" xfId="28" applyFont="1" applyFill="1" applyBorder="1" applyAlignment="1">
      <alignment horizontal="centerContinuous"/>
    </xf>
    <xf numFmtId="0" fontId="7" fillId="7" borderId="56" xfId="28" applyFont="1" applyFill="1" applyBorder="1"/>
    <xf numFmtId="0" fontId="7" fillId="7" borderId="48" xfId="28" applyFont="1" applyFill="1" applyBorder="1"/>
    <xf numFmtId="177" fontId="7" fillId="0" borderId="162" xfId="28" applyNumberFormat="1" applyFont="1" applyFill="1" applyBorder="1" applyAlignment="1">
      <alignment horizontal="center"/>
    </xf>
    <xf numFmtId="173" fontId="7" fillId="0" borderId="163" xfId="28" applyNumberFormat="1" applyFont="1" applyFill="1" applyBorder="1" applyAlignment="1">
      <alignment horizontal="center"/>
    </xf>
    <xf numFmtId="174" fontId="7" fillId="0" borderId="167" xfId="28" applyNumberFormat="1" applyFont="1" applyFill="1" applyBorder="1" applyAlignment="1">
      <alignment horizontal="center"/>
    </xf>
    <xf numFmtId="177" fontId="7" fillId="0" borderId="167" xfId="28" applyNumberFormat="1" applyFont="1" applyFill="1" applyBorder="1" applyAlignment="1">
      <alignment horizontal="center"/>
    </xf>
    <xf numFmtId="0" fontId="7" fillId="0" borderId="163" xfId="28" applyFont="1" applyFill="1" applyBorder="1" applyAlignment="1">
      <alignment horizontal="centerContinuous"/>
    </xf>
    <xf numFmtId="0" fontId="7" fillId="0" borderId="168" xfId="28" applyFont="1" applyFill="1" applyBorder="1" applyAlignment="1">
      <alignment horizontal="centerContinuous"/>
    </xf>
    <xf numFmtId="0" fontId="7" fillId="0" borderId="162" xfId="28" applyFont="1" applyFill="1" applyBorder="1" applyAlignment="1">
      <alignment horizontal="centerContinuous"/>
    </xf>
    <xf numFmtId="0" fontId="7" fillId="0" borderId="167" xfId="28" applyFont="1" applyFill="1" applyBorder="1" applyAlignment="1">
      <alignment horizontal="center"/>
    </xf>
    <xf numFmtId="0" fontId="7" fillId="0" borderId="35" xfId="28" applyFont="1" applyFill="1" applyBorder="1" applyAlignment="1">
      <alignment horizontal="center"/>
    </xf>
    <xf numFmtId="20" fontId="7" fillId="0" borderId="9" xfId="28" applyNumberFormat="1" applyFont="1" applyFill="1" applyBorder="1"/>
    <xf numFmtId="0" fontId="7" fillId="0" borderId="86" xfId="28" applyNumberFormat="1" applyFont="1" applyFill="1" applyBorder="1"/>
    <xf numFmtId="0" fontId="7" fillId="0" borderId="49" xfId="28" applyFont="1" applyFill="1" applyBorder="1" applyAlignment="1">
      <alignment horizontal="center"/>
    </xf>
    <xf numFmtId="177" fontId="7" fillId="0" borderId="9" xfId="28" applyNumberFormat="1" applyFont="1" applyFill="1" applyBorder="1" applyAlignment="1">
      <alignment horizontal="center"/>
    </xf>
    <xf numFmtId="177" fontId="7" fillId="0" borderId="157" xfId="28" applyNumberFormat="1" applyFont="1" applyFill="1" applyBorder="1" applyAlignment="1">
      <alignment horizontal="center"/>
    </xf>
    <xf numFmtId="0" fontId="7" fillId="0" borderId="158" xfId="28" applyFont="1" applyFill="1" applyBorder="1"/>
    <xf numFmtId="173" fontId="7" fillId="0" borderId="86" xfId="28" applyNumberFormat="1" applyFont="1" applyFill="1" applyBorder="1"/>
    <xf numFmtId="0" fontId="7" fillId="0" borderId="157" xfId="28" applyFont="1" applyFill="1" applyBorder="1"/>
    <xf numFmtId="177" fontId="7" fillId="0" borderId="157" xfId="28" applyNumberFormat="1" applyFont="1" applyFill="1" applyBorder="1"/>
    <xf numFmtId="175" fontId="7" fillId="0" borderId="18" xfId="28" applyNumberFormat="1" applyFont="1" applyFill="1" applyBorder="1"/>
    <xf numFmtId="0" fontId="7" fillId="0" borderId="0" xfId="28" applyFont="1" applyFill="1" applyAlignment="1">
      <alignment horizontal="centerContinuous"/>
    </xf>
    <xf numFmtId="20" fontId="7" fillId="0" borderId="0" xfId="28" applyNumberFormat="1" applyFont="1" applyFill="1"/>
    <xf numFmtId="0" fontId="7" fillId="0" borderId="0" xfId="28" applyNumberFormat="1" applyFont="1" applyFill="1"/>
    <xf numFmtId="177" fontId="7" fillId="0" borderId="0" xfId="28" applyNumberFormat="1" applyFont="1" applyFill="1" applyAlignment="1">
      <alignment horizontal="center"/>
    </xf>
    <xf numFmtId="177" fontId="7" fillId="0" borderId="0" xfId="28" applyNumberFormat="1" applyFont="1" applyFill="1"/>
    <xf numFmtId="175" fontId="7" fillId="0" borderId="0" xfId="28" applyNumberFormat="1" applyFont="1" applyFill="1" applyAlignment="1">
      <alignment horizontal="center"/>
    </xf>
    <xf numFmtId="172" fontId="7" fillId="0" borderId="0" xfId="25" applyFont="1" applyFill="1" applyAlignment="1">
      <alignment horizontal="center"/>
    </xf>
    <xf numFmtId="178" fontId="7" fillId="0" borderId="0" xfId="25" applyNumberFormat="1" applyFont="1" applyFill="1" applyAlignment="1">
      <alignment horizontal="center"/>
    </xf>
    <xf numFmtId="175" fontId="48" fillId="0" borderId="0" xfId="26" applyNumberFormat="1" applyFont="1" applyFill="1" applyAlignment="1">
      <alignment horizontal="center"/>
    </xf>
    <xf numFmtId="179" fontId="7" fillId="0" borderId="0" xfId="27" applyNumberFormat="1" applyFont="1" applyFill="1" applyAlignment="1"/>
    <xf numFmtId="174" fontId="7" fillId="0" borderId="0" xfId="28" applyNumberFormat="1" applyFont="1" applyFill="1"/>
    <xf numFmtId="0" fontId="61" fillId="0" borderId="0" xfId="28" applyFont="1" applyFill="1"/>
    <xf numFmtId="0" fontId="61" fillId="0" borderId="0" xfId="28" applyFont="1" applyFill="1" applyAlignment="1">
      <alignment horizontal="center"/>
    </xf>
    <xf numFmtId="0" fontId="17" fillId="0" borderId="0" xfId="29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1" fillId="0" borderId="0" xfId="29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7" borderId="109" xfId="29" applyFont="1" applyFill="1" applyBorder="1" applyAlignment="1">
      <alignment vertical="center"/>
    </xf>
    <xf numFmtId="0" fontId="11" fillId="7" borderId="110" xfId="29" applyFont="1" applyFill="1" applyBorder="1" applyAlignment="1">
      <alignment vertical="center"/>
    </xf>
    <xf numFmtId="0" fontId="11" fillId="7" borderId="110" xfId="29" applyFont="1" applyFill="1" applyBorder="1" applyAlignment="1">
      <alignment horizontal="left" vertical="center"/>
    </xf>
    <xf numFmtId="0" fontId="11" fillId="7" borderId="111" xfId="29" applyFont="1" applyFill="1" applyBorder="1" applyAlignment="1">
      <alignment vertical="center"/>
    </xf>
    <xf numFmtId="0" fontId="11" fillId="7" borderId="112" xfId="29" applyFont="1" applyFill="1" applyBorder="1" applyAlignment="1">
      <alignment vertical="center"/>
    </xf>
    <xf numFmtId="0" fontId="11" fillId="7" borderId="0" xfId="29" applyFont="1" applyFill="1" applyBorder="1" applyAlignment="1">
      <alignment vertical="center"/>
    </xf>
    <xf numFmtId="0" fontId="14" fillId="7" borderId="0" xfId="0" applyFont="1" applyFill="1" applyAlignment="1">
      <alignment vertical="center"/>
    </xf>
    <xf numFmtId="0" fontId="11" fillId="7" borderId="0" xfId="0" applyFont="1" applyFill="1" applyBorder="1" applyAlignment="1">
      <alignment horizontal="left" vertical="center"/>
    </xf>
    <xf numFmtId="0" fontId="11" fillId="7" borderId="113" xfId="0" applyFont="1" applyFill="1" applyBorder="1" applyAlignment="1">
      <alignment vertical="center"/>
    </xf>
    <xf numFmtId="0" fontId="11" fillId="7" borderId="114" xfId="29" applyFont="1" applyFill="1" applyBorder="1" applyAlignment="1">
      <alignment vertical="center"/>
    </xf>
    <xf numFmtId="0" fontId="11" fillId="7" borderId="115" xfId="29" applyFont="1" applyFill="1" applyBorder="1" applyAlignment="1">
      <alignment vertical="center"/>
    </xf>
    <xf numFmtId="0" fontId="11" fillId="7" borderId="116" xfId="29" applyFont="1" applyFill="1" applyBorder="1" applyAlignment="1">
      <alignment vertical="center"/>
    </xf>
    <xf numFmtId="0" fontId="14" fillId="8" borderId="38" xfId="29" applyFont="1" applyFill="1" applyBorder="1" applyAlignment="1">
      <alignment horizontal="left" vertical="center"/>
    </xf>
    <xf numFmtId="0" fontId="14" fillId="8" borderId="38" xfId="29" applyFont="1" applyFill="1" applyBorder="1" applyAlignment="1">
      <alignment vertical="center"/>
    </xf>
    <xf numFmtId="0" fontId="14" fillId="7" borderId="19" xfId="7" applyFont="1" applyFill="1" applyBorder="1" applyAlignment="1">
      <alignment horizontal="left" vertical="center"/>
    </xf>
    <xf numFmtId="0" fontId="12" fillId="7" borderId="19" xfId="8" applyFill="1" applyBorder="1" applyAlignment="1" applyProtection="1">
      <alignment vertical="center"/>
    </xf>
    <xf numFmtId="0" fontId="14" fillId="7" borderId="19" xfId="7" applyFont="1" applyFill="1" applyBorder="1" applyAlignment="1">
      <alignment horizontal="center" vertical="center"/>
    </xf>
    <xf numFmtId="0" fontId="11" fillId="0" borderId="0" xfId="7" applyFont="1" applyFill="1" applyAlignment="1">
      <alignment vertical="center"/>
    </xf>
    <xf numFmtId="0" fontId="14" fillId="7" borderId="26" xfId="7" applyFont="1" applyFill="1" applyBorder="1" applyAlignment="1">
      <alignment horizontal="left" vertical="center"/>
    </xf>
    <xf numFmtId="0" fontId="12" fillId="7" borderId="26" xfId="30" applyFill="1" applyBorder="1" applyAlignment="1" applyProtection="1">
      <alignment vertical="center"/>
    </xf>
    <xf numFmtId="0" fontId="14" fillId="7" borderId="26" xfId="7" applyFont="1" applyFill="1" applyBorder="1" applyAlignment="1">
      <alignment horizontal="center" vertical="center"/>
    </xf>
    <xf numFmtId="0" fontId="14" fillId="7" borderId="118" xfId="7" applyFont="1" applyFill="1" applyBorder="1" applyAlignment="1">
      <alignment horizontal="left" vertical="center"/>
    </xf>
    <xf numFmtId="0" fontId="38" fillId="7" borderId="118" xfId="30" applyFont="1" applyFill="1" applyBorder="1" applyAlignment="1" applyProtection="1">
      <alignment vertical="center"/>
    </xf>
    <xf numFmtId="0" fontId="14" fillId="7" borderId="118" xfId="7" applyFont="1" applyFill="1" applyBorder="1" applyAlignment="1">
      <alignment horizontal="center" vertical="center"/>
    </xf>
    <xf numFmtId="0" fontId="14" fillId="7" borderId="118" xfId="29" applyFont="1" applyFill="1" applyBorder="1" applyAlignment="1">
      <alignment horizontal="center" vertical="center"/>
    </xf>
    <xf numFmtId="0" fontId="38" fillId="7" borderId="19" xfId="31" applyFont="1" applyFill="1" applyBorder="1" applyAlignment="1" applyProtection="1">
      <alignment vertical="center"/>
    </xf>
    <xf numFmtId="0" fontId="11" fillId="7" borderId="19" xfId="7" applyFont="1" applyFill="1" applyBorder="1" applyAlignment="1">
      <alignment horizontal="center" vertical="center"/>
    </xf>
    <xf numFmtId="0" fontId="12" fillId="7" borderId="118" xfId="8" applyFill="1" applyBorder="1" applyAlignment="1" applyProtection="1">
      <alignment vertical="center"/>
    </xf>
    <xf numFmtId="0" fontId="11" fillId="7" borderId="118" xfId="7" applyFont="1" applyFill="1" applyBorder="1" applyAlignment="1">
      <alignment horizontal="center" vertical="center"/>
    </xf>
    <xf numFmtId="0" fontId="11" fillId="7" borderId="117" xfId="7" applyFont="1" applyFill="1" applyBorder="1" applyAlignment="1">
      <alignment horizontal="center" vertical="center"/>
    </xf>
    <xf numFmtId="0" fontId="14" fillId="7" borderId="19" xfId="29" applyFont="1" applyFill="1" applyBorder="1" applyAlignment="1">
      <alignment vertical="center"/>
    </xf>
    <xf numFmtId="0" fontId="14" fillId="7" borderId="98" xfId="29" applyFont="1" applyFill="1" applyBorder="1" applyAlignment="1">
      <alignment horizontal="center" vertical="center"/>
    </xf>
    <xf numFmtId="0" fontId="14" fillId="7" borderId="19" xfId="29" applyFont="1" applyFill="1" applyBorder="1" applyAlignment="1">
      <alignment horizontal="center" vertical="center"/>
    </xf>
    <xf numFmtId="0" fontId="14" fillId="7" borderId="118" xfId="0" applyFont="1" applyFill="1" applyBorder="1" applyAlignment="1">
      <alignment horizontal="left" vertical="center"/>
    </xf>
    <xf numFmtId="0" fontId="12" fillId="7" borderId="118" xfId="30" applyFill="1" applyBorder="1" applyAlignment="1" applyProtection="1">
      <alignment vertical="center"/>
    </xf>
    <xf numFmtId="0" fontId="14" fillId="7" borderId="100" xfId="0" applyFont="1" applyFill="1" applyBorder="1" applyAlignment="1">
      <alignment horizontal="center" vertical="center"/>
    </xf>
    <xf numFmtId="0" fontId="14" fillId="7" borderId="118" xfId="0" applyFont="1" applyFill="1" applyBorder="1" applyAlignment="1">
      <alignment horizontal="center" vertical="center"/>
    </xf>
    <xf numFmtId="0" fontId="14" fillId="7" borderId="52" xfId="29" applyFont="1" applyFill="1" applyBorder="1" applyAlignment="1" applyProtection="1">
      <alignment horizontal="left" vertical="center"/>
    </xf>
    <xf numFmtId="0" fontId="12" fillId="7" borderId="52" xfId="8" applyFill="1" applyBorder="1" applyAlignment="1" applyProtection="1">
      <alignment vertical="center"/>
    </xf>
    <xf numFmtId="0" fontId="14" fillId="7" borderId="50" xfId="29" applyFont="1" applyFill="1" applyBorder="1" applyAlignment="1">
      <alignment horizontal="center" vertical="center"/>
    </xf>
    <xf numFmtId="0" fontId="14" fillId="7" borderId="52" xfId="29" applyFont="1" applyFill="1" applyBorder="1" applyAlignment="1">
      <alignment horizontal="center" vertical="center"/>
    </xf>
    <xf numFmtId="0" fontId="14" fillId="0" borderId="52" xfId="29" applyFont="1" applyFill="1" applyBorder="1" applyAlignment="1">
      <alignment horizontal="left" vertical="center"/>
    </xf>
    <xf numFmtId="0" fontId="38" fillId="0" borderId="52" xfId="31" applyFont="1" applyFill="1" applyBorder="1" applyAlignment="1" applyProtection="1">
      <alignment vertical="center"/>
    </xf>
    <xf numFmtId="0" fontId="14" fillId="0" borderId="50" xfId="29" applyFont="1" applyFill="1" applyBorder="1" applyAlignment="1">
      <alignment horizontal="center" vertical="center"/>
    </xf>
    <xf numFmtId="0" fontId="14" fillId="0" borderId="52" xfId="29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vertical="center"/>
    </xf>
    <xf numFmtId="0" fontId="12" fillId="0" borderId="19" xfId="8" applyFill="1" applyBorder="1" applyAlignment="1" applyProtection="1">
      <alignment vertical="center"/>
    </xf>
    <xf numFmtId="0" fontId="11" fillId="0" borderId="98" xfId="7" applyFont="1" applyFill="1" applyBorder="1" applyAlignment="1">
      <alignment horizontal="center" vertical="center"/>
    </xf>
    <xf numFmtId="0" fontId="11" fillId="0" borderId="19" xfId="7" applyFont="1" applyFill="1" applyBorder="1" applyAlignment="1">
      <alignment horizontal="center" vertical="center"/>
    </xf>
    <xf numFmtId="0" fontId="14" fillId="0" borderId="118" xfId="7" applyFont="1" applyFill="1" applyBorder="1" applyAlignment="1">
      <alignment horizontal="left" vertical="center"/>
    </xf>
    <xf numFmtId="0" fontId="12" fillId="0" borderId="118" xfId="8" applyFill="1" applyBorder="1" applyAlignment="1" applyProtection="1">
      <alignment vertical="center"/>
    </xf>
    <xf numFmtId="0" fontId="11" fillId="0" borderId="100" xfId="7" applyFont="1" applyFill="1" applyBorder="1" applyAlignment="1">
      <alignment horizontal="center" vertical="center"/>
    </xf>
    <xf numFmtId="0" fontId="11" fillId="0" borderId="118" xfId="7" applyFont="1" applyFill="1" applyBorder="1" applyAlignment="1">
      <alignment horizontal="center" vertical="center"/>
    </xf>
    <xf numFmtId="0" fontId="12" fillId="0" borderId="39" xfId="31" applyFont="1" applyBorder="1" applyAlignment="1" applyProtection="1">
      <alignment vertical="center"/>
    </xf>
    <xf numFmtId="0" fontId="11" fillId="0" borderId="19" xfId="29" applyFont="1" applyFill="1" applyBorder="1" applyAlignment="1">
      <alignment horizontal="center" vertical="center"/>
    </xf>
    <xf numFmtId="0" fontId="12" fillId="0" borderId="118" xfId="31" applyFont="1" applyBorder="1" applyAlignment="1" applyProtection="1">
      <alignment vertical="center"/>
    </xf>
    <xf numFmtId="0" fontId="11" fillId="0" borderId="118" xfId="29" applyFont="1" applyFill="1" applyBorder="1" applyAlignment="1">
      <alignment horizontal="center" vertical="center"/>
    </xf>
    <xf numFmtId="0" fontId="67" fillId="0" borderId="0" xfId="29" applyAlignment="1">
      <alignment vertical="center"/>
    </xf>
    <xf numFmtId="0" fontId="11" fillId="0" borderId="0" xfId="29" applyFont="1" applyFill="1" applyBorder="1" applyAlignment="1">
      <alignment vertical="center"/>
    </xf>
    <xf numFmtId="0" fontId="15" fillId="0" borderId="0" xfId="31" applyNumberFormat="1" applyFont="1" applyFill="1" applyBorder="1" applyAlignment="1" applyProtection="1">
      <alignment horizontal="left" vertical="center"/>
    </xf>
    <xf numFmtId="0" fontId="11" fillId="0" borderId="0" xfId="31" applyNumberFormat="1" applyFont="1" applyFill="1" applyBorder="1" applyAlignment="1" applyProtection="1">
      <alignment horizontal="left" vertical="center"/>
    </xf>
    <xf numFmtId="0" fontId="11" fillId="0" borderId="0" xfId="29" applyFont="1" applyFill="1" applyBorder="1" applyAlignment="1">
      <alignment horizontal="left" vertical="center"/>
    </xf>
    <xf numFmtId="0" fontId="16" fillId="5" borderId="106" xfId="29" applyFont="1" applyFill="1" applyBorder="1" applyAlignment="1">
      <alignment horizontal="left" vertical="center"/>
    </xf>
    <xf numFmtId="0" fontId="16" fillId="5" borderId="107" xfId="29" applyFont="1" applyFill="1" applyBorder="1" applyAlignment="1">
      <alignment horizontal="left" vertical="center"/>
    </xf>
    <xf numFmtId="0" fontId="16" fillId="5" borderId="108" xfId="29" applyFont="1" applyFill="1" applyBorder="1" applyAlignment="1">
      <alignment horizontal="left" vertical="center"/>
    </xf>
    <xf numFmtId="0" fontId="18" fillId="0" borderId="0" xfId="29" applyFont="1" applyFill="1" applyAlignment="1">
      <alignment horizontal="left" vertical="center"/>
    </xf>
    <xf numFmtId="0" fontId="17" fillId="0" borderId="0" xfId="29" applyFont="1" applyFill="1" applyAlignment="1">
      <alignment horizontal="left" vertical="center"/>
    </xf>
    <xf numFmtId="0" fontId="19" fillId="0" borderId="0" xfId="29" applyFont="1" applyFill="1" applyAlignment="1">
      <alignment horizontal="left" vertical="center"/>
    </xf>
    <xf numFmtId="0" fontId="11" fillId="0" borderId="0" xfId="29" applyFont="1" applyFill="1" applyAlignment="1">
      <alignment horizontal="left" vertical="center"/>
    </xf>
    <xf numFmtId="0" fontId="50" fillId="0" borderId="0" xfId="0" applyFont="1" applyFill="1" applyAlignment="1">
      <alignment horizontal="center"/>
    </xf>
    <xf numFmtId="0" fontId="14" fillId="7" borderId="55" xfId="0" applyFont="1" applyFill="1" applyBorder="1" applyAlignment="1">
      <alignment vertical="center"/>
    </xf>
    <xf numFmtId="0" fontId="15" fillId="7" borderId="55" xfId="8" applyFont="1" applyFill="1" applyBorder="1" applyAlignment="1" applyProtection="1">
      <alignment vertical="center"/>
    </xf>
    <xf numFmtId="0" fontId="14" fillId="7" borderId="57" xfId="0" applyFont="1" applyFill="1" applyBorder="1" applyAlignment="1">
      <alignment vertical="center"/>
    </xf>
    <xf numFmtId="0" fontId="15" fillId="7" borderId="57" xfId="8" applyFont="1" applyFill="1" applyBorder="1" applyAlignment="1" applyProtection="1">
      <alignment vertical="center"/>
    </xf>
    <xf numFmtId="0" fontId="14" fillId="7" borderId="84" xfId="0" applyFont="1" applyFill="1" applyBorder="1" applyAlignment="1">
      <alignment vertical="center"/>
    </xf>
    <xf numFmtId="0" fontId="15" fillId="7" borderId="84" xfId="8" applyFont="1" applyFill="1" applyBorder="1" applyAlignment="1" applyProtection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8" applyFont="1" applyFill="1" applyBorder="1" applyAlignment="1" applyProtection="1">
      <alignment horizontal="center" vertical="center"/>
    </xf>
    <xf numFmtId="0" fontId="50" fillId="0" borderId="0" xfId="0" applyFont="1" applyAlignment="1">
      <alignment vertical="center"/>
    </xf>
    <xf numFmtId="0" fontId="14" fillId="0" borderId="6" xfId="0" applyFont="1" applyFill="1" applyBorder="1" applyAlignment="1">
      <alignment horizontal="center" vertical="center"/>
    </xf>
    <xf numFmtId="0" fontId="15" fillId="0" borderId="6" xfId="15" applyFont="1" applyFill="1" applyBorder="1" applyAlignment="1" applyProtection="1">
      <alignment horizontal="center" vertical="center"/>
    </xf>
    <xf numFmtId="0" fontId="14" fillId="0" borderId="141" xfId="0" applyFont="1" applyFill="1" applyBorder="1" applyAlignment="1">
      <alignment horizontal="center" vertical="center"/>
    </xf>
    <xf numFmtId="0" fontId="12" fillId="0" borderId="141" xfId="8" applyFill="1" applyBorder="1" applyAlignment="1" applyProtection="1">
      <alignment horizontal="center" vertical="center"/>
    </xf>
    <xf numFmtId="0" fontId="21" fillId="10" borderId="102" xfId="0" applyFont="1" applyFill="1" applyBorder="1" applyAlignment="1">
      <alignment horizontal="center" vertical="center"/>
    </xf>
    <xf numFmtId="0" fontId="12" fillId="7" borderId="6" xfId="8" applyFill="1" applyBorder="1" applyAlignment="1" applyProtection="1">
      <alignment horizontal="center" vertical="center"/>
    </xf>
    <xf numFmtId="0" fontId="50" fillId="0" borderId="0" xfId="0" applyFont="1"/>
    <xf numFmtId="0" fontId="11" fillId="7" borderId="55" xfId="17" applyFont="1" applyFill="1" applyBorder="1" applyAlignment="1">
      <alignment vertical="center"/>
    </xf>
    <xf numFmtId="0" fontId="11" fillId="7" borderId="57" xfId="17" applyFont="1" applyFill="1" applyBorder="1" applyAlignment="1">
      <alignment vertical="center"/>
    </xf>
    <xf numFmtId="0" fontId="11" fillId="7" borderId="84" xfId="17" applyFont="1" applyFill="1" applyBorder="1" applyAlignment="1">
      <alignment vertical="center"/>
    </xf>
    <xf numFmtId="0" fontId="12" fillId="7" borderId="149" xfId="8" applyFill="1" applyBorder="1" applyAlignment="1" applyProtection="1">
      <alignment horizontal="center" vertical="center"/>
    </xf>
    <xf numFmtId="0" fontId="11" fillId="0" borderId="181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 vertical="center"/>
    </xf>
    <xf numFmtId="0" fontId="52" fillId="0" borderId="62" xfId="0" applyFont="1" applyFill="1" applyBorder="1" applyAlignment="1">
      <alignment horizontal="left"/>
    </xf>
    <xf numFmtId="0" fontId="52" fillId="0" borderId="81" xfId="0" applyFont="1" applyFill="1" applyBorder="1" applyAlignment="1">
      <alignment horizontal="left"/>
    </xf>
    <xf numFmtId="0" fontId="11" fillId="0" borderId="94" xfId="0" applyFont="1" applyFill="1" applyBorder="1" applyAlignment="1">
      <alignment horizontal="left"/>
    </xf>
    <xf numFmtId="0" fontId="11" fillId="0" borderId="90" xfId="0" applyFont="1" applyFill="1" applyBorder="1" applyAlignment="1">
      <alignment horizontal="left"/>
    </xf>
    <xf numFmtId="0" fontId="12" fillId="0" borderId="57" xfId="8" applyBorder="1" applyAlignment="1" applyProtection="1"/>
    <xf numFmtId="0" fontId="11" fillId="0" borderId="95" xfId="8" applyFont="1" applyFill="1" applyBorder="1" applyAlignment="1" applyProtection="1"/>
    <xf numFmtId="0" fontId="11" fillId="0" borderId="74" xfId="0" applyFont="1" applyBorder="1" applyAlignment="1">
      <alignment horizontal="left"/>
    </xf>
    <xf numFmtId="0" fontId="0" fillId="0" borderId="66" xfId="0" applyBorder="1"/>
    <xf numFmtId="0" fontId="11" fillId="0" borderId="0" xfId="0" applyFont="1" applyBorder="1" applyAlignment="1">
      <alignment horizontal="left"/>
    </xf>
    <xf numFmtId="0" fontId="7" fillId="0" borderId="0" xfId="0" applyFont="1" applyFill="1"/>
    <xf numFmtId="0" fontId="71" fillId="0" borderId="0" xfId="0" applyFont="1" applyFill="1"/>
    <xf numFmtId="169" fontId="72" fillId="0" borderId="0" xfId="0" applyNumberFormat="1" applyFont="1" applyFill="1" applyAlignment="1">
      <alignment horizontal="left"/>
    </xf>
    <xf numFmtId="169" fontId="65" fillId="0" borderId="0" xfId="0" applyNumberFormat="1" applyFont="1" applyFill="1" applyAlignment="1">
      <alignment horizontal="center"/>
    </xf>
    <xf numFmtId="0" fontId="73" fillId="0" borderId="150" xfId="0" applyFont="1" applyFill="1" applyBorder="1" applyAlignment="1">
      <alignment horizontal="left"/>
    </xf>
    <xf numFmtId="0" fontId="48" fillId="0" borderId="150" xfId="0" applyFont="1" applyFill="1" applyBorder="1" applyAlignment="1"/>
    <xf numFmtId="0" fontId="48" fillId="0" borderId="150" xfId="0" quotePrefix="1" applyFont="1" applyFill="1" applyBorder="1" applyAlignment="1"/>
    <xf numFmtId="0" fontId="73" fillId="0" borderId="0" xfId="0" applyFont="1" applyFill="1" applyBorder="1" applyAlignment="1">
      <alignment horizontal="left"/>
    </xf>
    <xf numFmtId="0" fontId="48" fillId="0" borderId="0" xfId="0" applyFont="1" applyFill="1" applyBorder="1" applyAlignment="1"/>
    <xf numFmtId="0" fontId="48" fillId="0" borderId="0" xfId="0" quotePrefix="1" applyFont="1" applyFill="1" applyBorder="1" applyAlignment="1"/>
    <xf numFmtId="0" fontId="74" fillId="0" borderId="0" xfId="0" applyFont="1" applyFill="1" applyAlignment="1">
      <alignment horizontal="left"/>
    </xf>
    <xf numFmtId="0" fontId="7" fillId="0" borderId="6" xfId="0" applyFont="1" applyFill="1" applyBorder="1" applyAlignment="1"/>
    <xf numFmtId="49" fontId="7" fillId="0" borderId="6" xfId="0" applyNumberFormat="1" applyFont="1" applyFill="1" applyBorder="1" applyAlignment="1"/>
    <xf numFmtId="0" fontId="75" fillId="0" borderId="57" xfId="0" applyFont="1" applyFill="1" applyBorder="1" applyAlignment="1"/>
    <xf numFmtId="0" fontId="7" fillId="0" borderId="57" xfId="0" applyFont="1" applyFill="1" applyBorder="1" applyAlignment="1"/>
    <xf numFmtId="0" fontId="75" fillId="0" borderId="55" xfId="0" applyFont="1" applyBorder="1"/>
    <xf numFmtId="0" fontId="75" fillId="0" borderId="6" xfId="0" applyFont="1" applyFill="1" applyBorder="1" applyAlignment="1"/>
    <xf numFmtId="0" fontId="75" fillId="0" borderId="6" xfId="0" applyFont="1" applyBorder="1"/>
    <xf numFmtId="49" fontId="7" fillId="0" borderId="6" xfId="8" applyNumberFormat="1" applyFont="1" applyFill="1" applyBorder="1" applyAlignment="1" applyProtection="1"/>
    <xf numFmtId="0" fontId="73" fillId="0" borderId="66" xfId="0" applyFont="1" applyFill="1" applyBorder="1" applyAlignment="1">
      <alignment horizontal="right"/>
    </xf>
    <xf numFmtId="0" fontId="7" fillId="0" borderId="6" xfId="0" applyFont="1" applyBorder="1" applyAlignment="1"/>
    <xf numFmtId="0" fontId="7" fillId="0" borderId="0" xfId="0" applyFont="1" applyFill="1" applyAlignment="1"/>
    <xf numFmtId="49" fontId="7" fillId="0" borderId="0" xfId="0" applyNumberFormat="1" applyFont="1" applyFill="1" applyAlignment="1"/>
    <xf numFmtId="0" fontId="75" fillId="0" borderId="55" xfId="0" applyFont="1" applyFill="1" applyBorder="1" applyAlignment="1">
      <alignment horizontal="center" wrapText="1"/>
    </xf>
    <xf numFmtId="0" fontId="75" fillId="0" borderId="55" xfId="0" applyFont="1" applyFill="1" applyBorder="1" applyAlignment="1"/>
    <xf numFmtId="0" fontId="76" fillId="0" borderId="0" xfId="0" applyFont="1" applyFill="1"/>
    <xf numFmtId="0" fontId="77" fillId="0" borderId="0" xfId="0" applyFont="1" applyFill="1"/>
    <xf numFmtId="0" fontId="75" fillId="0" borderId="55" xfId="0" applyFont="1" applyFill="1" applyBorder="1" applyAlignment="1">
      <alignment horizontal="left" wrapText="1"/>
    </xf>
    <xf numFmtId="0" fontId="74" fillId="0" borderId="0" xfId="0" quotePrefix="1" applyFont="1" applyFill="1" applyAlignment="1">
      <alignment horizontal="left"/>
    </xf>
    <xf numFmtId="0" fontId="7" fillId="0" borderId="6" xfId="0" applyFont="1" applyBorder="1"/>
    <xf numFmtId="0" fontId="73" fillId="0" borderId="0" xfId="0" applyFont="1" applyFill="1" applyAlignment="1">
      <alignment horizontal="left"/>
    </xf>
    <xf numFmtId="0" fontId="49" fillId="0" borderId="6" xfId="0" applyFont="1" applyBorder="1"/>
    <xf numFmtId="0" fontId="78" fillId="0" borderId="0" xfId="0" applyFont="1" applyFill="1"/>
    <xf numFmtId="0" fontId="79" fillId="0" borderId="0" xfId="0" applyFont="1" applyFill="1"/>
    <xf numFmtId="0" fontId="7" fillId="0" borderId="6" xfId="0" applyFont="1" applyFill="1" applyBorder="1" applyAlignment="1">
      <alignment horizontal="left"/>
    </xf>
    <xf numFmtId="0" fontId="7" fillId="0" borderId="6" xfId="0" applyFont="1" applyFill="1" applyBorder="1"/>
    <xf numFmtId="0" fontId="76" fillId="0" borderId="0" xfId="0" applyFont="1"/>
    <xf numFmtId="0" fontId="77" fillId="0" borderId="0" xfId="0" applyFont="1"/>
    <xf numFmtId="0" fontId="7" fillId="0" borderId="20" xfId="0" applyFont="1" applyFill="1" applyBorder="1" applyAlignment="1">
      <alignment horizontal="left"/>
    </xf>
    <xf numFmtId="0" fontId="7" fillId="0" borderId="20" xfId="0" applyFont="1" applyFill="1" applyBorder="1" applyAlignment="1"/>
    <xf numFmtId="0" fontId="7" fillId="0" borderId="20" xfId="0" applyFont="1" applyBorder="1"/>
    <xf numFmtId="0" fontId="7" fillId="0" borderId="0" xfId="0" applyFont="1" applyFill="1" applyBorder="1" applyAlignment="1"/>
    <xf numFmtId="49" fontId="80" fillId="0" borderId="0" xfId="8" applyNumberFormat="1" applyFont="1" applyFill="1" applyBorder="1" applyAlignment="1" applyProtection="1"/>
    <xf numFmtId="0" fontId="7" fillId="0" borderId="0" xfId="32" applyFont="1" applyFill="1"/>
    <xf numFmtId="0" fontId="7" fillId="0" borderId="0" xfId="32" applyFont="1" applyFill="1" applyAlignment="1">
      <alignment horizontal="left"/>
    </xf>
    <xf numFmtId="49" fontId="7" fillId="0" borderId="0" xfId="32" applyNumberFormat="1" applyFont="1" applyFill="1" applyAlignment="1">
      <alignment horizontal="left"/>
    </xf>
    <xf numFmtId="0" fontId="7" fillId="0" borderId="55" xfId="0" applyFont="1" applyBorder="1"/>
    <xf numFmtId="0" fontId="74" fillId="0" borderId="46" xfId="0" applyFont="1" applyFill="1" applyBorder="1" applyAlignment="1">
      <alignment horizontal="left"/>
    </xf>
    <xf numFmtId="49" fontId="7" fillId="0" borderId="0" xfId="0" applyNumberFormat="1" applyFont="1" applyFill="1" applyBorder="1" applyAlignment="1"/>
    <xf numFmtId="0" fontId="74" fillId="0" borderId="0" xfId="0" applyFont="1" applyFill="1" applyBorder="1" applyAlignment="1">
      <alignment horizontal="left"/>
    </xf>
    <xf numFmtId="0" fontId="74" fillId="0" borderId="0" xfId="0" applyFont="1" applyFill="1"/>
    <xf numFmtId="0" fontId="7" fillId="0" borderId="0" xfId="0" applyFont="1" applyFill="1" applyBorder="1"/>
    <xf numFmtId="0" fontId="71" fillId="0" borderId="0" xfId="0" applyFont="1" applyFill="1" applyBorder="1"/>
    <xf numFmtId="0" fontId="73" fillId="0" borderId="0" xfId="0" applyFont="1" applyFill="1" applyAlignment="1">
      <alignment horizontal="right"/>
    </xf>
    <xf numFmtId="0" fontId="7" fillId="0" borderId="55" xfId="0" applyFont="1" applyFill="1" applyBorder="1"/>
    <xf numFmtId="0" fontId="75" fillId="0" borderId="0" xfId="0" applyFont="1" applyFill="1"/>
    <xf numFmtId="0" fontId="82" fillId="0" borderId="0" xfId="0" applyFont="1" applyFill="1"/>
    <xf numFmtId="0" fontId="7" fillId="0" borderId="8" xfId="0" applyFont="1" applyFill="1" applyBorder="1" applyAlignment="1"/>
    <xf numFmtId="0" fontId="7" fillId="0" borderId="8" xfId="0" applyFont="1" applyBorder="1"/>
    <xf numFmtId="0" fontId="7" fillId="0" borderId="24" xfId="0" applyFont="1" applyFill="1" applyBorder="1" applyAlignment="1"/>
    <xf numFmtId="0" fontId="7" fillId="0" borderId="24" xfId="0" applyFont="1" applyBorder="1"/>
    <xf numFmtId="0" fontId="75" fillId="0" borderId="55" xfId="0" applyFont="1" applyFill="1" applyBorder="1"/>
    <xf numFmtId="0" fontId="75" fillId="0" borderId="6" xfId="0" applyFont="1" applyFill="1" applyBorder="1"/>
    <xf numFmtId="0" fontId="7" fillId="0" borderId="15" xfId="0" applyFont="1" applyFill="1" applyBorder="1" applyAlignment="1"/>
    <xf numFmtId="0" fontId="7" fillId="0" borderId="15" xfId="0" applyFont="1" applyBorder="1"/>
    <xf numFmtId="0" fontId="7" fillId="0" borderId="5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8" fillId="0" borderId="6" xfId="0" applyFont="1" applyBorder="1"/>
    <xf numFmtId="0" fontId="71" fillId="0" borderId="0" xfId="0" applyFont="1" applyFill="1" applyAlignment="1"/>
    <xf numFmtId="0" fontId="83" fillId="0" borderId="57" xfId="0" applyFont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left"/>
    </xf>
    <xf numFmtId="0" fontId="14" fillId="0" borderId="57" xfId="0" applyFont="1" applyFill="1" applyBorder="1" applyAlignment="1">
      <alignment horizontal="center" vertical="center"/>
    </xf>
    <xf numFmtId="0" fontId="11" fillId="3" borderId="81" xfId="0" applyFont="1" applyFill="1" applyBorder="1" applyAlignment="1">
      <alignment horizontal="left"/>
    </xf>
    <xf numFmtId="0" fontId="14" fillId="0" borderId="63" xfId="0" applyFont="1" applyFill="1" applyBorder="1" applyAlignment="1">
      <alignment horizontal="left"/>
    </xf>
    <xf numFmtId="0" fontId="14" fillId="0" borderId="64" xfId="0" applyFont="1" applyFill="1" applyBorder="1" applyAlignment="1">
      <alignment horizontal="left"/>
    </xf>
    <xf numFmtId="0" fontId="58" fillId="0" borderId="57" xfId="0" applyFont="1" applyBorder="1"/>
    <xf numFmtId="0" fontId="14" fillId="0" borderId="87" xfId="0" applyFont="1" applyBorder="1"/>
    <xf numFmtId="0" fontId="14" fillId="0" borderId="38" xfId="0" applyFont="1" applyFill="1" applyBorder="1" applyAlignment="1">
      <alignment horizontal="left"/>
    </xf>
    <xf numFmtId="0" fontId="14" fillId="0" borderId="182" xfId="0" applyFont="1" applyBorder="1"/>
    <xf numFmtId="0" fontId="14" fillId="0" borderId="183" xfId="0" applyFont="1" applyFill="1" applyBorder="1" applyAlignment="1">
      <alignment horizontal="left"/>
    </xf>
    <xf numFmtId="0" fontId="11" fillId="0" borderId="182" xfId="0" applyFont="1" applyFill="1" applyBorder="1" applyAlignment="1">
      <alignment horizontal="left"/>
    </xf>
    <xf numFmtId="0" fontId="11" fillId="0" borderId="184" xfId="0" applyFont="1" applyFill="1" applyBorder="1" applyAlignment="1">
      <alignment horizontal="left"/>
    </xf>
    <xf numFmtId="0" fontId="11" fillId="0" borderId="185" xfId="0" applyFont="1" applyFill="1" applyBorder="1" applyAlignment="1">
      <alignment horizontal="left"/>
    </xf>
    <xf numFmtId="0" fontId="11" fillId="0" borderId="186" xfId="0" applyFont="1" applyFill="1" applyBorder="1" applyAlignment="1">
      <alignment horizontal="left"/>
    </xf>
    <xf numFmtId="0" fontId="11" fillId="0" borderId="187" xfId="0" applyFont="1" applyFill="1" applyBorder="1" applyAlignment="1">
      <alignment horizontal="left"/>
    </xf>
    <xf numFmtId="0" fontId="14" fillId="0" borderId="81" xfId="0" applyFont="1" applyFill="1" applyBorder="1" applyAlignment="1"/>
    <xf numFmtId="0" fontId="26" fillId="0" borderId="62" xfId="8" applyFont="1" applyBorder="1" applyAlignment="1" applyProtection="1"/>
    <xf numFmtId="0" fontId="85" fillId="0" borderId="79" xfId="8" applyFont="1" applyBorder="1" applyAlignment="1" applyProtection="1"/>
    <xf numFmtId="0" fontId="69" fillId="0" borderId="80" xfId="8" applyFont="1" applyBorder="1" applyAlignment="1" applyProtection="1"/>
    <xf numFmtId="0" fontId="52" fillId="0" borderId="79" xfId="0" applyFont="1" applyFill="1" applyBorder="1" applyAlignment="1">
      <alignment horizontal="left"/>
    </xf>
    <xf numFmtId="0" fontId="14" fillId="0" borderId="56" xfId="0" applyFont="1" applyFill="1" applyBorder="1" applyAlignment="1">
      <alignment horizontal="left"/>
    </xf>
    <xf numFmtId="0" fontId="58" fillId="0" borderId="0" xfId="0" applyFont="1"/>
    <xf numFmtId="0" fontId="26" fillId="0" borderId="151" xfId="8" applyFont="1" applyBorder="1" applyAlignment="1" applyProtection="1"/>
    <xf numFmtId="0" fontId="52" fillId="0" borderId="75" xfId="0" applyFont="1" applyFill="1" applyBorder="1" applyAlignment="1"/>
    <xf numFmtId="0" fontId="52" fillId="0" borderId="88" xfId="0" applyFont="1" applyFill="1" applyBorder="1" applyAlignment="1">
      <alignment horizontal="left"/>
    </xf>
    <xf numFmtId="0" fontId="85" fillId="0" borderId="84" xfId="8" applyFont="1" applyBorder="1" applyAlignment="1" applyProtection="1"/>
    <xf numFmtId="0" fontId="52" fillId="0" borderId="88" xfId="8" applyFont="1" applyFill="1" applyBorder="1" applyAlignment="1" applyProtection="1"/>
    <xf numFmtId="0" fontId="21" fillId="3" borderId="52" xfId="0" applyFont="1" applyFill="1" applyBorder="1" applyAlignment="1">
      <alignment horizontal="center"/>
    </xf>
    <xf numFmtId="0" fontId="21" fillId="3" borderId="59" xfId="0" applyFont="1" applyFill="1" applyBorder="1" applyAlignment="1">
      <alignment horizontal="center"/>
    </xf>
    <xf numFmtId="0" fontId="21" fillId="0" borderId="19" xfId="0" applyFont="1" applyBorder="1"/>
    <xf numFmtId="0" fontId="21" fillId="0" borderId="26" xfId="0" applyFont="1" applyBorder="1"/>
    <xf numFmtId="0" fontId="52" fillId="0" borderId="36" xfId="0" applyFont="1" applyBorder="1"/>
    <xf numFmtId="0" fontId="86" fillId="0" borderId="26" xfId="0" applyFont="1" applyBorder="1"/>
    <xf numFmtId="0" fontId="52" fillId="0" borderId="8" xfId="0" applyFont="1" applyBorder="1"/>
    <xf numFmtId="0" fontId="62" fillId="0" borderId="54" xfId="0" applyFont="1" applyBorder="1"/>
    <xf numFmtId="0" fontId="21" fillId="0" borderId="118" xfId="0" applyFont="1" applyBorder="1"/>
    <xf numFmtId="0" fontId="52" fillId="0" borderId="22" xfId="0" applyFont="1" applyBorder="1"/>
    <xf numFmtId="0" fontId="86" fillId="0" borderId="188" xfId="0" applyFont="1" applyBorder="1"/>
    <xf numFmtId="0" fontId="52" fillId="0" borderId="23" xfId="0" applyFont="1" applyBorder="1"/>
    <xf numFmtId="0" fontId="52" fillId="0" borderId="100" xfId="0" applyFont="1" applyBorder="1"/>
    <xf numFmtId="0" fontId="86" fillId="0" borderId="118" xfId="0" applyFont="1" applyBorder="1"/>
    <xf numFmtId="0" fontId="52" fillId="0" borderId="13" xfId="0" applyFont="1" applyBorder="1"/>
    <xf numFmtId="0" fontId="62" fillId="0" borderId="12" xfId="0" applyFont="1" applyBorder="1"/>
    <xf numFmtId="0" fontId="14" fillId="0" borderId="14" xfId="0" applyFont="1" applyBorder="1"/>
    <xf numFmtId="0" fontId="14" fillId="0" borderId="16" xfId="0" applyFont="1" applyBorder="1"/>
    <xf numFmtId="0" fontId="52" fillId="0" borderId="118" xfId="0" applyFont="1" applyBorder="1"/>
    <xf numFmtId="0" fontId="52" fillId="0" borderId="19" xfId="0" quotePrefix="1" applyFont="1" applyBorder="1"/>
    <xf numFmtId="0" fontId="52" fillId="0" borderId="34" xfId="0" applyFont="1" applyBorder="1"/>
    <xf numFmtId="0" fontId="62" fillId="0" borderId="56" xfId="0" applyFont="1" applyFill="1" applyBorder="1"/>
    <xf numFmtId="0" fontId="53" fillId="0" borderId="118" xfId="0" applyFont="1" applyBorder="1" applyAlignment="1">
      <alignment horizontal="left"/>
    </xf>
    <xf numFmtId="0" fontId="52" fillId="0" borderId="14" xfId="0" applyFont="1" applyBorder="1"/>
    <xf numFmtId="0" fontId="52" fillId="0" borderId="19" xfId="0" applyFont="1" applyBorder="1"/>
    <xf numFmtId="0" fontId="62" fillId="0" borderId="4" xfId="0" applyFont="1" applyBorder="1"/>
    <xf numFmtId="0" fontId="53" fillId="0" borderId="18" xfId="0" applyFont="1" applyBorder="1" applyAlignment="1">
      <alignment horizontal="left"/>
    </xf>
    <xf numFmtId="0" fontId="52" fillId="0" borderId="0" xfId="0" applyFont="1" applyBorder="1"/>
    <xf numFmtId="0" fontId="52" fillId="0" borderId="39" xfId="0" applyFont="1" applyBorder="1"/>
    <xf numFmtId="0" fontId="52" fillId="0" borderId="66" xfId="0" applyFont="1" applyBorder="1"/>
    <xf numFmtId="0" fontId="62" fillId="0" borderId="41" xfId="0" applyFont="1" applyBorder="1"/>
    <xf numFmtId="0" fontId="52" fillId="0" borderId="25" xfId="0" applyFont="1" applyBorder="1"/>
    <xf numFmtId="0" fontId="52" fillId="0" borderId="8" xfId="0" applyFont="1" applyBorder="1" applyAlignment="1">
      <alignment horizontal="left"/>
    </xf>
    <xf numFmtId="0" fontId="52" fillId="0" borderId="18" xfId="0" applyFont="1" applyBorder="1"/>
    <xf numFmtId="0" fontId="52" fillId="0" borderId="66" xfId="0" applyFont="1" applyBorder="1" applyAlignment="1">
      <alignment horizontal="left"/>
    </xf>
    <xf numFmtId="0" fontId="21" fillId="0" borderId="39" xfId="0" applyFont="1" applyBorder="1"/>
    <xf numFmtId="0" fontId="0" fillId="0" borderId="48" xfId="0" applyBorder="1"/>
    <xf numFmtId="0" fontId="21" fillId="0" borderId="18" xfId="0" applyFont="1" applyBorder="1"/>
    <xf numFmtId="0" fontId="11" fillId="0" borderId="70" xfId="0" applyFont="1" applyBorder="1"/>
    <xf numFmtId="0" fontId="52" fillId="0" borderId="98" xfId="0" applyFont="1" applyBorder="1"/>
    <xf numFmtId="0" fontId="86" fillId="0" borderId="19" xfId="0" applyFont="1" applyBorder="1"/>
    <xf numFmtId="0" fontId="62" fillId="0" borderId="40" xfId="0" applyFont="1" applyBorder="1"/>
    <xf numFmtId="0" fontId="21" fillId="0" borderId="39" xfId="0" applyFont="1" applyBorder="1" applyAlignment="1">
      <alignment horizontal="left" vertical="center"/>
    </xf>
    <xf numFmtId="0" fontId="21" fillId="0" borderId="118" xfId="0" applyFont="1" applyFill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52" fillId="0" borderId="188" xfId="0" applyFont="1" applyBorder="1" applyAlignment="1">
      <alignment horizontal="left" vertical="center"/>
    </xf>
    <xf numFmtId="0" fontId="52" fillId="0" borderId="22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99" xfId="0" applyFont="1" applyBorder="1"/>
    <xf numFmtId="0" fontId="14" fillId="0" borderId="100" xfId="0" applyFont="1" applyFill="1" applyBorder="1" applyAlignment="1"/>
    <xf numFmtId="0" fontId="21" fillId="0" borderId="118" xfId="0" applyFont="1" applyFill="1" applyBorder="1" applyAlignment="1"/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5" fillId="0" borderId="8" xfId="5" applyFont="1" applyFill="1" applyBorder="1" applyAlignment="1">
      <alignment horizontal="center"/>
    </xf>
    <xf numFmtId="0" fontId="45" fillId="0" borderId="6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0" fontId="48" fillId="11" borderId="20" xfId="0" applyFont="1" applyFill="1" applyBorder="1" applyAlignment="1">
      <alignment horizontal="center" vertical="center" wrapText="1"/>
    </xf>
    <xf numFmtId="0" fontId="28" fillId="0" borderId="6" xfId="17" applyFont="1" applyFill="1" applyBorder="1" applyAlignment="1">
      <alignment horizontal="center"/>
    </xf>
    <xf numFmtId="0" fontId="28" fillId="0" borderId="55" xfId="17" applyFont="1" applyBorder="1"/>
    <xf numFmtId="0" fontId="8" fillId="0" borderId="55" xfId="17" applyFont="1" applyBorder="1" applyAlignment="1">
      <alignment horizontal="center"/>
    </xf>
    <xf numFmtId="0" fontId="8" fillId="0" borderId="55" xfId="17" applyFont="1" applyBorder="1"/>
    <xf numFmtId="0" fontId="8" fillId="0" borderId="1" xfId="17" applyFont="1" applyFill="1" applyBorder="1" applyAlignment="1">
      <alignment horizontal="center"/>
    </xf>
    <xf numFmtId="0" fontId="24" fillId="0" borderId="1" xfId="12" applyFont="1" applyFill="1" applyBorder="1" applyAlignment="1" applyProtection="1">
      <alignment horizontal="center"/>
    </xf>
    <xf numFmtId="0" fontId="8" fillId="0" borderId="4" xfId="17" applyFont="1" applyFill="1" applyBorder="1" applyAlignment="1">
      <alignment horizontal="center"/>
    </xf>
    <xf numFmtId="0" fontId="24" fillId="0" borderId="6" xfId="17" applyFill="1" applyBorder="1" applyAlignment="1">
      <alignment horizontal="center"/>
    </xf>
    <xf numFmtId="0" fontId="8" fillId="0" borderId="7" xfId="17" applyFont="1" applyFill="1" applyBorder="1" applyAlignment="1">
      <alignment horizontal="center"/>
    </xf>
    <xf numFmtId="0" fontId="8" fillId="0" borderId="11" xfId="17" applyFont="1" applyFill="1" applyBorder="1" applyAlignment="1">
      <alignment horizontal="center"/>
    </xf>
    <xf numFmtId="0" fontId="24" fillId="0" borderId="11" xfId="17" applyFill="1" applyBorder="1" applyAlignment="1">
      <alignment horizontal="center"/>
    </xf>
    <xf numFmtId="0" fontId="8" fillId="0" borderId="12" xfId="17" applyFont="1" applyFill="1" applyBorder="1" applyAlignment="1">
      <alignment horizontal="center"/>
    </xf>
    <xf numFmtId="0" fontId="28" fillId="0" borderId="57" xfId="17" applyFont="1" applyFill="1" applyBorder="1"/>
    <xf numFmtId="0" fontId="8" fillId="0" borderId="57" xfId="17" applyFont="1" applyFill="1" applyBorder="1" applyAlignment="1">
      <alignment horizontal="center"/>
    </xf>
    <xf numFmtId="0" fontId="24" fillId="0" borderId="33" xfId="12" applyFont="1" applyFill="1" applyBorder="1" applyAlignment="1" applyProtection="1">
      <alignment horizontal="center"/>
    </xf>
    <xf numFmtId="0" fontId="24" fillId="0" borderId="37" xfId="12" applyFont="1" applyFill="1" applyBorder="1" applyAlignment="1" applyProtection="1">
      <alignment horizontal="center"/>
    </xf>
    <xf numFmtId="0" fontId="24" fillId="0" borderId="32" xfId="17" applyFill="1" applyBorder="1" applyAlignment="1">
      <alignment horizontal="center"/>
    </xf>
    <xf numFmtId="0" fontId="24" fillId="0" borderId="57" xfId="17" applyFill="1" applyBorder="1" applyAlignment="1">
      <alignment horizontal="center"/>
    </xf>
    <xf numFmtId="0" fontId="24" fillId="0" borderId="1" xfId="17" applyFill="1" applyBorder="1" applyAlignment="1">
      <alignment horizontal="center"/>
    </xf>
    <xf numFmtId="0" fontId="24" fillId="0" borderId="33" xfId="17" applyFill="1" applyBorder="1" applyAlignment="1">
      <alignment horizontal="center"/>
    </xf>
    <xf numFmtId="0" fontId="24" fillId="0" borderId="37" xfId="17" applyFill="1" applyBorder="1" applyAlignment="1">
      <alignment horizontal="center"/>
    </xf>
    <xf numFmtId="0" fontId="28" fillId="0" borderId="66" xfId="17" applyFont="1" applyFill="1" applyBorder="1"/>
    <xf numFmtId="0" fontId="24" fillId="0" borderId="56" xfId="17" applyFill="1" applyBorder="1" applyAlignment="1">
      <alignment horizontal="center"/>
    </xf>
    <xf numFmtId="0" fontId="8" fillId="0" borderId="56" xfId="17" applyFont="1" applyFill="1" applyBorder="1" applyAlignment="1">
      <alignment horizontal="center"/>
    </xf>
    <xf numFmtId="0" fontId="28" fillId="0" borderId="0" xfId="17" applyFont="1" applyBorder="1" applyAlignment="1">
      <alignment horizontal="center" vertical="center"/>
    </xf>
    <xf numFmtId="0" fontId="12" fillId="0" borderId="1" xfId="8" applyFill="1" applyBorder="1" applyAlignment="1" applyProtection="1">
      <alignment horizontal="center"/>
    </xf>
    <xf numFmtId="0" fontId="12" fillId="0" borderId="6" xfId="8" applyFill="1" applyBorder="1" applyAlignment="1" applyProtection="1">
      <alignment horizontal="center"/>
    </xf>
    <xf numFmtId="1" fontId="8" fillId="0" borderId="11" xfId="17" applyNumberFormat="1" applyFont="1" applyFill="1" applyBorder="1" applyAlignment="1">
      <alignment horizontal="center"/>
    </xf>
    <xf numFmtId="0" fontId="12" fillId="0" borderId="11" xfId="8" applyFill="1" applyBorder="1" applyAlignment="1" applyProtection="1">
      <alignment horizontal="center"/>
    </xf>
    <xf numFmtId="0" fontId="8" fillId="0" borderId="1" xfId="13" applyFont="1" applyFill="1" applyBorder="1" applyAlignment="1">
      <alignment horizontal="center"/>
    </xf>
    <xf numFmtId="0" fontId="24" fillId="0" borderId="1" xfId="17" applyFont="1" applyFill="1" applyBorder="1" applyAlignment="1">
      <alignment horizontal="center"/>
    </xf>
    <xf numFmtId="0" fontId="24" fillId="0" borderId="33" xfId="17" applyFont="1" applyFill="1" applyBorder="1" applyAlignment="1">
      <alignment horizontal="center"/>
    </xf>
    <xf numFmtId="0" fontId="12" fillId="0" borderId="37" xfId="8" applyFill="1" applyBorder="1" applyAlignment="1" applyProtection="1">
      <alignment horizontal="center"/>
    </xf>
    <xf numFmtId="0" fontId="12" fillId="0" borderId="32" xfId="8" applyFill="1" applyBorder="1" applyAlignment="1" applyProtection="1">
      <alignment horizontal="center"/>
    </xf>
    <xf numFmtId="0" fontId="29" fillId="0" borderId="57" xfId="17" applyFont="1" applyFill="1" applyBorder="1" applyAlignment="1">
      <alignment horizontal="center"/>
    </xf>
    <xf numFmtId="0" fontId="8" fillId="0" borderId="57" xfId="13" applyFont="1" applyFill="1" applyBorder="1" applyAlignment="1">
      <alignment horizontal="center"/>
    </xf>
    <xf numFmtId="0" fontId="30" fillId="0" borderId="57" xfId="17" applyFont="1" applyFill="1" applyBorder="1" applyAlignment="1">
      <alignment horizontal="center"/>
    </xf>
    <xf numFmtId="0" fontId="8" fillId="0" borderId="20" xfId="17" applyFont="1" applyFill="1" applyBorder="1" applyAlignment="1">
      <alignment horizontal="center"/>
    </xf>
    <xf numFmtId="0" fontId="28" fillId="0" borderId="97" xfId="17" applyFont="1" applyFill="1" applyBorder="1" applyAlignment="1">
      <alignment horizontal="center"/>
    </xf>
    <xf numFmtId="0" fontId="8" fillId="0" borderId="60" xfId="17" applyFont="1" applyFill="1" applyBorder="1" applyAlignment="1">
      <alignment horizontal="center"/>
    </xf>
    <xf numFmtId="0" fontId="12" fillId="0" borderId="60" xfId="8" applyFill="1" applyBorder="1" applyAlignment="1" applyProtection="1">
      <alignment horizontal="center"/>
    </xf>
    <xf numFmtId="0" fontId="12" fillId="0" borderId="61" xfId="8" applyFill="1" applyBorder="1" applyAlignment="1" applyProtection="1">
      <alignment horizontal="center"/>
    </xf>
    <xf numFmtId="0" fontId="8" fillId="0" borderId="15" xfId="17" applyFont="1" applyFill="1" applyBorder="1" applyAlignment="1">
      <alignment horizontal="center"/>
    </xf>
    <xf numFmtId="0" fontId="28" fillId="0" borderId="52" xfId="17" applyFont="1" applyBorder="1" applyAlignment="1">
      <alignment horizontal="center" vertical="center"/>
    </xf>
    <xf numFmtId="0" fontId="28" fillId="0" borderId="20" xfId="17" applyFont="1" applyFill="1" applyBorder="1"/>
    <xf numFmtId="0" fontId="8" fillId="0" borderId="20" xfId="17" applyFont="1" applyFill="1" applyBorder="1"/>
    <xf numFmtId="0" fontId="8" fillId="0" borderId="20" xfId="13" applyFont="1" applyFill="1" applyBorder="1" applyAlignment="1">
      <alignment horizontal="center"/>
    </xf>
    <xf numFmtId="0" fontId="8" fillId="0" borderId="37" xfId="17" applyFont="1" applyFill="1" applyBorder="1" applyAlignment="1">
      <alignment horizontal="center"/>
    </xf>
    <xf numFmtId="0" fontId="28" fillId="0" borderId="0" xfId="17" applyFont="1" applyAlignment="1">
      <alignment vertical="center"/>
    </xf>
    <xf numFmtId="0" fontId="28" fillId="0" borderId="55" xfId="17" applyFont="1" applyFill="1" applyBorder="1"/>
    <xf numFmtId="0" fontId="8" fillId="0" borderId="55" xfId="17" applyFont="1" applyFill="1" applyBorder="1" applyAlignment="1">
      <alignment horizontal="center"/>
    </xf>
    <xf numFmtId="0" fontId="8" fillId="0" borderId="103" xfId="17" applyFont="1" applyFill="1" applyBorder="1" applyAlignment="1">
      <alignment horizontal="center"/>
    </xf>
    <xf numFmtId="0" fontId="24" fillId="0" borderId="11" xfId="12" applyFont="1" applyFill="1" applyBorder="1" applyAlignment="1" applyProtection="1">
      <alignment horizontal="center"/>
    </xf>
    <xf numFmtId="0" fontId="24" fillId="0" borderId="32" xfId="12" applyFont="1" applyFill="1" applyBorder="1" applyAlignment="1" applyProtection="1">
      <alignment horizontal="center"/>
    </xf>
    <xf numFmtId="0" fontId="31" fillId="0" borderId="0" xfId="17" applyFont="1" applyFill="1" applyBorder="1" applyAlignment="1"/>
    <xf numFmtId="0" fontId="8" fillId="0" borderId="0" xfId="17" applyFont="1" applyFill="1" applyBorder="1"/>
    <xf numFmtId="0" fontId="8" fillId="0" borderId="0" xfId="17" applyFont="1" applyFill="1" applyBorder="1" applyAlignment="1">
      <alignment horizontal="center"/>
    </xf>
    <xf numFmtId="0" fontId="3" fillId="0" borderId="0" xfId="17" applyFont="1" applyFill="1" applyBorder="1" applyAlignment="1">
      <alignment horizontal="left"/>
    </xf>
    <xf numFmtId="0" fontId="32" fillId="0" borderId="0" xfId="17" applyFont="1" applyFill="1" applyBorder="1" applyAlignment="1">
      <alignment horizontal="left"/>
    </xf>
    <xf numFmtId="0" fontId="33" fillId="0" borderId="0" xfId="17" applyFont="1" applyFill="1" applyBorder="1" applyAlignment="1">
      <alignment horizontal="left"/>
    </xf>
    <xf numFmtId="0" fontId="3" fillId="0" borderId="0" xfId="17" applyFont="1" applyFill="1" applyBorder="1" applyAlignment="1"/>
    <xf numFmtId="0" fontId="29" fillId="0" borderId="0" xfId="17" applyFont="1" applyFill="1" applyBorder="1" applyAlignment="1">
      <alignment horizontal="left"/>
    </xf>
    <xf numFmtId="0" fontId="8" fillId="0" borderId="37" xfId="17" applyFont="1" applyFill="1" applyBorder="1" applyAlignment="1">
      <alignment horizontal="center" vertical="center"/>
    </xf>
    <xf numFmtId="0" fontId="89" fillId="0" borderId="6" xfId="0" applyFont="1" applyFill="1" applyBorder="1" applyAlignment="1">
      <alignment horizontal="center"/>
    </xf>
    <xf numFmtId="0" fontId="8" fillId="0" borderId="0" xfId="17" applyFont="1" applyFill="1"/>
    <xf numFmtId="0" fontId="90" fillId="0" borderId="0" xfId="0" applyFont="1" applyFill="1" applyBorder="1" applyAlignment="1">
      <alignment horizontal="center" vertical="center"/>
    </xf>
    <xf numFmtId="0" fontId="12" fillId="0" borderId="6" xfId="8" applyFill="1" applyBorder="1" applyAlignment="1" applyProtection="1">
      <alignment horizontal="center" vertical="center"/>
    </xf>
    <xf numFmtId="0" fontId="8" fillId="7" borderId="37" xfId="17" applyFont="1" applyFill="1" applyBorder="1" applyAlignment="1">
      <alignment horizontal="center" vertical="center"/>
    </xf>
    <xf numFmtId="0" fontId="91" fillId="0" borderId="6" xfId="8" applyNumberFormat="1" applyFont="1" applyFill="1" applyBorder="1" applyAlignment="1" applyProtection="1">
      <alignment horizontal="center" vertical="center"/>
    </xf>
    <xf numFmtId="0" fontId="8" fillId="4" borderId="6" xfId="17" applyFont="1" applyFill="1" applyBorder="1" applyAlignment="1">
      <alignment horizontal="center" vertical="center"/>
    </xf>
    <xf numFmtId="0" fontId="32" fillId="6" borderId="6" xfId="14" applyFont="1" applyFill="1" applyBorder="1" applyAlignment="1">
      <alignment horizontal="left" vertical="center"/>
    </xf>
    <xf numFmtId="0" fontId="8" fillId="0" borderId="15" xfId="17" applyFont="1" applyFill="1" applyBorder="1" applyAlignment="1">
      <alignment horizontal="center" vertical="center"/>
    </xf>
    <xf numFmtId="0" fontId="24" fillId="4" borderId="55" xfId="0" applyFont="1" applyFill="1" applyBorder="1" applyAlignment="1">
      <alignment horizontal="center"/>
    </xf>
    <xf numFmtId="0" fontId="8" fillId="0" borderId="37" xfId="17" quotePrefix="1" applyFont="1" applyFill="1" applyBorder="1" applyAlignment="1">
      <alignment horizontal="center" vertical="center"/>
    </xf>
    <xf numFmtId="0" fontId="8" fillId="0" borderId="6" xfId="14" applyFont="1" applyFill="1" applyBorder="1">
      <alignment vertical="center"/>
    </xf>
    <xf numFmtId="0" fontId="25" fillId="0" borderId="6" xfId="8" applyFont="1" applyFill="1" applyBorder="1" applyAlignment="1" applyProtection="1">
      <alignment horizontal="center" vertical="center"/>
    </xf>
    <xf numFmtId="49" fontId="8" fillId="0" borderId="6" xfId="17" quotePrefix="1" applyNumberFormat="1" applyFont="1" applyFill="1" applyBorder="1" applyAlignment="1">
      <alignment horizontal="center" vertical="center"/>
    </xf>
    <xf numFmtId="0" fontId="8" fillId="0" borderId="31" xfId="17" applyFont="1" applyFill="1" applyBorder="1" applyAlignment="1">
      <alignment horizontal="center" vertical="center"/>
    </xf>
    <xf numFmtId="0" fontId="75" fillId="0" borderId="39" xfId="28" applyFont="1" applyFill="1" applyBorder="1" applyAlignment="1">
      <alignment horizontal="centerContinuous"/>
    </xf>
    <xf numFmtId="0" fontId="75" fillId="7" borderId="161" xfId="28" applyFont="1" applyFill="1" applyBorder="1" applyAlignment="1">
      <alignment horizontal="center"/>
    </xf>
    <xf numFmtId="20" fontId="75" fillId="7" borderId="162" xfId="28" applyNumberFormat="1" applyFont="1" applyFill="1" applyBorder="1"/>
    <xf numFmtId="0" fontId="75" fillId="7" borderId="162" xfId="28" applyFont="1" applyFill="1" applyBorder="1" applyAlignment="1">
      <alignment horizontal="center"/>
    </xf>
    <xf numFmtId="0" fontId="75" fillId="7" borderId="163" xfId="28" applyNumberFormat="1" applyFont="1" applyFill="1" applyBorder="1"/>
    <xf numFmtId="0" fontId="75" fillId="7" borderId="164" xfId="28" applyFont="1" applyFill="1" applyBorder="1" applyAlignment="1">
      <alignment horizontal="center"/>
    </xf>
    <xf numFmtId="0" fontId="6" fillId="7" borderId="167" xfId="28" applyFont="1" applyFill="1" applyBorder="1" applyAlignment="1">
      <alignment horizontal="centerContinuous"/>
    </xf>
    <xf numFmtId="0" fontId="44" fillId="0" borderId="6" xfId="5" applyFont="1" applyFill="1" applyBorder="1" applyAlignment="1">
      <alignment horizontal="center"/>
    </xf>
    <xf numFmtId="0" fontId="45" fillId="0" borderId="8" xfId="5" applyFont="1" applyFill="1" applyBorder="1" applyAlignment="1">
      <alignment horizontal="center"/>
    </xf>
    <xf numFmtId="0" fontId="45" fillId="0" borderId="6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28" xfId="5" applyFont="1" applyFill="1" applyBorder="1" applyAlignment="1">
      <alignment horizontal="center"/>
    </xf>
    <xf numFmtId="0" fontId="45" fillId="0" borderId="8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28" xfId="5" applyFont="1" applyFill="1" applyBorder="1" applyAlignment="1">
      <alignment horizontal="center"/>
    </xf>
    <xf numFmtId="0" fontId="45" fillId="0" borderId="0" xfId="5" applyFont="1" applyFill="1" applyAlignment="1"/>
    <xf numFmtId="0" fontId="45" fillId="0" borderId="23" xfId="5" applyFont="1" applyFill="1" applyBorder="1" applyAlignment="1">
      <alignment horizontal="center"/>
    </xf>
    <xf numFmtId="0" fontId="45" fillId="0" borderId="20" xfId="5" applyFont="1" applyFill="1" applyBorder="1" applyAlignment="1">
      <alignment horizontal="center"/>
    </xf>
    <xf numFmtId="0" fontId="45" fillId="0" borderId="54" xfId="5" applyFont="1" applyFill="1" applyBorder="1" applyAlignment="1">
      <alignment horizontal="center"/>
    </xf>
    <xf numFmtId="166" fontId="45" fillId="0" borderId="23" xfId="5" applyNumberFormat="1" applyFont="1" applyFill="1" applyBorder="1" applyAlignment="1">
      <alignment horizontal="center"/>
    </xf>
    <xf numFmtId="165" fontId="45" fillId="0" borderId="54" xfId="5" applyNumberFormat="1" applyFont="1" applyFill="1" applyBorder="1" applyAlignment="1">
      <alignment horizontal="center"/>
    </xf>
    <xf numFmtId="0" fontId="44" fillId="0" borderId="28" xfId="5" applyFont="1" applyFill="1" applyBorder="1" applyAlignment="1">
      <alignment horizontal="center"/>
    </xf>
    <xf numFmtId="0" fontId="45" fillId="0" borderId="8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167" fontId="44" fillId="0" borderId="102" xfId="4" applyNumberFormat="1" applyFont="1" applyFill="1" applyBorder="1" applyAlignment="1" applyProtection="1">
      <alignment horizontal="center"/>
    </xf>
    <xf numFmtId="167" fontId="44" fillId="0" borderId="38" xfId="4" applyNumberFormat="1" applyFont="1" applyFill="1" applyBorder="1" applyAlignment="1" applyProtection="1">
      <alignment horizontal="center"/>
    </xf>
    <xf numFmtId="0" fontId="48" fillId="11" borderId="20" xfId="0" applyFont="1" applyFill="1" applyBorder="1" applyAlignment="1">
      <alignment horizontal="center" vertical="center" wrapText="1"/>
    </xf>
    <xf numFmtId="0" fontId="45" fillId="0" borderId="6" xfId="5" applyFont="1" applyFill="1" applyBorder="1" applyAlignment="1">
      <alignment horizontal="center"/>
    </xf>
    <xf numFmtId="0" fontId="45" fillId="0" borderId="8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0" fontId="45" fillId="0" borderId="100" xfId="5" applyFont="1" applyFill="1" applyBorder="1" applyAlignment="1">
      <alignment horizontal="center"/>
    </xf>
    <xf numFmtId="0" fontId="45" fillId="0" borderId="16" xfId="5" applyFont="1" applyFill="1" applyBorder="1" applyAlignment="1">
      <alignment horizontal="center"/>
    </xf>
    <xf numFmtId="0" fontId="45" fillId="0" borderId="104" xfId="5" applyFont="1" applyFill="1" applyBorder="1" applyAlignment="1">
      <alignment horizontal="center"/>
    </xf>
    <xf numFmtId="167" fontId="45" fillId="0" borderId="50" xfId="4" applyNumberFormat="1" applyFont="1" applyFill="1" applyBorder="1" applyAlignment="1" applyProtection="1">
      <alignment horizontal="center"/>
    </xf>
    <xf numFmtId="167" fontId="45" fillId="0" borderId="53" xfId="4" applyNumberFormat="1" applyFont="1" applyFill="1" applyBorder="1" applyAlignment="1" applyProtection="1">
      <alignment horizontal="center"/>
    </xf>
    <xf numFmtId="167" fontId="45" fillId="0" borderId="51" xfId="4" applyNumberFormat="1" applyFont="1" applyFill="1" applyBorder="1" applyAlignment="1" applyProtection="1">
      <alignment horizontal="center"/>
    </xf>
    <xf numFmtId="167" fontId="45" fillId="0" borderId="58" xfId="4" applyNumberFormat="1" applyFont="1" applyFill="1" applyBorder="1" applyAlignment="1" applyProtection="1">
      <alignment horizontal="center"/>
    </xf>
    <xf numFmtId="0" fontId="44" fillId="0" borderId="1" xfId="5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0" fontId="44" fillId="0" borderId="4" xfId="5" applyFont="1" applyFill="1" applyBorder="1" applyAlignment="1">
      <alignment horizontal="center"/>
    </xf>
    <xf numFmtId="0" fontId="44" fillId="0" borderId="5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37" xfId="0" applyFont="1" applyFill="1" applyBorder="1" applyAlignment="1">
      <alignment horizontal="center"/>
    </xf>
    <xf numFmtId="0" fontId="44" fillId="0" borderId="28" xfId="0" applyFont="1" applyFill="1" applyBorder="1" applyAlignment="1">
      <alignment horizontal="center"/>
    </xf>
    <xf numFmtId="0" fontId="44" fillId="0" borderId="23" xfId="0" applyFont="1" applyFill="1" applyBorder="1" applyAlignment="1">
      <alignment horizontal="center"/>
    </xf>
    <xf numFmtId="0" fontId="44" fillId="0" borderId="31" xfId="0" applyFont="1" applyFill="1" applyBorder="1" applyAlignment="1">
      <alignment horizontal="center"/>
    </xf>
    <xf numFmtId="0" fontId="44" fillId="0" borderId="8" xfId="0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4" xfId="0" applyFont="1" applyFill="1" applyBorder="1" applyAlignment="1">
      <alignment horizontal="center"/>
    </xf>
    <xf numFmtId="0" fontId="44" fillId="0" borderId="34" xfId="0" applyFont="1" applyFill="1" applyBorder="1" applyAlignment="1">
      <alignment horizontal="center"/>
    </xf>
    <xf numFmtId="0" fontId="44" fillId="0" borderId="38" xfId="4" applyFont="1" applyFill="1" applyBorder="1" applyAlignment="1" applyProtection="1">
      <alignment horizontal="center" vertical="center" textRotation="180"/>
    </xf>
    <xf numFmtId="0" fontId="44" fillId="0" borderId="39" xfId="4" applyFont="1" applyFill="1" applyBorder="1" applyAlignment="1" applyProtection="1">
      <alignment horizontal="center" vertical="center" textRotation="180"/>
    </xf>
    <xf numFmtId="0" fontId="44" fillId="0" borderId="39" xfId="4" applyFont="1" applyBorder="1" applyAlignment="1" applyProtection="1">
      <alignment horizontal="center" vertical="center" textRotation="180"/>
    </xf>
    <xf numFmtId="0" fontId="44" fillId="0" borderId="18" xfId="4" applyFont="1" applyBorder="1" applyAlignment="1" applyProtection="1">
      <alignment horizontal="center" vertical="center" textRotation="180"/>
    </xf>
    <xf numFmtId="0" fontId="44" fillId="0" borderId="3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4" fillId="0" borderId="40" xfId="0" applyFont="1" applyFill="1" applyBorder="1" applyAlignment="1">
      <alignment horizontal="center" vertical="center" wrapText="1"/>
    </xf>
    <xf numFmtId="0" fontId="44" fillId="0" borderId="41" xfId="0" applyFont="1" applyFill="1" applyBorder="1" applyAlignment="1">
      <alignment horizontal="center" vertical="center" wrapText="1"/>
    </xf>
    <xf numFmtId="0" fontId="44" fillId="0" borderId="42" xfId="0" applyFont="1" applyFill="1" applyBorder="1" applyAlignment="1">
      <alignment horizontal="center" vertical="center" wrapText="1"/>
    </xf>
    <xf numFmtId="166" fontId="44" fillId="0" borderId="43" xfId="0" applyNumberFormat="1" applyFont="1" applyFill="1" applyBorder="1" applyAlignment="1">
      <alignment horizontal="center" vertical="center"/>
    </xf>
    <xf numFmtId="166" fontId="44" fillId="0" borderId="2" xfId="0" applyNumberFormat="1" applyFont="1" applyFill="1" applyBorder="1" applyAlignment="1">
      <alignment horizontal="center" vertical="center"/>
    </xf>
    <xf numFmtId="166" fontId="44" fillId="0" borderId="44" xfId="0" applyNumberFormat="1" applyFont="1" applyFill="1" applyBorder="1" applyAlignment="1">
      <alignment horizontal="center" vertical="center"/>
    </xf>
    <xf numFmtId="166" fontId="44" fillId="0" borderId="22" xfId="0" applyNumberFormat="1" applyFont="1" applyFill="1" applyBorder="1" applyAlignment="1">
      <alignment horizontal="center" vertical="center"/>
    </xf>
    <xf numFmtId="166" fontId="44" fillId="0" borderId="24" xfId="0" applyNumberFormat="1" applyFont="1" applyFill="1" applyBorder="1" applyAlignment="1">
      <alignment horizontal="center" vertical="center"/>
    </xf>
    <xf numFmtId="166" fontId="44" fillId="0" borderId="30" xfId="0" applyNumberFormat="1" applyFont="1" applyFill="1" applyBorder="1" applyAlignment="1">
      <alignment horizontal="center" vertical="center"/>
    </xf>
    <xf numFmtId="0" fontId="44" fillId="0" borderId="3" xfId="5" applyFont="1" applyFill="1" applyBorder="1" applyAlignment="1">
      <alignment horizontal="center"/>
    </xf>
    <xf numFmtId="0" fontId="44" fillId="0" borderId="45" xfId="0" applyFont="1" applyFill="1" applyBorder="1" applyAlignment="1">
      <alignment horizontal="center" vertical="center"/>
    </xf>
    <xf numFmtId="0" fontId="44" fillId="0" borderId="46" xfId="0" applyFont="1" applyFill="1" applyBorder="1" applyAlignment="1">
      <alignment horizontal="center" vertical="center"/>
    </xf>
    <xf numFmtId="0" fontId="44" fillId="0" borderId="47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4" fillId="0" borderId="48" xfId="0" applyFont="1" applyFill="1" applyBorder="1" applyAlignment="1">
      <alignment horizontal="center" vertical="center"/>
    </xf>
    <xf numFmtId="0" fontId="44" fillId="0" borderId="35" xfId="0" applyFont="1" applyFill="1" applyBorder="1" applyAlignment="1">
      <alignment horizontal="center" vertical="center"/>
    </xf>
    <xf numFmtId="0" fontId="44" fillId="0" borderId="9" xfId="0" applyFont="1" applyFill="1" applyBorder="1" applyAlignment="1">
      <alignment horizontal="center" vertical="center"/>
    </xf>
    <xf numFmtId="0" fontId="44" fillId="0" borderId="49" xfId="0" applyFont="1" applyFill="1" applyBorder="1" applyAlignment="1">
      <alignment horizontal="center" vertical="center"/>
    </xf>
    <xf numFmtId="0" fontId="45" fillId="0" borderId="6" xfId="5" applyFont="1" applyFill="1" applyBorder="1" applyAlignment="1">
      <alignment horizontal="center"/>
    </xf>
    <xf numFmtId="0" fontId="45" fillId="0" borderId="8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0" fontId="45" fillId="0" borderId="36" xfId="5" applyFont="1" applyFill="1" applyBorder="1" applyAlignment="1">
      <alignment horizontal="center"/>
    </xf>
    <xf numFmtId="0" fontId="45" fillId="0" borderId="15" xfId="5" applyFont="1" applyFill="1" applyBorder="1" applyAlignment="1">
      <alignment horizontal="center"/>
    </xf>
    <xf numFmtId="0" fontId="45" fillId="0" borderId="28" xfId="5" applyFont="1" applyFill="1" applyBorder="1" applyAlignment="1">
      <alignment horizontal="center"/>
    </xf>
    <xf numFmtId="167" fontId="45" fillId="0" borderId="36" xfId="4" applyNumberFormat="1" applyFont="1" applyFill="1" applyBorder="1" applyAlignment="1" applyProtection="1">
      <alignment horizontal="center"/>
    </xf>
    <xf numFmtId="167" fontId="45" fillId="0" borderId="15" xfId="4" applyNumberFormat="1" applyFont="1" applyFill="1" applyBorder="1" applyAlignment="1" applyProtection="1">
      <alignment horizontal="center"/>
    </xf>
    <xf numFmtId="167" fontId="45" fillId="0" borderId="28" xfId="4" applyNumberFormat="1" applyFont="1" applyFill="1" applyBorder="1" applyAlignment="1" applyProtection="1">
      <alignment horizontal="center"/>
    </xf>
    <xf numFmtId="167" fontId="45" fillId="0" borderId="50" xfId="4" applyNumberFormat="1" applyFont="1" applyFill="1" applyBorder="1" applyAlignment="1" applyProtection="1">
      <alignment horizontal="left"/>
    </xf>
    <xf numFmtId="167" fontId="45" fillId="0" borderId="53" xfId="4" applyNumberFormat="1" applyFont="1" applyFill="1" applyBorder="1" applyAlignment="1" applyProtection="1">
      <alignment horizontal="left"/>
    </xf>
    <xf numFmtId="167" fontId="45" fillId="0" borderId="51" xfId="4" applyNumberFormat="1" applyFont="1" applyFill="1" applyBorder="1" applyAlignment="1" applyProtection="1">
      <alignment horizontal="left"/>
    </xf>
    <xf numFmtId="0" fontId="44" fillId="0" borderId="36" xfId="5" applyFont="1" applyFill="1" applyBorder="1" applyAlignment="1">
      <alignment horizontal="center"/>
    </xf>
    <xf numFmtId="0" fontId="44" fillId="0" borderId="15" xfId="5" applyFont="1" applyFill="1" applyBorder="1" applyAlignment="1">
      <alignment horizontal="center"/>
    </xf>
    <xf numFmtId="0" fontId="44" fillId="0" borderId="28" xfId="5" applyFont="1" applyFill="1" applyBorder="1" applyAlignment="1">
      <alignment horizontal="center"/>
    </xf>
    <xf numFmtId="167" fontId="45" fillId="0" borderId="36" xfId="4" applyNumberFormat="1" applyFont="1" applyFill="1" applyBorder="1" applyAlignment="1" applyProtection="1">
      <alignment horizontal="left"/>
    </xf>
    <xf numFmtId="167" fontId="45" fillId="0" borderId="15" xfId="4" applyNumberFormat="1" applyFont="1" applyFill="1" applyBorder="1" applyAlignment="1" applyProtection="1">
      <alignment horizontal="left"/>
    </xf>
    <xf numFmtId="167" fontId="45" fillId="0" borderId="28" xfId="4" applyNumberFormat="1" applyFont="1" applyFill="1" applyBorder="1" applyAlignment="1" applyProtection="1">
      <alignment horizontal="left"/>
    </xf>
    <xf numFmtId="167" fontId="45" fillId="0" borderId="36" xfId="4" applyNumberFormat="1" applyFont="1" applyFill="1" applyBorder="1" applyAlignment="1" applyProtection="1">
      <alignment horizontal="right"/>
    </xf>
    <xf numFmtId="167" fontId="45" fillId="0" borderId="15" xfId="4" applyNumberFormat="1" applyFont="1" applyFill="1" applyBorder="1" applyAlignment="1" applyProtection="1">
      <alignment horizontal="right"/>
    </xf>
    <xf numFmtId="167" fontId="45" fillId="0" borderId="8" xfId="4" applyNumberFormat="1" applyFont="1" applyFill="1" applyBorder="1" applyAlignment="1" applyProtection="1">
      <alignment horizontal="right"/>
    </xf>
    <xf numFmtId="167" fontId="45" fillId="0" borderId="32" xfId="4" applyNumberFormat="1" applyFont="1" applyFill="1" applyBorder="1" applyAlignment="1" applyProtection="1">
      <alignment horizontal="center"/>
    </xf>
    <xf numFmtId="167" fontId="45" fillId="0" borderId="104" xfId="4" applyNumberFormat="1" applyFont="1" applyFill="1" applyBorder="1" applyAlignment="1" applyProtection="1">
      <alignment horizontal="center"/>
    </xf>
    <xf numFmtId="167" fontId="45" fillId="0" borderId="37" xfId="4" applyNumberFormat="1" applyFont="1" applyFill="1" applyBorder="1" applyAlignment="1" applyProtection="1">
      <alignment horizontal="center"/>
    </xf>
    <xf numFmtId="167" fontId="45" fillId="0" borderId="8" xfId="4" applyNumberFormat="1" applyFont="1" applyFill="1" applyBorder="1" applyAlignment="1" applyProtection="1">
      <alignment horizontal="center"/>
    </xf>
    <xf numFmtId="0" fontId="44" fillId="0" borderId="6" xfId="0" applyFont="1" applyFill="1" applyBorder="1" applyAlignment="1">
      <alignment horizontal="center"/>
    </xf>
    <xf numFmtId="0" fontId="48" fillId="0" borderId="0" xfId="28" applyFont="1" applyFill="1" applyAlignment="1">
      <alignment horizontal="center"/>
    </xf>
    <xf numFmtId="0" fontId="6" fillId="0" borderId="29" xfId="7" applyFont="1" applyBorder="1" applyAlignment="1">
      <alignment horizontal="center" vertical="center" wrapText="1"/>
    </xf>
    <xf numFmtId="0" fontId="6" fillId="0" borderId="27" xfId="7" applyFont="1" applyBorder="1" applyAlignment="1">
      <alignment horizontal="center" vertical="center" wrapText="1"/>
    </xf>
    <xf numFmtId="0" fontId="48" fillId="11" borderId="6" xfId="0" applyFont="1" applyFill="1" applyBorder="1" applyAlignment="1">
      <alignment horizontal="center" vertical="center" wrapText="1"/>
    </xf>
    <xf numFmtId="0" fontId="48" fillId="11" borderId="55" xfId="0" applyFont="1" applyFill="1" applyBorder="1" applyAlignment="1">
      <alignment horizontal="center" vertical="center" wrapText="1"/>
    </xf>
    <xf numFmtId="0" fontId="48" fillId="11" borderId="20" xfId="0" applyFont="1" applyFill="1" applyBorder="1" applyAlignment="1">
      <alignment horizontal="center" vertical="center" wrapText="1"/>
    </xf>
    <xf numFmtId="0" fontId="47" fillId="11" borderId="6" xfId="0" applyFont="1" applyFill="1" applyBorder="1" applyAlignment="1">
      <alignment horizontal="center" vertical="center" wrapText="1"/>
    </xf>
    <xf numFmtId="0" fontId="40" fillId="0" borderId="53" xfId="7" applyFont="1" applyFill="1" applyBorder="1" applyAlignment="1">
      <alignment horizontal="center"/>
    </xf>
    <xf numFmtId="169" fontId="41" fillId="0" borderId="0" xfId="7" applyNumberFormat="1" applyFont="1" applyFill="1" applyAlignment="1">
      <alignment horizontal="center"/>
    </xf>
    <xf numFmtId="0" fontId="11" fillId="3" borderId="50" xfId="0" applyFont="1" applyFill="1" applyBorder="1" applyAlignment="1">
      <alignment horizontal="left"/>
    </xf>
    <xf numFmtId="0" fontId="11" fillId="3" borderId="53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 wrapText="1"/>
    </xf>
    <xf numFmtId="0" fontId="11" fillId="0" borderId="62" xfId="0" applyFont="1" applyFill="1" applyBorder="1" applyAlignment="1">
      <alignment horizontal="left" wrapText="1"/>
    </xf>
    <xf numFmtId="0" fontId="11" fillId="0" borderId="25" xfId="0" applyFont="1" applyFill="1" applyBorder="1" applyAlignment="1">
      <alignment horizontal="left" wrapText="1"/>
    </xf>
    <xf numFmtId="0" fontId="11" fillId="0" borderId="66" xfId="0" applyFont="1" applyFill="1" applyBorder="1" applyAlignment="1">
      <alignment horizontal="left" wrapText="1"/>
    </xf>
    <xf numFmtId="0" fontId="11" fillId="0" borderId="35" xfId="0" applyFont="1" applyFill="1" applyBorder="1" applyAlignment="1">
      <alignment horizontal="left" wrapText="1"/>
    </xf>
    <xf numFmtId="0" fontId="11" fillId="0" borderId="70" xfId="0" applyFont="1" applyFill="1" applyBorder="1" applyAlignment="1">
      <alignment horizontal="left" wrapText="1"/>
    </xf>
    <xf numFmtId="0" fontId="20" fillId="2" borderId="50" xfId="0" applyFont="1" applyFill="1" applyBorder="1" applyAlignment="1">
      <alignment horizontal="left"/>
    </xf>
    <xf numFmtId="0" fontId="20" fillId="2" borderId="53" xfId="0" applyFont="1" applyFill="1" applyBorder="1" applyAlignment="1">
      <alignment horizontal="left"/>
    </xf>
    <xf numFmtId="0" fontId="20" fillId="2" borderId="51" xfId="0" applyFont="1" applyFill="1" applyBorder="1" applyAlignment="1">
      <alignment horizontal="left"/>
    </xf>
    <xf numFmtId="0" fontId="28" fillId="0" borderId="38" xfId="17" applyFont="1" applyBorder="1" applyAlignment="1">
      <alignment horizontal="center" vertical="center"/>
    </xf>
    <xf numFmtId="0" fontId="28" fillId="0" borderId="39" xfId="17" applyFont="1" applyBorder="1" applyAlignment="1">
      <alignment horizontal="center" vertical="center"/>
    </xf>
    <xf numFmtId="0" fontId="28" fillId="0" borderId="18" xfId="17" applyFont="1" applyBorder="1" applyAlignment="1">
      <alignment horizontal="center" vertical="center"/>
    </xf>
    <xf numFmtId="0" fontId="28" fillId="0" borderId="102" xfId="17" applyFont="1" applyFill="1" applyBorder="1" applyAlignment="1">
      <alignment horizontal="center" vertical="center"/>
    </xf>
    <xf numFmtId="0" fontId="28" fillId="0" borderId="101" xfId="17" applyFont="1" applyFill="1" applyBorder="1" applyAlignment="1">
      <alignment horizontal="center" vertical="center"/>
    </xf>
    <xf numFmtId="0" fontId="28" fillId="0" borderId="21" xfId="17" applyFont="1" applyFill="1" applyBorder="1" applyAlignment="1">
      <alignment horizontal="center" vertical="center"/>
    </xf>
    <xf numFmtId="0" fontId="12" fillId="0" borderId="79" xfId="8" applyFill="1" applyBorder="1" applyAlignment="1" applyProtection="1">
      <alignment horizontal="center" vertical="center"/>
    </xf>
    <xf numFmtId="0" fontId="12" fillId="0" borderId="20" xfId="8" applyFill="1" applyBorder="1" applyAlignment="1" applyProtection="1">
      <alignment horizontal="center" vertical="center"/>
    </xf>
    <xf numFmtId="0" fontId="28" fillId="0" borderId="102" xfId="17" applyFont="1" applyFill="1" applyBorder="1" applyAlignment="1">
      <alignment horizontal="center" vertical="center" wrapText="1"/>
    </xf>
    <xf numFmtId="0" fontId="28" fillId="0" borderId="101" xfId="17" applyFont="1" applyFill="1" applyBorder="1" applyAlignment="1">
      <alignment horizontal="center" vertical="center" wrapText="1"/>
    </xf>
    <xf numFmtId="0" fontId="28" fillId="0" borderId="21" xfId="17" applyFont="1" applyFill="1" applyBorder="1" applyAlignment="1">
      <alignment horizontal="center" vertical="center" wrapText="1"/>
    </xf>
    <xf numFmtId="0" fontId="24" fillId="0" borderId="57" xfId="12" applyFont="1" applyFill="1" applyBorder="1" applyAlignment="1" applyProtection="1">
      <alignment horizontal="center" vertical="center"/>
    </xf>
    <xf numFmtId="0" fontId="24" fillId="0" borderId="84" xfId="12" applyFont="1" applyFill="1" applyBorder="1" applyAlignment="1" applyProtection="1">
      <alignment horizontal="center" vertical="center"/>
    </xf>
    <xf numFmtId="0" fontId="27" fillId="0" borderId="0" xfId="17" applyFont="1" applyAlignment="1">
      <alignment horizontal="left"/>
    </xf>
    <xf numFmtId="0" fontId="3" fillId="0" borderId="39" xfId="17" applyFont="1" applyBorder="1" applyAlignment="1">
      <alignment horizontal="center" vertical="center"/>
    </xf>
    <xf numFmtId="0" fontId="3" fillId="0" borderId="18" xfId="17" applyFont="1" applyBorder="1" applyAlignment="1">
      <alignment horizontal="center" vertical="center"/>
    </xf>
    <xf numFmtId="0" fontId="8" fillId="0" borderId="39" xfId="17" applyFont="1" applyBorder="1" applyAlignment="1">
      <alignment horizontal="center" vertical="center"/>
    </xf>
    <xf numFmtId="0" fontId="8" fillId="0" borderId="18" xfId="17" applyFont="1" applyBorder="1" applyAlignment="1">
      <alignment horizontal="center" vertical="center"/>
    </xf>
    <xf numFmtId="0" fontId="8" fillId="0" borderId="103" xfId="17" quotePrefix="1" applyFont="1" applyFill="1" applyBorder="1" applyAlignment="1">
      <alignment horizontal="center" vertical="center"/>
    </xf>
    <xf numFmtId="0" fontId="8" fillId="0" borderId="56" xfId="17" applyFont="1" applyFill="1" applyBorder="1" applyAlignment="1">
      <alignment horizontal="center" vertical="center"/>
    </xf>
    <xf numFmtId="0" fontId="8" fillId="0" borderId="31" xfId="17" applyFont="1" applyFill="1" applyBorder="1" applyAlignment="1">
      <alignment horizontal="center" vertical="center"/>
    </xf>
    <xf numFmtId="169" fontId="70" fillId="0" borderId="0" xfId="0" applyNumberFormat="1" applyFont="1" applyFill="1" applyAlignment="1">
      <alignment horizontal="center"/>
    </xf>
    <xf numFmtId="0" fontId="74" fillId="0" borderId="66" xfId="0" applyFont="1" applyFill="1" applyBorder="1" applyAlignment="1">
      <alignment horizontal="left" vertical="top" wrapText="1"/>
    </xf>
    <xf numFmtId="0" fontId="36" fillId="5" borderId="50" xfId="29" applyFont="1" applyFill="1" applyBorder="1" applyAlignment="1">
      <alignment horizontal="center" vertical="center"/>
    </xf>
    <xf numFmtId="0" fontId="36" fillId="5" borderId="53" xfId="29" applyFont="1" applyFill="1" applyBorder="1" applyAlignment="1">
      <alignment horizontal="center" vertical="center"/>
    </xf>
    <xf numFmtId="0" fontId="36" fillId="5" borderId="51" xfId="29" applyFont="1" applyFill="1" applyBorder="1" applyAlignment="1">
      <alignment horizontal="center" vertical="center"/>
    </xf>
    <xf numFmtId="0" fontId="14" fillId="8" borderId="38" xfId="29" applyFont="1" applyFill="1" applyBorder="1" applyAlignment="1">
      <alignment horizontal="left" vertical="center"/>
    </xf>
    <xf numFmtId="0" fontId="14" fillId="0" borderId="3" xfId="16" applyFont="1" applyFill="1" applyBorder="1" applyAlignment="1">
      <alignment horizontal="left" vertical="center"/>
    </xf>
    <xf numFmtId="0" fontId="14" fillId="0" borderId="1" xfId="16" applyFont="1" applyFill="1" applyBorder="1" applyAlignment="1">
      <alignment horizontal="left" vertical="center"/>
    </xf>
    <xf numFmtId="0" fontId="14" fillId="0" borderId="4" xfId="16" applyFont="1" applyFill="1" applyBorder="1" applyAlignment="1">
      <alignment horizontal="left" vertical="center"/>
    </xf>
    <xf numFmtId="0" fontId="14" fillId="0" borderId="5" xfId="16" applyFont="1" applyFill="1" applyBorder="1" applyAlignment="1">
      <alignment horizontal="left" vertical="center"/>
    </xf>
    <xf numFmtId="0" fontId="14" fillId="0" borderId="6" xfId="16" applyFont="1" applyFill="1" applyBorder="1" applyAlignment="1">
      <alignment horizontal="left" vertical="center"/>
    </xf>
    <xf numFmtId="0" fontId="14" fillId="0" borderId="7" xfId="16" applyFont="1" applyFill="1" applyBorder="1" applyAlignment="1">
      <alignment horizontal="left" vertical="center"/>
    </xf>
    <xf numFmtId="0" fontId="14" fillId="0" borderId="10" xfId="16" applyFont="1" applyFill="1" applyBorder="1" applyAlignment="1">
      <alignment horizontal="left" vertical="center"/>
    </xf>
    <xf numFmtId="0" fontId="14" fillId="0" borderId="11" xfId="16" applyFont="1" applyFill="1" applyBorder="1" applyAlignment="1">
      <alignment horizontal="left" vertical="center"/>
    </xf>
    <xf numFmtId="0" fontId="14" fillId="0" borderId="12" xfId="16" applyFont="1" applyFill="1" applyBorder="1" applyAlignment="1">
      <alignment horizontal="left" vertical="center"/>
    </xf>
    <xf numFmtId="0" fontId="12" fillId="7" borderId="19" xfId="8" applyFill="1" applyBorder="1" applyAlignment="1" applyProtection="1">
      <alignment vertical="center"/>
    </xf>
    <xf numFmtId="0" fontId="12" fillId="7" borderId="26" xfId="8" applyFill="1" applyBorder="1" applyAlignment="1" applyProtection="1">
      <alignment vertical="center"/>
    </xf>
    <xf numFmtId="0" fontId="38" fillId="7" borderId="118" xfId="30" applyFont="1" applyFill="1" applyBorder="1" applyAlignment="1" applyProtection="1">
      <alignment vertical="center"/>
    </xf>
    <xf numFmtId="0" fontId="11" fillId="0" borderId="19" xfId="29" applyFont="1" applyFill="1" applyBorder="1" applyAlignment="1">
      <alignment horizontal="center" vertical="center"/>
    </xf>
    <xf numFmtId="0" fontId="11" fillId="0" borderId="26" xfId="29" applyFont="1" applyFill="1" applyBorder="1" applyAlignment="1">
      <alignment horizontal="center" vertical="center"/>
    </xf>
    <xf numFmtId="0" fontId="11" fillId="0" borderId="118" xfId="29" applyFont="1" applyFill="1" applyBorder="1" applyAlignment="1">
      <alignment horizontal="center" vertical="center"/>
    </xf>
    <xf numFmtId="0" fontId="38" fillId="7" borderId="19" xfId="31" applyFont="1" applyFill="1" applyBorder="1" applyAlignment="1" applyProtection="1">
      <alignment vertical="center"/>
    </xf>
    <xf numFmtId="0" fontId="38" fillId="7" borderId="118" xfId="31" applyFont="1" applyFill="1" applyBorder="1" applyAlignment="1" applyProtection="1">
      <alignment vertical="center"/>
    </xf>
    <xf numFmtId="0" fontId="14" fillId="0" borderId="3" xfId="29" applyFont="1" applyFill="1" applyBorder="1" applyAlignment="1">
      <alignment horizontal="left" vertical="center"/>
    </xf>
    <xf numFmtId="0" fontId="14" fillId="0" borderId="1" xfId="29" applyFont="1" applyFill="1" applyBorder="1" applyAlignment="1">
      <alignment horizontal="left" vertical="center"/>
    </xf>
    <xf numFmtId="0" fontId="14" fillId="0" borderId="4" xfId="29" applyFont="1" applyFill="1" applyBorder="1" applyAlignment="1">
      <alignment horizontal="left" vertical="center"/>
    </xf>
    <xf numFmtId="0" fontId="14" fillId="0" borderId="10" xfId="29" applyFont="1" applyFill="1" applyBorder="1" applyAlignment="1">
      <alignment horizontal="left" vertical="center"/>
    </xf>
    <xf numFmtId="0" fontId="14" fillId="0" borderId="11" xfId="29" applyFont="1" applyFill="1" applyBorder="1" applyAlignment="1">
      <alignment horizontal="left" vertical="center"/>
    </xf>
    <xf numFmtId="0" fontId="14" fillId="0" borderId="12" xfId="29" applyFont="1" applyFill="1" applyBorder="1" applyAlignment="1">
      <alignment horizontal="left" vertical="center"/>
    </xf>
    <xf numFmtId="0" fontId="14" fillId="0" borderId="48" xfId="29" applyFont="1" applyFill="1" applyBorder="1" applyAlignment="1">
      <alignment horizontal="center" vertical="center"/>
    </xf>
    <xf numFmtId="0" fontId="14" fillId="0" borderId="49" xfId="29" applyFont="1" applyFill="1" applyBorder="1" applyAlignment="1">
      <alignment horizontal="center" vertical="center"/>
    </xf>
    <xf numFmtId="0" fontId="14" fillId="0" borderId="97" xfId="29" applyFont="1" applyFill="1" applyBorder="1" applyAlignment="1">
      <alignment horizontal="left" vertical="center"/>
    </xf>
    <xf numFmtId="0" fontId="14" fillId="0" borderId="60" xfId="29" applyFont="1" applyFill="1" applyBorder="1" applyAlignment="1">
      <alignment horizontal="left" vertical="center"/>
    </xf>
    <xf numFmtId="0" fontId="14" fillId="0" borderId="61" xfId="29" applyFont="1" applyFill="1" applyBorder="1" applyAlignment="1">
      <alignment horizontal="left" vertical="center"/>
    </xf>
    <xf numFmtId="0" fontId="11" fillId="0" borderId="3" xfId="29" applyFont="1" applyFill="1" applyBorder="1" applyAlignment="1">
      <alignment horizontal="left" vertical="center"/>
    </xf>
    <xf numFmtId="0" fontId="11" fillId="0" borderId="1" xfId="29" applyFont="1" applyFill="1" applyBorder="1" applyAlignment="1">
      <alignment horizontal="left" vertical="center"/>
    </xf>
    <xf numFmtId="0" fontId="11" fillId="0" borderId="4" xfId="29" applyFont="1" applyFill="1" applyBorder="1" applyAlignment="1">
      <alignment horizontal="left" vertical="center"/>
    </xf>
    <xf numFmtId="0" fontId="11" fillId="0" borderId="25" xfId="29" applyFont="1" applyFill="1" applyBorder="1" applyAlignment="1">
      <alignment horizontal="center" vertical="center"/>
    </xf>
    <xf numFmtId="0" fontId="11" fillId="0" borderId="35" xfId="29" applyFont="1" applyFill="1" applyBorder="1" applyAlignment="1">
      <alignment horizontal="center" vertical="center"/>
    </xf>
    <xf numFmtId="0" fontId="11" fillId="0" borderId="44" xfId="29" applyFont="1" applyFill="1" applyBorder="1" applyAlignment="1">
      <alignment horizontal="center" vertical="center"/>
    </xf>
    <xf numFmtId="0" fontId="11" fillId="0" borderId="49" xfId="29" applyFont="1" applyFill="1" applyBorder="1" applyAlignment="1">
      <alignment horizontal="center" vertical="center"/>
    </xf>
    <xf numFmtId="0" fontId="11" fillId="0" borderId="10" xfId="29" applyFont="1" applyFill="1" applyBorder="1" applyAlignment="1">
      <alignment horizontal="left" vertical="center"/>
    </xf>
    <xf numFmtId="0" fontId="11" fillId="0" borderId="11" xfId="29" applyFont="1" applyFill="1" applyBorder="1" applyAlignment="1">
      <alignment horizontal="left" vertical="center"/>
    </xf>
    <xf numFmtId="0" fontId="11" fillId="0" borderId="12" xfId="29" applyFont="1" applyFill="1" applyBorder="1" applyAlignment="1">
      <alignment horizontal="left" vertical="center"/>
    </xf>
    <xf numFmtId="0" fontId="11" fillId="0" borderId="3" xfId="7" applyFont="1" applyFill="1" applyBorder="1" applyAlignment="1">
      <alignment horizontal="left" vertical="center"/>
    </xf>
    <xf numFmtId="0" fontId="11" fillId="0" borderId="1" xfId="7" applyFont="1" applyFill="1" applyBorder="1" applyAlignment="1">
      <alignment horizontal="left" vertical="center"/>
    </xf>
    <xf numFmtId="0" fontId="11" fillId="0" borderId="4" xfId="7" applyFont="1" applyFill="1" applyBorder="1" applyAlignment="1">
      <alignment horizontal="left" vertical="center"/>
    </xf>
    <xf numFmtId="0" fontId="11" fillId="0" borderId="29" xfId="7" applyFont="1" applyFill="1" applyBorder="1" applyAlignment="1">
      <alignment horizontal="left" vertical="center"/>
    </xf>
    <xf numFmtId="0" fontId="11" fillId="0" borderId="55" xfId="7" applyFont="1" applyFill="1" applyBorder="1" applyAlignment="1">
      <alignment horizontal="left" vertical="center"/>
    </xf>
    <xf numFmtId="0" fontId="11" fillId="0" borderId="171" xfId="7" applyFont="1" applyFill="1" applyBorder="1" applyAlignment="1">
      <alignment horizontal="left" vertical="center"/>
    </xf>
    <xf numFmtId="0" fontId="12" fillId="0" borderId="19" xfId="31" applyFont="1" applyFill="1" applyBorder="1" applyAlignment="1" applyProtection="1">
      <alignment vertical="center"/>
    </xf>
    <xf numFmtId="0" fontId="12" fillId="0" borderId="118" xfId="31" applyFont="1" applyFill="1" applyBorder="1" applyAlignment="1" applyProtection="1">
      <alignment vertical="center"/>
    </xf>
    <xf numFmtId="0" fontId="11" fillId="0" borderId="48" xfId="29" applyFont="1" applyFill="1" applyBorder="1" applyAlignment="1">
      <alignment horizontal="left" vertical="center"/>
    </xf>
    <xf numFmtId="0" fontId="11" fillId="0" borderId="49" xfId="29" applyFont="1" applyFill="1" applyBorder="1" applyAlignment="1">
      <alignment horizontal="left" vertical="center"/>
    </xf>
    <xf numFmtId="0" fontId="12" fillId="0" borderId="39" xfId="31" applyFont="1" applyFill="1" applyBorder="1" applyAlignment="1" applyProtection="1">
      <alignment horizontal="left" vertical="center"/>
    </xf>
    <xf numFmtId="0" fontId="12" fillId="0" borderId="18" xfId="31" applyFont="1" applyFill="1" applyBorder="1" applyAlignment="1" applyProtection="1">
      <alignment horizontal="left" vertical="center"/>
    </xf>
    <xf numFmtId="0" fontId="14" fillId="10" borderId="79" xfId="0" applyFont="1" applyFill="1" applyBorder="1" applyAlignment="1">
      <alignment horizontal="center" vertical="center"/>
    </xf>
    <xf numFmtId="0" fontId="14" fillId="10" borderId="57" xfId="0" applyFont="1" applyFill="1" applyBorder="1" applyAlignment="1">
      <alignment horizontal="center" vertical="center"/>
    </xf>
    <xf numFmtId="0" fontId="14" fillId="10" borderId="84" xfId="0" applyFont="1" applyFill="1" applyBorder="1" applyAlignment="1">
      <alignment horizontal="center" vertical="center"/>
    </xf>
    <xf numFmtId="0" fontId="14" fillId="7" borderId="79" xfId="0" applyFont="1" applyFill="1" applyBorder="1" applyAlignment="1">
      <alignment horizontal="center" vertical="center"/>
    </xf>
    <xf numFmtId="0" fontId="14" fillId="7" borderId="57" xfId="0" applyFont="1" applyFill="1" applyBorder="1" applyAlignment="1">
      <alignment horizontal="center" vertical="center"/>
    </xf>
    <xf numFmtId="0" fontId="14" fillId="7" borderId="84" xfId="0" applyFont="1" applyFill="1" applyBorder="1" applyAlignment="1">
      <alignment horizontal="center" vertical="center"/>
    </xf>
    <xf numFmtId="0" fontId="12" fillId="7" borderId="175" xfId="8" applyFill="1" applyBorder="1" applyAlignment="1" applyProtection="1">
      <alignment horizontal="center" vertical="center"/>
    </xf>
    <xf numFmtId="0" fontId="15" fillId="7" borderId="177" xfId="8" applyFont="1" applyFill="1" applyBorder="1" applyAlignment="1" applyProtection="1">
      <alignment horizontal="center" vertical="center"/>
    </xf>
    <xf numFmtId="0" fontId="15" fillId="7" borderId="179" xfId="8" applyFont="1" applyFill="1" applyBorder="1" applyAlignment="1" applyProtection="1">
      <alignment horizontal="center" vertical="center"/>
    </xf>
    <xf numFmtId="0" fontId="14" fillId="7" borderId="176" xfId="0" applyFont="1" applyFill="1" applyBorder="1" applyAlignment="1">
      <alignment horizontal="center" vertical="center"/>
    </xf>
    <xf numFmtId="0" fontId="14" fillId="7" borderId="178" xfId="0" applyFont="1" applyFill="1" applyBorder="1" applyAlignment="1">
      <alignment horizontal="center" vertical="center"/>
    </xf>
    <xf numFmtId="0" fontId="14" fillId="7" borderId="180" xfId="0" applyFont="1" applyFill="1" applyBorder="1" applyAlignment="1">
      <alignment horizontal="center" vertical="center"/>
    </xf>
    <xf numFmtId="0" fontId="14" fillId="7" borderId="40" xfId="0" applyFont="1" applyFill="1" applyBorder="1" applyAlignment="1">
      <alignment horizontal="center" vertical="center"/>
    </xf>
    <xf numFmtId="0" fontId="14" fillId="7" borderId="41" xfId="0" applyFont="1" applyFill="1" applyBorder="1" applyAlignment="1">
      <alignment horizontal="center" vertical="center"/>
    </xf>
    <xf numFmtId="0" fontId="14" fillId="7" borderId="120" xfId="0" applyFont="1" applyFill="1" applyBorder="1" applyAlignment="1">
      <alignment horizontal="center" vertical="center"/>
    </xf>
    <xf numFmtId="0" fontId="14" fillId="7" borderId="125" xfId="0" applyFont="1" applyFill="1" applyBorder="1" applyAlignment="1">
      <alignment horizontal="center" vertical="center"/>
    </xf>
    <xf numFmtId="0" fontId="14" fillId="7" borderId="144" xfId="0" applyFont="1" applyFill="1" applyBorder="1" applyAlignment="1">
      <alignment horizontal="center" vertical="center"/>
    </xf>
    <xf numFmtId="0" fontId="15" fillId="7" borderId="121" xfId="8" applyNumberFormat="1" applyFont="1" applyFill="1" applyBorder="1" applyAlignment="1" applyProtection="1">
      <alignment horizontal="center" vertical="center"/>
    </xf>
    <xf numFmtId="0" fontId="15" fillId="7" borderId="126" xfId="15" applyNumberFormat="1" applyFont="1" applyFill="1" applyBorder="1" applyAlignment="1" applyProtection="1">
      <alignment horizontal="center" vertical="center"/>
    </xf>
    <xf numFmtId="0" fontId="15" fillId="7" borderId="145" xfId="15" applyNumberFormat="1" applyFont="1" applyFill="1" applyBorder="1" applyAlignment="1" applyProtection="1">
      <alignment horizontal="center" vertical="center"/>
    </xf>
    <xf numFmtId="0" fontId="14" fillId="7" borderId="121" xfId="0" applyFont="1" applyFill="1" applyBorder="1" applyAlignment="1">
      <alignment horizontal="center" vertical="center"/>
    </xf>
    <xf numFmtId="0" fontId="14" fillId="7" borderId="126" xfId="0" applyFont="1" applyFill="1" applyBorder="1" applyAlignment="1">
      <alignment horizontal="center" vertical="center"/>
    </xf>
    <xf numFmtId="0" fontId="14" fillId="7" borderId="145" xfId="0" applyFont="1" applyFill="1" applyBorder="1" applyAlignment="1">
      <alignment horizontal="center" vertical="center"/>
    </xf>
    <xf numFmtId="0" fontId="14" fillId="7" borderId="142" xfId="0" applyFont="1" applyFill="1" applyBorder="1" applyAlignment="1">
      <alignment horizontal="center" vertical="center"/>
    </xf>
    <xf numFmtId="0" fontId="14" fillId="7" borderId="143" xfId="0" applyFont="1" applyFill="1" applyBorder="1" applyAlignment="1">
      <alignment horizontal="center" vertical="center"/>
    </xf>
    <xf numFmtId="0" fontId="14" fillId="7" borderId="146" xfId="0" applyFont="1" applyFill="1" applyBorder="1" applyAlignment="1">
      <alignment horizontal="center" vertical="center"/>
    </xf>
    <xf numFmtId="0" fontId="14" fillId="10" borderId="79" xfId="17" applyFont="1" applyFill="1" applyBorder="1" applyAlignment="1">
      <alignment horizontal="center" vertical="center"/>
    </xf>
    <xf numFmtId="0" fontId="14" fillId="10" borderId="57" xfId="17" applyFont="1" applyFill="1" applyBorder="1" applyAlignment="1">
      <alignment horizontal="center" vertical="center"/>
    </xf>
    <xf numFmtId="0" fontId="14" fillId="10" borderId="84" xfId="17" applyFont="1" applyFill="1" applyBorder="1" applyAlignment="1">
      <alignment horizontal="center" vertical="center"/>
    </xf>
    <xf numFmtId="0" fontId="14" fillId="7" borderId="40" xfId="17" applyFont="1" applyFill="1" applyBorder="1" applyAlignment="1">
      <alignment horizontal="center" vertical="center"/>
    </xf>
    <xf numFmtId="0" fontId="14" fillId="7" borderId="41" xfId="17" applyFont="1" applyFill="1" applyBorder="1" applyAlignment="1">
      <alignment horizontal="center" vertical="center"/>
    </xf>
    <xf numFmtId="0" fontId="14" fillId="7" borderId="42" xfId="17" applyFont="1" applyFill="1" applyBorder="1" applyAlignment="1">
      <alignment horizontal="center" vertical="center"/>
    </xf>
    <xf numFmtId="0" fontId="14" fillId="7" borderId="57" xfId="17" applyFont="1" applyFill="1" applyBorder="1" applyAlignment="1">
      <alignment horizontal="center" vertical="center"/>
    </xf>
    <xf numFmtId="0" fontId="14" fillId="7" borderId="84" xfId="17" applyFont="1" applyFill="1" applyBorder="1" applyAlignment="1">
      <alignment horizontal="center" vertical="center"/>
    </xf>
    <xf numFmtId="0" fontId="14" fillId="7" borderId="55" xfId="17" applyFont="1" applyFill="1" applyBorder="1" applyAlignment="1">
      <alignment horizontal="center" vertical="center"/>
    </xf>
    <xf numFmtId="0" fontId="14" fillId="7" borderId="20" xfId="17" applyFont="1" applyFill="1" applyBorder="1" applyAlignment="1">
      <alignment horizontal="center" vertical="center"/>
    </xf>
    <xf numFmtId="0" fontId="51" fillId="7" borderId="6" xfId="12" applyFont="1" applyFill="1" applyBorder="1" applyAlignment="1" applyProtection="1">
      <alignment horizontal="center" vertical="center"/>
    </xf>
    <xf numFmtId="0" fontId="15" fillId="7" borderId="6" xfId="15" applyFont="1" applyFill="1" applyBorder="1" applyAlignment="1" applyProtection="1">
      <alignment horizontal="center" vertical="center"/>
    </xf>
    <xf numFmtId="0" fontId="51" fillId="7" borderId="11" xfId="12" applyFont="1" applyFill="1" applyBorder="1" applyAlignment="1" applyProtection="1">
      <alignment horizontal="center" vertical="center"/>
    </xf>
    <xf numFmtId="0" fontId="15" fillId="7" borderId="1" xfId="8" applyFont="1" applyFill="1" applyBorder="1" applyAlignment="1" applyProtection="1">
      <alignment horizontal="center" vertical="center"/>
    </xf>
    <xf numFmtId="0" fontId="15" fillId="7" borderId="6" xfId="8" applyFont="1" applyFill="1" applyBorder="1" applyAlignment="1" applyProtection="1">
      <alignment horizontal="center" vertical="center"/>
    </xf>
    <xf numFmtId="0" fontId="15" fillId="7" borderId="11" xfId="8" applyFont="1" applyFill="1" applyBorder="1" applyAlignment="1" applyProtection="1">
      <alignment horizontal="center" vertical="center"/>
    </xf>
    <xf numFmtId="0" fontId="14" fillId="7" borderId="4" xfId="0" quotePrefix="1" applyFont="1" applyFill="1" applyBorder="1" applyAlignment="1">
      <alignment horizontal="center" vertical="center"/>
    </xf>
    <xf numFmtId="0" fontId="14" fillId="7" borderId="7" xfId="0" quotePrefix="1" applyFont="1" applyFill="1" applyBorder="1" applyAlignment="1">
      <alignment horizontal="center" vertical="center"/>
    </xf>
    <xf numFmtId="0" fontId="14" fillId="7" borderId="12" xfId="0" quotePrefix="1" applyFont="1" applyFill="1" applyBorder="1" applyAlignment="1">
      <alignment horizontal="center" vertical="center"/>
    </xf>
    <xf numFmtId="0" fontId="15" fillId="7" borderId="79" xfId="8" applyFont="1" applyFill="1" applyBorder="1" applyAlignment="1" applyProtection="1">
      <alignment horizontal="center" vertical="center"/>
    </xf>
    <xf numFmtId="0" fontId="15" fillId="7" borderId="57" xfId="8" applyFont="1" applyFill="1" applyBorder="1" applyAlignment="1" applyProtection="1">
      <alignment horizontal="center" vertical="center"/>
    </xf>
    <xf numFmtId="0" fontId="15" fillId="7" borderId="84" xfId="8" applyFont="1" applyFill="1" applyBorder="1" applyAlignment="1" applyProtection="1">
      <alignment horizontal="center" vertical="center"/>
    </xf>
    <xf numFmtId="0" fontId="14" fillId="10" borderId="120" xfId="0" applyFont="1" applyFill="1" applyBorder="1" applyAlignment="1">
      <alignment horizontal="center" vertical="center"/>
    </xf>
    <xf numFmtId="0" fontId="14" fillId="10" borderId="125" xfId="0" applyFont="1" applyFill="1" applyBorder="1" applyAlignment="1">
      <alignment horizontal="center" vertical="center"/>
    </xf>
    <xf numFmtId="0" fontId="14" fillId="10" borderId="144" xfId="0" applyFont="1" applyFill="1" applyBorder="1" applyAlignment="1">
      <alignment horizontal="center" vertical="center"/>
    </xf>
    <xf numFmtId="0" fontId="14" fillId="10" borderId="135" xfId="0" applyFont="1" applyFill="1" applyBorder="1" applyAlignment="1">
      <alignment horizontal="center" vertical="center"/>
    </xf>
    <xf numFmtId="0" fontId="14" fillId="0" borderId="135" xfId="0" applyFont="1" applyFill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0" fontId="14" fillId="0" borderId="84" xfId="0" applyFont="1" applyFill="1" applyBorder="1" applyAlignment="1">
      <alignment horizontal="center" vertical="center"/>
    </xf>
    <xf numFmtId="0" fontId="14" fillId="0" borderId="137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39" fillId="9" borderId="112" xfId="7" applyFont="1" applyFill="1" applyBorder="1" applyAlignment="1">
      <alignment horizontal="center" vertical="center"/>
    </xf>
    <xf numFmtId="0" fontId="39" fillId="9" borderId="0" xfId="7" applyFont="1" applyFill="1" applyBorder="1" applyAlignment="1">
      <alignment horizontal="center" vertical="center"/>
    </xf>
    <xf numFmtId="0" fontId="14" fillId="10" borderId="132" xfId="0" applyFont="1" applyFill="1" applyBorder="1" applyAlignment="1">
      <alignment horizontal="center" vertical="center"/>
    </xf>
    <xf numFmtId="0" fontId="14" fillId="7" borderId="132" xfId="0" applyFont="1" applyFill="1" applyBorder="1" applyAlignment="1">
      <alignment horizontal="center" vertical="center"/>
    </xf>
    <xf numFmtId="0" fontId="15" fillId="7" borderId="120" xfId="8" applyFont="1" applyFill="1" applyBorder="1" applyAlignment="1" applyProtection="1">
      <alignment horizontal="center" vertical="center"/>
    </xf>
    <xf numFmtId="0" fontId="15" fillId="7" borderId="125" xfId="8" applyFont="1" applyFill="1" applyBorder="1" applyAlignment="1" applyProtection="1">
      <alignment horizontal="center" vertical="center"/>
    </xf>
    <xf numFmtId="0" fontId="14" fillId="7" borderId="123" xfId="0" applyFont="1" applyFill="1" applyBorder="1" applyAlignment="1">
      <alignment horizontal="center" vertical="center"/>
    </xf>
    <xf numFmtId="0" fontId="14" fillId="7" borderId="128" xfId="0" applyFont="1" applyFill="1" applyBorder="1" applyAlignment="1">
      <alignment horizontal="center" vertical="center"/>
    </xf>
    <xf numFmtId="0" fontId="14" fillId="7" borderId="134" xfId="0" applyFont="1" applyFill="1" applyBorder="1" applyAlignment="1">
      <alignment horizontal="center" vertical="center"/>
    </xf>
    <xf numFmtId="0" fontId="14" fillId="10" borderId="140" xfId="0" applyFont="1" applyFill="1" applyBorder="1" applyAlignment="1">
      <alignment horizontal="center" vertical="center"/>
    </xf>
    <xf numFmtId="0" fontId="14" fillId="7" borderId="140" xfId="0" applyFont="1" applyFill="1" applyBorder="1" applyAlignment="1">
      <alignment horizontal="center" vertical="center"/>
    </xf>
    <xf numFmtId="0" fontId="15" fillId="0" borderId="1" xfId="15" applyNumberFormat="1" applyFont="1" applyFill="1" applyBorder="1" applyAlignment="1" applyProtection="1">
      <alignment horizontal="center" vertical="center"/>
    </xf>
    <xf numFmtId="0" fontId="15" fillId="0" borderId="6" xfId="15" applyNumberFormat="1" applyFont="1" applyFill="1" applyBorder="1" applyAlignment="1" applyProtection="1">
      <alignment horizontal="center" vertical="center"/>
    </xf>
    <xf numFmtId="0" fontId="15" fillId="0" borderId="141" xfId="15" applyNumberFormat="1" applyFont="1" applyFill="1" applyBorder="1" applyAlignment="1" applyProtection="1">
      <alignment horizontal="center" vertical="center"/>
    </xf>
    <xf numFmtId="0" fontId="14" fillId="7" borderId="172" xfId="0" applyFont="1" applyFill="1" applyBorder="1" applyAlignment="1">
      <alignment horizontal="center" vertical="center"/>
    </xf>
    <xf numFmtId="0" fontId="14" fillId="7" borderId="173" xfId="0" applyFont="1" applyFill="1" applyBorder="1" applyAlignment="1">
      <alignment horizontal="center" vertical="center"/>
    </xf>
    <xf numFmtId="0" fontId="14" fillId="7" borderId="174" xfId="0" applyFont="1" applyFill="1" applyBorder="1" applyAlignment="1">
      <alignment horizontal="center" vertical="center"/>
    </xf>
    <xf numFmtId="0" fontId="54" fillId="6" borderId="40" xfId="20" applyFont="1" applyFill="1" applyBorder="1" applyAlignment="1">
      <alignment horizontal="center" vertical="center"/>
    </xf>
    <xf numFmtId="0" fontId="54" fillId="6" borderId="42" xfId="20" applyFont="1" applyFill="1" applyBorder="1" applyAlignment="1">
      <alignment horizontal="center" vertical="center"/>
    </xf>
    <xf numFmtId="0" fontId="56" fillId="0" borderId="102" xfId="20" applyFont="1" applyBorder="1" applyAlignment="1">
      <alignment horizontal="center" vertical="center"/>
    </xf>
    <xf numFmtId="0" fontId="56" fillId="0" borderId="27" xfId="20" applyFont="1" applyBorder="1" applyAlignment="1">
      <alignment horizontal="center" vertical="center"/>
    </xf>
    <xf numFmtId="0" fontId="56" fillId="0" borderId="29" xfId="20" applyFont="1" applyFill="1" applyBorder="1" applyAlignment="1">
      <alignment horizontal="center" vertical="center"/>
    </xf>
    <xf numFmtId="0" fontId="56" fillId="0" borderId="27" xfId="20" applyFont="1" applyFill="1" applyBorder="1" applyAlignment="1">
      <alignment horizontal="center" vertical="center"/>
    </xf>
    <xf numFmtId="0" fontId="56" fillId="0" borderId="5" xfId="20" applyFont="1" applyBorder="1" applyAlignment="1">
      <alignment horizontal="center" vertical="center"/>
    </xf>
    <xf numFmtId="0" fontId="56" fillId="0" borderId="5" xfId="22" applyFont="1" applyBorder="1" applyAlignment="1">
      <alignment horizontal="center" vertical="center"/>
    </xf>
    <xf numFmtId="0" fontId="56" fillId="0" borderId="10" xfId="22" applyFont="1" applyBorder="1" applyAlignment="1">
      <alignment horizontal="center" vertical="center"/>
    </xf>
    <xf numFmtId="0" fontId="54" fillId="6" borderId="102" xfId="20" applyFont="1" applyFill="1" applyBorder="1" applyAlignment="1">
      <alignment horizontal="center" vertical="center"/>
    </xf>
    <xf numFmtId="0" fontId="54" fillId="6" borderId="21" xfId="20" applyFont="1" applyFill="1" applyBorder="1" applyAlignment="1">
      <alignment horizontal="center" vertical="center"/>
    </xf>
    <xf numFmtId="0" fontId="54" fillId="6" borderId="79" xfId="20" applyFont="1" applyFill="1" applyBorder="1" applyAlignment="1">
      <alignment horizontal="center" vertical="center"/>
    </xf>
    <xf numFmtId="0" fontId="54" fillId="6" borderId="84" xfId="20" applyFont="1" applyFill="1" applyBorder="1" applyAlignment="1">
      <alignment horizontal="center" vertical="center"/>
    </xf>
    <xf numFmtId="0" fontId="54" fillId="6" borderId="1" xfId="20" applyFont="1" applyFill="1" applyBorder="1" applyAlignment="1">
      <alignment horizontal="center" vertical="center"/>
    </xf>
  </cellXfs>
  <cellStyles count="33">
    <cellStyle name="??_KL - CGX CONTACT LIST" xfId="13"/>
    <cellStyle name="Hyperlink" xfId="8" builtinId="8"/>
    <cellStyle name="Hyperlink 2" xfId="12"/>
    <cellStyle name="Hyperlink 3" xfId="15"/>
    <cellStyle name="Hyperlink 3 2" xfId="30"/>
    <cellStyle name="Hyperlink 3 3" xfId="31"/>
    <cellStyle name="Hyperlink_New FMX(Contact list)" xfId="21"/>
    <cellStyle name="Normal" xfId="0" builtinId="0"/>
    <cellStyle name="Normal 2" xfId="1"/>
    <cellStyle name="Normal 2 2" xfId="19"/>
    <cellStyle name="Normal 2 3" xfId="17"/>
    <cellStyle name="Normal 3" xfId="7"/>
    <cellStyle name="Normal 4" xfId="14"/>
    <cellStyle name="Normal 7" xfId="29"/>
    <cellStyle name="Normal_ASAEURAP_MEDapp8junD" xfId="32"/>
    <cellStyle name="Normal_CSG SERVICE CONTACT LIST (MASTER COPY)_060410 (2) 2" xfId="10"/>
    <cellStyle name="Normal_Khh-Cebu Feasibility_Contact List" xfId="9"/>
    <cellStyle name="Normal_KL Principal Office" xfId="16"/>
    <cellStyle name="Normal_New FMX(Contact list)" xfId="20"/>
    <cellStyle name="Normal_New FMX(Contact list) 2" xfId="22"/>
    <cellStyle name="Normal_Sheet2" xfId="18"/>
    <cellStyle name="Percent" xfId="27" builtinId="5"/>
    <cellStyle name="표준_CAX0344R" xfId="2"/>
    <cellStyle name="一般 2" xfId="23"/>
    <cellStyle name="一般_INDFEX Service Contact List _15-07-10 YL + WH" xfId="11"/>
    <cellStyle name="千位分隔[0]_AEN and AES PFS(200803)-国内挂港节省4小时 2" xfId="25"/>
    <cellStyle name="千分位 2" xfId="24"/>
    <cellStyle name="常规 2" xfId="3"/>
    <cellStyle name="常规 3" xfId="4"/>
    <cellStyle name="常规_adjustment proposal of AE1 service 2" xfId="26"/>
    <cellStyle name="常规_AE4 revised PFS(omit JED) 2" xfId="28"/>
    <cellStyle name="常规_AWE LTS 090106 (2)" xfId="5"/>
    <cellStyle name="样式 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313266</xdr:colOff>
      <xdr:row>3</xdr:row>
      <xdr:rowOff>1058</xdr:rowOff>
    </xdr:from>
    <xdr:to>
      <xdr:col>30</xdr:col>
      <xdr:colOff>151207</xdr:colOff>
      <xdr:row>3</xdr:row>
      <xdr:rowOff>1058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202300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29</xdr:col>
      <xdr:colOff>313266</xdr:colOff>
      <xdr:row>3</xdr:row>
      <xdr:rowOff>1058</xdr:rowOff>
    </xdr:from>
    <xdr:to>
      <xdr:col>30</xdr:col>
      <xdr:colOff>151207</xdr:colOff>
      <xdr:row>3</xdr:row>
      <xdr:rowOff>1058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202300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29</xdr:col>
      <xdr:colOff>313266</xdr:colOff>
      <xdr:row>3</xdr:row>
      <xdr:rowOff>1058</xdr:rowOff>
    </xdr:from>
    <xdr:to>
      <xdr:col>30</xdr:col>
      <xdr:colOff>151239</xdr:colOff>
      <xdr:row>3</xdr:row>
      <xdr:rowOff>1058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20230041" y="667808"/>
          <a:ext cx="6190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29</xdr:col>
      <xdr:colOff>313266</xdr:colOff>
      <xdr:row>3</xdr:row>
      <xdr:rowOff>1058</xdr:rowOff>
    </xdr:from>
    <xdr:to>
      <xdr:col>30</xdr:col>
      <xdr:colOff>151207</xdr:colOff>
      <xdr:row>3</xdr:row>
      <xdr:rowOff>1058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202300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29</xdr:col>
      <xdr:colOff>313266</xdr:colOff>
      <xdr:row>3</xdr:row>
      <xdr:rowOff>1058</xdr:rowOff>
    </xdr:from>
    <xdr:to>
      <xdr:col>30</xdr:col>
      <xdr:colOff>151207</xdr:colOff>
      <xdr:row>3</xdr:row>
      <xdr:rowOff>1058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202300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29</xdr:col>
      <xdr:colOff>313266</xdr:colOff>
      <xdr:row>3</xdr:row>
      <xdr:rowOff>1058</xdr:rowOff>
    </xdr:from>
    <xdr:to>
      <xdr:col>30</xdr:col>
      <xdr:colOff>151239</xdr:colOff>
      <xdr:row>3</xdr:row>
      <xdr:rowOff>1058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20230041" y="667808"/>
          <a:ext cx="6190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151207</xdr:colOff>
      <xdr:row>44</xdr:row>
      <xdr:rowOff>1058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174487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151207</xdr:colOff>
      <xdr:row>44</xdr:row>
      <xdr:rowOff>1058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174487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151239</xdr:colOff>
      <xdr:row>44</xdr:row>
      <xdr:rowOff>1058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17448741" y="667808"/>
          <a:ext cx="6190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151207</xdr:colOff>
      <xdr:row>44</xdr:row>
      <xdr:rowOff>1058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174487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151207</xdr:colOff>
      <xdr:row>44</xdr:row>
      <xdr:rowOff>1058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174487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151239</xdr:colOff>
      <xdr:row>44</xdr:row>
      <xdr:rowOff>1058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17448741" y="667808"/>
          <a:ext cx="6190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151207</xdr:colOff>
      <xdr:row>79</xdr:row>
      <xdr:rowOff>1058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14048316" y="582083"/>
          <a:ext cx="399916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151207</xdr:colOff>
      <xdr:row>79</xdr:row>
      <xdr:rowOff>1058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14048316" y="582083"/>
          <a:ext cx="399916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151239</xdr:colOff>
      <xdr:row>79</xdr:row>
      <xdr:rowOff>1058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14048316" y="582083"/>
          <a:ext cx="399948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151207</xdr:colOff>
      <xdr:row>79</xdr:row>
      <xdr:rowOff>1058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14048316" y="582083"/>
          <a:ext cx="399916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151207</xdr:colOff>
      <xdr:row>79</xdr:row>
      <xdr:rowOff>1058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14048316" y="582083"/>
          <a:ext cx="399916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151239</xdr:colOff>
      <xdr:row>79</xdr:row>
      <xdr:rowOff>1058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14048316" y="582083"/>
          <a:ext cx="399948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151207</xdr:colOff>
      <xdr:row>100</xdr:row>
      <xdr:rowOff>1058</xdr:rowOff>
    </xdr:to>
    <xdr:sp macro="" textlink="">
      <xdr:nvSpPr>
        <xdr:cNvPr id="26" name="AutoShape 2"/>
        <xdr:cNvSpPr>
          <a:spLocks noChangeArrowheads="1"/>
        </xdr:cNvSpPr>
      </xdr:nvSpPr>
      <xdr:spPr bwMode="auto">
        <a:xfrm>
          <a:off x="13010091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151207</xdr:colOff>
      <xdr:row>100</xdr:row>
      <xdr:rowOff>1058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13010091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151239</xdr:colOff>
      <xdr:row>100</xdr:row>
      <xdr:rowOff>1058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13010091" y="582083"/>
          <a:ext cx="3523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151207</xdr:colOff>
      <xdr:row>100</xdr:row>
      <xdr:rowOff>1058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13010091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151207</xdr:colOff>
      <xdr:row>100</xdr:row>
      <xdr:rowOff>1058</xdr:rowOff>
    </xdr:to>
    <xdr:sp macro="" textlink="">
      <xdr:nvSpPr>
        <xdr:cNvPr id="30" name="AutoShape 2"/>
        <xdr:cNvSpPr>
          <a:spLocks noChangeArrowheads="1"/>
        </xdr:cNvSpPr>
      </xdr:nvSpPr>
      <xdr:spPr bwMode="auto">
        <a:xfrm>
          <a:off x="13010091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151239</xdr:colOff>
      <xdr:row>100</xdr:row>
      <xdr:rowOff>1058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13010091" y="582083"/>
          <a:ext cx="3523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151207</xdr:colOff>
      <xdr:row>121</xdr:row>
      <xdr:rowOff>1058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12771966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151207</xdr:colOff>
      <xdr:row>121</xdr:row>
      <xdr:rowOff>1058</xdr:rowOff>
    </xdr:to>
    <xdr:sp macro="" textlink="">
      <xdr:nvSpPr>
        <xdr:cNvPr id="45" name="AutoShape 2"/>
        <xdr:cNvSpPr>
          <a:spLocks noChangeArrowheads="1"/>
        </xdr:cNvSpPr>
      </xdr:nvSpPr>
      <xdr:spPr bwMode="auto">
        <a:xfrm>
          <a:off x="12771966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151239</xdr:colOff>
      <xdr:row>121</xdr:row>
      <xdr:rowOff>1058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12771966" y="582083"/>
          <a:ext cx="3523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151207</xdr:colOff>
      <xdr:row>121</xdr:row>
      <xdr:rowOff>1058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12771966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151207</xdr:colOff>
      <xdr:row>121</xdr:row>
      <xdr:rowOff>1058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12771966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151239</xdr:colOff>
      <xdr:row>121</xdr:row>
      <xdr:rowOff>1058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12771966" y="582083"/>
          <a:ext cx="3523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0</xdr:row>
      <xdr:rowOff>0</xdr:rowOff>
    </xdr:from>
    <xdr:to>
      <xdr:col>2</xdr:col>
      <xdr:colOff>419100</xdr:colOff>
      <xdr:row>0</xdr:row>
      <xdr:rowOff>266700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5829300" y="4838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2</xdr:col>
      <xdr:colOff>419100</xdr:colOff>
      <xdr:row>0</xdr:row>
      <xdr:rowOff>247650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5829300" y="50482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2</xdr:col>
      <xdr:colOff>419100</xdr:colOff>
      <xdr:row>0</xdr:row>
      <xdr:rowOff>257175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829300" y="585787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2</xdr:col>
      <xdr:colOff>419100</xdr:colOff>
      <xdr:row>0</xdr:row>
      <xdr:rowOff>257175</xdr:rowOff>
    </xdr:to>
    <xdr:sp macro="" textlink="">
      <xdr:nvSpPr>
        <xdr:cNvPr id="5" name="Text Box 3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5829300" y="50482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2</xdr:col>
      <xdr:colOff>419100</xdr:colOff>
      <xdr:row>0</xdr:row>
      <xdr:rowOff>266700</xdr:rowOff>
    </xdr:to>
    <xdr:sp macro="" textlink="">
      <xdr:nvSpPr>
        <xdr:cNvPr id="6" name="Text Box 3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5829300" y="585787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314325</xdr:colOff>
      <xdr:row>25</xdr:row>
      <xdr:rowOff>0</xdr:rowOff>
    </xdr:from>
    <xdr:to>
      <xdr:col>2</xdr:col>
      <xdr:colOff>419100</xdr:colOff>
      <xdr:row>26</xdr:row>
      <xdr:rowOff>47625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5829300" y="525780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314325</xdr:colOff>
      <xdr:row>29</xdr:row>
      <xdr:rowOff>0</xdr:rowOff>
    </xdr:from>
    <xdr:to>
      <xdr:col>2</xdr:col>
      <xdr:colOff>419100</xdr:colOff>
      <xdr:row>30</xdr:row>
      <xdr:rowOff>57150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5829300" y="606742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shgmarops@master-agency.com.cn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iececntrf@iec.jp.kline.com" TargetMode="External"/><Relationship Id="rId13" Type="http://schemas.openxmlformats.org/officeDocument/2006/relationships/hyperlink" Target="mailto:sherry.li@klpl.sg.kline.com" TargetMode="External"/><Relationship Id="rId18" Type="http://schemas.openxmlformats.org/officeDocument/2006/relationships/hyperlink" Target="mailto:wang.zhipeng@klpl.sg.kline.com" TargetMode="External"/><Relationship Id="rId3" Type="http://schemas.openxmlformats.org/officeDocument/2006/relationships/hyperlink" Target="mailto:klpltmgplanning@klpl.sg.kline.com" TargetMode="External"/><Relationship Id="rId7" Type="http://schemas.openxmlformats.org/officeDocument/2006/relationships/hyperlink" Target="mailto:asaka.fumiya@iec.jp.kline.com" TargetMode="External"/><Relationship Id="rId12" Type="http://schemas.openxmlformats.org/officeDocument/2006/relationships/hyperlink" Target="mailto:klplgocpln2@klpl.sg.kline.com" TargetMode="External"/><Relationship Id="rId17" Type="http://schemas.openxmlformats.org/officeDocument/2006/relationships/hyperlink" Target="mailto:wang.jessie@klpl.sg.kline.com" TargetMode="External"/><Relationship Id="rId2" Type="http://schemas.openxmlformats.org/officeDocument/2006/relationships/hyperlink" Target="mailto:sun.zhaohui@klpl.sg.kline.com" TargetMode="External"/><Relationship Id="rId16" Type="http://schemas.openxmlformats.org/officeDocument/2006/relationships/hyperlink" Target="mailto:weng.renee@klpl.sg.kline.com" TargetMode="External"/><Relationship Id="rId1" Type="http://schemas.openxmlformats.org/officeDocument/2006/relationships/hyperlink" Target="mailto:klplgochaz@klpl.sg.kline.com" TargetMode="External"/><Relationship Id="rId6" Type="http://schemas.openxmlformats.org/officeDocument/2006/relationships/hyperlink" Target="mailto:tan.richard@klpl.sg.kline.com" TargetMode="External"/><Relationship Id="rId11" Type="http://schemas.openxmlformats.org/officeDocument/2006/relationships/hyperlink" Target="mailto:klplgocamt2@klpl.sg.kline.com" TargetMode="External"/><Relationship Id="rId5" Type="http://schemas.openxmlformats.org/officeDocument/2006/relationships/hyperlink" Target="mailto:ong.scott@klpl.sg.kline.com" TargetMode="External"/><Relationship Id="rId15" Type="http://schemas.openxmlformats.org/officeDocument/2006/relationships/hyperlink" Target="mailto:klpltmgspciscme@klpl.sg.kline.com" TargetMode="External"/><Relationship Id="rId10" Type="http://schemas.openxmlformats.org/officeDocument/2006/relationships/hyperlink" Target="mailto:low.songmeng@klpl.sg.kline.com" TargetMode="External"/><Relationship Id="rId19" Type="http://schemas.openxmlformats.org/officeDocument/2006/relationships/hyperlink" Target="mailto:ho.tsuimun@klpl.sg.kline.com" TargetMode="External"/><Relationship Id="rId4" Type="http://schemas.openxmlformats.org/officeDocument/2006/relationships/hyperlink" Target="mailto:klplgocopnswaco@klpl.sg.kline.com" TargetMode="External"/><Relationship Id="rId9" Type="http://schemas.openxmlformats.org/officeDocument/2006/relationships/hyperlink" Target="mailto:klrfhotline@iec.jp.kline.com" TargetMode="External"/><Relationship Id="rId14" Type="http://schemas.openxmlformats.org/officeDocument/2006/relationships/hyperlink" Target="mailto:tan.simon@klpl.sg.kline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kchngbops@ngb.cn.kline.com" TargetMode="External"/><Relationship Id="rId13" Type="http://schemas.openxmlformats.org/officeDocument/2006/relationships/hyperlink" Target="mailto:shabops@cn.kline.com" TargetMode="External"/><Relationship Id="rId18" Type="http://schemas.openxmlformats.org/officeDocument/2006/relationships/hyperlink" Target="mailto:kspopn_liner@ksp.sg.kline.com" TargetMode="External"/><Relationship Id="rId26" Type="http://schemas.openxmlformats.org/officeDocument/2006/relationships/hyperlink" Target="mailto:import@klinepakistan.com" TargetMode="External"/><Relationship Id="rId3" Type="http://schemas.openxmlformats.org/officeDocument/2006/relationships/hyperlink" Target="mailto:yusof.latif@pk.my.kline.com" TargetMode="External"/><Relationship Id="rId21" Type="http://schemas.openxmlformats.org/officeDocument/2006/relationships/hyperlink" Target="mailto:export@klinepakistan.com" TargetMode="External"/><Relationship Id="rId34" Type="http://schemas.openxmlformats.org/officeDocument/2006/relationships/hyperlink" Target="mailto:sahan@abcgroup.lk" TargetMode="External"/><Relationship Id="rId7" Type="http://schemas.openxmlformats.org/officeDocument/2006/relationships/hyperlink" Target="mailto:chenweidong@qdo.cn.kline.com" TargetMode="External"/><Relationship Id="rId12" Type="http://schemas.openxmlformats.org/officeDocument/2006/relationships/hyperlink" Target="mailto:tml10@cn.kline.com" TargetMode="External"/><Relationship Id="rId17" Type="http://schemas.openxmlformats.org/officeDocument/2006/relationships/hyperlink" Target="mailto:tan.belvin@ksp.sg.kline.com" TargetMode="External"/><Relationship Id="rId25" Type="http://schemas.openxmlformats.org/officeDocument/2006/relationships/hyperlink" Target="mailto:import1@klinepakistan.com" TargetMode="External"/><Relationship Id="rId33" Type="http://schemas.openxmlformats.org/officeDocument/2006/relationships/hyperlink" Target="mailto:ops@abcgroup.lk" TargetMode="External"/><Relationship Id="rId2" Type="http://schemas.openxmlformats.org/officeDocument/2006/relationships/hyperlink" Target="mailto:syed.izham@pk.my.kline.com" TargetMode="External"/><Relationship Id="rId16" Type="http://schemas.openxmlformats.org/officeDocument/2006/relationships/hyperlink" Target="mailto:chiam.soonlee@ksp.sg.kline.com" TargetMode="External"/><Relationship Id="rId20" Type="http://schemas.openxmlformats.org/officeDocument/2006/relationships/hyperlink" Target="mailto:sak@klinepakistan.com" TargetMode="External"/><Relationship Id="rId29" Type="http://schemas.openxmlformats.org/officeDocument/2006/relationships/hyperlink" Target="mailto:sanjayg@unitedliners.com" TargetMode="External"/><Relationship Id="rId1" Type="http://schemas.openxmlformats.org/officeDocument/2006/relationships/hyperlink" Target="mailto:sharuzie.ishak@pk.my.kline.com" TargetMode="External"/><Relationship Id="rId6" Type="http://schemas.openxmlformats.org/officeDocument/2006/relationships/hyperlink" Target="mailto:kchqdoops@qdo.cn.kline.com" TargetMode="External"/><Relationship Id="rId11" Type="http://schemas.openxmlformats.org/officeDocument/2006/relationships/hyperlink" Target="mailto:kchpln@cn.kline.com" TargetMode="External"/><Relationship Id="rId24" Type="http://schemas.openxmlformats.org/officeDocument/2006/relationships/hyperlink" Target="mailto:maritime@klinepakistan.com" TargetMode="External"/><Relationship Id="rId32" Type="http://schemas.openxmlformats.org/officeDocument/2006/relationships/hyperlink" Target="mailto:opns.mun@unitedliners.com" TargetMode="External"/><Relationship Id="rId5" Type="http://schemas.openxmlformats.org/officeDocument/2006/relationships/hyperlink" Target="mailto:klmpkopn@pk.my.kline.com" TargetMode="External"/><Relationship Id="rId15" Type="http://schemas.openxmlformats.org/officeDocument/2006/relationships/hyperlink" Target="mailto:hay.vincent@ksp.sg.kline.com" TargetMode="External"/><Relationship Id="rId23" Type="http://schemas.openxmlformats.org/officeDocument/2006/relationships/hyperlink" Target="mailto:customerservice1@klinepakistan.com;" TargetMode="External"/><Relationship Id="rId28" Type="http://schemas.openxmlformats.org/officeDocument/2006/relationships/hyperlink" Target="mailto:kandla@unitedliners.com" TargetMode="External"/><Relationship Id="rId10" Type="http://schemas.openxmlformats.org/officeDocument/2006/relationships/hyperlink" Target="mailto:liu.tianlin@qdo.cn.kline.com" TargetMode="External"/><Relationship Id="rId19" Type="http://schemas.openxmlformats.org/officeDocument/2006/relationships/hyperlink" Target="mailto:kang.jackson@kso.sg.kline.com" TargetMode="External"/><Relationship Id="rId31" Type="http://schemas.openxmlformats.org/officeDocument/2006/relationships/hyperlink" Target="mailto:opns.kdl@unitedliners.com" TargetMode="External"/><Relationship Id="rId4" Type="http://schemas.openxmlformats.org/officeDocument/2006/relationships/hyperlink" Target="mailto:adrian.arokiasamy@pk.my.kline.com" TargetMode="External"/><Relationship Id="rId9" Type="http://schemas.openxmlformats.org/officeDocument/2006/relationships/hyperlink" Target="mailto:xie.keyi@ngb.cn.kline.com" TargetMode="External"/><Relationship Id="rId14" Type="http://schemas.openxmlformats.org/officeDocument/2006/relationships/hyperlink" Target="mailto:toh.pal@ksp.sg.kline.com" TargetMode="External"/><Relationship Id="rId22" Type="http://schemas.openxmlformats.org/officeDocument/2006/relationships/hyperlink" Target="mailto:ops1@klinepakistan.com" TargetMode="External"/><Relationship Id="rId27" Type="http://schemas.openxmlformats.org/officeDocument/2006/relationships/hyperlink" Target="mailto:amardeep@unitedliners.com" TargetMode="External"/><Relationship Id="rId30" Type="http://schemas.openxmlformats.org/officeDocument/2006/relationships/hyperlink" Target="mailto:sanjayg@unitedliners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mkt@x-pressfeeders.com.lk" TargetMode="External"/><Relationship Id="rId3" Type="http://schemas.openxmlformats.org/officeDocument/2006/relationships/hyperlink" Target="mailto:dg@x-pressfeeders.com" TargetMode="External"/><Relationship Id="rId7" Type="http://schemas.openxmlformats.org/officeDocument/2006/relationships/hyperlink" Target="mailto:damith@x-pressfeeders.com.lk" TargetMode="External"/><Relationship Id="rId12" Type="http://schemas.openxmlformats.org/officeDocument/2006/relationships/hyperlink" Target="mailto:Atikah@x-pressfeeders.com" TargetMode="External"/><Relationship Id="rId2" Type="http://schemas.openxmlformats.org/officeDocument/2006/relationships/hyperlink" Target="mailto:Commercial@x-pressfeeders.com" TargetMode="External"/><Relationship Id="rId1" Type="http://schemas.openxmlformats.org/officeDocument/2006/relationships/hyperlink" Target="mailto:Operations@x-pressfeeders.com" TargetMode="External"/><Relationship Id="rId6" Type="http://schemas.openxmlformats.org/officeDocument/2006/relationships/hyperlink" Target="mailto:Sasia@x-pressfeeders.com" TargetMode="External"/><Relationship Id="rId11" Type="http://schemas.openxmlformats.org/officeDocument/2006/relationships/hyperlink" Target="mailto:abdulahad@x-pressfeeders.com.pk" TargetMode="External"/><Relationship Id="rId5" Type="http://schemas.openxmlformats.org/officeDocument/2006/relationships/hyperlink" Target="mailto:william.sim@x-pressfeeders.com" TargetMode="External"/><Relationship Id="rId10" Type="http://schemas.openxmlformats.org/officeDocument/2006/relationships/hyperlink" Target="mailto:manoj@x-pressfeeders.com" TargetMode="External"/><Relationship Id="rId4" Type="http://schemas.openxmlformats.org/officeDocument/2006/relationships/hyperlink" Target="mailto:OOG@x-pressfeeders.com" TargetMode="External"/><Relationship Id="rId9" Type="http://schemas.openxmlformats.org/officeDocument/2006/relationships/hyperlink" Target="mailto:Vikas@x-pressfeeder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zhangyq2@cosfrenb.com" TargetMode="External"/><Relationship Id="rId13" Type="http://schemas.openxmlformats.org/officeDocument/2006/relationships/hyperlink" Target="mailto:mkt2@cosco.lk" TargetMode="External"/><Relationship Id="rId18" Type="http://schemas.openxmlformats.org/officeDocument/2006/relationships/hyperlink" Target="mailto:rashid@coscosaeed.com" TargetMode="External"/><Relationship Id="rId3" Type="http://schemas.openxmlformats.org/officeDocument/2006/relationships/hyperlink" Target="mailto:ZHUQY@COSCONSEA.COM.SG" TargetMode="External"/><Relationship Id="rId21" Type="http://schemas.openxmlformats.org/officeDocument/2006/relationships/hyperlink" Target="mailto:shipplanner@coscon.com" TargetMode="External"/><Relationship Id="rId7" Type="http://schemas.openxmlformats.org/officeDocument/2006/relationships/hyperlink" Target="tel:0574" TargetMode="External"/><Relationship Id="rId12" Type="http://schemas.openxmlformats.org/officeDocument/2006/relationships/hyperlink" Target="mailto:ops1@cosco.lk" TargetMode="External"/><Relationship Id="rId17" Type="http://schemas.openxmlformats.org/officeDocument/2006/relationships/hyperlink" Target="mailto:chenpd@COSFRESH.COM" TargetMode="External"/><Relationship Id="rId2" Type="http://schemas.openxmlformats.org/officeDocument/2006/relationships/hyperlink" Target="mailto:ZHUQY@COSCONSEA.COM.SG" TargetMode="External"/><Relationship Id="rId16" Type="http://schemas.openxmlformats.org/officeDocument/2006/relationships/hyperlink" Target="mailto:lijt6@cosfreqd.com" TargetMode="External"/><Relationship Id="rId20" Type="http://schemas.openxmlformats.org/officeDocument/2006/relationships/hyperlink" Target="mailto:gansk@coscon.com" TargetMode="External"/><Relationship Id="rId1" Type="http://schemas.openxmlformats.org/officeDocument/2006/relationships/hyperlink" Target="mailto:cosconwgq@cosfresh.com" TargetMode="External"/><Relationship Id="rId6" Type="http://schemas.openxmlformats.org/officeDocument/2006/relationships/hyperlink" Target="mailto:ECDTECH@COSCON.COM" TargetMode="External"/><Relationship Id="rId11" Type="http://schemas.openxmlformats.org/officeDocument/2006/relationships/hyperlink" Target="mailto:ops@cosco.lk" TargetMode="External"/><Relationship Id="rId5" Type="http://schemas.openxmlformats.org/officeDocument/2006/relationships/hyperlink" Target="mailto:ECDTECH@COSCON.COM" TargetMode="External"/><Relationship Id="rId15" Type="http://schemas.openxmlformats.org/officeDocument/2006/relationships/hyperlink" Target="mailto:mkt4@cosco.lk" TargetMode="External"/><Relationship Id="rId23" Type="http://schemas.openxmlformats.org/officeDocument/2006/relationships/hyperlink" Target="mailto:shanggh@cosfreqd.com" TargetMode="External"/><Relationship Id="rId10" Type="http://schemas.openxmlformats.org/officeDocument/2006/relationships/hyperlink" Target="mailto:ops_nb@COSFRENB.com" TargetMode="External"/><Relationship Id="rId19" Type="http://schemas.openxmlformats.org/officeDocument/2006/relationships/hyperlink" Target="mailto:waseem@coscosaeed.com" TargetMode="External"/><Relationship Id="rId4" Type="http://schemas.openxmlformats.org/officeDocument/2006/relationships/hyperlink" Target="mailto:TANJUN@COSCON.COM" TargetMode="External"/><Relationship Id="rId9" Type="http://schemas.openxmlformats.org/officeDocument/2006/relationships/hyperlink" Target="mailto:xujin1@cosfresh.com" TargetMode="External"/><Relationship Id="rId14" Type="http://schemas.openxmlformats.org/officeDocument/2006/relationships/hyperlink" Target="mailto:docimp1@cosco.lk" TargetMode="External"/><Relationship Id="rId22" Type="http://schemas.openxmlformats.org/officeDocument/2006/relationships/hyperlink" Target="mailto:zhanghj5@coscon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vic_tsaw@wanhai.com" TargetMode="External"/><Relationship Id="rId2" Type="http://schemas.openxmlformats.org/officeDocument/2006/relationships/hyperlink" Target="mailto:peichi_lee@wanhai.com" TargetMode="External"/><Relationship Id="rId1" Type="http://schemas.openxmlformats.org/officeDocument/2006/relationships/hyperlink" Target="mailto:lesley_chou@wanhai.com" TargetMode="External"/><Relationship Id="rId6" Type="http://schemas.openxmlformats.org/officeDocument/2006/relationships/hyperlink" Target="mailto:brenda_chu@wanhai.com" TargetMode="External"/><Relationship Id="rId5" Type="http://schemas.openxmlformats.org/officeDocument/2006/relationships/hyperlink" Target="mailto:jeffery_cheng@wanhai.com" TargetMode="External"/><Relationship Id="rId4" Type="http://schemas.openxmlformats.org/officeDocument/2006/relationships/hyperlink" Target="mailto:sandy_yeh@wanhai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faizan@riazeda.com.pk" TargetMode="External"/><Relationship Id="rId13" Type="http://schemas.openxmlformats.org/officeDocument/2006/relationships/hyperlink" Target="mailto:saeeda@riazeda.com.pk" TargetMode="External"/><Relationship Id="rId18" Type="http://schemas.openxmlformats.org/officeDocument/2006/relationships/hyperlink" Target="mailto:anil_k@wanhai.com" TargetMode="External"/><Relationship Id="rId26" Type="http://schemas.openxmlformats.org/officeDocument/2006/relationships/hyperlink" Target="mailto:manish_s@wanhai.com" TargetMode="External"/><Relationship Id="rId39" Type="http://schemas.openxmlformats.org/officeDocument/2006/relationships/hyperlink" Target="mailto:edward_ang@wanhai.com" TargetMode="External"/><Relationship Id="rId3" Type="http://schemas.openxmlformats.org/officeDocument/2006/relationships/hyperlink" Target="mailto:faizan@riazeda.com.pk" TargetMode="External"/><Relationship Id="rId21" Type="http://schemas.openxmlformats.org/officeDocument/2006/relationships/hyperlink" Target="mailto:jigar_d@wanhai.com" TargetMode="External"/><Relationship Id="rId34" Type="http://schemas.openxmlformats.org/officeDocument/2006/relationships/hyperlink" Target="mailto:xavier_d@wanhai.com" TargetMode="External"/><Relationship Id="rId7" Type="http://schemas.openxmlformats.org/officeDocument/2006/relationships/hyperlink" Target="mailto:ghani@riazeda.com.pk" TargetMode="External"/><Relationship Id="rId12" Type="http://schemas.openxmlformats.org/officeDocument/2006/relationships/hyperlink" Target="mailto:amir@riazeda.com.pk" TargetMode="External"/><Relationship Id="rId17" Type="http://schemas.openxmlformats.org/officeDocument/2006/relationships/hyperlink" Target="mailto:ketan_k@wanhai.com" TargetMode="External"/><Relationship Id="rId25" Type="http://schemas.openxmlformats.org/officeDocument/2006/relationships/hyperlink" Target="mailto:manish_s@wanhai.com" TargetMode="External"/><Relationship Id="rId33" Type="http://schemas.openxmlformats.org/officeDocument/2006/relationships/hyperlink" Target="mailto:xavier_d@wanhai.com" TargetMode="External"/><Relationship Id="rId38" Type="http://schemas.openxmlformats.org/officeDocument/2006/relationships/hyperlink" Target="mailto:christopher_yap@wanhai.com" TargetMode="External"/><Relationship Id="rId2" Type="http://schemas.openxmlformats.org/officeDocument/2006/relationships/hyperlink" Target="mailto:shiraz@riazeda.com.pk" TargetMode="External"/><Relationship Id="rId16" Type="http://schemas.openxmlformats.org/officeDocument/2006/relationships/hyperlink" Target="mailto:jigar_d@wanhai.com" TargetMode="External"/><Relationship Id="rId20" Type="http://schemas.openxmlformats.org/officeDocument/2006/relationships/hyperlink" Target="mailto:jessica_s@wanhai.com" TargetMode="External"/><Relationship Id="rId29" Type="http://schemas.openxmlformats.org/officeDocument/2006/relationships/hyperlink" Target="mailto:varun_p@wanhai.com" TargetMode="External"/><Relationship Id="rId1" Type="http://schemas.openxmlformats.org/officeDocument/2006/relationships/hyperlink" Target="mailto:christopher_yap@wanhai.com" TargetMode="External"/><Relationship Id="rId6" Type="http://schemas.openxmlformats.org/officeDocument/2006/relationships/hyperlink" Target="mailto:rshiraz@riazeda.com.pk" TargetMode="External"/><Relationship Id="rId11" Type="http://schemas.openxmlformats.org/officeDocument/2006/relationships/hyperlink" Target="mailto:amir@riazeda.com.pk" TargetMode="External"/><Relationship Id="rId24" Type="http://schemas.openxmlformats.org/officeDocument/2006/relationships/hyperlink" Target="mailto:thomas_p@wanhai.com" TargetMode="External"/><Relationship Id="rId32" Type="http://schemas.openxmlformats.org/officeDocument/2006/relationships/hyperlink" Target="mailto:ian_liu@wanhai.com" TargetMode="External"/><Relationship Id="rId37" Type="http://schemas.openxmlformats.org/officeDocument/2006/relationships/hyperlink" Target="mailto:edward_ang@wanhai.com" TargetMode="External"/><Relationship Id="rId40" Type="http://schemas.openxmlformats.org/officeDocument/2006/relationships/drawing" Target="../drawings/drawing2.xml"/><Relationship Id="rId5" Type="http://schemas.openxmlformats.org/officeDocument/2006/relationships/hyperlink" Target="mailto:ghani@riazeda.com.pk" TargetMode="External"/><Relationship Id="rId15" Type="http://schemas.openxmlformats.org/officeDocument/2006/relationships/hyperlink" Target="mailto:jessica_s@wanhai.com" TargetMode="External"/><Relationship Id="rId23" Type="http://schemas.openxmlformats.org/officeDocument/2006/relationships/hyperlink" Target="mailto:anil_k@wanhai.com" TargetMode="External"/><Relationship Id="rId28" Type="http://schemas.openxmlformats.org/officeDocument/2006/relationships/hyperlink" Target="mailto:varun_p@wanhai.com" TargetMode="External"/><Relationship Id="rId36" Type="http://schemas.openxmlformats.org/officeDocument/2006/relationships/hyperlink" Target="mailto:suresh_m@wanhai.com" TargetMode="External"/><Relationship Id="rId10" Type="http://schemas.openxmlformats.org/officeDocument/2006/relationships/hyperlink" Target="mailto:muzaffar@riazeda.com.pk" TargetMode="External"/><Relationship Id="rId19" Type="http://schemas.openxmlformats.org/officeDocument/2006/relationships/hyperlink" Target="mailto:thomas_p@wanhai.com" TargetMode="External"/><Relationship Id="rId31" Type="http://schemas.openxmlformats.org/officeDocument/2006/relationships/hyperlink" Target="mailto:ian_liu@wanhai.com" TargetMode="External"/><Relationship Id="rId4" Type="http://schemas.openxmlformats.org/officeDocument/2006/relationships/hyperlink" Target="mailto:rshiraz@riazeda.com.pk" TargetMode="External"/><Relationship Id="rId9" Type="http://schemas.openxmlformats.org/officeDocument/2006/relationships/hyperlink" Target="mailto:muzaffar@riazeda.com.pk" TargetMode="External"/><Relationship Id="rId14" Type="http://schemas.openxmlformats.org/officeDocument/2006/relationships/hyperlink" Target="mailto:saeeda@riazeda.com.pk" TargetMode="External"/><Relationship Id="rId22" Type="http://schemas.openxmlformats.org/officeDocument/2006/relationships/hyperlink" Target="mailto:ketan_k@wanhai.com" TargetMode="External"/><Relationship Id="rId27" Type="http://schemas.openxmlformats.org/officeDocument/2006/relationships/hyperlink" Target="mailto:bhavya_j@wanhai.com" TargetMode="External"/><Relationship Id="rId30" Type="http://schemas.openxmlformats.org/officeDocument/2006/relationships/hyperlink" Target="mailto:bhavya_j@wanhai.com" TargetMode="External"/><Relationship Id="rId35" Type="http://schemas.openxmlformats.org/officeDocument/2006/relationships/hyperlink" Target="mailto:suresh_m@wanhai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ungyeo.juay@sgp.pilship.com" TargetMode="External"/><Relationship Id="rId13" Type="http://schemas.openxmlformats.org/officeDocument/2006/relationships/hyperlink" Target="mailto:green.chen@cn.pilship.com" TargetMode="External"/><Relationship Id="rId3" Type="http://schemas.openxmlformats.org/officeDocument/2006/relationships/hyperlink" Target="mailto:lily.kortika@sgp.pilship.com" TargetMode="External"/><Relationship Id="rId7" Type="http://schemas.openxmlformats.org/officeDocument/2006/relationships/hyperlink" Target="mailto:thomas.li@sgp.pilship.com" TargetMode="External"/><Relationship Id="rId12" Type="http://schemas.openxmlformats.org/officeDocument/2006/relationships/hyperlink" Target="mailto:dxbplanning@mes.pilship.com" TargetMode="External"/><Relationship Id="rId2" Type="http://schemas.openxmlformats.org/officeDocument/2006/relationships/hyperlink" Target="mailto:cod@sgp.pilship.com" TargetMode="External"/><Relationship Id="rId16" Type="http://schemas.openxmlformats.org/officeDocument/2006/relationships/hyperlink" Target="mailto:stowage@sgp.pilship.com" TargetMode="External"/><Relationship Id="rId1" Type="http://schemas.openxmlformats.org/officeDocument/2006/relationships/hyperlink" Target="mailto:dgdesk2@sgp.pilship.com" TargetMode="External"/><Relationship Id="rId6" Type="http://schemas.openxmlformats.org/officeDocument/2006/relationships/hyperlink" Target="mailto:duke.tan@sgp.pilship.com" TargetMode="External"/><Relationship Id="rId11" Type="http://schemas.openxmlformats.org/officeDocument/2006/relationships/hyperlink" Target="mailto:malga@mes.pilship.com" TargetMode="External"/><Relationship Id="rId5" Type="http://schemas.openxmlformats.org/officeDocument/2006/relationships/hyperlink" Target="mailto:yongyuan.li@sgp.pilship.com" TargetMode="External"/><Relationship Id="rId15" Type="http://schemas.openxmlformats.org/officeDocument/2006/relationships/hyperlink" Target="mailto:china_ops@cn.pilship.com" TargetMode="External"/><Relationship Id="rId10" Type="http://schemas.openxmlformats.org/officeDocument/2006/relationships/hyperlink" Target="mailto:pil_schedule@sgp.pilship.com" TargetMode="External"/><Relationship Id="rId4" Type="http://schemas.openxmlformats.org/officeDocument/2006/relationships/hyperlink" Target="mailto:special.cargo@sgp.pilship.com" TargetMode="External"/><Relationship Id="rId9" Type="http://schemas.openxmlformats.org/officeDocument/2006/relationships/hyperlink" Target="mailto:planning@sgp.pilship.com" TargetMode="External"/><Relationship Id="rId14" Type="http://schemas.openxmlformats.org/officeDocument/2006/relationships/hyperlink" Target="mailto:alex.miao@cn.pilship.co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akhial.marzuki@pkg.psa.my" TargetMode="External"/><Relationship Id="rId18" Type="http://schemas.openxmlformats.org/officeDocument/2006/relationships/hyperlink" Target="mailto:local.operation@sgp.pilship.com" TargetMode="External"/><Relationship Id="rId26" Type="http://schemas.openxmlformats.org/officeDocument/2006/relationships/hyperlink" Target="mailto:imran_khan@pacificdeltapk.com" TargetMode="External"/><Relationship Id="rId39" Type="http://schemas.openxmlformats.org/officeDocument/2006/relationships/hyperlink" Target="mailto:jimmy.yang@ngb.pilship.com" TargetMode="External"/><Relationship Id="rId21" Type="http://schemas.openxmlformats.org/officeDocument/2006/relationships/hyperlink" Target="mailto:Jason.Xu@can.pilship.com" TargetMode="External"/><Relationship Id="rId34" Type="http://schemas.openxmlformats.org/officeDocument/2006/relationships/hyperlink" Target="mailto:moez_baig@pacificdeltapk.com" TargetMode="External"/><Relationship Id="rId42" Type="http://schemas.openxmlformats.org/officeDocument/2006/relationships/hyperlink" Target="mailto:local.operation@sgp.pilship.com" TargetMode="External"/><Relationship Id="rId47" Type="http://schemas.openxmlformats.org/officeDocument/2006/relationships/hyperlink" Target="mailto:Grace.Sun@tao.pilship.com" TargetMode="External"/><Relationship Id="rId50" Type="http://schemas.openxmlformats.org/officeDocument/2006/relationships/hyperlink" Target="mailto:prashantha@cmb.pilship.com" TargetMode="External"/><Relationship Id="rId55" Type="http://schemas.openxmlformats.org/officeDocument/2006/relationships/hyperlink" Target="mailto:travis@cmb.pilship.com" TargetMode="External"/><Relationship Id="rId63" Type="http://schemas.openxmlformats.org/officeDocument/2006/relationships/hyperlink" Target="mailto:ganesh.iyer@mun.pilship.com" TargetMode="External"/><Relationship Id="rId68" Type="http://schemas.openxmlformats.org/officeDocument/2006/relationships/hyperlink" Target="mailto:local.operation@sgp.pilship.com" TargetMode="External"/><Relationship Id="rId7" Type="http://schemas.openxmlformats.org/officeDocument/2006/relationships/hyperlink" Target="mailto:forest.cao@szp.pilship.com" TargetMode="External"/><Relationship Id="rId2" Type="http://schemas.openxmlformats.org/officeDocument/2006/relationships/hyperlink" Target="mailto:grace.huang@szx.pilship.com" TargetMode="External"/><Relationship Id="rId16" Type="http://schemas.openxmlformats.org/officeDocument/2006/relationships/hyperlink" Target="mailto:frank.gao@sha.pilship.com,sha_ops@sha.pilship.com" TargetMode="External"/><Relationship Id="rId29" Type="http://schemas.openxmlformats.org/officeDocument/2006/relationships/hyperlink" Target="mailto:ops@pacificdeltapk.com" TargetMode="External"/><Relationship Id="rId1" Type="http://schemas.openxmlformats.org/officeDocument/2006/relationships/hyperlink" Target="mailto:jessie.zhang@szx.pilship.com" TargetMode="External"/><Relationship Id="rId6" Type="http://schemas.openxmlformats.org/officeDocument/2006/relationships/hyperlink" Target="mailto:jack.sun@szx.pilship.com" TargetMode="External"/><Relationship Id="rId11" Type="http://schemas.openxmlformats.org/officeDocument/2006/relationships/hyperlink" Target="mailto:customer@hkg.pilship.com" TargetMode="External"/><Relationship Id="rId24" Type="http://schemas.openxmlformats.org/officeDocument/2006/relationships/hyperlink" Target="mailto:Louis.xiao@can.pilship.com" TargetMode="External"/><Relationship Id="rId32" Type="http://schemas.openxmlformats.org/officeDocument/2006/relationships/hyperlink" Target="mailto:irfan_parwani@pacificdeltapk.com" TargetMode="External"/><Relationship Id="rId37" Type="http://schemas.openxmlformats.org/officeDocument/2006/relationships/hyperlink" Target="mailto:eric.liu@ngb.pilship.com" TargetMode="External"/><Relationship Id="rId40" Type="http://schemas.openxmlformats.org/officeDocument/2006/relationships/hyperlink" Target="mailto:bruce.jiang@ngb.pilship.com" TargetMode="External"/><Relationship Id="rId45" Type="http://schemas.openxmlformats.org/officeDocument/2006/relationships/hyperlink" Target="mailto:Champion.Liao@can.pilship.com" TargetMode="External"/><Relationship Id="rId53" Type="http://schemas.openxmlformats.org/officeDocument/2006/relationships/hyperlink" Target="mailto:kapruk@cmb.pilship.com" TargetMode="External"/><Relationship Id="rId58" Type="http://schemas.openxmlformats.org/officeDocument/2006/relationships/hyperlink" Target="mailto:emlsales@cmb.pilship.com" TargetMode="External"/><Relationship Id="rId66" Type="http://schemas.openxmlformats.org/officeDocument/2006/relationships/hyperlink" Target="mailto:local.operation@sgp.pilship.com" TargetMode="External"/><Relationship Id="rId5" Type="http://schemas.openxmlformats.org/officeDocument/2006/relationships/hyperlink" Target="mailto:karis.xie@szx.pilship.com" TargetMode="External"/><Relationship Id="rId15" Type="http://schemas.openxmlformats.org/officeDocument/2006/relationships/hyperlink" Target="mailto:sha_ops@sha.pilship.com" TargetMode="External"/><Relationship Id="rId23" Type="http://schemas.openxmlformats.org/officeDocument/2006/relationships/hyperlink" Target="mailto:Yam.ye@can.pilship.com" TargetMode="External"/><Relationship Id="rId28" Type="http://schemas.openxmlformats.org/officeDocument/2006/relationships/hyperlink" Target="mailto:azeem_ali@pacificdeltapk.com" TargetMode="External"/><Relationship Id="rId36" Type="http://schemas.openxmlformats.org/officeDocument/2006/relationships/hyperlink" Target="mailto:jeetendar_lal@pacificdeltapk.com" TargetMode="External"/><Relationship Id="rId49" Type="http://schemas.openxmlformats.org/officeDocument/2006/relationships/hyperlink" Target="mailto:sidath@cmb.pilship.com" TargetMode="External"/><Relationship Id="rId57" Type="http://schemas.openxmlformats.org/officeDocument/2006/relationships/hyperlink" Target="mailto:shanaka@cmb.pilship.com" TargetMode="External"/><Relationship Id="rId61" Type="http://schemas.openxmlformats.org/officeDocument/2006/relationships/hyperlink" Target="mailto:tharaka@cmb.pilship.com" TargetMode="External"/><Relationship Id="rId10" Type="http://schemas.openxmlformats.org/officeDocument/2006/relationships/hyperlink" Target="mailto:ops@hkg.pilship.com" TargetMode="External"/><Relationship Id="rId19" Type="http://schemas.openxmlformats.org/officeDocument/2006/relationships/hyperlink" Target="mailto:Anson.Li@can.pilship.com" TargetMode="External"/><Relationship Id="rId31" Type="http://schemas.openxmlformats.org/officeDocument/2006/relationships/hyperlink" Target="mailto:munawar_ali@pacificdeltapk.com" TargetMode="External"/><Relationship Id="rId44" Type="http://schemas.openxmlformats.org/officeDocument/2006/relationships/hyperlink" Target="mailto:stephen.chen@can.pilship.com" TargetMode="External"/><Relationship Id="rId52" Type="http://schemas.openxmlformats.org/officeDocument/2006/relationships/hyperlink" Target="mailto:ishara@cmb.pilship.com" TargetMode="External"/><Relationship Id="rId60" Type="http://schemas.openxmlformats.org/officeDocument/2006/relationships/hyperlink" Target="mailto:nalaka@cmb.pilship.com" TargetMode="External"/><Relationship Id="rId65" Type="http://schemas.openxmlformats.org/officeDocument/2006/relationships/hyperlink" Target="mailto:arjunsinh.zala@mun.pilship.com" TargetMode="External"/><Relationship Id="rId4" Type="http://schemas.openxmlformats.org/officeDocument/2006/relationships/hyperlink" Target="mailto:eric.xu@szx.pilship.com" TargetMode="External"/><Relationship Id="rId9" Type="http://schemas.openxmlformats.org/officeDocument/2006/relationships/hyperlink" Target="mailto:ops@hkg.pilship.com" TargetMode="External"/><Relationship Id="rId14" Type="http://schemas.openxmlformats.org/officeDocument/2006/relationships/hyperlink" Target="mailto:hairol.yahya@pkg.psa.my" TargetMode="External"/><Relationship Id="rId22" Type="http://schemas.openxmlformats.org/officeDocument/2006/relationships/hyperlink" Target="mailto:sue.Li@can.pilship.com" TargetMode="External"/><Relationship Id="rId27" Type="http://schemas.openxmlformats.org/officeDocument/2006/relationships/hyperlink" Target="mailto:atif_hasan@pacificdeltapk.com" TargetMode="External"/><Relationship Id="rId30" Type="http://schemas.openxmlformats.org/officeDocument/2006/relationships/hyperlink" Target="mailto:faisal_khan@pacificdeltapk.com" TargetMode="External"/><Relationship Id="rId35" Type="http://schemas.openxmlformats.org/officeDocument/2006/relationships/hyperlink" Target="mailto:shakeel_akhter@pacificdeltapk.com" TargetMode="External"/><Relationship Id="rId43" Type="http://schemas.openxmlformats.org/officeDocument/2006/relationships/hyperlink" Target="mailto:Anson.Li@can.pilship.com" TargetMode="External"/><Relationship Id="rId48" Type="http://schemas.openxmlformats.org/officeDocument/2006/relationships/hyperlink" Target="mailto:Charles.Gao@tao.pilship.com" TargetMode="External"/><Relationship Id="rId56" Type="http://schemas.openxmlformats.org/officeDocument/2006/relationships/hyperlink" Target="mailto:sunera@cmb.pilship.com" TargetMode="External"/><Relationship Id="rId64" Type="http://schemas.openxmlformats.org/officeDocument/2006/relationships/hyperlink" Target="mailto:abhishek.pillai@mun.pilship.com" TargetMode="External"/><Relationship Id="rId69" Type="http://schemas.openxmlformats.org/officeDocument/2006/relationships/hyperlink" Target="mailto:local.operation@sgp.pilship.com" TargetMode="External"/><Relationship Id="rId8" Type="http://schemas.openxmlformats.org/officeDocument/2006/relationships/hyperlink" Target="mailto:winny.wen@szx.pilship.com" TargetMode="External"/><Relationship Id="rId51" Type="http://schemas.openxmlformats.org/officeDocument/2006/relationships/hyperlink" Target="mailto:nalaka@cmb.pilship.com" TargetMode="External"/><Relationship Id="rId3" Type="http://schemas.openxmlformats.org/officeDocument/2006/relationships/hyperlink" Target="mailto:tim.tao@szp.pilship.com" TargetMode="External"/><Relationship Id="rId12" Type="http://schemas.openxmlformats.org/officeDocument/2006/relationships/hyperlink" Target="mailto:eric.poon@hkg.pilship.com" TargetMode="External"/><Relationship Id="rId17" Type="http://schemas.openxmlformats.org/officeDocument/2006/relationships/hyperlink" Target="mailto:local.operation@sgp.pilship.com" TargetMode="External"/><Relationship Id="rId25" Type="http://schemas.openxmlformats.org/officeDocument/2006/relationships/hyperlink" Target="mailto:Billy.ruan@can.pilship.com" TargetMode="External"/><Relationship Id="rId33" Type="http://schemas.openxmlformats.org/officeDocument/2006/relationships/hyperlink" Target="mailto:sohail_siddique@pacificdeltapk.com" TargetMode="External"/><Relationship Id="rId38" Type="http://schemas.openxmlformats.org/officeDocument/2006/relationships/hyperlink" Target="mailto:bruce.jiang@ngb.pilship.com" TargetMode="External"/><Relationship Id="rId46" Type="http://schemas.openxmlformats.org/officeDocument/2006/relationships/hyperlink" Target="mailto:Kim.Wang@tao.pilship.com" TargetMode="External"/><Relationship Id="rId59" Type="http://schemas.openxmlformats.org/officeDocument/2006/relationships/hyperlink" Target="mailto:emlop@cmb.pilship.com" TargetMode="External"/><Relationship Id="rId67" Type="http://schemas.openxmlformats.org/officeDocument/2006/relationships/hyperlink" Target="mailto:local.operation@sgp.pilship.com" TargetMode="External"/><Relationship Id="rId20" Type="http://schemas.openxmlformats.org/officeDocument/2006/relationships/hyperlink" Target="mailto:Gary.Guan@can.pilship.com" TargetMode="External"/><Relationship Id="rId41" Type="http://schemas.openxmlformats.org/officeDocument/2006/relationships/hyperlink" Target="mailto:local.operation@sgp.pilship.com" TargetMode="External"/><Relationship Id="rId54" Type="http://schemas.openxmlformats.org/officeDocument/2006/relationships/hyperlink" Target="mailto:travis@cmb.pilship.com" TargetMode="External"/><Relationship Id="rId62" Type="http://schemas.openxmlformats.org/officeDocument/2006/relationships/hyperlink" Target="mailto:travis@cmb.pilshi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9"/>
  <sheetViews>
    <sheetView tabSelected="1" topLeftCell="A42" zoomScaleNormal="100" workbookViewId="0">
      <selection activeCell="S148" sqref="S148:AH148"/>
    </sheetView>
  </sheetViews>
  <sheetFormatPr defaultRowHeight="15"/>
  <cols>
    <col min="1" max="1" width="6" style="301" customWidth="1"/>
    <col min="2" max="2" width="25.28515625" style="301" bestFit="1" customWidth="1"/>
    <col min="3" max="4" width="6.85546875" style="301" customWidth="1"/>
    <col min="5" max="5" width="6.140625" style="302" customWidth="1"/>
    <col min="6" max="6" width="5" style="302" customWidth="1"/>
    <col min="7" max="7" width="4.85546875" style="302" customWidth="1"/>
    <col min="8" max="8" width="5" style="302" customWidth="1"/>
    <col min="9" max="12" width="5.5703125" style="301" customWidth="1"/>
    <col min="13" max="32" width="7.7109375" style="301" customWidth="1"/>
    <col min="33" max="33" width="7.140625" style="301" customWidth="1"/>
    <col min="34" max="34" width="7.7109375" style="301" bestFit="1" customWidth="1"/>
    <col min="35" max="36" width="8.42578125" style="301" customWidth="1"/>
    <col min="37" max="37" width="10.140625" style="305" customWidth="1"/>
    <col min="38" max="45" width="10.28515625" style="305" customWidth="1"/>
    <col min="46" max="256" width="9.140625" style="305"/>
    <col min="257" max="257" width="6" style="305" customWidth="1"/>
    <col min="258" max="258" width="25.42578125" style="305" customWidth="1"/>
    <col min="259" max="259" width="11.7109375" style="305" customWidth="1"/>
    <col min="260" max="260" width="8.7109375" style="305" customWidth="1"/>
    <col min="261" max="261" width="5.42578125" style="305" customWidth="1"/>
    <col min="262" max="262" width="4.85546875" style="305" customWidth="1"/>
    <col min="263" max="263" width="6.85546875" style="305" customWidth="1"/>
    <col min="264" max="264" width="4.85546875" style="305" customWidth="1"/>
    <col min="265" max="265" width="6.5703125" style="305" customWidth="1"/>
    <col min="266" max="266" width="6" style="305" customWidth="1"/>
    <col min="267" max="268" width="6.5703125" style="305" customWidth="1"/>
    <col min="269" max="290" width="11.7109375" style="305" customWidth="1"/>
    <col min="291" max="292" width="12.85546875" style="305" customWidth="1"/>
    <col min="293" max="293" width="10.140625" style="305" customWidth="1"/>
    <col min="294" max="301" width="10.28515625" style="305" customWidth="1"/>
    <col min="302" max="512" width="9.140625" style="305"/>
    <col min="513" max="513" width="6" style="305" customWidth="1"/>
    <col min="514" max="514" width="25.42578125" style="305" customWidth="1"/>
    <col min="515" max="515" width="11.7109375" style="305" customWidth="1"/>
    <col min="516" max="516" width="8.7109375" style="305" customWidth="1"/>
    <col min="517" max="517" width="5.42578125" style="305" customWidth="1"/>
    <col min="518" max="518" width="4.85546875" style="305" customWidth="1"/>
    <col min="519" max="519" width="6.85546875" style="305" customWidth="1"/>
    <col min="520" max="520" width="4.85546875" style="305" customWidth="1"/>
    <col min="521" max="521" width="6.5703125" style="305" customWidth="1"/>
    <col min="522" max="522" width="6" style="305" customWidth="1"/>
    <col min="523" max="524" width="6.5703125" style="305" customWidth="1"/>
    <col min="525" max="546" width="11.7109375" style="305" customWidth="1"/>
    <col min="547" max="548" width="12.85546875" style="305" customWidth="1"/>
    <col min="549" max="549" width="10.140625" style="305" customWidth="1"/>
    <col min="550" max="557" width="10.28515625" style="305" customWidth="1"/>
    <col min="558" max="768" width="9.140625" style="305"/>
    <col min="769" max="769" width="6" style="305" customWidth="1"/>
    <col min="770" max="770" width="25.42578125" style="305" customWidth="1"/>
    <col min="771" max="771" width="11.7109375" style="305" customWidth="1"/>
    <col min="772" max="772" width="8.7109375" style="305" customWidth="1"/>
    <col min="773" max="773" width="5.42578125" style="305" customWidth="1"/>
    <col min="774" max="774" width="4.85546875" style="305" customWidth="1"/>
    <col min="775" max="775" width="6.85546875" style="305" customWidth="1"/>
    <col min="776" max="776" width="4.85546875" style="305" customWidth="1"/>
    <col min="777" max="777" width="6.5703125" style="305" customWidth="1"/>
    <col min="778" max="778" width="6" style="305" customWidth="1"/>
    <col min="779" max="780" width="6.5703125" style="305" customWidth="1"/>
    <col min="781" max="802" width="11.7109375" style="305" customWidth="1"/>
    <col min="803" max="804" width="12.85546875" style="305" customWidth="1"/>
    <col min="805" max="805" width="10.140625" style="305" customWidth="1"/>
    <col min="806" max="813" width="10.28515625" style="305" customWidth="1"/>
    <col min="814" max="1024" width="9.140625" style="305"/>
    <col min="1025" max="1025" width="6" style="305" customWidth="1"/>
    <col min="1026" max="1026" width="25.42578125" style="305" customWidth="1"/>
    <col min="1027" max="1027" width="11.7109375" style="305" customWidth="1"/>
    <col min="1028" max="1028" width="8.7109375" style="305" customWidth="1"/>
    <col min="1029" max="1029" width="5.42578125" style="305" customWidth="1"/>
    <col min="1030" max="1030" width="4.85546875" style="305" customWidth="1"/>
    <col min="1031" max="1031" width="6.85546875" style="305" customWidth="1"/>
    <col min="1032" max="1032" width="4.85546875" style="305" customWidth="1"/>
    <col min="1033" max="1033" width="6.5703125" style="305" customWidth="1"/>
    <col min="1034" max="1034" width="6" style="305" customWidth="1"/>
    <col min="1035" max="1036" width="6.5703125" style="305" customWidth="1"/>
    <col min="1037" max="1058" width="11.7109375" style="305" customWidth="1"/>
    <col min="1059" max="1060" width="12.85546875" style="305" customWidth="1"/>
    <col min="1061" max="1061" width="10.140625" style="305" customWidth="1"/>
    <col min="1062" max="1069" width="10.28515625" style="305" customWidth="1"/>
    <col min="1070" max="1280" width="9.140625" style="305"/>
    <col min="1281" max="1281" width="6" style="305" customWidth="1"/>
    <col min="1282" max="1282" width="25.42578125" style="305" customWidth="1"/>
    <col min="1283" max="1283" width="11.7109375" style="305" customWidth="1"/>
    <col min="1284" max="1284" width="8.7109375" style="305" customWidth="1"/>
    <col min="1285" max="1285" width="5.42578125" style="305" customWidth="1"/>
    <col min="1286" max="1286" width="4.85546875" style="305" customWidth="1"/>
    <col min="1287" max="1287" width="6.85546875" style="305" customWidth="1"/>
    <col min="1288" max="1288" width="4.85546875" style="305" customWidth="1"/>
    <col min="1289" max="1289" width="6.5703125" style="305" customWidth="1"/>
    <col min="1290" max="1290" width="6" style="305" customWidth="1"/>
    <col min="1291" max="1292" width="6.5703125" style="305" customWidth="1"/>
    <col min="1293" max="1314" width="11.7109375" style="305" customWidth="1"/>
    <col min="1315" max="1316" width="12.85546875" style="305" customWidth="1"/>
    <col min="1317" max="1317" width="10.140625" style="305" customWidth="1"/>
    <col min="1318" max="1325" width="10.28515625" style="305" customWidth="1"/>
    <col min="1326" max="1536" width="9.140625" style="305"/>
    <col min="1537" max="1537" width="6" style="305" customWidth="1"/>
    <col min="1538" max="1538" width="25.42578125" style="305" customWidth="1"/>
    <col min="1539" max="1539" width="11.7109375" style="305" customWidth="1"/>
    <col min="1540" max="1540" width="8.7109375" style="305" customWidth="1"/>
    <col min="1541" max="1541" width="5.42578125" style="305" customWidth="1"/>
    <col min="1542" max="1542" width="4.85546875" style="305" customWidth="1"/>
    <col min="1543" max="1543" width="6.85546875" style="305" customWidth="1"/>
    <col min="1544" max="1544" width="4.85546875" style="305" customWidth="1"/>
    <col min="1545" max="1545" width="6.5703125" style="305" customWidth="1"/>
    <col min="1546" max="1546" width="6" style="305" customWidth="1"/>
    <col min="1547" max="1548" width="6.5703125" style="305" customWidth="1"/>
    <col min="1549" max="1570" width="11.7109375" style="305" customWidth="1"/>
    <col min="1571" max="1572" width="12.85546875" style="305" customWidth="1"/>
    <col min="1573" max="1573" width="10.140625" style="305" customWidth="1"/>
    <col min="1574" max="1581" width="10.28515625" style="305" customWidth="1"/>
    <col min="1582" max="1792" width="9.140625" style="305"/>
    <col min="1793" max="1793" width="6" style="305" customWidth="1"/>
    <col min="1794" max="1794" width="25.42578125" style="305" customWidth="1"/>
    <col min="1795" max="1795" width="11.7109375" style="305" customWidth="1"/>
    <col min="1796" max="1796" width="8.7109375" style="305" customWidth="1"/>
    <col min="1797" max="1797" width="5.42578125" style="305" customWidth="1"/>
    <col min="1798" max="1798" width="4.85546875" style="305" customWidth="1"/>
    <col min="1799" max="1799" width="6.85546875" style="305" customWidth="1"/>
    <col min="1800" max="1800" width="4.85546875" style="305" customWidth="1"/>
    <col min="1801" max="1801" width="6.5703125" style="305" customWidth="1"/>
    <col min="1802" max="1802" width="6" style="305" customWidth="1"/>
    <col min="1803" max="1804" width="6.5703125" style="305" customWidth="1"/>
    <col min="1805" max="1826" width="11.7109375" style="305" customWidth="1"/>
    <col min="1827" max="1828" width="12.85546875" style="305" customWidth="1"/>
    <col min="1829" max="1829" width="10.140625" style="305" customWidth="1"/>
    <col min="1830" max="1837" width="10.28515625" style="305" customWidth="1"/>
    <col min="1838" max="2048" width="9.140625" style="305"/>
    <col min="2049" max="2049" width="6" style="305" customWidth="1"/>
    <col min="2050" max="2050" width="25.42578125" style="305" customWidth="1"/>
    <col min="2051" max="2051" width="11.7109375" style="305" customWidth="1"/>
    <col min="2052" max="2052" width="8.7109375" style="305" customWidth="1"/>
    <col min="2053" max="2053" width="5.42578125" style="305" customWidth="1"/>
    <col min="2054" max="2054" width="4.85546875" style="305" customWidth="1"/>
    <col min="2055" max="2055" width="6.85546875" style="305" customWidth="1"/>
    <col min="2056" max="2056" width="4.85546875" style="305" customWidth="1"/>
    <col min="2057" max="2057" width="6.5703125" style="305" customWidth="1"/>
    <col min="2058" max="2058" width="6" style="305" customWidth="1"/>
    <col min="2059" max="2060" width="6.5703125" style="305" customWidth="1"/>
    <col min="2061" max="2082" width="11.7109375" style="305" customWidth="1"/>
    <col min="2083" max="2084" width="12.85546875" style="305" customWidth="1"/>
    <col min="2085" max="2085" width="10.140625" style="305" customWidth="1"/>
    <col min="2086" max="2093" width="10.28515625" style="305" customWidth="1"/>
    <col min="2094" max="2304" width="9.140625" style="305"/>
    <col min="2305" max="2305" width="6" style="305" customWidth="1"/>
    <col min="2306" max="2306" width="25.42578125" style="305" customWidth="1"/>
    <col min="2307" max="2307" width="11.7109375" style="305" customWidth="1"/>
    <col min="2308" max="2308" width="8.7109375" style="305" customWidth="1"/>
    <col min="2309" max="2309" width="5.42578125" style="305" customWidth="1"/>
    <col min="2310" max="2310" width="4.85546875" style="305" customWidth="1"/>
    <col min="2311" max="2311" width="6.85546875" style="305" customWidth="1"/>
    <col min="2312" max="2312" width="4.85546875" style="305" customWidth="1"/>
    <col min="2313" max="2313" width="6.5703125" style="305" customWidth="1"/>
    <col min="2314" max="2314" width="6" style="305" customWidth="1"/>
    <col min="2315" max="2316" width="6.5703125" style="305" customWidth="1"/>
    <col min="2317" max="2338" width="11.7109375" style="305" customWidth="1"/>
    <col min="2339" max="2340" width="12.85546875" style="305" customWidth="1"/>
    <col min="2341" max="2341" width="10.140625" style="305" customWidth="1"/>
    <col min="2342" max="2349" width="10.28515625" style="305" customWidth="1"/>
    <col min="2350" max="2560" width="9.140625" style="305"/>
    <col min="2561" max="2561" width="6" style="305" customWidth="1"/>
    <col min="2562" max="2562" width="25.42578125" style="305" customWidth="1"/>
    <col min="2563" max="2563" width="11.7109375" style="305" customWidth="1"/>
    <col min="2564" max="2564" width="8.7109375" style="305" customWidth="1"/>
    <col min="2565" max="2565" width="5.42578125" style="305" customWidth="1"/>
    <col min="2566" max="2566" width="4.85546875" style="305" customWidth="1"/>
    <col min="2567" max="2567" width="6.85546875" style="305" customWidth="1"/>
    <col min="2568" max="2568" width="4.85546875" style="305" customWidth="1"/>
    <col min="2569" max="2569" width="6.5703125" style="305" customWidth="1"/>
    <col min="2570" max="2570" width="6" style="305" customWidth="1"/>
    <col min="2571" max="2572" width="6.5703125" style="305" customWidth="1"/>
    <col min="2573" max="2594" width="11.7109375" style="305" customWidth="1"/>
    <col min="2595" max="2596" width="12.85546875" style="305" customWidth="1"/>
    <col min="2597" max="2597" width="10.140625" style="305" customWidth="1"/>
    <col min="2598" max="2605" width="10.28515625" style="305" customWidth="1"/>
    <col min="2606" max="2816" width="9.140625" style="305"/>
    <col min="2817" max="2817" width="6" style="305" customWidth="1"/>
    <col min="2818" max="2818" width="25.42578125" style="305" customWidth="1"/>
    <col min="2819" max="2819" width="11.7109375" style="305" customWidth="1"/>
    <col min="2820" max="2820" width="8.7109375" style="305" customWidth="1"/>
    <col min="2821" max="2821" width="5.42578125" style="305" customWidth="1"/>
    <col min="2822" max="2822" width="4.85546875" style="305" customWidth="1"/>
    <col min="2823" max="2823" width="6.85546875" style="305" customWidth="1"/>
    <col min="2824" max="2824" width="4.85546875" style="305" customWidth="1"/>
    <col min="2825" max="2825" width="6.5703125" style="305" customWidth="1"/>
    <col min="2826" max="2826" width="6" style="305" customWidth="1"/>
    <col min="2827" max="2828" width="6.5703125" style="305" customWidth="1"/>
    <col min="2829" max="2850" width="11.7109375" style="305" customWidth="1"/>
    <col min="2851" max="2852" width="12.85546875" style="305" customWidth="1"/>
    <col min="2853" max="2853" width="10.140625" style="305" customWidth="1"/>
    <col min="2854" max="2861" width="10.28515625" style="305" customWidth="1"/>
    <col min="2862" max="3072" width="9.140625" style="305"/>
    <col min="3073" max="3073" width="6" style="305" customWidth="1"/>
    <col min="3074" max="3074" width="25.42578125" style="305" customWidth="1"/>
    <col min="3075" max="3075" width="11.7109375" style="305" customWidth="1"/>
    <col min="3076" max="3076" width="8.7109375" style="305" customWidth="1"/>
    <col min="3077" max="3077" width="5.42578125" style="305" customWidth="1"/>
    <col min="3078" max="3078" width="4.85546875" style="305" customWidth="1"/>
    <col min="3079" max="3079" width="6.85546875" style="305" customWidth="1"/>
    <col min="3080" max="3080" width="4.85546875" style="305" customWidth="1"/>
    <col min="3081" max="3081" width="6.5703125" style="305" customWidth="1"/>
    <col min="3082" max="3082" width="6" style="305" customWidth="1"/>
    <col min="3083" max="3084" width="6.5703125" style="305" customWidth="1"/>
    <col min="3085" max="3106" width="11.7109375" style="305" customWidth="1"/>
    <col min="3107" max="3108" width="12.85546875" style="305" customWidth="1"/>
    <col min="3109" max="3109" width="10.140625" style="305" customWidth="1"/>
    <col min="3110" max="3117" width="10.28515625" style="305" customWidth="1"/>
    <col min="3118" max="3328" width="9.140625" style="305"/>
    <col min="3329" max="3329" width="6" style="305" customWidth="1"/>
    <col min="3330" max="3330" width="25.42578125" style="305" customWidth="1"/>
    <col min="3331" max="3331" width="11.7109375" style="305" customWidth="1"/>
    <col min="3332" max="3332" width="8.7109375" style="305" customWidth="1"/>
    <col min="3333" max="3333" width="5.42578125" style="305" customWidth="1"/>
    <col min="3334" max="3334" width="4.85546875" style="305" customWidth="1"/>
    <col min="3335" max="3335" width="6.85546875" style="305" customWidth="1"/>
    <col min="3336" max="3336" width="4.85546875" style="305" customWidth="1"/>
    <col min="3337" max="3337" width="6.5703125" style="305" customWidth="1"/>
    <col min="3338" max="3338" width="6" style="305" customWidth="1"/>
    <col min="3339" max="3340" width="6.5703125" style="305" customWidth="1"/>
    <col min="3341" max="3362" width="11.7109375" style="305" customWidth="1"/>
    <col min="3363" max="3364" width="12.85546875" style="305" customWidth="1"/>
    <col min="3365" max="3365" width="10.140625" style="305" customWidth="1"/>
    <col min="3366" max="3373" width="10.28515625" style="305" customWidth="1"/>
    <col min="3374" max="3584" width="9.140625" style="305"/>
    <col min="3585" max="3585" width="6" style="305" customWidth="1"/>
    <col min="3586" max="3586" width="25.42578125" style="305" customWidth="1"/>
    <col min="3587" max="3587" width="11.7109375" style="305" customWidth="1"/>
    <col min="3588" max="3588" width="8.7109375" style="305" customWidth="1"/>
    <col min="3589" max="3589" width="5.42578125" style="305" customWidth="1"/>
    <col min="3590" max="3590" width="4.85546875" style="305" customWidth="1"/>
    <col min="3591" max="3591" width="6.85546875" style="305" customWidth="1"/>
    <col min="3592" max="3592" width="4.85546875" style="305" customWidth="1"/>
    <col min="3593" max="3593" width="6.5703125" style="305" customWidth="1"/>
    <col min="3594" max="3594" width="6" style="305" customWidth="1"/>
    <col min="3595" max="3596" width="6.5703125" style="305" customWidth="1"/>
    <col min="3597" max="3618" width="11.7109375" style="305" customWidth="1"/>
    <col min="3619" max="3620" width="12.85546875" style="305" customWidth="1"/>
    <col min="3621" max="3621" width="10.140625" style="305" customWidth="1"/>
    <col min="3622" max="3629" width="10.28515625" style="305" customWidth="1"/>
    <col min="3630" max="3840" width="9.140625" style="305"/>
    <col min="3841" max="3841" width="6" style="305" customWidth="1"/>
    <col min="3842" max="3842" width="25.42578125" style="305" customWidth="1"/>
    <col min="3843" max="3843" width="11.7109375" style="305" customWidth="1"/>
    <col min="3844" max="3844" width="8.7109375" style="305" customWidth="1"/>
    <col min="3845" max="3845" width="5.42578125" style="305" customWidth="1"/>
    <col min="3846" max="3846" width="4.85546875" style="305" customWidth="1"/>
    <col min="3847" max="3847" width="6.85546875" style="305" customWidth="1"/>
    <col min="3848" max="3848" width="4.85546875" style="305" customWidth="1"/>
    <col min="3849" max="3849" width="6.5703125" style="305" customWidth="1"/>
    <col min="3850" max="3850" width="6" style="305" customWidth="1"/>
    <col min="3851" max="3852" width="6.5703125" style="305" customWidth="1"/>
    <col min="3853" max="3874" width="11.7109375" style="305" customWidth="1"/>
    <col min="3875" max="3876" width="12.85546875" style="305" customWidth="1"/>
    <col min="3877" max="3877" width="10.140625" style="305" customWidth="1"/>
    <col min="3878" max="3885" width="10.28515625" style="305" customWidth="1"/>
    <col min="3886" max="4096" width="9.140625" style="305"/>
    <col min="4097" max="4097" width="6" style="305" customWidth="1"/>
    <col min="4098" max="4098" width="25.42578125" style="305" customWidth="1"/>
    <col min="4099" max="4099" width="11.7109375" style="305" customWidth="1"/>
    <col min="4100" max="4100" width="8.7109375" style="305" customWidth="1"/>
    <col min="4101" max="4101" width="5.42578125" style="305" customWidth="1"/>
    <col min="4102" max="4102" width="4.85546875" style="305" customWidth="1"/>
    <col min="4103" max="4103" width="6.85546875" style="305" customWidth="1"/>
    <col min="4104" max="4104" width="4.85546875" style="305" customWidth="1"/>
    <col min="4105" max="4105" width="6.5703125" style="305" customWidth="1"/>
    <col min="4106" max="4106" width="6" style="305" customWidth="1"/>
    <col min="4107" max="4108" width="6.5703125" style="305" customWidth="1"/>
    <col min="4109" max="4130" width="11.7109375" style="305" customWidth="1"/>
    <col min="4131" max="4132" width="12.85546875" style="305" customWidth="1"/>
    <col min="4133" max="4133" width="10.140625" style="305" customWidth="1"/>
    <col min="4134" max="4141" width="10.28515625" style="305" customWidth="1"/>
    <col min="4142" max="4352" width="9.140625" style="305"/>
    <col min="4353" max="4353" width="6" style="305" customWidth="1"/>
    <col min="4354" max="4354" width="25.42578125" style="305" customWidth="1"/>
    <col min="4355" max="4355" width="11.7109375" style="305" customWidth="1"/>
    <col min="4356" max="4356" width="8.7109375" style="305" customWidth="1"/>
    <col min="4357" max="4357" width="5.42578125" style="305" customWidth="1"/>
    <col min="4358" max="4358" width="4.85546875" style="305" customWidth="1"/>
    <col min="4359" max="4359" width="6.85546875" style="305" customWidth="1"/>
    <col min="4360" max="4360" width="4.85546875" style="305" customWidth="1"/>
    <col min="4361" max="4361" width="6.5703125" style="305" customWidth="1"/>
    <col min="4362" max="4362" width="6" style="305" customWidth="1"/>
    <col min="4363" max="4364" width="6.5703125" style="305" customWidth="1"/>
    <col min="4365" max="4386" width="11.7109375" style="305" customWidth="1"/>
    <col min="4387" max="4388" width="12.85546875" style="305" customWidth="1"/>
    <col min="4389" max="4389" width="10.140625" style="305" customWidth="1"/>
    <col min="4390" max="4397" width="10.28515625" style="305" customWidth="1"/>
    <col min="4398" max="4608" width="9.140625" style="305"/>
    <col min="4609" max="4609" width="6" style="305" customWidth="1"/>
    <col min="4610" max="4610" width="25.42578125" style="305" customWidth="1"/>
    <col min="4611" max="4611" width="11.7109375" style="305" customWidth="1"/>
    <col min="4612" max="4612" width="8.7109375" style="305" customWidth="1"/>
    <col min="4613" max="4613" width="5.42578125" style="305" customWidth="1"/>
    <col min="4614" max="4614" width="4.85546875" style="305" customWidth="1"/>
    <col min="4615" max="4615" width="6.85546875" style="305" customWidth="1"/>
    <col min="4616" max="4616" width="4.85546875" style="305" customWidth="1"/>
    <col min="4617" max="4617" width="6.5703125" style="305" customWidth="1"/>
    <col min="4618" max="4618" width="6" style="305" customWidth="1"/>
    <col min="4619" max="4620" width="6.5703125" style="305" customWidth="1"/>
    <col min="4621" max="4642" width="11.7109375" style="305" customWidth="1"/>
    <col min="4643" max="4644" width="12.85546875" style="305" customWidth="1"/>
    <col min="4645" max="4645" width="10.140625" style="305" customWidth="1"/>
    <col min="4646" max="4653" width="10.28515625" style="305" customWidth="1"/>
    <col min="4654" max="4864" width="9.140625" style="305"/>
    <col min="4865" max="4865" width="6" style="305" customWidth="1"/>
    <col min="4866" max="4866" width="25.42578125" style="305" customWidth="1"/>
    <col min="4867" max="4867" width="11.7109375" style="305" customWidth="1"/>
    <col min="4868" max="4868" width="8.7109375" style="305" customWidth="1"/>
    <col min="4869" max="4869" width="5.42578125" style="305" customWidth="1"/>
    <col min="4870" max="4870" width="4.85546875" style="305" customWidth="1"/>
    <col min="4871" max="4871" width="6.85546875" style="305" customWidth="1"/>
    <col min="4872" max="4872" width="4.85546875" style="305" customWidth="1"/>
    <col min="4873" max="4873" width="6.5703125" style="305" customWidth="1"/>
    <col min="4874" max="4874" width="6" style="305" customWidth="1"/>
    <col min="4875" max="4876" width="6.5703125" style="305" customWidth="1"/>
    <col min="4877" max="4898" width="11.7109375" style="305" customWidth="1"/>
    <col min="4899" max="4900" width="12.85546875" style="305" customWidth="1"/>
    <col min="4901" max="4901" width="10.140625" style="305" customWidth="1"/>
    <col min="4902" max="4909" width="10.28515625" style="305" customWidth="1"/>
    <col min="4910" max="5120" width="9.140625" style="305"/>
    <col min="5121" max="5121" width="6" style="305" customWidth="1"/>
    <col min="5122" max="5122" width="25.42578125" style="305" customWidth="1"/>
    <col min="5123" max="5123" width="11.7109375" style="305" customWidth="1"/>
    <col min="5124" max="5124" width="8.7109375" style="305" customWidth="1"/>
    <col min="5125" max="5125" width="5.42578125" style="305" customWidth="1"/>
    <col min="5126" max="5126" width="4.85546875" style="305" customWidth="1"/>
    <col min="5127" max="5127" width="6.85546875" style="305" customWidth="1"/>
    <col min="5128" max="5128" width="4.85546875" style="305" customWidth="1"/>
    <col min="5129" max="5129" width="6.5703125" style="305" customWidth="1"/>
    <col min="5130" max="5130" width="6" style="305" customWidth="1"/>
    <col min="5131" max="5132" width="6.5703125" style="305" customWidth="1"/>
    <col min="5133" max="5154" width="11.7109375" style="305" customWidth="1"/>
    <col min="5155" max="5156" width="12.85546875" style="305" customWidth="1"/>
    <col min="5157" max="5157" width="10.140625" style="305" customWidth="1"/>
    <col min="5158" max="5165" width="10.28515625" style="305" customWidth="1"/>
    <col min="5166" max="5376" width="9.140625" style="305"/>
    <col min="5377" max="5377" width="6" style="305" customWidth="1"/>
    <col min="5378" max="5378" width="25.42578125" style="305" customWidth="1"/>
    <col min="5379" max="5379" width="11.7109375" style="305" customWidth="1"/>
    <col min="5380" max="5380" width="8.7109375" style="305" customWidth="1"/>
    <col min="5381" max="5381" width="5.42578125" style="305" customWidth="1"/>
    <col min="5382" max="5382" width="4.85546875" style="305" customWidth="1"/>
    <col min="5383" max="5383" width="6.85546875" style="305" customWidth="1"/>
    <col min="5384" max="5384" width="4.85546875" style="305" customWidth="1"/>
    <col min="5385" max="5385" width="6.5703125" style="305" customWidth="1"/>
    <col min="5386" max="5386" width="6" style="305" customWidth="1"/>
    <col min="5387" max="5388" width="6.5703125" style="305" customWidth="1"/>
    <col min="5389" max="5410" width="11.7109375" style="305" customWidth="1"/>
    <col min="5411" max="5412" width="12.85546875" style="305" customWidth="1"/>
    <col min="5413" max="5413" width="10.140625" style="305" customWidth="1"/>
    <col min="5414" max="5421" width="10.28515625" style="305" customWidth="1"/>
    <col min="5422" max="5632" width="9.140625" style="305"/>
    <col min="5633" max="5633" width="6" style="305" customWidth="1"/>
    <col min="5634" max="5634" width="25.42578125" style="305" customWidth="1"/>
    <col min="5635" max="5635" width="11.7109375" style="305" customWidth="1"/>
    <col min="5636" max="5636" width="8.7109375" style="305" customWidth="1"/>
    <col min="5637" max="5637" width="5.42578125" style="305" customWidth="1"/>
    <col min="5638" max="5638" width="4.85546875" style="305" customWidth="1"/>
    <col min="5639" max="5639" width="6.85546875" style="305" customWidth="1"/>
    <col min="5640" max="5640" width="4.85546875" style="305" customWidth="1"/>
    <col min="5641" max="5641" width="6.5703125" style="305" customWidth="1"/>
    <col min="5642" max="5642" width="6" style="305" customWidth="1"/>
    <col min="5643" max="5644" width="6.5703125" style="305" customWidth="1"/>
    <col min="5645" max="5666" width="11.7109375" style="305" customWidth="1"/>
    <col min="5667" max="5668" width="12.85546875" style="305" customWidth="1"/>
    <col min="5669" max="5669" width="10.140625" style="305" customWidth="1"/>
    <col min="5670" max="5677" width="10.28515625" style="305" customWidth="1"/>
    <col min="5678" max="5888" width="9.140625" style="305"/>
    <col min="5889" max="5889" width="6" style="305" customWidth="1"/>
    <col min="5890" max="5890" width="25.42578125" style="305" customWidth="1"/>
    <col min="5891" max="5891" width="11.7109375" style="305" customWidth="1"/>
    <col min="5892" max="5892" width="8.7109375" style="305" customWidth="1"/>
    <col min="5893" max="5893" width="5.42578125" style="305" customWidth="1"/>
    <col min="5894" max="5894" width="4.85546875" style="305" customWidth="1"/>
    <col min="5895" max="5895" width="6.85546875" style="305" customWidth="1"/>
    <col min="5896" max="5896" width="4.85546875" style="305" customWidth="1"/>
    <col min="5897" max="5897" width="6.5703125" style="305" customWidth="1"/>
    <col min="5898" max="5898" width="6" style="305" customWidth="1"/>
    <col min="5899" max="5900" width="6.5703125" style="305" customWidth="1"/>
    <col min="5901" max="5922" width="11.7109375" style="305" customWidth="1"/>
    <col min="5923" max="5924" width="12.85546875" style="305" customWidth="1"/>
    <col min="5925" max="5925" width="10.140625" style="305" customWidth="1"/>
    <col min="5926" max="5933" width="10.28515625" style="305" customWidth="1"/>
    <col min="5934" max="6144" width="9.140625" style="305"/>
    <col min="6145" max="6145" width="6" style="305" customWidth="1"/>
    <col min="6146" max="6146" width="25.42578125" style="305" customWidth="1"/>
    <col min="6147" max="6147" width="11.7109375" style="305" customWidth="1"/>
    <col min="6148" max="6148" width="8.7109375" style="305" customWidth="1"/>
    <col min="6149" max="6149" width="5.42578125" style="305" customWidth="1"/>
    <col min="6150" max="6150" width="4.85546875" style="305" customWidth="1"/>
    <col min="6151" max="6151" width="6.85546875" style="305" customWidth="1"/>
    <col min="6152" max="6152" width="4.85546875" style="305" customWidth="1"/>
    <col min="6153" max="6153" width="6.5703125" style="305" customWidth="1"/>
    <col min="6154" max="6154" width="6" style="305" customWidth="1"/>
    <col min="6155" max="6156" width="6.5703125" style="305" customWidth="1"/>
    <col min="6157" max="6178" width="11.7109375" style="305" customWidth="1"/>
    <col min="6179" max="6180" width="12.85546875" style="305" customWidth="1"/>
    <col min="6181" max="6181" width="10.140625" style="305" customWidth="1"/>
    <col min="6182" max="6189" width="10.28515625" style="305" customWidth="1"/>
    <col min="6190" max="6400" width="9.140625" style="305"/>
    <col min="6401" max="6401" width="6" style="305" customWidth="1"/>
    <col min="6402" max="6402" width="25.42578125" style="305" customWidth="1"/>
    <col min="6403" max="6403" width="11.7109375" style="305" customWidth="1"/>
    <col min="6404" max="6404" width="8.7109375" style="305" customWidth="1"/>
    <col min="6405" max="6405" width="5.42578125" style="305" customWidth="1"/>
    <col min="6406" max="6406" width="4.85546875" style="305" customWidth="1"/>
    <col min="6407" max="6407" width="6.85546875" style="305" customWidth="1"/>
    <col min="6408" max="6408" width="4.85546875" style="305" customWidth="1"/>
    <col min="6409" max="6409" width="6.5703125" style="305" customWidth="1"/>
    <col min="6410" max="6410" width="6" style="305" customWidth="1"/>
    <col min="6411" max="6412" width="6.5703125" style="305" customWidth="1"/>
    <col min="6413" max="6434" width="11.7109375" style="305" customWidth="1"/>
    <col min="6435" max="6436" width="12.85546875" style="305" customWidth="1"/>
    <col min="6437" max="6437" width="10.140625" style="305" customWidth="1"/>
    <col min="6438" max="6445" width="10.28515625" style="305" customWidth="1"/>
    <col min="6446" max="6656" width="9.140625" style="305"/>
    <col min="6657" max="6657" width="6" style="305" customWidth="1"/>
    <col min="6658" max="6658" width="25.42578125" style="305" customWidth="1"/>
    <col min="6659" max="6659" width="11.7109375" style="305" customWidth="1"/>
    <col min="6660" max="6660" width="8.7109375" style="305" customWidth="1"/>
    <col min="6661" max="6661" width="5.42578125" style="305" customWidth="1"/>
    <col min="6662" max="6662" width="4.85546875" style="305" customWidth="1"/>
    <col min="6663" max="6663" width="6.85546875" style="305" customWidth="1"/>
    <col min="6664" max="6664" width="4.85546875" style="305" customWidth="1"/>
    <col min="6665" max="6665" width="6.5703125" style="305" customWidth="1"/>
    <col min="6666" max="6666" width="6" style="305" customWidth="1"/>
    <col min="6667" max="6668" width="6.5703125" style="305" customWidth="1"/>
    <col min="6669" max="6690" width="11.7109375" style="305" customWidth="1"/>
    <col min="6691" max="6692" width="12.85546875" style="305" customWidth="1"/>
    <col min="6693" max="6693" width="10.140625" style="305" customWidth="1"/>
    <col min="6694" max="6701" width="10.28515625" style="305" customWidth="1"/>
    <col min="6702" max="6912" width="9.140625" style="305"/>
    <col min="6913" max="6913" width="6" style="305" customWidth="1"/>
    <col min="6914" max="6914" width="25.42578125" style="305" customWidth="1"/>
    <col min="6915" max="6915" width="11.7109375" style="305" customWidth="1"/>
    <col min="6916" max="6916" width="8.7109375" style="305" customWidth="1"/>
    <col min="6917" max="6917" width="5.42578125" style="305" customWidth="1"/>
    <col min="6918" max="6918" width="4.85546875" style="305" customWidth="1"/>
    <col min="6919" max="6919" width="6.85546875" style="305" customWidth="1"/>
    <col min="6920" max="6920" width="4.85546875" style="305" customWidth="1"/>
    <col min="6921" max="6921" width="6.5703125" style="305" customWidth="1"/>
    <col min="6922" max="6922" width="6" style="305" customWidth="1"/>
    <col min="6923" max="6924" width="6.5703125" style="305" customWidth="1"/>
    <col min="6925" max="6946" width="11.7109375" style="305" customWidth="1"/>
    <col min="6947" max="6948" width="12.85546875" style="305" customWidth="1"/>
    <col min="6949" max="6949" width="10.140625" style="305" customWidth="1"/>
    <col min="6950" max="6957" width="10.28515625" style="305" customWidth="1"/>
    <col min="6958" max="7168" width="9.140625" style="305"/>
    <col min="7169" max="7169" width="6" style="305" customWidth="1"/>
    <col min="7170" max="7170" width="25.42578125" style="305" customWidth="1"/>
    <col min="7171" max="7171" width="11.7109375" style="305" customWidth="1"/>
    <col min="7172" max="7172" width="8.7109375" style="305" customWidth="1"/>
    <col min="7173" max="7173" width="5.42578125" style="305" customWidth="1"/>
    <col min="7174" max="7174" width="4.85546875" style="305" customWidth="1"/>
    <col min="7175" max="7175" width="6.85546875" style="305" customWidth="1"/>
    <col min="7176" max="7176" width="4.85546875" style="305" customWidth="1"/>
    <col min="7177" max="7177" width="6.5703125" style="305" customWidth="1"/>
    <col min="7178" max="7178" width="6" style="305" customWidth="1"/>
    <col min="7179" max="7180" width="6.5703125" style="305" customWidth="1"/>
    <col min="7181" max="7202" width="11.7109375" style="305" customWidth="1"/>
    <col min="7203" max="7204" width="12.85546875" style="305" customWidth="1"/>
    <col min="7205" max="7205" width="10.140625" style="305" customWidth="1"/>
    <col min="7206" max="7213" width="10.28515625" style="305" customWidth="1"/>
    <col min="7214" max="7424" width="9.140625" style="305"/>
    <col min="7425" max="7425" width="6" style="305" customWidth="1"/>
    <col min="7426" max="7426" width="25.42578125" style="305" customWidth="1"/>
    <col min="7427" max="7427" width="11.7109375" style="305" customWidth="1"/>
    <col min="7428" max="7428" width="8.7109375" style="305" customWidth="1"/>
    <col min="7429" max="7429" width="5.42578125" style="305" customWidth="1"/>
    <col min="7430" max="7430" width="4.85546875" style="305" customWidth="1"/>
    <col min="7431" max="7431" width="6.85546875" style="305" customWidth="1"/>
    <col min="7432" max="7432" width="4.85546875" style="305" customWidth="1"/>
    <col min="7433" max="7433" width="6.5703125" style="305" customWidth="1"/>
    <col min="7434" max="7434" width="6" style="305" customWidth="1"/>
    <col min="7435" max="7436" width="6.5703125" style="305" customWidth="1"/>
    <col min="7437" max="7458" width="11.7109375" style="305" customWidth="1"/>
    <col min="7459" max="7460" width="12.85546875" style="305" customWidth="1"/>
    <col min="7461" max="7461" width="10.140625" style="305" customWidth="1"/>
    <col min="7462" max="7469" width="10.28515625" style="305" customWidth="1"/>
    <col min="7470" max="7680" width="9.140625" style="305"/>
    <col min="7681" max="7681" width="6" style="305" customWidth="1"/>
    <col min="7682" max="7682" width="25.42578125" style="305" customWidth="1"/>
    <col min="7683" max="7683" width="11.7109375" style="305" customWidth="1"/>
    <col min="7684" max="7684" width="8.7109375" style="305" customWidth="1"/>
    <col min="7685" max="7685" width="5.42578125" style="305" customWidth="1"/>
    <col min="7686" max="7686" width="4.85546875" style="305" customWidth="1"/>
    <col min="7687" max="7687" width="6.85546875" style="305" customWidth="1"/>
    <col min="7688" max="7688" width="4.85546875" style="305" customWidth="1"/>
    <col min="7689" max="7689" width="6.5703125" style="305" customWidth="1"/>
    <col min="7690" max="7690" width="6" style="305" customWidth="1"/>
    <col min="7691" max="7692" width="6.5703125" style="305" customWidth="1"/>
    <col min="7693" max="7714" width="11.7109375" style="305" customWidth="1"/>
    <col min="7715" max="7716" width="12.85546875" style="305" customWidth="1"/>
    <col min="7717" max="7717" width="10.140625" style="305" customWidth="1"/>
    <col min="7718" max="7725" width="10.28515625" style="305" customWidth="1"/>
    <col min="7726" max="7936" width="9.140625" style="305"/>
    <col min="7937" max="7937" width="6" style="305" customWidth="1"/>
    <col min="7938" max="7938" width="25.42578125" style="305" customWidth="1"/>
    <col min="7939" max="7939" width="11.7109375" style="305" customWidth="1"/>
    <col min="7940" max="7940" width="8.7109375" style="305" customWidth="1"/>
    <col min="7941" max="7941" width="5.42578125" style="305" customWidth="1"/>
    <col min="7942" max="7942" width="4.85546875" style="305" customWidth="1"/>
    <col min="7943" max="7943" width="6.85546875" style="305" customWidth="1"/>
    <col min="7944" max="7944" width="4.85546875" style="305" customWidth="1"/>
    <col min="7945" max="7945" width="6.5703125" style="305" customWidth="1"/>
    <col min="7946" max="7946" width="6" style="305" customWidth="1"/>
    <col min="7947" max="7948" width="6.5703125" style="305" customWidth="1"/>
    <col min="7949" max="7970" width="11.7109375" style="305" customWidth="1"/>
    <col min="7971" max="7972" width="12.85546875" style="305" customWidth="1"/>
    <col min="7973" max="7973" width="10.140625" style="305" customWidth="1"/>
    <col min="7974" max="7981" width="10.28515625" style="305" customWidth="1"/>
    <col min="7982" max="8192" width="9.140625" style="305"/>
    <col min="8193" max="8193" width="6" style="305" customWidth="1"/>
    <col min="8194" max="8194" width="25.42578125" style="305" customWidth="1"/>
    <col min="8195" max="8195" width="11.7109375" style="305" customWidth="1"/>
    <col min="8196" max="8196" width="8.7109375" style="305" customWidth="1"/>
    <col min="8197" max="8197" width="5.42578125" style="305" customWidth="1"/>
    <col min="8198" max="8198" width="4.85546875" style="305" customWidth="1"/>
    <col min="8199" max="8199" width="6.85546875" style="305" customWidth="1"/>
    <col min="8200" max="8200" width="4.85546875" style="305" customWidth="1"/>
    <col min="8201" max="8201" width="6.5703125" style="305" customWidth="1"/>
    <col min="8202" max="8202" width="6" style="305" customWidth="1"/>
    <col min="8203" max="8204" width="6.5703125" style="305" customWidth="1"/>
    <col min="8205" max="8226" width="11.7109375" style="305" customWidth="1"/>
    <col min="8227" max="8228" width="12.85546875" style="305" customWidth="1"/>
    <col min="8229" max="8229" width="10.140625" style="305" customWidth="1"/>
    <col min="8230" max="8237" width="10.28515625" style="305" customWidth="1"/>
    <col min="8238" max="8448" width="9.140625" style="305"/>
    <col min="8449" max="8449" width="6" style="305" customWidth="1"/>
    <col min="8450" max="8450" width="25.42578125" style="305" customWidth="1"/>
    <col min="8451" max="8451" width="11.7109375" style="305" customWidth="1"/>
    <col min="8452" max="8452" width="8.7109375" style="305" customWidth="1"/>
    <col min="8453" max="8453" width="5.42578125" style="305" customWidth="1"/>
    <col min="8454" max="8454" width="4.85546875" style="305" customWidth="1"/>
    <col min="8455" max="8455" width="6.85546875" style="305" customWidth="1"/>
    <col min="8456" max="8456" width="4.85546875" style="305" customWidth="1"/>
    <col min="8457" max="8457" width="6.5703125" style="305" customWidth="1"/>
    <col min="8458" max="8458" width="6" style="305" customWidth="1"/>
    <col min="8459" max="8460" width="6.5703125" style="305" customWidth="1"/>
    <col min="8461" max="8482" width="11.7109375" style="305" customWidth="1"/>
    <col min="8483" max="8484" width="12.85546875" style="305" customWidth="1"/>
    <col min="8485" max="8485" width="10.140625" style="305" customWidth="1"/>
    <col min="8486" max="8493" width="10.28515625" style="305" customWidth="1"/>
    <col min="8494" max="8704" width="9.140625" style="305"/>
    <col min="8705" max="8705" width="6" style="305" customWidth="1"/>
    <col min="8706" max="8706" width="25.42578125" style="305" customWidth="1"/>
    <col min="8707" max="8707" width="11.7109375" style="305" customWidth="1"/>
    <col min="8708" max="8708" width="8.7109375" style="305" customWidth="1"/>
    <col min="8709" max="8709" width="5.42578125" style="305" customWidth="1"/>
    <col min="8710" max="8710" width="4.85546875" style="305" customWidth="1"/>
    <col min="8711" max="8711" width="6.85546875" style="305" customWidth="1"/>
    <col min="8712" max="8712" width="4.85546875" style="305" customWidth="1"/>
    <col min="8713" max="8713" width="6.5703125" style="305" customWidth="1"/>
    <col min="8714" max="8714" width="6" style="305" customWidth="1"/>
    <col min="8715" max="8716" width="6.5703125" style="305" customWidth="1"/>
    <col min="8717" max="8738" width="11.7109375" style="305" customWidth="1"/>
    <col min="8739" max="8740" width="12.85546875" style="305" customWidth="1"/>
    <col min="8741" max="8741" width="10.140625" style="305" customWidth="1"/>
    <col min="8742" max="8749" width="10.28515625" style="305" customWidth="1"/>
    <col min="8750" max="8960" width="9.140625" style="305"/>
    <col min="8961" max="8961" width="6" style="305" customWidth="1"/>
    <col min="8962" max="8962" width="25.42578125" style="305" customWidth="1"/>
    <col min="8963" max="8963" width="11.7109375" style="305" customWidth="1"/>
    <col min="8964" max="8964" width="8.7109375" style="305" customWidth="1"/>
    <col min="8965" max="8965" width="5.42578125" style="305" customWidth="1"/>
    <col min="8966" max="8966" width="4.85546875" style="305" customWidth="1"/>
    <col min="8967" max="8967" width="6.85546875" style="305" customWidth="1"/>
    <col min="8968" max="8968" width="4.85546875" style="305" customWidth="1"/>
    <col min="8969" max="8969" width="6.5703125" style="305" customWidth="1"/>
    <col min="8970" max="8970" width="6" style="305" customWidth="1"/>
    <col min="8971" max="8972" width="6.5703125" style="305" customWidth="1"/>
    <col min="8973" max="8994" width="11.7109375" style="305" customWidth="1"/>
    <col min="8995" max="8996" width="12.85546875" style="305" customWidth="1"/>
    <col min="8997" max="8997" width="10.140625" style="305" customWidth="1"/>
    <col min="8998" max="9005" width="10.28515625" style="305" customWidth="1"/>
    <col min="9006" max="9216" width="9.140625" style="305"/>
    <col min="9217" max="9217" width="6" style="305" customWidth="1"/>
    <col min="9218" max="9218" width="25.42578125" style="305" customWidth="1"/>
    <col min="9219" max="9219" width="11.7109375" style="305" customWidth="1"/>
    <col min="9220" max="9220" width="8.7109375" style="305" customWidth="1"/>
    <col min="9221" max="9221" width="5.42578125" style="305" customWidth="1"/>
    <col min="9222" max="9222" width="4.85546875" style="305" customWidth="1"/>
    <col min="9223" max="9223" width="6.85546875" style="305" customWidth="1"/>
    <col min="9224" max="9224" width="4.85546875" style="305" customWidth="1"/>
    <col min="9225" max="9225" width="6.5703125" style="305" customWidth="1"/>
    <col min="9226" max="9226" width="6" style="305" customWidth="1"/>
    <col min="9227" max="9228" width="6.5703125" style="305" customWidth="1"/>
    <col min="9229" max="9250" width="11.7109375" style="305" customWidth="1"/>
    <col min="9251" max="9252" width="12.85546875" style="305" customWidth="1"/>
    <col min="9253" max="9253" width="10.140625" style="305" customWidth="1"/>
    <col min="9254" max="9261" width="10.28515625" style="305" customWidth="1"/>
    <col min="9262" max="9472" width="9.140625" style="305"/>
    <col min="9473" max="9473" width="6" style="305" customWidth="1"/>
    <col min="9474" max="9474" width="25.42578125" style="305" customWidth="1"/>
    <col min="9475" max="9475" width="11.7109375" style="305" customWidth="1"/>
    <col min="9476" max="9476" width="8.7109375" style="305" customWidth="1"/>
    <col min="9477" max="9477" width="5.42578125" style="305" customWidth="1"/>
    <col min="9478" max="9478" width="4.85546875" style="305" customWidth="1"/>
    <col min="9479" max="9479" width="6.85546875" style="305" customWidth="1"/>
    <col min="9480" max="9480" width="4.85546875" style="305" customWidth="1"/>
    <col min="9481" max="9481" width="6.5703125" style="305" customWidth="1"/>
    <col min="9482" max="9482" width="6" style="305" customWidth="1"/>
    <col min="9483" max="9484" width="6.5703125" style="305" customWidth="1"/>
    <col min="9485" max="9506" width="11.7109375" style="305" customWidth="1"/>
    <col min="9507" max="9508" width="12.85546875" style="305" customWidth="1"/>
    <col min="9509" max="9509" width="10.140625" style="305" customWidth="1"/>
    <col min="9510" max="9517" width="10.28515625" style="305" customWidth="1"/>
    <col min="9518" max="9728" width="9.140625" style="305"/>
    <col min="9729" max="9729" width="6" style="305" customWidth="1"/>
    <col min="9730" max="9730" width="25.42578125" style="305" customWidth="1"/>
    <col min="9731" max="9731" width="11.7109375" style="305" customWidth="1"/>
    <col min="9732" max="9732" width="8.7109375" style="305" customWidth="1"/>
    <col min="9733" max="9733" width="5.42578125" style="305" customWidth="1"/>
    <col min="9734" max="9734" width="4.85546875" style="305" customWidth="1"/>
    <col min="9735" max="9735" width="6.85546875" style="305" customWidth="1"/>
    <col min="9736" max="9736" width="4.85546875" style="305" customWidth="1"/>
    <col min="9737" max="9737" width="6.5703125" style="305" customWidth="1"/>
    <col min="9738" max="9738" width="6" style="305" customWidth="1"/>
    <col min="9739" max="9740" width="6.5703125" style="305" customWidth="1"/>
    <col min="9741" max="9762" width="11.7109375" style="305" customWidth="1"/>
    <col min="9763" max="9764" width="12.85546875" style="305" customWidth="1"/>
    <col min="9765" max="9765" width="10.140625" style="305" customWidth="1"/>
    <col min="9766" max="9773" width="10.28515625" style="305" customWidth="1"/>
    <col min="9774" max="9984" width="9.140625" style="305"/>
    <col min="9985" max="9985" width="6" style="305" customWidth="1"/>
    <col min="9986" max="9986" width="25.42578125" style="305" customWidth="1"/>
    <col min="9987" max="9987" width="11.7109375" style="305" customWidth="1"/>
    <col min="9988" max="9988" width="8.7109375" style="305" customWidth="1"/>
    <col min="9989" max="9989" width="5.42578125" style="305" customWidth="1"/>
    <col min="9990" max="9990" width="4.85546875" style="305" customWidth="1"/>
    <col min="9991" max="9991" width="6.85546875" style="305" customWidth="1"/>
    <col min="9992" max="9992" width="4.85546875" style="305" customWidth="1"/>
    <col min="9993" max="9993" width="6.5703125" style="305" customWidth="1"/>
    <col min="9994" max="9994" width="6" style="305" customWidth="1"/>
    <col min="9995" max="9996" width="6.5703125" style="305" customWidth="1"/>
    <col min="9997" max="10018" width="11.7109375" style="305" customWidth="1"/>
    <col min="10019" max="10020" width="12.85546875" style="305" customWidth="1"/>
    <col min="10021" max="10021" width="10.140625" style="305" customWidth="1"/>
    <col min="10022" max="10029" width="10.28515625" style="305" customWidth="1"/>
    <col min="10030" max="10240" width="9.140625" style="305"/>
    <col min="10241" max="10241" width="6" style="305" customWidth="1"/>
    <col min="10242" max="10242" width="25.42578125" style="305" customWidth="1"/>
    <col min="10243" max="10243" width="11.7109375" style="305" customWidth="1"/>
    <col min="10244" max="10244" width="8.7109375" style="305" customWidth="1"/>
    <col min="10245" max="10245" width="5.42578125" style="305" customWidth="1"/>
    <col min="10246" max="10246" width="4.85546875" style="305" customWidth="1"/>
    <col min="10247" max="10247" width="6.85546875" style="305" customWidth="1"/>
    <col min="10248" max="10248" width="4.85546875" style="305" customWidth="1"/>
    <col min="10249" max="10249" width="6.5703125" style="305" customWidth="1"/>
    <col min="10250" max="10250" width="6" style="305" customWidth="1"/>
    <col min="10251" max="10252" width="6.5703125" style="305" customWidth="1"/>
    <col min="10253" max="10274" width="11.7109375" style="305" customWidth="1"/>
    <col min="10275" max="10276" width="12.85546875" style="305" customWidth="1"/>
    <col min="10277" max="10277" width="10.140625" style="305" customWidth="1"/>
    <col min="10278" max="10285" width="10.28515625" style="305" customWidth="1"/>
    <col min="10286" max="10496" width="9.140625" style="305"/>
    <col min="10497" max="10497" width="6" style="305" customWidth="1"/>
    <col min="10498" max="10498" width="25.42578125" style="305" customWidth="1"/>
    <col min="10499" max="10499" width="11.7109375" style="305" customWidth="1"/>
    <col min="10500" max="10500" width="8.7109375" style="305" customWidth="1"/>
    <col min="10501" max="10501" width="5.42578125" style="305" customWidth="1"/>
    <col min="10502" max="10502" width="4.85546875" style="305" customWidth="1"/>
    <col min="10503" max="10503" width="6.85546875" style="305" customWidth="1"/>
    <col min="10504" max="10504" width="4.85546875" style="305" customWidth="1"/>
    <col min="10505" max="10505" width="6.5703125" style="305" customWidth="1"/>
    <col min="10506" max="10506" width="6" style="305" customWidth="1"/>
    <col min="10507" max="10508" width="6.5703125" style="305" customWidth="1"/>
    <col min="10509" max="10530" width="11.7109375" style="305" customWidth="1"/>
    <col min="10531" max="10532" width="12.85546875" style="305" customWidth="1"/>
    <col min="10533" max="10533" width="10.140625" style="305" customWidth="1"/>
    <col min="10534" max="10541" width="10.28515625" style="305" customWidth="1"/>
    <col min="10542" max="10752" width="9.140625" style="305"/>
    <col min="10753" max="10753" width="6" style="305" customWidth="1"/>
    <col min="10754" max="10754" width="25.42578125" style="305" customWidth="1"/>
    <col min="10755" max="10755" width="11.7109375" style="305" customWidth="1"/>
    <col min="10756" max="10756" width="8.7109375" style="305" customWidth="1"/>
    <col min="10757" max="10757" width="5.42578125" style="305" customWidth="1"/>
    <col min="10758" max="10758" width="4.85546875" style="305" customWidth="1"/>
    <col min="10759" max="10759" width="6.85546875" style="305" customWidth="1"/>
    <col min="10760" max="10760" width="4.85546875" style="305" customWidth="1"/>
    <col min="10761" max="10761" width="6.5703125" style="305" customWidth="1"/>
    <col min="10762" max="10762" width="6" style="305" customWidth="1"/>
    <col min="10763" max="10764" width="6.5703125" style="305" customWidth="1"/>
    <col min="10765" max="10786" width="11.7109375" style="305" customWidth="1"/>
    <col min="10787" max="10788" width="12.85546875" style="305" customWidth="1"/>
    <col min="10789" max="10789" width="10.140625" style="305" customWidth="1"/>
    <col min="10790" max="10797" width="10.28515625" style="305" customWidth="1"/>
    <col min="10798" max="11008" width="9.140625" style="305"/>
    <col min="11009" max="11009" width="6" style="305" customWidth="1"/>
    <col min="11010" max="11010" width="25.42578125" style="305" customWidth="1"/>
    <col min="11011" max="11011" width="11.7109375" style="305" customWidth="1"/>
    <col min="11012" max="11012" width="8.7109375" style="305" customWidth="1"/>
    <col min="11013" max="11013" width="5.42578125" style="305" customWidth="1"/>
    <col min="11014" max="11014" width="4.85546875" style="305" customWidth="1"/>
    <col min="11015" max="11015" width="6.85546875" style="305" customWidth="1"/>
    <col min="11016" max="11016" width="4.85546875" style="305" customWidth="1"/>
    <col min="11017" max="11017" width="6.5703125" style="305" customWidth="1"/>
    <col min="11018" max="11018" width="6" style="305" customWidth="1"/>
    <col min="11019" max="11020" width="6.5703125" style="305" customWidth="1"/>
    <col min="11021" max="11042" width="11.7109375" style="305" customWidth="1"/>
    <col min="11043" max="11044" width="12.85546875" style="305" customWidth="1"/>
    <col min="11045" max="11045" width="10.140625" style="305" customWidth="1"/>
    <col min="11046" max="11053" width="10.28515625" style="305" customWidth="1"/>
    <col min="11054" max="11264" width="9.140625" style="305"/>
    <col min="11265" max="11265" width="6" style="305" customWidth="1"/>
    <col min="11266" max="11266" width="25.42578125" style="305" customWidth="1"/>
    <col min="11267" max="11267" width="11.7109375" style="305" customWidth="1"/>
    <col min="11268" max="11268" width="8.7109375" style="305" customWidth="1"/>
    <col min="11269" max="11269" width="5.42578125" style="305" customWidth="1"/>
    <col min="11270" max="11270" width="4.85546875" style="305" customWidth="1"/>
    <col min="11271" max="11271" width="6.85546875" style="305" customWidth="1"/>
    <col min="11272" max="11272" width="4.85546875" style="305" customWidth="1"/>
    <col min="11273" max="11273" width="6.5703125" style="305" customWidth="1"/>
    <col min="11274" max="11274" width="6" style="305" customWidth="1"/>
    <col min="11275" max="11276" width="6.5703125" style="305" customWidth="1"/>
    <col min="11277" max="11298" width="11.7109375" style="305" customWidth="1"/>
    <col min="11299" max="11300" width="12.85546875" style="305" customWidth="1"/>
    <col min="11301" max="11301" width="10.140625" style="305" customWidth="1"/>
    <col min="11302" max="11309" width="10.28515625" style="305" customWidth="1"/>
    <col min="11310" max="11520" width="9.140625" style="305"/>
    <col min="11521" max="11521" width="6" style="305" customWidth="1"/>
    <col min="11522" max="11522" width="25.42578125" style="305" customWidth="1"/>
    <col min="11523" max="11523" width="11.7109375" style="305" customWidth="1"/>
    <col min="11524" max="11524" width="8.7109375" style="305" customWidth="1"/>
    <col min="11525" max="11525" width="5.42578125" style="305" customWidth="1"/>
    <col min="11526" max="11526" width="4.85546875" style="305" customWidth="1"/>
    <col min="11527" max="11527" width="6.85546875" style="305" customWidth="1"/>
    <col min="11528" max="11528" width="4.85546875" style="305" customWidth="1"/>
    <col min="11529" max="11529" width="6.5703125" style="305" customWidth="1"/>
    <col min="11530" max="11530" width="6" style="305" customWidth="1"/>
    <col min="11531" max="11532" width="6.5703125" style="305" customWidth="1"/>
    <col min="11533" max="11554" width="11.7109375" style="305" customWidth="1"/>
    <col min="11555" max="11556" width="12.85546875" style="305" customWidth="1"/>
    <col min="11557" max="11557" width="10.140625" style="305" customWidth="1"/>
    <col min="11558" max="11565" width="10.28515625" style="305" customWidth="1"/>
    <col min="11566" max="11776" width="9.140625" style="305"/>
    <col min="11777" max="11777" width="6" style="305" customWidth="1"/>
    <col min="11778" max="11778" width="25.42578125" style="305" customWidth="1"/>
    <col min="11779" max="11779" width="11.7109375" style="305" customWidth="1"/>
    <col min="11780" max="11780" width="8.7109375" style="305" customWidth="1"/>
    <col min="11781" max="11781" width="5.42578125" style="305" customWidth="1"/>
    <col min="11782" max="11782" width="4.85546875" style="305" customWidth="1"/>
    <col min="11783" max="11783" width="6.85546875" style="305" customWidth="1"/>
    <col min="11784" max="11784" width="4.85546875" style="305" customWidth="1"/>
    <col min="11785" max="11785" width="6.5703125" style="305" customWidth="1"/>
    <col min="11786" max="11786" width="6" style="305" customWidth="1"/>
    <col min="11787" max="11788" width="6.5703125" style="305" customWidth="1"/>
    <col min="11789" max="11810" width="11.7109375" style="305" customWidth="1"/>
    <col min="11811" max="11812" width="12.85546875" style="305" customWidth="1"/>
    <col min="11813" max="11813" width="10.140625" style="305" customWidth="1"/>
    <col min="11814" max="11821" width="10.28515625" style="305" customWidth="1"/>
    <col min="11822" max="12032" width="9.140625" style="305"/>
    <col min="12033" max="12033" width="6" style="305" customWidth="1"/>
    <col min="12034" max="12034" width="25.42578125" style="305" customWidth="1"/>
    <col min="12035" max="12035" width="11.7109375" style="305" customWidth="1"/>
    <col min="12036" max="12036" width="8.7109375" style="305" customWidth="1"/>
    <col min="12037" max="12037" width="5.42578125" style="305" customWidth="1"/>
    <col min="12038" max="12038" width="4.85546875" style="305" customWidth="1"/>
    <col min="12039" max="12039" width="6.85546875" style="305" customWidth="1"/>
    <col min="12040" max="12040" width="4.85546875" style="305" customWidth="1"/>
    <col min="12041" max="12041" width="6.5703125" style="305" customWidth="1"/>
    <col min="12042" max="12042" width="6" style="305" customWidth="1"/>
    <col min="12043" max="12044" width="6.5703125" style="305" customWidth="1"/>
    <col min="12045" max="12066" width="11.7109375" style="305" customWidth="1"/>
    <col min="12067" max="12068" width="12.85546875" style="305" customWidth="1"/>
    <col min="12069" max="12069" width="10.140625" style="305" customWidth="1"/>
    <col min="12070" max="12077" width="10.28515625" style="305" customWidth="1"/>
    <col min="12078" max="12288" width="9.140625" style="305"/>
    <col min="12289" max="12289" width="6" style="305" customWidth="1"/>
    <col min="12290" max="12290" width="25.42578125" style="305" customWidth="1"/>
    <col min="12291" max="12291" width="11.7109375" style="305" customWidth="1"/>
    <col min="12292" max="12292" width="8.7109375" style="305" customWidth="1"/>
    <col min="12293" max="12293" width="5.42578125" style="305" customWidth="1"/>
    <col min="12294" max="12294" width="4.85546875" style="305" customWidth="1"/>
    <col min="12295" max="12295" width="6.85546875" style="305" customWidth="1"/>
    <col min="12296" max="12296" width="4.85546875" style="305" customWidth="1"/>
    <col min="12297" max="12297" width="6.5703125" style="305" customWidth="1"/>
    <col min="12298" max="12298" width="6" style="305" customWidth="1"/>
    <col min="12299" max="12300" width="6.5703125" style="305" customWidth="1"/>
    <col min="12301" max="12322" width="11.7109375" style="305" customWidth="1"/>
    <col min="12323" max="12324" width="12.85546875" style="305" customWidth="1"/>
    <col min="12325" max="12325" width="10.140625" style="305" customWidth="1"/>
    <col min="12326" max="12333" width="10.28515625" style="305" customWidth="1"/>
    <col min="12334" max="12544" width="9.140625" style="305"/>
    <col min="12545" max="12545" width="6" style="305" customWidth="1"/>
    <col min="12546" max="12546" width="25.42578125" style="305" customWidth="1"/>
    <col min="12547" max="12547" width="11.7109375" style="305" customWidth="1"/>
    <col min="12548" max="12548" width="8.7109375" style="305" customWidth="1"/>
    <col min="12549" max="12549" width="5.42578125" style="305" customWidth="1"/>
    <col min="12550" max="12550" width="4.85546875" style="305" customWidth="1"/>
    <col min="12551" max="12551" width="6.85546875" style="305" customWidth="1"/>
    <col min="12552" max="12552" width="4.85546875" style="305" customWidth="1"/>
    <col min="12553" max="12553" width="6.5703125" style="305" customWidth="1"/>
    <col min="12554" max="12554" width="6" style="305" customWidth="1"/>
    <col min="12555" max="12556" width="6.5703125" style="305" customWidth="1"/>
    <col min="12557" max="12578" width="11.7109375" style="305" customWidth="1"/>
    <col min="12579" max="12580" width="12.85546875" style="305" customWidth="1"/>
    <col min="12581" max="12581" width="10.140625" style="305" customWidth="1"/>
    <col min="12582" max="12589" width="10.28515625" style="305" customWidth="1"/>
    <col min="12590" max="12800" width="9.140625" style="305"/>
    <col min="12801" max="12801" width="6" style="305" customWidth="1"/>
    <col min="12802" max="12802" width="25.42578125" style="305" customWidth="1"/>
    <col min="12803" max="12803" width="11.7109375" style="305" customWidth="1"/>
    <col min="12804" max="12804" width="8.7109375" style="305" customWidth="1"/>
    <col min="12805" max="12805" width="5.42578125" style="305" customWidth="1"/>
    <col min="12806" max="12806" width="4.85546875" style="305" customWidth="1"/>
    <col min="12807" max="12807" width="6.85546875" style="305" customWidth="1"/>
    <col min="12808" max="12808" width="4.85546875" style="305" customWidth="1"/>
    <col min="12809" max="12809" width="6.5703125" style="305" customWidth="1"/>
    <col min="12810" max="12810" width="6" style="305" customWidth="1"/>
    <col min="12811" max="12812" width="6.5703125" style="305" customWidth="1"/>
    <col min="12813" max="12834" width="11.7109375" style="305" customWidth="1"/>
    <col min="12835" max="12836" width="12.85546875" style="305" customWidth="1"/>
    <col min="12837" max="12837" width="10.140625" style="305" customWidth="1"/>
    <col min="12838" max="12845" width="10.28515625" style="305" customWidth="1"/>
    <col min="12846" max="13056" width="9.140625" style="305"/>
    <col min="13057" max="13057" width="6" style="305" customWidth="1"/>
    <col min="13058" max="13058" width="25.42578125" style="305" customWidth="1"/>
    <col min="13059" max="13059" width="11.7109375" style="305" customWidth="1"/>
    <col min="13060" max="13060" width="8.7109375" style="305" customWidth="1"/>
    <col min="13061" max="13061" width="5.42578125" style="305" customWidth="1"/>
    <col min="13062" max="13062" width="4.85546875" style="305" customWidth="1"/>
    <col min="13063" max="13063" width="6.85546875" style="305" customWidth="1"/>
    <col min="13064" max="13064" width="4.85546875" style="305" customWidth="1"/>
    <col min="13065" max="13065" width="6.5703125" style="305" customWidth="1"/>
    <col min="13066" max="13066" width="6" style="305" customWidth="1"/>
    <col min="13067" max="13068" width="6.5703125" style="305" customWidth="1"/>
    <col min="13069" max="13090" width="11.7109375" style="305" customWidth="1"/>
    <col min="13091" max="13092" width="12.85546875" style="305" customWidth="1"/>
    <col min="13093" max="13093" width="10.140625" style="305" customWidth="1"/>
    <col min="13094" max="13101" width="10.28515625" style="305" customWidth="1"/>
    <col min="13102" max="13312" width="9.140625" style="305"/>
    <col min="13313" max="13313" width="6" style="305" customWidth="1"/>
    <col min="13314" max="13314" width="25.42578125" style="305" customWidth="1"/>
    <col min="13315" max="13315" width="11.7109375" style="305" customWidth="1"/>
    <col min="13316" max="13316" width="8.7109375" style="305" customWidth="1"/>
    <col min="13317" max="13317" width="5.42578125" style="305" customWidth="1"/>
    <col min="13318" max="13318" width="4.85546875" style="305" customWidth="1"/>
    <col min="13319" max="13319" width="6.85546875" style="305" customWidth="1"/>
    <col min="13320" max="13320" width="4.85546875" style="305" customWidth="1"/>
    <col min="13321" max="13321" width="6.5703125" style="305" customWidth="1"/>
    <col min="13322" max="13322" width="6" style="305" customWidth="1"/>
    <col min="13323" max="13324" width="6.5703125" style="305" customWidth="1"/>
    <col min="13325" max="13346" width="11.7109375" style="305" customWidth="1"/>
    <col min="13347" max="13348" width="12.85546875" style="305" customWidth="1"/>
    <col min="13349" max="13349" width="10.140625" style="305" customWidth="1"/>
    <col min="13350" max="13357" width="10.28515625" style="305" customWidth="1"/>
    <col min="13358" max="13568" width="9.140625" style="305"/>
    <col min="13569" max="13569" width="6" style="305" customWidth="1"/>
    <col min="13570" max="13570" width="25.42578125" style="305" customWidth="1"/>
    <col min="13571" max="13571" width="11.7109375" style="305" customWidth="1"/>
    <col min="13572" max="13572" width="8.7109375" style="305" customWidth="1"/>
    <col min="13573" max="13573" width="5.42578125" style="305" customWidth="1"/>
    <col min="13574" max="13574" width="4.85546875" style="305" customWidth="1"/>
    <col min="13575" max="13575" width="6.85546875" style="305" customWidth="1"/>
    <col min="13576" max="13576" width="4.85546875" style="305" customWidth="1"/>
    <col min="13577" max="13577" width="6.5703125" style="305" customWidth="1"/>
    <col min="13578" max="13578" width="6" style="305" customWidth="1"/>
    <col min="13579" max="13580" width="6.5703125" style="305" customWidth="1"/>
    <col min="13581" max="13602" width="11.7109375" style="305" customWidth="1"/>
    <col min="13603" max="13604" width="12.85546875" style="305" customWidth="1"/>
    <col min="13605" max="13605" width="10.140625" style="305" customWidth="1"/>
    <col min="13606" max="13613" width="10.28515625" style="305" customWidth="1"/>
    <col min="13614" max="13824" width="9.140625" style="305"/>
    <col min="13825" max="13825" width="6" style="305" customWidth="1"/>
    <col min="13826" max="13826" width="25.42578125" style="305" customWidth="1"/>
    <col min="13827" max="13827" width="11.7109375" style="305" customWidth="1"/>
    <col min="13828" max="13828" width="8.7109375" style="305" customWidth="1"/>
    <col min="13829" max="13829" width="5.42578125" style="305" customWidth="1"/>
    <col min="13830" max="13830" width="4.85546875" style="305" customWidth="1"/>
    <col min="13831" max="13831" width="6.85546875" style="305" customWidth="1"/>
    <col min="13832" max="13832" width="4.85546875" style="305" customWidth="1"/>
    <col min="13833" max="13833" width="6.5703125" style="305" customWidth="1"/>
    <col min="13834" max="13834" width="6" style="305" customWidth="1"/>
    <col min="13835" max="13836" width="6.5703125" style="305" customWidth="1"/>
    <col min="13837" max="13858" width="11.7109375" style="305" customWidth="1"/>
    <col min="13859" max="13860" width="12.85546875" style="305" customWidth="1"/>
    <col min="13861" max="13861" width="10.140625" style="305" customWidth="1"/>
    <col min="13862" max="13869" width="10.28515625" style="305" customWidth="1"/>
    <col min="13870" max="14080" width="9.140625" style="305"/>
    <col min="14081" max="14081" width="6" style="305" customWidth="1"/>
    <col min="14082" max="14082" width="25.42578125" style="305" customWidth="1"/>
    <col min="14083" max="14083" width="11.7109375" style="305" customWidth="1"/>
    <col min="14084" max="14084" width="8.7109375" style="305" customWidth="1"/>
    <col min="14085" max="14085" width="5.42578125" style="305" customWidth="1"/>
    <col min="14086" max="14086" width="4.85546875" style="305" customWidth="1"/>
    <col min="14087" max="14087" width="6.85546875" style="305" customWidth="1"/>
    <col min="14088" max="14088" width="4.85546875" style="305" customWidth="1"/>
    <col min="14089" max="14089" width="6.5703125" style="305" customWidth="1"/>
    <col min="14090" max="14090" width="6" style="305" customWidth="1"/>
    <col min="14091" max="14092" width="6.5703125" style="305" customWidth="1"/>
    <col min="14093" max="14114" width="11.7109375" style="305" customWidth="1"/>
    <col min="14115" max="14116" width="12.85546875" style="305" customWidth="1"/>
    <col min="14117" max="14117" width="10.140625" style="305" customWidth="1"/>
    <col min="14118" max="14125" width="10.28515625" style="305" customWidth="1"/>
    <col min="14126" max="14336" width="9.140625" style="305"/>
    <col min="14337" max="14337" width="6" style="305" customWidth="1"/>
    <col min="14338" max="14338" width="25.42578125" style="305" customWidth="1"/>
    <col min="14339" max="14339" width="11.7109375" style="305" customWidth="1"/>
    <col min="14340" max="14340" width="8.7109375" style="305" customWidth="1"/>
    <col min="14341" max="14341" width="5.42578125" style="305" customWidth="1"/>
    <col min="14342" max="14342" width="4.85546875" style="305" customWidth="1"/>
    <col min="14343" max="14343" width="6.85546875" style="305" customWidth="1"/>
    <col min="14344" max="14344" width="4.85546875" style="305" customWidth="1"/>
    <col min="14345" max="14345" width="6.5703125" style="305" customWidth="1"/>
    <col min="14346" max="14346" width="6" style="305" customWidth="1"/>
    <col min="14347" max="14348" width="6.5703125" style="305" customWidth="1"/>
    <col min="14349" max="14370" width="11.7109375" style="305" customWidth="1"/>
    <col min="14371" max="14372" width="12.85546875" style="305" customWidth="1"/>
    <col min="14373" max="14373" width="10.140625" style="305" customWidth="1"/>
    <col min="14374" max="14381" width="10.28515625" style="305" customWidth="1"/>
    <col min="14382" max="14592" width="9.140625" style="305"/>
    <col min="14593" max="14593" width="6" style="305" customWidth="1"/>
    <col min="14594" max="14594" width="25.42578125" style="305" customWidth="1"/>
    <col min="14595" max="14595" width="11.7109375" style="305" customWidth="1"/>
    <col min="14596" max="14596" width="8.7109375" style="305" customWidth="1"/>
    <col min="14597" max="14597" width="5.42578125" style="305" customWidth="1"/>
    <col min="14598" max="14598" width="4.85546875" style="305" customWidth="1"/>
    <col min="14599" max="14599" width="6.85546875" style="305" customWidth="1"/>
    <col min="14600" max="14600" width="4.85546875" style="305" customWidth="1"/>
    <col min="14601" max="14601" width="6.5703125" style="305" customWidth="1"/>
    <col min="14602" max="14602" width="6" style="305" customWidth="1"/>
    <col min="14603" max="14604" width="6.5703125" style="305" customWidth="1"/>
    <col min="14605" max="14626" width="11.7109375" style="305" customWidth="1"/>
    <col min="14627" max="14628" width="12.85546875" style="305" customWidth="1"/>
    <col min="14629" max="14629" width="10.140625" style="305" customWidth="1"/>
    <col min="14630" max="14637" width="10.28515625" style="305" customWidth="1"/>
    <col min="14638" max="14848" width="9.140625" style="305"/>
    <col min="14849" max="14849" width="6" style="305" customWidth="1"/>
    <col min="14850" max="14850" width="25.42578125" style="305" customWidth="1"/>
    <col min="14851" max="14851" width="11.7109375" style="305" customWidth="1"/>
    <col min="14852" max="14852" width="8.7109375" style="305" customWidth="1"/>
    <col min="14853" max="14853" width="5.42578125" style="305" customWidth="1"/>
    <col min="14854" max="14854" width="4.85546875" style="305" customWidth="1"/>
    <col min="14855" max="14855" width="6.85546875" style="305" customWidth="1"/>
    <col min="14856" max="14856" width="4.85546875" style="305" customWidth="1"/>
    <col min="14857" max="14857" width="6.5703125" style="305" customWidth="1"/>
    <col min="14858" max="14858" width="6" style="305" customWidth="1"/>
    <col min="14859" max="14860" width="6.5703125" style="305" customWidth="1"/>
    <col min="14861" max="14882" width="11.7109375" style="305" customWidth="1"/>
    <col min="14883" max="14884" width="12.85546875" style="305" customWidth="1"/>
    <col min="14885" max="14885" width="10.140625" style="305" customWidth="1"/>
    <col min="14886" max="14893" width="10.28515625" style="305" customWidth="1"/>
    <col min="14894" max="15104" width="9.140625" style="305"/>
    <col min="15105" max="15105" width="6" style="305" customWidth="1"/>
    <col min="15106" max="15106" width="25.42578125" style="305" customWidth="1"/>
    <col min="15107" max="15107" width="11.7109375" style="305" customWidth="1"/>
    <col min="15108" max="15108" width="8.7109375" style="305" customWidth="1"/>
    <col min="15109" max="15109" width="5.42578125" style="305" customWidth="1"/>
    <col min="15110" max="15110" width="4.85546875" style="305" customWidth="1"/>
    <col min="15111" max="15111" width="6.85546875" style="305" customWidth="1"/>
    <col min="15112" max="15112" width="4.85546875" style="305" customWidth="1"/>
    <col min="15113" max="15113" width="6.5703125" style="305" customWidth="1"/>
    <col min="15114" max="15114" width="6" style="305" customWidth="1"/>
    <col min="15115" max="15116" width="6.5703125" style="305" customWidth="1"/>
    <col min="15117" max="15138" width="11.7109375" style="305" customWidth="1"/>
    <col min="15139" max="15140" width="12.85546875" style="305" customWidth="1"/>
    <col min="15141" max="15141" width="10.140625" style="305" customWidth="1"/>
    <col min="15142" max="15149" width="10.28515625" style="305" customWidth="1"/>
    <col min="15150" max="15360" width="9.140625" style="305"/>
    <col min="15361" max="15361" width="6" style="305" customWidth="1"/>
    <col min="15362" max="15362" width="25.42578125" style="305" customWidth="1"/>
    <col min="15363" max="15363" width="11.7109375" style="305" customWidth="1"/>
    <col min="15364" max="15364" width="8.7109375" style="305" customWidth="1"/>
    <col min="15365" max="15365" width="5.42578125" style="305" customWidth="1"/>
    <col min="15366" max="15366" width="4.85546875" style="305" customWidth="1"/>
    <col min="15367" max="15367" width="6.85546875" style="305" customWidth="1"/>
    <col min="15368" max="15368" width="4.85546875" style="305" customWidth="1"/>
    <col min="15369" max="15369" width="6.5703125" style="305" customWidth="1"/>
    <col min="15370" max="15370" width="6" style="305" customWidth="1"/>
    <col min="15371" max="15372" width="6.5703125" style="305" customWidth="1"/>
    <col min="15373" max="15394" width="11.7109375" style="305" customWidth="1"/>
    <col min="15395" max="15396" width="12.85546875" style="305" customWidth="1"/>
    <col min="15397" max="15397" width="10.140625" style="305" customWidth="1"/>
    <col min="15398" max="15405" width="10.28515625" style="305" customWidth="1"/>
    <col min="15406" max="15616" width="9.140625" style="305"/>
    <col min="15617" max="15617" width="6" style="305" customWidth="1"/>
    <col min="15618" max="15618" width="25.42578125" style="305" customWidth="1"/>
    <col min="15619" max="15619" width="11.7109375" style="305" customWidth="1"/>
    <col min="15620" max="15620" width="8.7109375" style="305" customWidth="1"/>
    <col min="15621" max="15621" width="5.42578125" style="305" customWidth="1"/>
    <col min="15622" max="15622" width="4.85546875" style="305" customWidth="1"/>
    <col min="15623" max="15623" width="6.85546875" style="305" customWidth="1"/>
    <col min="15624" max="15624" width="4.85546875" style="305" customWidth="1"/>
    <col min="15625" max="15625" width="6.5703125" style="305" customWidth="1"/>
    <col min="15626" max="15626" width="6" style="305" customWidth="1"/>
    <col min="15627" max="15628" width="6.5703125" style="305" customWidth="1"/>
    <col min="15629" max="15650" width="11.7109375" style="305" customWidth="1"/>
    <col min="15651" max="15652" width="12.85546875" style="305" customWidth="1"/>
    <col min="15653" max="15653" width="10.140625" style="305" customWidth="1"/>
    <col min="15654" max="15661" width="10.28515625" style="305" customWidth="1"/>
    <col min="15662" max="15872" width="9.140625" style="305"/>
    <col min="15873" max="15873" width="6" style="305" customWidth="1"/>
    <col min="15874" max="15874" width="25.42578125" style="305" customWidth="1"/>
    <col min="15875" max="15875" width="11.7109375" style="305" customWidth="1"/>
    <col min="15876" max="15876" width="8.7109375" style="305" customWidth="1"/>
    <col min="15877" max="15877" width="5.42578125" style="305" customWidth="1"/>
    <col min="15878" max="15878" width="4.85546875" style="305" customWidth="1"/>
    <col min="15879" max="15879" width="6.85546875" style="305" customWidth="1"/>
    <col min="15880" max="15880" width="4.85546875" style="305" customWidth="1"/>
    <col min="15881" max="15881" width="6.5703125" style="305" customWidth="1"/>
    <col min="15882" max="15882" width="6" style="305" customWidth="1"/>
    <col min="15883" max="15884" width="6.5703125" style="305" customWidth="1"/>
    <col min="15885" max="15906" width="11.7109375" style="305" customWidth="1"/>
    <col min="15907" max="15908" width="12.85546875" style="305" customWidth="1"/>
    <col min="15909" max="15909" width="10.140625" style="305" customWidth="1"/>
    <col min="15910" max="15917" width="10.28515625" style="305" customWidth="1"/>
    <col min="15918" max="16128" width="9.140625" style="305"/>
    <col min="16129" max="16129" width="6" style="305" customWidth="1"/>
    <col min="16130" max="16130" width="25.42578125" style="305" customWidth="1"/>
    <col min="16131" max="16131" width="11.7109375" style="305" customWidth="1"/>
    <col min="16132" max="16132" width="8.7109375" style="305" customWidth="1"/>
    <col min="16133" max="16133" width="5.42578125" style="305" customWidth="1"/>
    <col min="16134" max="16134" width="4.85546875" style="305" customWidth="1"/>
    <col min="16135" max="16135" width="6.85546875" style="305" customWidth="1"/>
    <col min="16136" max="16136" width="4.85546875" style="305" customWidth="1"/>
    <col min="16137" max="16137" width="6.5703125" style="305" customWidth="1"/>
    <col min="16138" max="16138" width="6" style="305" customWidth="1"/>
    <col min="16139" max="16140" width="6.5703125" style="305" customWidth="1"/>
    <col min="16141" max="16162" width="11.7109375" style="305" customWidth="1"/>
    <col min="16163" max="16164" width="12.85546875" style="305" customWidth="1"/>
    <col min="16165" max="16165" width="10.140625" style="305" customWidth="1"/>
    <col min="16166" max="16173" width="10.28515625" style="305" customWidth="1"/>
    <col min="16174" max="16384" width="9.140625" style="305"/>
  </cols>
  <sheetData>
    <row r="1" spans="1:39" hidden="1">
      <c r="A1" s="300" t="s">
        <v>46</v>
      </c>
      <c r="B1" s="300"/>
      <c r="C1" s="300"/>
      <c r="U1" s="303"/>
      <c r="V1" s="303"/>
      <c r="W1" s="303"/>
      <c r="X1" s="303"/>
      <c r="Y1" s="304"/>
      <c r="Z1" s="304"/>
      <c r="AA1" s="304"/>
      <c r="AB1" s="304"/>
      <c r="AC1" s="304"/>
      <c r="AD1" s="304"/>
      <c r="AE1" s="303"/>
      <c r="AF1" s="303"/>
    </row>
    <row r="2" spans="1:39" hidden="1">
      <c r="A2" s="300" t="s">
        <v>47</v>
      </c>
      <c r="B2" s="300"/>
      <c r="C2" s="300"/>
      <c r="S2" s="300"/>
    </row>
    <row r="3" spans="1:39" ht="15.75" hidden="1" thickBot="1">
      <c r="A3" s="300" t="s">
        <v>48</v>
      </c>
      <c r="B3" s="300"/>
      <c r="C3" s="300"/>
      <c r="S3" s="300"/>
    </row>
    <row r="4" spans="1:39" hidden="1">
      <c r="A4" s="1230" t="s">
        <v>49</v>
      </c>
      <c r="B4" s="1234" t="s">
        <v>0</v>
      </c>
      <c r="C4" s="306"/>
      <c r="D4" s="1238" t="s">
        <v>1</v>
      </c>
      <c r="E4" s="1241" t="s">
        <v>2</v>
      </c>
      <c r="F4" s="1242"/>
      <c r="G4" s="1242"/>
      <c r="H4" s="1242"/>
      <c r="I4" s="1242"/>
      <c r="J4" s="1242"/>
      <c r="K4" s="1242"/>
      <c r="L4" s="1243"/>
      <c r="M4" s="1247" t="s">
        <v>50</v>
      </c>
      <c r="N4" s="1217"/>
      <c r="O4" s="1217" t="s">
        <v>51</v>
      </c>
      <c r="P4" s="1217"/>
      <c r="Q4" s="1217" t="s">
        <v>52</v>
      </c>
      <c r="R4" s="1217"/>
      <c r="S4" s="1217" t="s">
        <v>53</v>
      </c>
      <c r="T4" s="1217"/>
      <c r="U4" s="1218" t="s">
        <v>54</v>
      </c>
      <c r="V4" s="1218"/>
      <c r="W4" s="1218" t="s">
        <v>55</v>
      </c>
      <c r="X4" s="1218"/>
      <c r="Y4" s="1217" t="s">
        <v>56</v>
      </c>
      <c r="Z4" s="1219"/>
      <c r="AA4" s="1229" t="s">
        <v>57</v>
      </c>
      <c r="AB4" s="1218"/>
      <c r="AC4" s="1217" t="s">
        <v>58</v>
      </c>
      <c r="AD4" s="1217"/>
      <c r="AE4" s="1218" t="s">
        <v>55</v>
      </c>
      <c r="AF4" s="1218"/>
      <c r="AG4" s="1217" t="s">
        <v>59</v>
      </c>
      <c r="AH4" s="1217"/>
      <c r="AI4" s="1217" t="s">
        <v>60</v>
      </c>
      <c r="AJ4" s="1219"/>
      <c r="AK4" s="307"/>
      <c r="AL4" s="307"/>
      <c r="AM4" s="308"/>
    </row>
    <row r="5" spans="1:39" hidden="1">
      <c r="A5" s="1231"/>
      <c r="B5" s="1235"/>
      <c r="C5" s="309"/>
      <c r="D5" s="1239"/>
      <c r="E5" s="1244"/>
      <c r="F5" s="1245"/>
      <c r="G5" s="1245"/>
      <c r="H5" s="1245"/>
      <c r="I5" s="1245"/>
      <c r="J5" s="1245"/>
      <c r="K5" s="1245"/>
      <c r="L5" s="1246"/>
      <c r="M5" s="1220" t="s">
        <v>3</v>
      </c>
      <c r="N5" s="1221"/>
      <c r="O5" s="1221" t="s">
        <v>4</v>
      </c>
      <c r="P5" s="1221"/>
      <c r="Q5" s="1221" t="s">
        <v>5</v>
      </c>
      <c r="R5" s="1221"/>
      <c r="S5" s="1221" t="s">
        <v>61</v>
      </c>
      <c r="T5" s="1221"/>
      <c r="U5" s="1222" t="s">
        <v>6</v>
      </c>
      <c r="V5" s="1226"/>
      <c r="W5" s="1222" t="s">
        <v>7</v>
      </c>
      <c r="X5" s="1226"/>
      <c r="Y5" s="1221" t="s">
        <v>8</v>
      </c>
      <c r="Z5" s="1227"/>
      <c r="AA5" s="1224" t="s">
        <v>9</v>
      </c>
      <c r="AB5" s="1225"/>
      <c r="AC5" s="1221" t="s">
        <v>10</v>
      </c>
      <c r="AD5" s="1221"/>
      <c r="AE5" s="1222" t="s">
        <v>7</v>
      </c>
      <c r="AF5" s="1226"/>
      <c r="AG5" s="1221" t="s">
        <v>6</v>
      </c>
      <c r="AH5" s="1221"/>
      <c r="AI5" s="1221" t="s">
        <v>11</v>
      </c>
      <c r="AJ5" s="1227"/>
      <c r="AK5" s="307"/>
      <c r="AL5" s="307"/>
      <c r="AM5" s="308"/>
    </row>
    <row r="6" spans="1:39" hidden="1">
      <c r="A6" s="1232"/>
      <c r="B6" s="1236"/>
      <c r="C6" s="309" t="s">
        <v>12</v>
      </c>
      <c r="D6" s="1239" t="s">
        <v>13</v>
      </c>
      <c r="E6" s="1248" t="s">
        <v>14</v>
      </c>
      <c r="F6" s="1249"/>
      <c r="G6" s="1249"/>
      <c r="H6" s="1250"/>
      <c r="I6" s="1248" t="s">
        <v>15</v>
      </c>
      <c r="J6" s="1249"/>
      <c r="K6" s="1249"/>
      <c r="L6" s="1250"/>
      <c r="M6" s="310" t="s">
        <v>62</v>
      </c>
      <c r="N6" s="311" t="s">
        <v>16</v>
      </c>
      <c r="O6" s="311" t="s">
        <v>62</v>
      </c>
      <c r="P6" s="311" t="s">
        <v>16</v>
      </c>
      <c r="Q6" s="311" t="s">
        <v>62</v>
      </c>
      <c r="R6" s="311" t="s">
        <v>16</v>
      </c>
      <c r="S6" s="311" t="s">
        <v>62</v>
      </c>
      <c r="T6" s="311" t="s">
        <v>16</v>
      </c>
      <c r="U6" s="312" t="s">
        <v>62</v>
      </c>
      <c r="V6" s="312" t="s">
        <v>16</v>
      </c>
      <c r="W6" s="312" t="s">
        <v>62</v>
      </c>
      <c r="X6" s="312" t="s">
        <v>16</v>
      </c>
      <c r="Y6" s="311" t="s">
        <v>62</v>
      </c>
      <c r="Z6" s="313" t="s">
        <v>16</v>
      </c>
      <c r="AA6" s="314" t="s">
        <v>62</v>
      </c>
      <c r="AB6" s="311" t="s">
        <v>16</v>
      </c>
      <c r="AC6" s="311" t="s">
        <v>62</v>
      </c>
      <c r="AD6" s="311" t="s">
        <v>16</v>
      </c>
      <c r="AE6" s="312" t="s">
        <v>62</v>
      </c>
      <c r="AF6" s="312" t="s">
        <v>16</v>
      </c>
      <c r="AG6" s="311" t="s">
        <v>62</v>
      </c>
      <c r="AH6" s="311" t="s">
        <v>16</v>
      </c>
      <c r="AI6" s="311" t="s">
        <v>62</v>
      </c>
      <c r="AJ6" s="313" t="s">
        <v>16</v>
      </c>
      <c r="AK6" s="307"/>
      <c r="AL6" s="307"/>
      <c r="AM6" s="308"/>
    </row>
    <row r="7" spans="1:39" hidden="1">
      <c r="A7" s="1232"/>
      <c r="B7" s="1236"/>
      <c r="C7" s="309"/>
      <c r="D7" s="1239"/>
      <c r="E7" s="1251"/>
      <c r="F7" s="1252"/>
      <c r="G7" s="1252"/>
      <c r="H7" s="1253"/>
      <c r="I7" s="1251"/>
      <c r="J7" s="1252"/>
      <c r="K7" s="1252"/>
      <c r="L7" s="1253"/>
      <c r="M7" s="310" t="s">
        <v>63</v>
      </c>
      <c r="N7" s="314" t="s">
        <v>63</v>
      </c>
      <c r="O7" s="311" t="s">
        <v>64</v>
      </c>
      <c r="P7" s="311" t="s">
        <v>65</v>
      </c>
      <c r="Q7" s="311" t="s">
        <v>66</v>
      </c>
      <c r="R7" s="311" t="s">
        <v>67</v>
      </c>
      <c r="S7" s="311" t="s">
        <v>67</v>
      </c>
      <c r="T7" s="312" t="s">
        <v>68</v>
      </c>
      <c r="U7" s="312" t="s">
        <v>69</v>
      </c>
      <c r="V7" s="311" t="s">
        <v>67</v>
      </c>
      <c r="W7" s="311" t="s">
        <v>67</v>
      </c>
      <c r="X7" s="312" t="s">
        <v>68</v>
      </c>
      <c r="Y7" s="311" t="s">
        <v>17</v>
      </c>
      <c r="Z7" s="313" t="s">
        <v>17</v>
      </c>
      <c r="AA7" s="314" t="s">
        <v>64</v>
      </c>
      <c r="AB7" s="311" t="s">
        <v>70</v>
      </c>
      <c r="AC7" s="311" t="s">
        <v>71</v>
      </c>
      <c r="AD7" s="311" t="s">
        <v>66</v>
      </c>
      <c r="AE7" s="311" t="s">
        <v>66</v>
      </c>
      <c r="AF7" s="311" t="s">
        <v>66</v>
      </c>
      <c r="AG7" s="311" t="s">
        <v>67</v>
      </c>
      <c r="AH7" s="311" t="s">
        <v>67</v>
      </c>
      <c r="AI7" s="311" t="s">
        <v>17</v>
      </c>
      <c r="AJ7" s="313" t="s">
        <v>17</v>
      </c>
      <c r="AK7" s="307"/>
      <c r="AL7" s="307"/>
      <c r="AM7" s="308"/>
    </row>
    <row r="8" spans="1:39" ht="15.75" hidden="1" thickBot="1">
      <c r="A8" s="1233"/>
      <c r="B8" s="1237"/>
      <c r="C8" s="315"/>
      <c r="D8" s="1240"/>
      <c r="E8" s="1254"/>
      <c r="F8" s="1255"/>
      <c r="G8" s="1255"/>
      <c r="H8" s="1256"/>
      <c r="I8" s="1254"/>
      <c r="J8" s="1255"/>
      <c r="K8" s="1255"/>
      <c r="L8" s="1256"/>
      <c r="M8" s="316" t="s">
        <v>72</v>
      </c>
      <c r="N8" s="317" t="s">
        <v>73</v>
      </c>
      <c r="O8" s="317" t="s">
        <v>73</v>
      </c>
      <c r="P8" s="317" t="s">
        <v>74</v>
      </c>
      <c r="Q8" s="317" t="s">
        <v>75</v>
      </c>
      <c r="R8" s="317" t="s">
        <v>76</v>
      </c>
      <c r="S8" s="317" t="s">
        <v>77</v>
      </c>
      <c r="T8" s="317" t="s">
        <v>78</v>
      </c>
      <c r="U8" s="317" t="s">
        <v>79</v>
      </c>
      <c r="V8" s="317" t="s">
        <v>72</v>
      </c>
      <c r="W8" s="317" t="s">
        <v>75</v>
      </c>
      <c r="X8" s="317" t="s">
        <v>80</v>
      </c>
      <c r="Y8" s="317" t="s">
        <v>78</v>
      </c>
      <c r="Z8" s="318" t="s">
        <v>81</v>
      </c>
      <c r="AA8" s="319" t="s">
        <v>82</v>
      </c>
      <c r="AB8" s="317" t="s">
        <v>75</v>
      </c>
      <c r="AC8" s="317" t="s">
        <v>83</v>
      </c>
      <c r="AD8" s="317" t="s">
        <v>84</v>
      </c>
      <c r="AE8" s="317" t="s">
        <v>85</v>
      </c>
      <c r="AF8" s="317" t="s">
        <v>86</v>
      </c>
      <c r="AG8" s="317" t="s">
        <v>74</v>
      </c>
      <c r="AH8" s="317" t="s">
        <v>87</v>
      </c>
      <c r="AI8" s="317" t="s">
        <v>18</v>
      </c>
      <c r="AJ8" s="318" t="s">
        <v>19</v>
      </c>
      <c r="AK8" s="307"/>
      <c r="AL8" s="307"/>
      <c r="AM8" s="308"/>
    </row>
    <row r="9" spans="1:39" ht="15.75" hidden="1" thickBot="1">
      <c r="A9" s="320">
        <v>5</v>
      </c>
      <c r="B9" s="321" t="s">
        <v>28</v>
      </c>
      <c r="C9" s="322" t="s">
        <v>20</v>
      </c>
      <c r="D9" s="313" t="s">
        <v>29</v>
      </c>
      <c r="E9" s="323">
        <v>120</v>
      </c>
      <c r="F9" s="324" t="s">
        <v>21</v>
      </c>
      <c r="G9" s="325">
        <v>120</v>
      </c>
      <c r="H9" s="326" t="s">
        <v>22</v>
      </c>
      <c r="I9" s="324" t="s">
        <v>21</v>
      </c>
      <c r="J9" s="327">
        <v>122</v>
      </c>
      <c r="K9" s="328" t="s">
        <v>22</v>
      </c>
      <c r="L9" s="329">
        <v>122</v>
      </c>
      <c r="M9" s="330">
        <v>42403</v>
      </c>
      <c r="N9" s="330">
        <v>42403</v>
      </c>
      <c r="O9" s="330">
        <v>42404</v>
      </c>
      <c r="P9" s="330">
        <v>42405</v>
      </c>
      <c r="Q9" s="330">
        <v>42408</v>
      </c>
      <c r="R9" s="330">
        <v>42409</v>
      </c>
      <c r="S9" s="330">
        <v>42409</v>
      </c>
      <c r="T9" s="330">
        <v>42410</v>
      </c>
      <c r="U9" s="330">
        <v>42415</v>
      </c>
      <c r="V9" s="330">
        <v>42416</v>
      </c>
      <c r="W9" s="330">
        <v>42416</v>
      </c>
      <c r="X9" s="330">
        <v>42417</v>
      </c>
      <c r="Y9" s="330">
        <v>42417</v>
      </c>
      <c r="Z9" s="330">
        <v>42417</v>
      </c>
      <c r="AA9" s="330">
        <v>42425</v>
      </c>
      <c r="AB9" s="330">
        <v>42427</v>
      </c>
      <c r="AC9" s="330">
        <v>42428</v>
      </c>
      <c r="AD9" s="330">
        <v>42429</v>
      </c>
      <c r="AE9" s="330">
        <v>42436</v>
      </c>
      <c r="AF9" s="330">
        <v>42436</v>
      </c>
      <c r="AG9" s="330">
        <v>42437</v>
      </c>
      <c r="AH9" s="330">
        <v>42437</v>
      </c>
      <c r="AI9" s="330">
        <v>42445</v>
      </c>
      <c r="AJ9" s="331">
        <v>42445</v>
      </c>
      <c r="AK9" s="332"/>
    </row>
    <row r="10" spans="1:39" ht="15.75" hidden="1" thickBot="1">
      <c r="A10" s="333">
        <v>6</v>
      </c>
      <c r="B10" s="1269" t="s">
        <v>32</v>
      </c>
      <c r="C10" s="1270"/>
      <c r="D10" s="1270"/>
      <c r="E10" s="1270"/>
      <c r="F10" s="1270"/>
      <c r="G10" s="1270"/>
      <c r="H10" s="1270"/>
      <c r="I10" s="1270"/>
      <c r="J10" s="1270"/>
      <c r="K10" s="1270"/>
      <c r="L10" s="1271"/>
      <c r="M10" s="334"/>
      <c r="N10" s="334"/>
      <c r="O10" s="334"/>
      <c r="P10" s="334"/>
      <c r="Q10" s="334"/>
      <c r="R10" s="334"/>
      <c r="S10" s="334"/>
      <c r="T10" s="334"/>
      <c r="U10" s="334"/>
      <c r="V10" s="334"/>
      <c r="W10" s="334"/>
      <c r="X10" s="334"/>
      <c r="Y10" s="334"/>
      <c r="Z10" s="334"/>
      <c r="AA10" s="334"/>
      <c r="AB10" s="334"/>
      <c r="AC10" s="334"/>
      <c r="AD10" s="334"/>
      <c r="AE10" s="334"/>
      <c r="AF10" s="334"/>
      <c r="AG10" s="334"/>
      <c r="AH10" s="334"/>
      <c r="AI10" s="334"/>
      <c r="AJ10" s="335"/>
    </row>
    <row r="11" spans="1:39" ht="15.75" hidden="1" thickBot="1">
      <c r="A11" s="336">
        <v>7</v>
      </c>
      <c r="B11" s="336" t="s">
        <v>33</v>
      </c>
      <c r="C11" s="337" t="s">
        <v>20</v>
      </c>
      <c r="D11" s="313" t="s">
        <v>34</v>
      </c>
      <c r="E11" s="338">
        <v>21</v>
      </c>
      <c r="F11" s="311" t="s">
        <v>21</v>
      </c>
      <c r="G11" s="339">
        <v>21</v>
      </c>
      <c r="H11" s="313" t="s">
        <v>22</v>
      </c>
      <c r="I11" s="340" t="s">
        <v>21</v>
      </c>
      <c r="J11" s="340">
        <v>21</v>
      </c>
      <c r="K11" s="339" t="s">
        <v>22</v>
      </c>
      <c r="L11" s="341">
        <v>21</v>
      </c>
      <c r="M11" s="330">
        <v>42417</v>
      </c>
      <c r="N11" s="330">
        <v>42417</v>
      </c>
      <c r="O11" s="330">
        <v>42418</v>
      </c>
      <c r="P11" s="330">
        <v>42419</v>
      </c>
      <c r="Q11" s="330">
        <v>42422</v>
      </c>
      <c r="R11" s="330">
        <v>42423</v>
      </c>
      <c r="S11" s="330">
        <v>42423</v>
      </c>
      <c r="T11" s="330">
        <v>42424</v>
      </c>
      <c r="U11" s="330">
        <v>42429</v>
      </c>
      <c r="V11" s="330">
        <v>42430</v>
      </c>
      <c r="W11" s="330">
        <v>42430</v>
      </c>
      <c r="X11" s="330">
        <v>42431</v>
      </c>
      <c r="Y11" s="330">
        <v>42431</v>
      </c>
      <c r="Z11" s="330">
        <v>42431</v>
      </c>
      <c r="AA11" s="330">
        <v>42439</v>
      </c>
      <c r="AB11" s="330">
        <v>42441</v>
      </c>
      <c r="AC11" s="330">
        <v>42442</v>
      </c>
      <c r="AD11" s="330">
        <v>42443</v>
      </c>
      <c r="AE11" s="330">
        <v>42450</v>
      </c>
      <c r="AF11" s="330">
        <v>42450</v>
      </c>
      <c r="AG11" s="330">
        <v>42451</v>
      </c>
      <c r="AH11" s="330">
        <v>42451</v>
      </c>
      <c r="AI11" s="330">
        <v>42459</v>
      </c>
      <c r="AJ11" s="342">
        <v>42459</v>
      </c>
      <c r="AK11" s="343" t="s">
        <v>35</v>
      </c>
    </row>
    <row r="12" spans="1:39" ht="15.75" hidden="1" thickBot="1">
      <c r="A12" s="336">
        <v>8</v>
      </c>
      <c r="B12" s="336" t="s">
        <v>30</v>
      </c>
      <c r="C12" s="337" t="s">
        <v>27</v>
      </c>
      <c r="D12" s="313" t="s">
        <v>31</v>
      </c>
      <c r="E12" s="338">
        <v>16</v>
      </c>
      <c r="F12" s="311" t="s">
        <v>21</v>
      </c>
      <c r="G12" s="339">
        <v>16</v>
      </c>
      <c r="H12" s="313" t="s">
        <v>22</v>
      </c>
      <c r="I12" s="344">
        <v>16</v>
      </c>
      <c r="J12" s="311" t="s">
        <v>21</v>
      </c>
      <c r="K12" s="344">
        <v>16</v>
      </c>
      <c r="L12" s="313" t="s">
        <v>22</v>
      </c>
      <c r="M12" s="330">
        <v>42424</v>
      </c>
      <c r="N12" s="330">
        <v>42424</v>
      </c>
      <c r="O12" s="330">
        <v>42425</v>
      </c>
      <c r="P12" s="330">
        <v>42426</v>
      </c>
      <c r="Q12" s="330">
        <v>42429</v>
      </c>
      <c r="R12" s="330">
        <v>42430</v>
      </c>
      <c r="S12" s="330">
        <v>42430</v>
      </c>
      <c r="T12" s="330">
        <v>42431</v>
      </c>
      <c r="U12" s="330">
        <v>42436</v>
      </c>
      <c r="V12" s="330">
        <v>42437</v>
      </c>
      <c r="W12" s="330">
        <v>42437</v>
      </c>
      <c r="X12" s="330">
        <v>42438</v>
      </c>
      <c r="Y12" s="330">
        <v>42438</v>
      </c>
      <c r="Z12" s="330">
        <v>42438</v>
      </c>
      <c r="AA12" s="330">
        <v>42446</v>
      </c>
      <c r="AB12" s="330">
        <v>42448</v>
      </c>
      <c r="AC12" s="330">
        <v>42449</v>
      </c>
      <c r="AD12" s="330">
        <v>42450</v>
      </c>
      <c r="AE12" s="330">
        <v>42457</v>
      </c>
      <c r="AF12" s="330">
        <v>42457</v>
      </c>
      <c r="AG12" s="330">
        <v>42458</v>
      </c>
      <c r="AH12" s="330">
        <v>42458</v>
      </c>
      <c r="AI12" s="330">
        <v>42466</v>
      </c>
      <c r="AJ12" s="331">
        <v>42466</v>
      </c>
    </row>
    <row r="13" spans="1:39" ht="15.75" hidden="1" thickBot="1">
      <c r="A13" s="336">
        <v>9</v>
      </c>
      <c r="B13" s="336" t="s">
        <v>24</v>
      </c>
      <c r="C13" s="337" t="s">
        <v>23</v>
      </c>
      <c r="D13" s="313" t="s">
        <v>25</v>
      </c>
      <c r="E13" s="338">
        <v>42</v>
      </c>
      <c r="F13" s="311" t="s">
        <v>21</v>
      </c>
      <c r="G13" s="339">
        <v>42</v>
      </c>
      <c r="H13" s="313" t="s">
        <v>22</v>
      </c>
      <c r="I13" s="344">
        <v>42</v>
      </c>
      <c r="J13" s="311" t="s">
        <v>21</v>
      </c>
      <c r="K13" s="344">
        <v>42</v>
      </c>
      <c r="L13" s="313" t="s">
        <v>22</v>
      </c>
      <c r="M13" s="330">
        <v>42431</v>
      </c>
      <c r="N13" s="330">
        <v>42431</v>
      </c>
      <c r="O13" s="330">
        <v>42432</v>
      </c>
      <c r="P13" s="330">
        <v>42433</v>
      </c>
      <c r="Q13" s="330">
        <v>42436</v>
      </c>
      <c r="R13" s="330">
        <v>42437</v>
      </c>
      <c r="S13" s="330">
        <v>42437</v>
      </c>
      <c r="T13" s="330">
        <v>42438</v>
      </c>
      <c r="U13" s="330">
        <v>42443</v>
      </c>
      <c r="V13" s="330">
        <v>42444</v>
      </c>
      <c r="W13" s="330">
        <v>42444</v>
      </c>
      <c r="X13" s="330">
        <v>42445</v>
      </c>
      <c r="Y13" s="330">
        <v>42445</v>
      </c>
      <c r="Z13" s="330">
        <v>42445</v>
      </c>
      <c r="AA13" s="330">
        <v>42453</v>
      </c>
      <c r="AB13" s="330">
        <v>42455</v>
      </c>
      <c r="AC13" s="330">
        <v>42456</v>
      </c>
      <c r="AD13" s="330">
        <v>42457</v>
      </c>
      <c r="AE13" s="330">
        <v>42464</v>
      </c>
      <c r="AF13" s="330">
        <v>42464</v>
      </c>
      <c r="AG13" s="330">
        <v>42465</v>
      </c>
      <c r="AH13" s="330">
        <v>42465</v>
      </c>
      <c r="AI13" s="330">
        <v>42473</v>
      </c>
      <c r="AJ13" s="331">
        <v>42473</v>
      </c>
      <c r="AK13" s="305" t="s">
        <v>36</v>
      </c>
    </row>
    <row r="14" spans="1:39" ht="15.75" hidden="1" thickBot="1">
      <c r="A14" s="345">
        <v>10</v>
      </c>
      <c r="B14" s="345" t="s">
        <v>37</v>
      </c>
      <c r="C14" s="346" t="s">
        <v>26</v>
      </c>
      <c r="D14" s="347" t="s">
        <v>38</v>
      </c>
      <c r="E14" s="348">
        <v>32</v>
      </c>
      <c r="F14" s="349" t="s">
        <v>21</v>
      </c>
      <c r="G14" s="350">
        <v>32</v>
      </c>
      <c r="H14" s="347" t="s">
        <v>22</v>
      </c>
      <c r="I14" s="350">
        <v>32</v>
      </c>
      <c r="J14" s="351" t="s">
        <v>21</v>
      </c>
      <c r="K14" s="350">
        <v>32</v>
      </c>
      <c r="L14" s="347" t="s">
        <v>22</v>
      </c>
      <c r="M14" s="330">
        <v>42438</v>
      </c>
      <c r="N14" s="330">
        <v>42438</v>
      </c>
      <c r="O14" s="330">
        <v>42439</v>
      </c>
      <c r="P14" s="330">
        <v>42440</v>
      </c>
      <c r="Q14" s="330">
        <v>42443</v>
      </c>
      <c r="R14" s="330">
        <v>42444</v>
      </c>
      <c r="S14" s="330">
        <v>42444</v>
      </c>
      <c r="T14" s="330">
        <v>42445</v>
      </c>
      <c r="U14" s="330">
        <v>42450</v>
      </c>
      <c r="V14" s="330">
        <v>42451</v>
      </c>
      <c r="W14" s="330">
        <v>42451</v>
      </c>
      <c r="X14" s="330">
        <v>42452</v>
      </c>
      <c r="Y14" s="330">
        <v>42452</v>
      </c>
      <c r="Z14" s="330">
        <v>42452</v>
      </c>
      <c r="AA14" s="330">
        <v>42460</v>
      </c>
      <c r="AB14" s="330">
        <v>42462</v>
      </c>
      <c r="AC14" s="330">
        <v>42463</v>
      </c>
      <c r="AD14" s="330">
        <v>42464</v>
      </c>
      <c r="AE14" s="330">
        <v>42471</v>
      </c>
      <c r="AF14" s="330">
        <v>42471</v>
      </c>
      <c r="AG14" s="330">
        <v>42472</v>
      </c>
      <c r="AH14" s="330">
        <v>42472</v>
      </c>
      <c r="AI14" s="330">
        <v>42480</v>
      </c>
      <c r="AJ14" s="331">
        <v>42480</v>
      </c>
      <c r="AK14" s="305" t="s">
        <v>39</v>
      </c>
    </row>
    <row r="15" spans="1:39" ht="15.75" hidden="1" thickBot="1">
      <c r="A15" s="336">
        <v>11</v>
      </c>
      <c r="B15" s="321" t="s">
        <v>28</v>
      </c>
      <c r="C15" s="322" t="s">
        <v>20</v>
      </c>
      <c r="D15" s="313" t="s">
        <v>29</v>
      </c>
      <c r="E15" s="323">
        <v>121</v>
      </c>
      <c r="F15" s="328" t="s">
        <v>21</v>
      </c>
      <c r="G15" s="327">
        <v>121</v>
      </c>
      <c r="H15" s="326" t="s">
        <v>22</v>
      </c>
      <c r="I15" s="324" t="s">
        <v>21</v>
      </c>
      <c r="J15" s="327">
        <v>123</v>
      </c>
      <c r="K15" s="324" t="s">
        <v>22</v>
      </c>
      <c r="L15" s="325">
        <v>123</v>
      </c>
      <c r="M15" s="330">
        <v>42445</v>
      </c>
      <c r="N15" s="330">
        <v>42445</v>
      </c>
      <c r="O15" s="330">
        <v>42446</v>
      </c>
      <c r="P15" s="330">
        <v>42447</v>
      </c>
      <c r="Q15" s="330">
        <v>42450</v>
      </c>
      <c r="R15" s="330">
        <v>42451</v>
      </c>
      <c r="S15" s="330">
        <v>42451</v>
      </c>
      <c r="T15" s="330">
        <v>42452</v>
      </c>
      <c r="U15" s="330">
        <v>42457</v>
      </c>
      <c r="V15" s="330">
        <v>42458</v>
      </c>
      <c r="W15" s="330">
        <v>42458</v>
      </c>
      <c r="X15" s="330">
        <v>42459</v>
      </c>
      <c r="Y15" s="330">
        <v>42459</v>
      </c>
      <c r="Z15" s="330">
        <v>42459</v>
      </c>
      <c r="AA15" s="330">
        <v>42467</v>
      </c>
      <c r="AB15" s="330">
        <v>42469</v>
      </c>
      <c r="AC15" s="330">
        <v>42470</v>
      </c>
      <c r="AD15" s="330">
        <v>42471</v>
      </c>
      <c r="AE15" s="330">
        <v>42478</v>
      </c>
      <c r="AF15" s="330">
        <v>42478</v>
      </c>
      <c r="AG15" s="330">
        <v>42479</v>
      </c>
      <c r="AH15" s="330">
        <v>42479</v>
      </c>
      <c r="AI15" s="330">
        <v>42487</v>
      </c>
      <c r="AJ15" s="331">
        <v>42487</v>
      </c>
    </row>
    <row r="16" spans="1:39" ht="15.75" hidden="1" thickBot="1">
      <c r="A16" s="352">
        <v>12</v>
      </c>
      <c r="B16" s="310" t="s">
        <v>40</v>
      </c>
      <c r="C16" s="353" t="s">
        <v>23</v>
      </c>
      <c r="D16" s="313" t="s">
        <v>41</v>
      </c>
      <c r="E16" s="338">
        <v>43</v>
      </c>
      <c r="F16" s="311" t="s">
        <v>21</v>
      </c>
      <c r="G16" s="339">
        <v>43</v>
      </c>
      <c r="H16" s="313" t="s">
        <v>22</v>
      </c>
      <c r="I16" s="344">
        <v>43</v>
      </c>
      <c r="J16" s="311" t="s">
        <v>21</v>
      </c>
      <c r="K16" s="339">
        <v>43</v>
      </c>
      <c r="L16" s="354" t="s">
        <v>22</v>
      </c>
      <c r="M16" s="330">
        <v>42452</v>
      </c>
      <c r="N16" s="330">
        <v>42452</v>
      </c>
      <c r="O16" s="330">
        <v>42453</v>
      </c>
      <c r="P16" s="330">
        <v>42454</v>
      </c>
      <c r="Q16" s="330">
        <v>42457</v>
      </c>
      <c r="R16" s="330">
        <v>42458</v>
      </c>
      <c r="S16" s="330">
        <v>42458</v>
      </c>
      <c r="T16" s="330">
        <v>42459</v>
      </c>
      <c r="U16" s="330">
        <v>42464</v>
      </c>
      <c r="V16" s="330">
        <v>42465</v>
      </c>
      <c r="W16" s="330">
        <v>42465</v>
      </c>
      <c r="X16" s="330">
        <v>42466</v>
      </c>
      <c r="Y16" s="330">
        <v>42466</v>
      </c>
      <c r="Z16" s="330">
        <v>42466</v>
      </c>
      <c r="AA16" s="330">
        <v>42474</v>
      </c>
      <c r="AB16" s="330">
        <v>42476</v>
      </c>
      <c r="AC16" s="330">
        <v>42477</v>
      </c>
      <c r="AD16" s="330">
        <v>42478</v>
      </c>
      <c r="AE16" s="330">
        <v>42485</v>
      </c>
      <c r="AF16" s="330">
        <v>42485</v>
      </c>
      <c r="AG16" s="330">
        <v>42486</v>
      </c>
      <c r="AH16" s="330">
        <v>42486</v>
      </c>
      <c r="AI16" s="330">
        <v>42494</v>
      </c>
      <c r="AJ16" s="331">
        <v>42494</v>
      </c>
      <c r="AK16" s="305" t="s">
        <v>42</v>
      </c>
    </row>
    <row r="17" spans="1:37" ht="15.75" hidden="1" thickBot="1">
      <c r="A17" s="355">
        <v>13</v>
      </c>
      <c r="B17" s="336" t="s">
        <v>33</v>
      </c>
      <c r="C17" s="337" t="s">
        <v>20</v>
      </c>
      <c r="D17" s="313" t="s">
        <v>34</v>
      </c>
      <c r="E17" s="338">
        <v>22</v>
      </c>
      <c r="F17" s="311" t="s">
        <v>21</v>
      </c>
      <c r="G17" s="339">
        <v>22</v>
      </c>
      <c r="H17" s="313" t="s">
        <v>22</v>
      </c>
      <c r="I17" s="340" t="s">
        <v>21</v>
      </c>
      <c r="J17" s="340">
        <v>22</v>
      </c>
      <c r="K17" s="340" t="s">
        <v>22</v>
      </c>
      <c r="L17" s="341">
        <v>22</v>
      </c>
      <c r="M17" s="330">
        <v>42459</v>
      </c>
      <c r="N17" s="330">
        <v>42459</v>
      </c>
      <c r="O17" s="330">
        <v>42460</v>
      </c>
      <c r="P17" s="330">
        <v>42461</v>
      </c>
      <c r="Q17" s="330">
        <v>42464</v>
      </c>
      <c r="R17" s="330">
        <v>42465</v>
      </c>
      <c r="S17" s="330">
        <v>42465</v>
      </c>
      <c r="T17" s="330">
        <v>42466</v>
      </c>
      <c r="U17" s="330">
        <v>42471</v>
      </c>
      <c r="V17" s="330">
        <v>42472</v>
      </c>
      <c r="W17" s="330">
        <v>42472</v>
      </c>
      <c r="X17" s="330">
        <v>42473</v>
      </c>
      <c r="Y17" s="330">
        <v>42473</v>
      </c>
      <c r="Z17" s="330">
        <v>42473</v>
      </c>
      <c r="AA17" s="330">
        <v>42481</v>
      </c>
      <c r="AB17" s="330">
        <v>42483</v>
      </c>
      <c r="AC17" s="330">
        <v>42484</v>
      </c>
      <c r="AD17" s="330">
        <v>42485</v>
      </c>
      <c r="AE17" s="330">
        <v>42492</v>
      </c>
      <c r="AF17" s="330">
        <v>42492</v>
      </c>
      <c r="AG17" s="330">
        <v>42493</v>
      </c>
      <c r="AH17" s="330">
        <v>42493</v>
      </c>
      <c r="AI17" s="330">
        <v>42501</v>
      </c>
      <c r="AJ17" s="331">
        <v>42501</v>
      </c>
    </row>
    <row r="18" spans="1:37" ht="15.75" hidden="1" thickBot="1">
      <c r="A18" s="356">
        <v>14</v>
      </c>
      <c r="B18" s="336" t="s">
        <v>30</v>
      </c>
      <c r="C18" s="337" t="s">
        <v>27</v>
      </c>
      <c r="D18" s="313" t="s">
        <v>31</v>
      </c>
      <c r="E18" s="338">
        <v>17</v>
      </c>
      <c r="F18" s="311" t="s">
        <v>21</v>
      </c>
      <c r="G18" s="339">
        <v>17</v>
      </c>
      <c r="H18" s="313" t="s">
        <v>22</v>
      </c>
      <c r="I18" s="344">
        <v>17</v>
      </c>
      <c r="J18" s="311" t="s">
        <v>21</v>
      </c>
      <c r="K18" s="344">
        <v>17</v>
      </c>
      <c r="L18" s="313" t="s">
        <v>22</v>
      </c>
      <c r="M18" s="330">
        <v>42466</v>
      </c>
      <c r="N18" s="330">
        <v>42466</v>
      </c>
      <c r="O18" s="330">
        <v>42467</v>
      </c>
      <c r="P18" s="330">
        <v>42468</v>
      </c>
      <c r="Q18" s="330">
        <v>42471</v>
      </c>
      <c r="R18" s="330">
        <v>42472</v>
      </c>
      <c r="S18" s="330">
        <v>42472</v>
      </c>
      <c r="T18" s="330">
        <v>42473</v>
      </c>
      <c r="U18" s="330">
        <v>42478</v>
      </c>
      <c r="V18" s="330">
        <v>42479</v>
      </c>
      <c r="W18" s="330">
        <v>42479</v>
      </c>
      <c r="X18" s="330">
        <v>42480</v>
      </c>
      <c r="Y18" s="330">
        <v>42480</v>
      </c>
      <c r="Z18" s="330">
        <v>42480</v>
      </c>
      <c r="AA18" s="330">
        <v>42488</v>
      </c>
      <c r="AB18" s="330">
        <v>42490</v>
      </c>
      <c r="AC18" s="330">
        <v>42491</v>
      </c>
      <c r="AD18" s="330">
        <v>42492</v>
      </c>
      <c r="AE18" s="330">
        <v>42499</v>
      </c>
      <c r="AF18" s="330">
        <v>42499</v>
      </c>
      <c r="AG18" s="330">
        <v>42500</v>
      </c>
      <c r="AH18" s="330">
        <v>42500</v>
      </c>
      <c r="AI18" s="330">
        <v>42508</v>
      </c>
      <c r="AJ18" s="331">
        <v>42508</v>
      </c>
    </row>
    <row r="19" spans="1:37" ht="15.75" hidden="1" thickBot="1">
      <c r="A19" s="357">
        <v>15</v>
      </c>
      <c r="B19" s="336" t="s">
        <v>43</v>
      </c>
      <c r="C19" s="337" t="s">
        <v>23</v>
      </c>
      <c r="D19" s="313" t="s">
        <v>44</v>
      </c>
      <c r="E19" s="338">
        <v>35</v>
      </c>
      <c r="F19" s="311" t="s">
        <v>21</v>
      </c>
      <c r="G19" s="339">
        <v>35</v>
      </c>
      <c r="H19" s="313" t="s">
        <v>22</v>
      </c>
      <c r="I19" s="344">
        <v>35</v>
      </c>
      <c r="J19" s="311" t="s">
        <v>21</v>
      </c>
      <c r="K19" s="344">
        <v>35</v>
      </c>
      <c r="L19" s="313" t="s">
        <v>22</v>
      </c>
      <c r="M19" s="330">
        <v>42473</v>
      </c>
      <c r="N19" s="330">
        <v>42473</v>
      </c>
      <c r="O19" s="330">
        <v>42474</v>
      </c>
      <c r="P19" s="330">
        <v>42475</v>
      </c>
      <c r="Q19" s="330">
        <v>42478</v>
      </c>
      <c r="R19" s="330">
        <v>42479</v>
      </c>
      <c r="S19" s="330">
        <v>42479</v>
      </c>
      <c r="T19" s="330">
        <v>42480</v>
      </c>
      <c r="U19" s="330">
        <v>42485</v>
      </c>
      <c r="V19" s="330">
        <v>42486</v>
      </c>
      <c r="W19" s="330">
        <v>42486</v>
      </c>
      <c r="X19" s="330">
        <v>42487</v>
      </c>
      <c r="Y19" s="330">
        <v>42487</v>
      </c>
      <c r="Z19" s="330">
        <v>42487</v>
      </c>
      <c r="AA19" s="330">
        <v>42495</v>
      </c>
      <c r="AB19" s="330">
        <v>42497</v>
      </c>
      <c r="AC19" s="330">
        <v>42498</v>
      </c>
      <c r="AD19" s="330">
        <v>42499</v>
      </c>
      <c r="AE19" s="330">
        <v>42506</v>
      </c>
      <c r="AF19" s="330">
        <v>42506</v>
      </c>
      <c r="AG19" s="330">
        <v>42507</v>
      </c>
      <c r="AH19" s="330">
        <v>42507</v>
      </c>
      <c r="AI19" s="330">
        <v>42515</v>
      </c>
      <c r="AJ19" s="331">
        <v>42515</v>
      </c>
      <c r="AK19" s="305" t="s">
        <v>45</v>
      </c>
    </row>
    <row r="20" spans="1:37" ht="15.75" hidden="1" thickBot="1">
      <c r="A20" s="345">
        <v>16</v>
      </c>
      <c r="B20" s="345" t="s">
        <v>37</v>
      </c>
      <c r="C20" s="346" t="s">
        <v>26</v>
      </c>
      <c r="D20" s="347" t="s">
        <v>38</v>
      </c>
      <c r="E20" s="348">
        <v>33</v>
      </c>
      <c r="F20" s="349" t="s">
        <v>21</v>
      </c>
      <c r="G20" s="350">
        <v>33</v>
      </c>
      <c r="H20" s="347" t="s">
        <v>22</v>
      </c>
      <c r="I20" s="348">
        <v>33</v>
      </c>
      <c r="J20" s="358" t="s">
        <v>21</v>
      </c>
      <c r="K20" s="348">
        <v>33</v>
      </c>
      <c r="L20" s="347" t="s">
        <v>22</v>
      </c>
      <c r="M20" s="330">
        <v>42480</v>
      </c>
      <c r="N20" s="330">
        <v>42480</v>
      </c>
      <c r="O20" s="330">
        <v>42481</v>
      </c>
      <c r="P20" s="330">
        <v>42482</v>
      </c>
      <c r="Q20" s="330">
        <v>42485</v>
      </c>
      <c r="R20" s="330">
        <v>42486</v>
      </c>
      <c r="S20" s="330">
        <v>42486</v>
      </c>
      <c r="T20" s="330">
        <v>42487</v>
      </c>
      <c r="U20" s="330">
        <v>42492</v>
      </c>
      <c r="V20" s="330">
        <v>42493</v>
      </c>
      <c r="W20" s="330">
        <v>42493</v>
      </c>
      <c r="X20" s="330">
        <v>42494</v>
      </c>
      <c r="Y20" s="330">
        <v>42494</v>
      </c>
      <c r="Z20" s="330">
        <v>42494</v>
      </c>
      <c r="AA20" s="330">
        <v>42502</v>
      </c>
      <c r="AB20" s="330">
        <v>42504</v>
      </c>
      <c r="AC20" s="330">
        <v>42505</v>
      </c>
      <c r="AD20" s="330">
        <v>42506</v>
      </c>
      <c r="AE20" s="330">
        <v>42513</v>
      </c>
      <c r="AF20" s="330">
        <v>42513</v>
      </c>
      <c r="AG20" s="330">
        <v>42514</v>
      </c>
      <c r="AH20" s="330">
        <v>42514</v>
      </c>
      <c r="AI20" s="330">
        <v>42522</v>
      </c>
      <c r="AJ20" s="331">
        <v>42522</v>
      </c>
    </row>
    <row r="21" spans="1:37" ht="15.75" hidden="1" thickBot="1">
      <c r="A21" s="336">
        <v>17</v>
      </c>
      <c r="B21" s="321" t="s">
        <v>28</v>
      </c>
      <c r="C21" s="322" t="s">
        <v>20</v>
      </c>
      <c r="D21" s="313" t="s">
        <v>29</v>
      </c>
      <c r="E21" s="323">
        <v>122</v>
      </c>
      <c r="F21" s="328" t="s">
        <v>21</v>
      </c>
      <c r="G21" s="327">
        <v>122</v>
      </c>
      <c r="H21" s="326" t="s">
        <v>22</v>
      </c>
      <c r="I21" s="324" t="s">
        <v>21</v>
      </c>
      <c r="J21" s="327">
        <v>124</v>
      </c>
      <c r="K21" s="324" t="s">
        <v>22</v>
      </c>
      <c r="L21" s="325">
        <v>124</v>
      </c>
      <c r="M21" s="330">
        <v>42487</v>
      </c>
      <c r="N21" s="330">
        <v>42487</v>
      </c>
      <c r="O21" s="330">
        <v>42488</v>
      </c>
      <c r="P21" s="330">
        <v>42489</v>
      </c>
      <c r="Q21" s="330">
        <v>42492</v>
      </c>
      <c r="R21" s="330">
        <v>42493</v>
      </c>
      <c r="S21" s="330">
        <v>42493</v>
      </c>
      <c r="T21" s="330">
        <v>42494</v>
      </c>
      <c r="U21" s="330">
        <v>42499</v>
      </c>
      <c r="V21" s="330">
        <v>42500</v>
      </c>
      <c r="W21" s="330">
        <v>42500</v>
      </c>
      <c r="X21" s="330">
        <v>42501</v>
      </c>
      <c r="Y21" s="330">
        <v>42501</v>
      </c>
      <c r="Z21" s="330">
        <v>42501</v>
      </c>
      <c r="AA21" s="330">
        <v>42509</v>
      </c>
      <c r="AB21" s="330">
        <v>42511</v>
      </c>
      <c r="AC21" s="330">
        <v>42512</v>
      </c>
      <c r="AD21" s="330">
        <v>42513</v>
      </c>
      <c r="AE21" s="330">
        <v>42520</v>
      </c>
      <c r="AF21" s="330">
        <v>42520</v>
      </c>
      <c r="AG21" s="330">
        <v>42521</v>
      </c>
      <c r="AH21" s="330">
        <v>42521</v>
      </c>
      <c r="AI21" s="330">
        <v>42529</v>
      </c>
      <c r="AJ21" s="331">
        <v>42529</v>
      </c>
    </row>
    <row r="22" spans="1:37" ht="15.75" hidden="1" thickBot="1">
      <c r="A22" s="352">
        <v>18</v>
      </c>
      <c r="B22" s="310" t="s">
        <v>40</v>
      </c>
      <c r="C22" s="353" t="s">
        <v>23</v>
      </c>
      <c r="D22" s="313" t="s">
        <v>41</v>
      </c>
      <c r="E22" s="338">
        <v>44</v>
      </c>
      <c r="F22" s="311" t="s">
        <v>21</v>
      </c>
      <c r="G22" s="339">
        <v>44</v>
      </c>
      <c r="H22" s="313" t="s">
        <v>22</v>
      </c>
      <c r="I22" s="344">
        <v>44</v>
      </c>
      <c r="J22" s="311" t="s">
        <v>21</v>
      </c>
      <c r="K22" s="339">
        <v>44</v>
      </c>
      <c r="L22" s="354" t="s">
        <v>22</v>
      </c>
      <c r="M22" s="330">
        <v>42494</v>
      </c>
      <c r="N22" s="330">
        <v>42494</v>
      </c>
      <c r="O22" s="330">
        <v>42495</v>
      </c>
      <c r="P22" s="330">
        <v>42496</v>
      </c>
      <c r="Q22" s="1266" t="s">
        <v>90</v>
      </c>
      <c r="R22" s="1267"/>
      <c r="S22" s="1267"/>
      <c r="T22" s="1267"/>
      <c r="U22" s="1267"/>
      <c r="V22" s="1267"/>
      <c r="W22" s="1267"/>
      <c r="X22" s="1267"/>
      <c r="Y22" s="1267"/>
      <c r="Z22" s="1267"/>
      <c r="AA22" s="1267"/>
      <c r="AB22" s="1267"/>
      <c r="AC22" s="1267"/>
      <c r="AD22" s="1267"/>
      <c r="AE22" s="1267"/>
      <c r="AF22" s="1267"/>
      <c r="AG22" s="1267"/>
      <c r="AH22" s="1267"/>
      <c r="AI22" s="1267"/>
      <c r="AJ22" s="1268"/>
    </row>
    <row r="23" spans="1:37" ht="15.75" hidden="1" thickBot="1">
      <c r="A23" s="359">
        <v>18</v>
      </c>
      <c r="B23" s="310" t="s">
        <v>88</v>
      </c>
      <c r="C23" s="353" t="s">
        <v>23</v>
      </c>
      <c r="D23" s="313" t="s">
        <v>89</v>
      </c>
      <c r="E23" s="338">
        <v>4</v>
      </c>
      <c r="F23" s="311" t="s">
        <v>21</v>
      </c>
      <c r="G23" s="339">
        <v>4</v>
      </c>
      <c r="H23" s="313" t="s">
        <v>22</v>
      </c>
      <c r="I23" s="360">
        <v>4</v>
      </c>
      <c r="J23" s="361" t="s">
        <v>21</v>
      </c>
      <c r="K23" s="340">
        <v>4</v>
      </c>
      <c r="L23" s="362" t="s">
        <v>22</v>
      </c>
      <c r="M23" s="1213" t="s">
        <v>91</v>
      </c>
      <c r="N23" s="1215"/>
      <c r="O23" s="330">
        <v>42495</v>
      </c>
      <c r="P23" s="330">
        <v>42496</v>
      </c>
      <c r="Q23" s="330">
        <f>Q21+7</f>
        <v>42499</v>
      </c>
      <c r="R23" s="330">
        <f>R21+7</f>
        <v>42500</v>
      </c>
      <c r="S23" s="330">
        <f t="shared" ref="S23:AJ23" si="0">S21+7</f>
        <v>42500</v>
      </c>
      <c r="T23" s="330">
        <f t="shared" si="0"/>
        <v>42501</v>
      </c>
      <c r="U23" s="330">
        <f t="shared" si="0"/>
        <v>42506</v>
      </c>
      <c r="V23" s="330">
        <f t="shared" si="0"/>
        <v>42507</v>
      </c>
      <c r="W23" s="330">
        <f t="shared" si="0"/>
        <v>42507</v>
      </c>
      <c r="X23" s="330">
        <f t="shared" si="0"/>
        <v>42508</v>
      </c>
      <c r="Y23" s="330">
        <f t="shared" si="0"/>
        <v>42508</v>
      </c>
      <c r="Z23" s="330">
        <f t="shared" si="0"/>
        <v>42508</v>
      </c>
      <c r="AA23" s="330">
        <f t="shared" si="0"/>
        <v>42516</v>
      </c>
      <c r="AB23" s="330">
        <f t="shared" si="0"/>
        <v>42518</v>
      </c>
      <c r="AC23" s="330">
        <f t="shared" si="0"/>
        <v>42519</v>
      </c>
      <c r="AD23" s="330">
        <f t="shared" si="0"/>
        <v>42520</v>
      </c>
      <c r="AE23" s="330">
        <f t="shared" si="0"/>
        <v>42527</v>
      </c>
      <c r="AF23" s="330">
        <f t="shared" si="0"/>
        <v>42527</v>
      </c>
      <c r="AG23" s="330">
        <f t="shared" si="0"/>
        <v>42528</v>
      </c>
      <c r="AH23" s="330">
        <f t="shared" si="0"/>
        <v>42528</v>
      </c>
      <c r="AI23" s="330">
        <f t="shared" si="0"/>
        <v>42536</v>
      </c>
      <c r="AJ23" s="363">
        <f t="shared" si="0"/>
        <v>42536</v>
      </c>
      <c r="AK23" s="305" t="s">
        <v>92</v>
      </c>
    </row>
    <row r="24" spans="1:37" ht="15.75" hidden="1" thickBot="1">
      <c r="A24" s="355">
        <v>19</v>
      </c>
      <c r="B24" s="336" t="s">
        <v>33</v>
      </c>
      <c r="C24" s="337" t="s">
        <v>20</v>
      </c>
      <c r="D24" s="313" t="s">
        <v>34</v>
      </c>
      <c r="E24" s="338">
        <v>23</v>
      </c>
      <c r="F24" s="311" t="s">
        <v>21</v>
      </c>
      <c r="G24" s="339">
        <v>23</v>
      </c>
      <c r="H24" s="313" t="s">
        <v>22</v>
      </c>
      <c r="I24" s="340" t="s">
        <v>21</v>
      </c>
      <c r="J24" s="340">
        <v>23</v>
      </c>
      <c r="K24" s="340" t="s">
        <v>22</v>
      </c>
      <c r="L24" s="341">
        <v>23</v>
      </c>
      <c r="M24" s="330">
        <v>42501</v>
      </c>
      <c r="N24" s="330">
        <v>42501</v>
      </c>
      <c r="O24" s="330">
        <v>42502</v>
      </c>
      <c r="P24" s="330">
        <v>42503</v>
      </c>
      <c r="Q24" s="330">
        <v>42506</v>
      </c>
      <c r="R24" s="330">
        <v>42507</v>
      </c>
      <c r="S24" s="330">
        <v>42507</v>
      </c>
      <c r="T24" s="330">
        <v>42508</v>
      </c>
      <c r="U24" s="330">
        <v>42513</v>
      </c>
      <c r="V24" s="330">
        <v>42514</v>
      </c>
      <c r="W24" s="330">
        <v>42514</v>
      </c>
      <c r="X24" s="330">
        <v>42515</v>
      </c>
      <c r="Y24" s="330">
        <v>42515</v>
      </c>
      <c r="Z24" s="330">
        <v>42515</v>
      </c>
      <c r="AA24" s="330">
        <v>42523</v>
      </c>
      <c r="AB24" s="330">
        <v>42525</v>
      </c>
      <c r="AC24" s="330">
        <v>42526</v>
      </c>
      <c r="AD24" s="330">
        <v>42527</v>
      </c>
      <c r="AE24" s="330">
        <v>42534</v>
      </c>
      <c r="AF24" s="330">
        <v>42534</v>
      </c>
      <c r="AG24" s="330">
        <v>42535</v>
      </c>
      <c r="AH24" s="330">
        <v>42535</v>
      </c>
      <c r="AI24" s="330">
        <v>42543</v>
      </c>
      <c r="AJ24" s="331">
        <v>42543</v>
      </c>
    </row>
    <row r="25" spans="1:37" ht="15.75" hidden="1" thickBot="1">
      <c r="A25" s="356">
        <v>20</v>
      </c>
      <c r="B25" s="336" t="s">
        <v>30</v>
      </c>
      <c r="C25" s="337" t="s">
        <v>27</v>
      </c>
      <c r="D25" s="313" t="s">
        <v>31</v>
      </c>
      <c r="E25" s="338">
        <v>18</v>
      </c>
      <c r="F25" s="311" t="s">
        <v>21</v>
      </c>
      <c r="G25" s="339">
        <v>18</v>
      </c>
      <c r="H25" s="313" t="s">
        <v>22</v>
      </c>
      <c r="I25" s="344">
        <v>18</v>
      </c>
      <c r="J25" s="311" t="s">
        <v>21</v>
      </c>
      <c r="K25" s="344">
        <v>18</v>
      </c>
      <c r="L25" s="313" t="s">
        <v>22</v>
      </c>
      <c r="M25" s="330">
        <v>42508</v>
      </c>
      <c r="N25" s="330">
        <v>42508</v>
      </c>
      <c r="O25" s="330">
        <v>42509</v>
      </c>
      <c r="P25" s="330">
        <v>42510</v>
      </c>
      <c r="Q25" s="330">
        <v>42513</v>
      </c>
      <c r="R25" s="330">
        <v>42514</v>
      </c>
      <c r="S25" s="330">
        <v>42514</v>
      </c>
      <c r="T25" s="330">
        <v>42515</v>
      </c>
      <c r="U25" s="330">
        <v>42520</v>
      </c>
      <c r="V25" s="330">
        <v>42521</v>
      </c>
      <c r="W25" s="330">
        <v>42521</v>
      </c>
      <c r="X25" s="330">
        <v>42522</v>
      </c>
      <c r="Y25" s="330">
        <v>42522</v>
      </c>
      <c r="Z25" s="330">
        <v>42522</v>
      </c>
      <c r="AA25" s="330">
        <v>42530</v>
      </c>
      <c r="AB25" s="330">
        <v>42532</v>
      </c>
      <c r="AC25" s="330">
        <v>42533</v>
      </c>
      <c r="AD25" s="330">
        <v>42534</v>
      </c>
      <c r="AE25" s="330">
        <v>42541</v>
      </c>
      <c r="AF25" s="330">
        <v>42541</v>
      </c>
      <c r="AG25" s="330">
        <v>42542</v>
      </c>
      <c r="AH25" s="330">
        <v>42542</v>
      </c>
      <c r="AI25" s="330">
        <v>42550</v>
      </c>
      <c r="AJ25" s="331">
        <v>42550</v>
      </c>
    </row>
    <row r="26" spans="1:37" ht="15.75" hidden="1" thickBot="1">
      <c r="A26" s="357">
        <v>21</v>
      </c>
      <c r="B26" s="336" t="s">
        <v>43</v>
      </c>
      <c r="C26" s="337" t="s">
        <v>23</v>
      </c>
      <c r="D26" s="313" t="s">
        <v>44</v>
      </c>
      <c r="E26" s="338">
        <v>36</v>
      </c>
      <c r="F26" s="311" t="s">
        <v>21</v>
      </c>
      <c r="G26" s="339">
        <v>36</v>
      </c>
      <c r="H26" s="313" t="s">
        <v>22</v>
      </c>
      <c r="I26" s="344">
        <v>36</v>
      </c>
      <c r="J26" s="311" t="s">
        <v>21</v>
      </c>
      <c r="K26" s="344">
        <v>36</v>
      </c>
      <c r="L26" s="313" t="s">
        <v>22</v>
      </c>
      <c r="M26" s="330">
        <v>42515</v>
      </c>
      <c r="N26" s="330">
        <v>42515</v>
      </c>
      <c r="O26" s="330">
        <v>42516</v>
      </c>
      <c r="P26" s="330">
        <v>42517</v>
      </c>
      <c r="Q26" s="330">
        <v>42520</v>
      </c>
      <c r="R26" s="330">
        <v>42521</v>
      </c>
      <c r="S26" s="330">
        <v>42521</v>
      </c>
      <c r="T26" s="330">
        <v>42522</v>
      </c>
      <c r="U26" s="330">
        <v>42527</v>
      </c>
      <c r="V26" s="330">
        <v>42528</v>
      </c>
      <c r="W26" s="330">
        <v>42528</v>
      </c>
      <c r="X26" s="330">
        <v>42529</v>
      </c>
      <c r="Y26" s="330">
        <v>42529</v>
      </c>
      <c r="Z26" s="330">
        <v>42529</v>
      </c>
      <c r="AA26" s="330">
        <v>42537</v>
      </c>
      <c r="AB26" s="330">
        <v>42539</v>
      </c>
      <c r="AC26" s="330">
        <v>42540</v>
      </c>
      <c r="AD26" s="330">
        <v>42541</v>
      </c>
      <c r="AE26" s="330">
        <v>42548</v>
      </c>
      <c r="AF26" s="330">
        <v>42548</v>
      </c>
      <c r="AG26" s="330">
        <v>42549</v>
      </c>
      <c r="AH26" s="330">
        <v>42549</v>
      </c>
      <c r="AI26" s="330">
        <v>42557</v>
      </c>
      <c r="AJ26" s="331">
        <v>42557</v>
      </c>
    </row>
    <row r="27" spans="1:37" ht="15.75" hidden="1" thickBot="1">
      <c r="A27" s="345">
        <v>22</v>
      </c>
      <c r="B27" s="345" t="s">
        <v>37</v>
      </c>
      <c r="C27" s="346" t="s">
        <v>23</v>
      </c>
      <c r="D27" s="347" t="s">
        <v>38</v>
      </c>
      <c r="E27" s="348">
        <v>34</v>
      </c>
      <c r="F27" s="349" t="s">
        <v>21</v>
      </c>
      <c r="G27" s="350">
        <v>34</v>
      </c>
      <c r="H27" s="347" t="s">
        <v>22</v>
      </c>
      <c r="I27" s="350">
        <v>34</v>
      </c>
      <c r="J27" s="358" t="s">
        <v>21</v>
      </c>
      <c r="K27" s="350">
        <v>34</v>
      </c>
      <c r="L27" s="347" t="s">
        <v>22</v>
      </c>
      <c r="M27" s="330">
        <v>42522</v>
      </c>
      <c r="N27" s="330">
        <v>42522</v>
      </c>
      <c r="O27" s="330">
        <v>42523</v>
      </c>
      <c r="P27" s="330">
        <v>42524</v>
      </c>
      <c r="Q27" s="330">
        <v>42527</v>
      </c>
      <c r="R27" s="330">
        <v>42528</v>
      </c>
      <c r="S27" s="330">
        <v>42528</v>
      </c>
      <c r="T27" s="330">
        <v>42529</v>
      </c>
      <c r="U27" s="330">
        <v>42534</v>
      </c>
      <c r="V27" s="330">
        <v>42535</v>
      </c>
      <c r="W27" s="330">
        <v>42535</v>
      </c>
      <c r="X27" s="330">
        <v>42536</v>
      </c>
      <c r="Y27" s="330">
        <v>42536</v>
      </c>
      <c r="Z27" s="330">
        <v>42536</v>
      </c>
      <c r="AA27" s="330">
        <v>42544</v>
      </c>
      <c r="AB27" s="330">
        <v>42546</v>
      </c>
      <c r="AC27" s="330">
        <v>42547</v>
      </c>
      <c r="AD27" s="330">
        <v>42548</v>
      </c>
      <c r="AE27" s="330">
        <v>42555</v>
      </c>
      <c r="AF27" s="330">
        <v>42555</v>
      </c>
      <c r="AG27" s="330">
        <v>42556</v>
      </c>
      <c r="AH27" s="330">
        <v>42556</v>
      </c>
      <c r="AI27" s="330">
        <v>42564</v>
      </c>
      <c r="AJ27" s="331">
        <v>42564</v>
      </c>
    </row>
    <row r="28" spans="1:37" ht="15.75" hidden="1" thickBot="1">
      <c r="A28" s="336">
        <v>23</v>
      </c>
      <c r="B28" s="321" t="s">
        <v>28</v>
      </c>
      <c r="C28" s="322" t="s">
        <v>20</v>
      </c>
      <c r="D28" s="313" t="s">
        <v>29</v>
      </c>
      <c r="E28" s="323">
        <f>E21+1</f>
        <v>123</v>
      </c>
      <c r="F28" s="328" t="s">
        <v>21</v>
      </c>
      <c r="G28" s="327">
        <f t="shared" ref="G28:G33" si="1">E28</f>
        <v>123</v>
      </c>
      <c r="H28" s="326" t="s">
        <v>22</v>
      </c>
      <c r="I28" s="324" t="s">
        <v>21</v>
      </c>
      <c r="J28" s="327">
        <f>J21+1</f>
        <v>125</v>
      </c>
      <c r="K28" s="324" t="s">
        <v>22</v>
      </c>
      <c r="L28" s="325">
        <f>J28</f>
        <v>125</v>
      </c>
      <c r="M28" s="330">
        <v>42529</v>
      </c>
      <c r="N28" s="330">
        <v>42529</v>
      </c>
      <c r="O28" s="330">
        <v>42530</v>
      </c>
      <c r="P28" s="330">
        <v>42531</v>
      </c>
      <c r="Q28" s="330">
        <v>42534</v>
      </c>
      <c r="R28" s="330">
        <v>42535</v>
      </c>
      <c r="S28" s="330">
        <v>42535</v>
      </c>
      <c r="T28" s="330">
        <v>42536</v>
      </c>
      <c r="U28" s="330">
        <v>42541</v>
      </c>
      <c r="V28" s="330">
        <v>42542</v>
      </c>
      <c r="W28" s="330">
        <v>42542</v>
      </c>
      <c r="X28" s="330">
        <v>42543</v>
      </c>
      <c r="Y28" s="330">
        <v>42543</v>
      </c>
      <c r="Z28" s="330">
        <v>42543</v>
      </c>
      <c r="AA28" s="330">
        <v>42551</v>
      </c>
      <c r="AB28" s="330">
        <v>42553</v>
      </c>
      <c r="AC28" s="330">
        <v>42554</v>
      </c>
      <c r="AD28" s="330">
        <v>42555</v>
      </c>
      <c r="AE28" s="330">
        <v>42562</v>
      </c>
      <c r="AF28" s="330">
        <v>42562</v>
      </c>
      <c r="AG28" s="330">
        <v>42563</v>
      </c>
      <c r="AH28" s="330">
        <v>42563</v>
      </c>
      <c r="AI28" s="330">
        <v>42571</v>
      </c>
      <c r="AJ28" s="331">
        <v>42571</v>
      </c>
    </row>
    <row r="29" spans="1:37" ht="15.75" hidden="1" thickBot="1">
      <c r="A29" s="352">
        <v>24</v>
      </c>
      <c r="B29" s="310" t="s">
        <v>40</v>
      </c>
      <c r="C29" s="353" t="s">
        <v>23</v>
      </c>
      <c r="D29" s="313" t="s">
        <v>41</v>
      </c>
      <c r="E29" s="338">
        <v>45</v>
      </c>
      <c r="F29" s="311" t="s">
        <v>21</v>
      </c>
      <c r="G29" s="339">
        <f>E29</f>
        <v>45</v>
      </c>
      <c r="H29" s="313" t="s">
        <v>22</v>
      </c>
      <c r="I29" s="344">
        <v>45</v>
      </c>
      <c r="J29" s="311" t="s">
        <v>21</v>
      </c>
      <c r="K29" s="339">
        <f>I29</f>
        <v>45</v>
      </c>
      <c r="L29" s="354" t="s">
        <v>22</v>
      </c>
      <c r="M29" s="330">
        <v>42536</v>
      </c>
      <c r="N29" s="330">
        <v>42536</v>
      </c>
      <c r="O29" s="330">
        <v>42537</v>
      </c>
      <c r="P29" s="330">
        <v>42538</v>
      </c>
      <c r="Q29" s="330">
        <v>42541</v>
      </c>
      <c r="R29" s="330">
        <v>42542</v>
      </c>
      <c r="S29" s="330">
        <v>42542</v>
      </c>
      <c r="T29" s="330">
        <v>42543</v>
      </c>
      <c r="U29" s="330">
        <v>42548</v>
      </c>
      <c r="V29" s="330">
        <v>42549</v>
      </c>
      <c r="W29" s="330">
        <v>42549</v>
      </c>
      <c r="X29" s="330">
        <v>42550</v>
      </c>
      <c r="Y29" s="330">
        <v>42550</v>
      </c>
      <c r="Z29" s="330">
        <v>42550</v>
      </c>
      <c r="AA29" s="330">
        <v>42558</v>
      </c>
      <c r="AB29" s="330">
        <v>42560</v>
      </c>
      <c r="AC29" s="330">
        <v>42561</v>
      </c>
      <c r="AD29" s="330">
        <v>42562</v>
      </c>
      <c r="AE29" s="330">
        <v>42569</v>
      </c>
      <c r="AF29" s="330">
        <v>42569</v>
      </c>
      <c r="AG29" s="330">
        <v>42570</v>
      </c>
      <c r="AH29" s="330">
        <v>42570</v>
      </c>
      <c r="AI29" s="330">
        <v>42578</v>
      </c>
      <c r="AJ29" s="331">
        <v>42578</v>
      </c>
      <c r="AK29" s="305" t="s">
        <v>93</v>
      </c>
    </row>
    <row r="30" spans="1:37" ht="15.75" hidden="1" thickBot="1">
      <c r="A30" s="355">
        <v>25</v>
      </c>
      <c r="B30" s="336" t="s">
        <v>33</v>
      </c>
      <c r="C30" s="337" t="s">
        <v>20</v>
      </c>
      <c r="D30" s="313" t="s">
        <v>34</v>
      </c>
      <c r="E30" s="338">
        <f t="shared" ref="E30:E33" si="2">E24+1</f>
        <v>24</v>
      </c>
      <c r="F30" s="311" t="s">
        <v>21</v>
      </c>
      <c r="G30" s="339">
        <f t="shared" si="1"/>
        <v>24</v>
      </c>
      <c r="H30" s="313" t="s">
        <v>22</v>
      </c>
      <c r="I30" s="340" t="s">
        <v>21</v>
      </c>
      <c r="J30" s="340">
        <v>24</v>
      </c>
      <c r="K30" s="340" t="s">
        <v>22</v>
      </c>
      <c r="L30" s="341">
        <v>24</v>
      </c>
      <c r="M30" s="330">
        <v>42543</v>
      </c>
      <c r="N30" s="330">
        <v>42543</v>
      </c>
      <c r="O30" s="330">
        <v>42544</v>
      </c>
      <c r="P30" s="330">
        <v>42545</v>
      </c>
      <c r="Q30" s="330">
        <v>42548</v>
      </c>
      <c r="R30" s="330">
        <v>42549</v>
      </c>
      <c r="S30" s="330">
        <v>42549</v>
      </c>
      <c r="T30" s="330">
        <v>42550</v>
      </c>
      <c r="U30" s="330">
        <v>42555</v>
      </c>
      <c r="V30" s="330">
        <v>42556</v>
      </c>
      <c r="W30" s="330">
        <v>42556</v>
      </c>
      <c r="X30" s="330">
        <v>42557</v>
      </c>
      <c r="Y30" s="330">
        <v>42557</v>
      </c>
      <c r="Z30" s="330">
        <v>42557</v>
      </c>
      <c r="AA30" s="330">
        <v>42565</v>
      </c>
      <c r="AB30" s="330">
        <v>42567</v>
      </c>
      <c r="AC30" s="330">
        <v>42568</v>
      </c>
      <c r="AD30" s="330">
        <v>42569</v>
      </c>
      <c r="AE30" s="330">
        <v>42576</v>
      </c>
      <c r="AF30" s="330">
        <v>42576</v>
      </c>
      <c r="AG30" s="330">
        <v>42577</v>
      </c>
      <c r="AH30" s="330">
        <v>42577</v>
      </c>
      <c r="AI30" s="330">
        <v>42585</v>
      </c>
      <c r="AJ30" s="331">
        <v>42585</v>
      </c>
    </row>
    <row r="31" spans="1:37" ht="15.75" hidden="1" thickBot="1">
      <c r="A31" s="356">
        <v>26</v>
      </c>
      <c r="B31" s="336" t="s">
        <v>30</v>
      </c>
      <c r="C31" s="337" t="s">
        <v>27</v>
      </c>
      <c r="D31" s="313" t="s">
        <v>31</v>
      </c>
      <c r="E31" s="338">
        <f t="shared" si="2"/>
        <v>19</v>
      </c>
      <c r="F31" s="311" t="s">
        <v>21</v>
      </c>
      <c r="G31" s="339">
        <f t="shared" si="1"/>
        <v>19</v>
      </c>
      <c r="H31" s="313" t="s">
        <v>22</v>
      </c>
      <c r="I31" s="344">
        <v>19</v>
      </c>
      <c r="J31" s="311" t="s">
        <v>21</v>
      </c>
      <c r="K31" s="344">
        <v>19</v>
      </c>
      <c r="L31" s="313" t="s">
        <v>22</v>
      </c>
      <c r="M31" s="330">
        <v>42550</v>
      </c>
      <c r="N31" s="330">
        <v>42550</v>
      </c>
      <c r="O31" s="330">
        <v>42551</v>
      </c>
      <c r="P31" s="330">
        <v>42552</v>
      </c>
      <c r="Q31" s="330">
        <v>42555</v>
      </c>
      <c r="R31" s="330">
        <v>42556</v>
      </c>
      <c r="S31" s="330">
        <v>42556</v>
      </c>
      <c r="T31" s="330">
        <v>42557</v>
      </c>
      <c r="U31" s="330">
        <v>42562</v>
      </c>
      <c r="V31" s="330">
        <v>42563</v>
      </c>
      <c r="W31" s="330">
        <v>42563</v>
      </c>
      <c r="X31" s="330">
        <v>42564</v>
      </c>
      <c r="Y31" s="330">
        <v>42564</v>
      </c>
      <c r="Z31" s="330">
        <v>42564</v>
      </c>
      <c r="AA31" s="330">
        <v>42572</v>
      </c>
      <c r="AB31" s="330">
        <v>42574</v>
      </c>
      <c r="AC31" s="330">
        <v>42575</v>
      </c>
      <c r="AD31" s="330">
        <v>42576</v>
      </c>
      <c r="AE31" s="330">
        <v>42583</v>
      </c>
      <c r="AF31" s="330">
        <v>42583</v>
      </c>
      <c r="AG31" s="330">
        <v>42584</v>
      </c>
      <c r="AH31" s="330">
        <v>42584</v>
      </c>
      <c r="AI31" s="330">
        <v>42592</v>
      </c>
      <c r="AJ31" s="331">
        <v>42592</v>
      </c>
    </row>
    <row r="32" spans="1:37" ht="15.75" hidden="1" thickBot="1">
      <c r="A32" s="357">
        <v>27</v>
      </c>
      <c r="B32" s="430" t="s">
        <v>43</v>
      </c>
      <c r="C32" s="431" t="s">
        <v>23</v>
      </c>
      <c r="D32" s="432" t="s">
        <v>44</v>
      </c>
      <c r="E32" s="433">
        <f t="shared" si="2"/>
        <v>37</v>
      </c>
      <c r="F32" s="434" t="s">
        <v>21</v>
      </c>
      <c r="G32" s="435">
        <f t="shared" si="1"/>
        <v>37</v>
      </c>
      <c r="H32" s="432" t="s">
        <v>22</v>
      </c>
      <c r="I32" s="436">
        <v>37</v>
      </c>
      <c r="J32" s="434" t="s">
        <v>21</v>
      </c>
      <c r="K32" s="436">
        <v>37</v>
      </c>
      <c r="L32" s="432" t="s">
        <v>22</v>
      </c>
      <c r="M32" s="330">
        <v>42557</v>
      </c>
      <c r="N32" s="330">
        <v>42557</v>
      </c>
      <c r="O32" s="330">
        <v>42558</v>
      </c>
      <c r="P32" s="330">
        <v>42559</v>
      </c>
      <c r="Q32" s="330">
        <v>42562</v>
      </c>
      <c r="R32" s="330">
        <v>42563</v>
      </c>
      <c r="S32" s="330">
        <v>42563</v>
      </c>
      <c r="T32" s="330">
        <v>42564</v>
      </c>
      <c r="U32" s="330">
        <v>42569</v>
      </c>
      <c r="V32" s="330">
        <v>42570</v>
      </c>
      <c r="W32" s="330">
        <v>42570</v>
      </c>
      <c r="X32" s="330">
        <v>42571</v>
      </c>
      <c r="Y32" s="330">
        <v>42571</v>
      </c>
      <c r="Z32" s="330">
        <v>42571</v>
      </c>
      <c r="AA32" s="330">
        <v>42579</v>
      </c>
      <c r="AB32" s="330">
        <v>42581</v>
      </c>
      <c r="AC32" s="330">
        <v>42582</v>
      </c>
      <c r="AD32" s="330">
        <v>42583</v>
      </c>
      <c r="AE32" s="330">
        <v>42590</v>
      </c>
      <c r="AF32" s="330">
        <v>42590</v>
      </c>
      <c r="AG32" s="330">
        <v>42591</v>
      </c>
      <c r="AH32" s="330">
        <v>42591</v>
      </c>
      <c r="AI32" s="371">
        <v>42599</v>
      </c>
      <c r="AJ32" s="372">
        <v>42599</v>
      </c>
      <c r="AK32" s="332" t="s">
        <v>96</v>
      </c>
    </row>
    <row r="33" spans="1:39" ht="15.75" hidden="1" thickBot="1">
      <c r="A33" s="345">
        <v>28</v>
      </c>
      <c r="B33" s="437" t="s">
        <v>37</v>
      </c>
      <c r="C33" s="438" t="str">
        <f>C27</f>
        <v>COS</v>
      </c>
      <c r="D33" s="439" t="s">
        <v>38</v>
      </c>
      <c r="E33" s="440">
        <f t="shared" si="2"/>
        <v>35</v>
      </c>
      <c r="F33" s="441" t="s">
        <v>21</v>
      </c>
      <c r="G33" s="442">
        <f t="shared" si="1"/>
        <v>35</v>
      </c>
      <c r="H33" s="439" t="s">
        <v>22</v>
      </c>
      <c r="I33" s="442">
        <v>35</v>
      </c>
      <c r="J33" s="443" t="s">
        <v>21</v>
      </c>
      <c r="K33" s="442">
        <v>35</v>
      </c>
      <c r="L33" s="439" t="s">
        <v>22</v>
      </c>
      <c r="M33" s="330">
        <v>42564</v>
      </c>
      <c r="N33" s="330">
        <v>42564</v>
      </c>
      <c r="O33" s="330">
        <v>42565</v>
      </c>
      <c r="P33" s="330">
        <v>42566</v>
      </c>
      <c r="Q33" s="330">
        <v>42569</v>
      </c>
      <c r="R33" s="330">
        <v>42570</v>
      </c>
      <c r="S33" s="330">
        <v>42570</v>
      </c>
      <c r="T33" s="330">
        <v>42571</v>
      </c>
      <c r="U33" s="330">
        <v>42576</v>
      </c>
      <c r="V33" s="330">
        <v>42577</v>
      </c>
      <c r="W33" s="330">
        <v>42577</v>
      </c>
      <c r="X33" s="330">
        <v>42578</v>
      </c>
      <c r="Y33" s="330">
        <v>42578</v>
      </c>
      <c r="Z33" s="330">
        <v>42578</v>
      </c>
      <c r="AA33" s="330">
        <v>42586</v>
      </c>
      <c r="AB33" s="330">
        <v>42588</v>
      </c>
      <c r="AC33" s="330">
        <v>42589</v>
      </c>
      <c r="AD33" s="330">
        <v>42590</v>
      </c>
      <c r="AE33" s="330">
        <v>42597</v>
      </c>
      <c r="AF33" s="330">
        <v>42597</v>
      </c>
      <c r="AG33" s="330">
        <v>42598</v>
      </c>
      <c r="AH33" s="330">
        <v>42598</v>
      </c>
      <c r="AI33" s="371">
        <v>42606</v>
      </c>
      <c r="AJ33" s="372">
        <v>42606</v>
      </c>
      <c r="AK33" s="332" t="s">
        <v>96</v>
      </c>
    </row>
    <row r="34" spans="1:39" ht="15.75" hidden="1" thickBot="1">
      <c r="A34" s="336">
        <v>29</v>
      </c>
      <c r="B34" s="380" t="str">
        <f>B28</f>
        <v>WAN HAI 503</v>
      </c>
      <c r="C34" s="381" t="s">
        <v>20</v>
      </c>
      <c r="D34" s="366" t="s">
        <v>29</v>
      </c>
      <c r="E34" s="382">
        <f t="shared" ref="E34:E37" si="3">E28+1</f>
        <v>124</v>
      </c>
      <c r="F34" s="383" t="s">
        <v>21</v>
      </c>
      <c r="G34" s="384">
        <f t="shared" ref="G34:G39" si="4">E34</f>
        <v>124</v>
      </c>
      <c r="H34" s="385" t="s">
        <v>22</v>
      </c>
      <c r="I34" s="386" t="s">
        <v>21</v>
      </c>
      <c r="J34" s="384">
        <f>J28+1</f>
        <v>126</v>
      </c>
      <c r="K34" s="386" t="s">
        <v>22</v>
      </c>
      <c r="L34" s="387">
        <f>J34</f>
        <v>126</v>
      </c>
      <c r="M34" s="330">
        <f>M33+7</f>
        <v>42571</v>
      </c>
      <c r="N34" s="330">
        <f t="shared" ref="N34:AH34" si="5">N33+7</f>
        <v>42571</v>
      </c>
      <c r="O34" s="330">
        <f t="shared" si="5"/>
        <v>42572</v>
      </c>
      <c r="P34" s="330">
        <f t="shared" si="5"/>
        <v>42573</v>
      </c>
      <c r="Q34" s="330">
        <f t="shared" si="5"/>
        <v>42576</v>
      </c>
      <c r="R34" s="330">
        <f t="shared" si="5"/>
        <v>42577</v>
      </c>
      <c r="S34" s="330">
        <f t="shared" si="5"/>
        <v>42577</v>
      </c>
      <c r="T34" s="330">
        <f t="shared" si="5"/>
        <v>42578</v>
      </c>
      <c r="U34" s="330">
        <f t="shared" si="5"/>
        <v>42583</v>
      </c>
      <c r="V34" s="330">
        <f t="shared" si="5"/>
        <v>42584</v>
      </c>
      <c r="W34" s="330">
        <f t="shared" si="5"/>
        <v>42584</v>
      </c>
      <c r="X34" s="330">
        <f t="shared" si="5"/>
        <v>42585</v>
      </c>
      <c r="Y34" s="330">
        <f t="shared" si="5"/>
        <v>42585</v>
      </c>
      <c r="Z34" s="330">
        <f t="shared" si="5"/>
        <v>42585</v>
      </c>
      <c r="AA34" s="330">
        <f t="shared" si="5"/>
        <v>42593</v>
      </c>
      <c r="AB34" s="330">
        <f t="shared" si="5"/>
        <v>42595</v>
      </c>
      <c r="AC34" s="330">
        <f t="shared" si="5"/>
        <v>42596</v>
      </c>
      <c r="AD34" s="330">
        <f t="shared" si="5"/>
        <v>42597</v>
      </c>
      <c r="AE34" s="330">
        <f t="shared" si="5"/>
        <v>42604</v>
      </c>
      <c r="AF34" s="330">
        <f t="shared" si="5"/>
        <v>42604</v>
      </c>
      <c r="AG34" s="330">
        <f t="shared" si="5"/>
        <v>42605</v>
      </c>
      <c r="AH34" s="330">
        <f t="shared" si="5"/>
        <v>42605</v>
      </c>
      <c r="AI34" s="371">
        <f t="shared" ref="AI34:AI38" si="6">AI33+7</f>
        <v>42613</v>
      </c>
      <c r="AJ34" s="372">
        <f t="shared" ref="AJ34:AJ38" si="7">AJ33+7</f>
        <v>42613</v>
      </c>
      <c r="AK34" s="332" t="s">
        <v>96</v>
      </c>
    </row>
    <row r="35" spans="1:39" ht="15.75" hidden="1" thickBot="1">
      <c r="A35" s="352">
        <v>30</v>
      </c>
      <c r="B35" s="388" t="str">
        <f>B29</f>
        <v>COSCO FUKUYAMA</v>
      </c>
      <c r="C35" s="389" t="s">
        <v>23</v>
      </c>
      <c r="D35" s="366" t="str">
        <f>D29</f>
        <v>T80</v>
      </c>
      <c r="E35" s="367">
        <f>E29+1</f>
        <v>46</v>
      </c>
      <c r="F35" s="368" t="s">
        <v>21</v>
      </c>
      <c r="G35" s="369">
        <f t="shared" si="4"/>
        <v>46</v>
      </c>
      <c r="H35" s="366" t="s">
        <v>22</v>
      </c>
      <c r="I35" s="370">
        <f>I29+1</f>
        <v>46</v>
      </c>
      <c r="J35" s="368" t="s">
        <v>21</v>
      </c>
      <c r="K35" s="369">
        <f>I35</f>
        <v>46</v>
      </c>
      <c r="L35" s="390" t="s">
        <v>22</v>
      </c>
      <c r="M35" s="330">
        <f t="shared" ref="M35:M39" si="8">M34+7</f>
        <v>42578</v>
      </c>
      <c r="N35" s="330">
        <f t="shared" ref="N35:N39" si="9">N34+7</f>
        <v>42578</v>
      </c>
      <c r="O35" s="330">
        <f t="shared" ref="O35:O39" si="10">O34+7</f>
        <v>42579</v>
      </c>
      <c r="P35" s="330">
        <f t="shared" ref="P35:P39" si="11">P34+7</f>
        <v>42580</v>
      </c>
      <c r="Q35" s="330">
        <f t="shared" ref="Q35:Q39" si="12">Q34+7</f>
        <v>42583</v>
      </c>
      <c r="R35" s="330">
        <f t="shared" ref="R35:R39" si="13">R34+7</f>
        <v>42584</v>
      </c>
      <c r="S35" s="330">
        <f t="shared" ref="S35:S39" si="14">S34+7</f>
        <v>42584</v>
      </c>
      <c r="T35" s="330">
        <f t="shared" ref="T35:T39" si="15">T34+7</f>
        <v>42585</v>
      </c>
      <c r="U35" s="330">
        <f t="shared" ref="U35:U39" si="16">U34+7</f>
        <v>42590</v>
      </c>
      <c r="V35" s="330">
        <f t="shared" ref="V35:V39" si="17">V34+7</f>
        <v>42591</v>
      </c>
      <c r="W35" s="330">
        <f t="shared" ref="W35:W39" si="18">W34+7</f>
        <v>42591</v>
      </c>
      <c r="X35" s="330">
        <f t="shared" ref="X35:X39" si="19">X34+7</f>
        <v>42592</v>
      </c>
      <c r="Y35" s="1213" t="s">
        <v>99</v>
      </c>
      <c r="Z35" s="1215"/>
      <c r="AA35" s="330">
        <f t="shared" ref="AA35:AA39" si="20">AA34+7</f>
        <v>42600</v>
      </c>
      <c r="AB35" s="330">
        <f t="shared" ref="AB35:AB39" si="21">AB34+7</f>
        <v>42602</v>
      </c>
      <c r="AC35" s="330">
        <f t="shared" ref="AC35:AC39" si="22">AC34+7</f>
        <v>42603</v>
      </c>
      <c r="AD35" s="330">
        <f t="shared" ref="AD35:AD39" si="23">AD34+7</f>
        <v>42604</v>
      </c>
      <c r="AE35" s="330">
        <f t="shared" ref="AE35:AE39" si="24">AE34+7</f>
        <v>42611</v>
      </c>
      <c r="AF35" s="330">
        <f t="shared" ref="AF35:AF39" si="25">AF34+7</f>
        <v>42611</v>
      </c>
      <c r="AG35" s="330">
        <f t="shared" ref="AG35:AG39" si="26">AG34+7</f>
        <v>42612</v>
      </c>
      <c r="AH35" s="330">
        <f t="shared" ref="AH35:AH39" si="27">AH34+7</f>
        <v>42612</v>
      </c>
      <c r="AI35" s="371">
        <f t="shared" si="6"/>
        <v>42620</v>
      </c>
      <c r="AJ35" s="372">
        <f t="shared" si="7"/>
        <v>42620</v>
      </c>
      <c r="AK35" s="332" t="s">
        <v>96</v>
      </c>
    </row>
    <row r="36" spans="1:39" ht="15.75" hidden="1" thickBot="1">
      <c r="A36" s="355">
        <v>31</v>
      </c>
      <c r="B36" s="364" t="str">
        <f>B30</f>
        <v>WAN HAI 511</v>
      </c>
      <c r="C36" s="365" t="s">
        <v>20</v>
      </c>
      <c r="D36" s="366" t="s">
        <v>34</v>
      </c>
      <c r="E36" s="367">
        <f t="shared" si="3"/>
        <v>25</v>
      </c>
      <c r="F36" s="368" t="s">
        <v>21</v>
      </c>
      <c r="G36" s="369">
        <f t="shared" si="4"/>
        <v>25</v>
      </c>
      <c r="H36" s="366" t="s">
        <v>22</v>
      </c>
      <c r="I36" s="391" t="s">
        <v>21</v>
      </c>
      <c r="J36" s="391">
        <f>J30+1</f>
        <v>25</v>
      </c>
      <c r="K36" s="391" t="s">
        <v>22</v>
      </c>
      <c r="L36" s="392">
        <f>J36</f>
        <v>25</v>
      </c>
      <c r="M36" s="330">
        <f t="shared" si="8"/>
        <v>42585</v>
      </c>
      <c r="N36" s="330">
        <f t="shared" si="9"/>
        <v>42585</v>
      </c>
      <c r="O36" s="330">
        <f t="shared" si="10"/>
        <v>42586</v>
      </c>
      <c r="P36" s="330">
        <f t="shared" si="11"/>
        <v>42587</v>
      </c>
      <c r="Q36" s="330">
        <f t="shared" si="12"/>
        <v>42590</v>
      </c>
      <c r="R36" s="330">
        <f t="shared" si="13"/>
        <v>42591</v>
      </c>
      <c r="S36" s="330">
        <f t="shared" si="14"/>
        <v>42591</v>
      </c>
      <c r="T36" s="330">
        <f t="shared" si="15"/>
        <v>42592</v>
      </c>
      <c r="U36" s="330">
        <f t="shared" si="16"/>
        <v>42597</v>
      </c>
      <c r="V36" s="330">
        <f t="shared" si="17"/>
        <v>42598</v>
      </c>
      <c r="W36" s="330">
        <f t="shared" si="18"/>
        <v>42598</v>
      </c>
      <c r="X36" s="330">
        <f t="shared" si="19"/>
        <v>42599</v>
      </c>
      <c r="Y36" s="330">
        <f>Y34+14</f>
        <v>42599</v>
      </c>
      <c r="Z36" s="330">
        <f>Z34+14</f>
        <v>42599</v>
      </c>
      <c r="AA36" s="330">
        <f t="shared" si="20"/>
        <v>42607</v>
      </c>
      <c r="AB36" s="330">
        <f t="shared" si="21"/>
        <v>42609</v>
      </c>
      <c r="AC36" s="330">
        <f t="shared" si="22"/>
        <v>42610</v>
      </c>
      <c r="AD36" s="330">
        <f t="shared" si="23"/>
        <v>42611</v>
      </c>
      <c r="AE36" s="330">
        <f t="shared" si="24"/>
        <v>42618</v>
      </c>
      <c r="AF36" s="330">
        <f t="shared" si="25"/>
        <v>42618</v>
      </c>
      <c r="AG36" s="330">
        <f t="shared" si="26"/>
        <v>42619</v>
      </c>
      <c r="AH36" s="330">
        <f t="shared" si="27"/>
        <v>42619</v>
      </c>
      <c r="AI36" s="371">
        <f t="shared" si="6"/>
        <v>42627</v>
      </c>
      <c r="AJ36" s="372">
        <f t="shared" si="7"/>
        <v>42627</v>
      </c>
      <c r="AK36" s="332" t="s">
        <v>96</v>
      </c>
    </row>
    <row r="37" spans="1:39" ht="15.75" hidden="1" thickBot="1">
      <c r="A37" s="356">
        <v>32</v>
      </c>
      <c r="B37" s="364" t="s">
        <v>30</v>
      </c>
      <c r="C37" s="365" t="s">
        <v>27</v>
      </c>
      <c r="D37" s="366" t="s">
        <v>31</v>
      </c>
      <c r="E37" s="367">
        <f t="shared" si="3"/>
        <v>20</v>
      </c>
      <c r="F37" s="368" t="s">
        <v>21</v>
      </c>
      <c r="G37" s="369">
        <f t="shared" si="4"/>
        <v>20</v>
      </c>
      <c r="H37" s="366" t="s">
        <v>22</v>
      </c>
      <c r="I37" s="370">
        <f>I31+1</f>
        <v>20</v>
      </c>
      <c r="J37" s="368" t="s">
        <v>21</v>
      </c>
      <c r="K37" s="370">
        <f>I37</f>
        <v>20</v>
      </c>
      <c r="L37" s="366" t="s">
        <v>22</v>
      </c>
      <c r="M37" s="330">
        <f t="shared" si="8"/>
        <v>42592</v>
      </c>
      <c r="N37" s="330">
        <f t="shared" si="9"/>
        <v>42592</v>
      </c>
      <c r="O37" s="330">
        <f t="shared" si="10"/>
        <v>42593</v>
      </c>
      <c r="P37" s="330">
        <f t="shared" si="11"/>
        <v>42594</v>
      </c>
      <c r="Q37" s="330">
        <f t="shared" si="12"/>
        <v>42597</v>
      </c>
      <c r="R37" s="330">
        <f t="shared" si="13"/>
        <v>42598</v>
      </c>
      <c r="S37" s="330">
        <f t="shared" si="14"/>
        <v>42598</v>
      </c>
      <c r="T37" s="330">
        <f t="shared" si="15"/>
        <v>42599</v>
      </c>
      <c r="U37" s="330">
        <f t="shared" si="16"/>
        <v>42604</v>
      </c>
      <c r="V37" s="330">
        <f t="shared" si="17"/>
        <v>42605</v>
      </c>
      <c r="W37" s="330">
        <f t="shared" si="18"/>
        <v>42605</v>
      </c>
      <c r="X37" s="330">
        <f t="shared" si="19"/>
        <v>42606</v>
      </c>
      <c r="Y37" s="330">
        <f t="shared" ref="Y37:Y39" si="28">Y36+7</f>
        <v>42606</v>
      </c>
      <c r="Z37" s="330">
        <f t="shared" ref="Z37:Z39" si="29">Z36+7</f>
        <v>42606</v>
      </c>
      <c r="AA37" s="330">
        <f t="shared" si="20"/>
        <v>42614</v>
      </c>
      <c r="AB37" s="330">
        <f t="shared" si="21"/>
        <v>42616</v>
      </c>
      <c r="AC37" s="330">
        <f t="shared" si="22"/>
        <v>42617</v>
      </c>
      <c r="AD37" s="330">
        <f t="shared" si="23"/>
        <v>42618</v>
      </c>
      <c r="AE37" s="330">
        <f t="shared" si="24"/>
        <v>42625</v>
      </c>
      <c r="AF37" s="330">
        <f t="shared" si="25"/>
        <v>42625</v>
      </c>
      <c r="AG37" s="330">
        <f t="shared" si="26"/>
        <v>42626</v>
      </c>
      <c r="AH37" s="330">
        <f t="shared" si="27"/>
        <v>42626</v>
      </c>
      <c r="AI37" s="371">
        <f t="shared" si="6"/>
        <v>42634</v>
      </c>
      <c r="AJ37" s="372">
        <f t="shared" si="7"/>
        <v>42634</v>
      </c>
      <c r="AK37" s="332" t="s">
        <v>96</v>
      </c>
    </row>
    <row r="38" spans="1:39" ht="15.75" hidden="1" thickBot="1">
      <c r="A38" s="357">
        <v>33</v>
      </c>
      <c r="B38" s="364" t="s">
        <v>94</v>
      </c>
      <c r="C38" s="365" t="s">
        <v>23</v>
      </c>
      <c r="D38" s="366" t="s">
        <v>97</v>
      </c>
      <c r="E38" s="367">
        <v>23</v>
      </c>
      <c r="F38" s="368" t="s">
        <v>21</v>
      </c>
      <c r="G38" s="369">
        <f t="shared" si="4"/>
        <v>23</v>
      </c>
      <c r="H38" s="366" t="s">
        <v>22</v>
      </c>
      <c r="I38" s="370">
        <v>23</v>
      </c>
      <c r="J38" s="368" t="s">
        <v>21</v>
      </c>
      <c r="K38" s="370">
        <f>I38</f>
        <v>23</v>
      </c>
      <c r="L38" s="366" t="s">
        <v>22</v>
      </c>
      <c r="M38" s="330">
        <f t="shared" si="8"/>
        <v>42599</v>
      </c>
      <c r="N38" s="330">
        <f t="shared" si="9"/>
        <v>42599</v>
      </c>
      <c r="O38" s="330">
        <f t="shared" si="10"/>
        <v>42600</v>
      </c>
      <c r="P38" s="330">
        <f t="shared" si="11"/>
        <v>42601</v>
      </c>
      <c r="Q38" s="330">
        <f t="shared" si="12"/>
        <v>42604</v>
      </c>
      <c r="R38" s="330">
        <f t="shared" si="13"/>
        <v>42605</v>
      </c>
      <c r="S38" s="330">
        <f t="shared" si="14"/>
        <v>42605</v>
      </c>
      <c r="T38" s="330">
        <f t="shared" si="15"/>
        <v>42606</v>
      </c>
      <c r="U38" s="330">
        <f t="shared" si="16"/>
        <v>42611</v>
      </c>
      <c r="V38" s="330">
        <f t="shared" si="17"/>
        <v>42612</v>
      </c>
      <c r="W38" s="330">
        <f t="shared" si="18"/>
        <v>42612</v>
      </c>
      <c r="X38" s="330">
        <f t="shared" si="19"/>
        <v>42613</v>
      </c>
      <c r="Y38" s="330">
        <f t="shared" si="28"/>
        <v>42613</v>
      </c>
      <c r="Z38" s="330">
        <f t="shared" si="29"/>
        <v>42613</v>
      </c>
      <c r="AA38" s="330">
        <f t="shared" si="20"/>
        <v>42621</v>
      </c>
      <c r="AB38" s="330">
        <f t="shared" si="21"/>
        <v>42623</v>
      </c>
      <c r="AC38" s="330">
        <f t="shared" si="22"/>
        <v>42624</v>
      </c>
      <c r="AD38" s="330">
        <f t="shared" si="23"/>
        <v>42625</v>
      </c>
      <c r="AE38" s="330">
        <f t="shared" si="24"/>
        <v>42632</v>
      </c>
      <c r="AF38" s="330">
        <f t="shared" si="25"/>
        <v>42632</v>
      </c>
      <c r="AG38" s="330">
        <f t="shared" si="26"/>
        <v>42633</v>
      </c>
      <c r="AH38" s="330">
        <f t="shared" si="27"/>
        <v>42633</v>
      </c>
      <c r="AI38" s="371">
        <f t="shared" si="6"/>
        <v>42641</v>
      </c>
      <c r="AJ38" s="372">
        <f t="shared" si="7"/>
        <v>42641</v>
      </c>
      <c r="AK38" s="332" t="s">
        <v>96</v>
      </c>
    </row>
    <row r="39" spans="1:39" ht="15.75" hidden="1" thickBot="1">
      <c r="A39" s="345">
        <v>34</v>
      </c>
      <c r="B39" s="373" t="s">
        <v>95</v>
      </c>
      <c r="C39" s="374" t="str">
        <f>C33</f>
        <v>COS</v>
      </c>
      <c r="D39" s="375" t="s">
        <v>98</v>
      </c>
      <c r="E39" s="376">
        <v>19</v>
      </c>
      <c r="F39" s="377" t="s">
        <v>21</v>
      </c>
      <c r="G39" s="378">
        <f t="shared" si="4"/>
        <v>19</v>
      </c>
      <c r="H39" s="375" t="s">
        <v>22</v>
      </c>
      <c r="I39" s="378">
        <v>19</v>
      </c>
      <c r="J39" s="379" t="s">
        <v>21</v>
      </c>
      <c r="K39" s="378">
        <f>I39</f>
        <v>19</v>
      </c>
      <c r="L39" s="375" t="s">
        <v>22</v>
      </c>
      <c r="M39" s="330">
        <f t="shared" si="8"/>
        <v>42606</v>
      </c>
      <c r="N39" s="330">
        <f t="shared" si="9"/>
        <v>42606</v>
      </c>
      <c r="O39" s="330">
        <f t="shared" si="10"/>
        <v>42607</v>
      </c>
      <c r="P39" s="330">
        <f t="shared" si="11"/>
        <v>42608</v>
      </c>
      <c r="Q39" s="330">
        <f t="shared" si="12"/>
        <v>42611</v>
      </c>
      <c r="R39" s="330">
        <f t="shared" si="13"/>
        <v>42612</v>
      </c>
      <c r="S39" s="330">
        <f t="shared" si="14"/>
        <v>42612</v>
      </c>
      <c r="T39" s="330">
        <f t="shared" si="15"/>
        <v>42613</v>
      </c>
      <c r="U39" s="330">
        <f t="shared" si="16"/>
        <v>42618</v>
      </c>
      <c r="V39" s="330">
        <f t="shared" si="17"/>
        <v>42619</v>
      </c>
      <c r="W39" s="330">
        <f t="shared" si="18"/>
        <v>42619</v>
      </c>
      <c r="X39" s="330">
        <f t="shared" si="19"/>
        <v>42620</v>
      </c>
      <c r="Y39" s="330">
        <f t="shared" si="28"/>
        <v>42620</v>
      </c>
      <c r="Z39" s="330">
        <f t="shared" si="29"/>
        <v>42620</v>
      </c>
      <c r="AA39" s="330">
        <f t="shared" si="20"/>
        <v>42628</v>
      </c>
      <c r="AB39" s="330">
        <f t="shared" si="21"/>
        <v>42630</v>
      </c>
      <c r="AC39" s="330">
        <f t="shared" si="22"/>
        <v>42631</v>
      </c>
      <c r="AD39" s="330">
        <f t="shared" si="23"/>
        <v>42632</v>
      </c>
      <c r="AE39" s="330">
        <f t="shared" si="24"/>
        <v>42639</v>
      </c>
      <c r="AF39" s="330">
        <f t="shared" si="25"/>
        <v>42639</v>
      </c>
      <c r="AG39" s="330">
        <f t="shared" si="26"/>
        <v>42640</v>
      </c>
      <c r="AH39" s="330">
        <f t="shared" si="27"/>
        <v>42640</v>
      </c>
      <c r="AI39" s="371">
        <v>42647</v>
      </c>
      <c r="AJ39" s="372" t="s">
        <v>4</v>
      </c>
      <c r="AK39" s="429">
        <v>42648</v>
      </c>
      <c r="AL39" s="428" t="s">
        <v>11</v>
      </c>
      <c r="AM39" s="332" t="s">
        <v>96</v>
      </c>
    </row>
    <row r="40" spans="1:39" hidden="1"/>
    <row r="41" spans="1:39" hidden="1">
      <c r="A41" s="300"/>
    </row>
    <row r="42" spans="1:39">
      <c r="A42" s="300" t="s">
        <v>174</v>
      </c>
      <c r="B42" s="300"/>
      <c r="C42" s="300"/>
      <c r="U42" s="303"/>
      <c r="V42" s="303"/>
      <c r="W42" s="304"/>
      <c r="X42" s="304"/>
      <c r="Y42" s="304"/>
      <c r="Z42" s="304"/>
      <c r="AA42" s="303"/>
      <c r="AB42" s="303"/>
      <c r="AG42" s="305"/>
      <c r="AH42" s="305"/>
      <c r="AI42" s="305"/>
      <c r="AJ42" s="305"/>
    </row>
    <row r="43" spans="1:39">
      <c r="A43" s="300" t="s">
        <v>173</v>
      </c>
      <c r="B43" s="300"/>
      <c r="C43" s="300"/>
      <c r="S43" s="300"/>
      <c r="AG43" s="305"/>
      <c r="AH43" s="305"/>
      <c r="AI43" s="305"/>
      <c r="AJ43" s="305"/>
    </row>
    <row r="44" spans="1:39" ht="15.75" thickBot="1">
      <c r="A44" s="300" t="s">
        <v>1735</v>
      </c>
      <c r="B44" s="300"/>
      <c r="C44" s="300"/>
      <c r="S44" s="300"/>
      <c r="AG44" s="305"/>
      <c r="AH44" s="305"/>
      <c r="AI44" s="305"/>
      <c r="AJ44" s="305"/>
    </row>
    <row r="45" spans="1:39" hidden="1">
      <c r="A45" s="1230" t="s">
        <v>49</v>
      </c>
      <c r="B45" s="1234" t="s">
        <v>0</v>
      </c>
      <c r="C45" s="306"/>
      <c r="D45" s="1238" t="s">
        <v>1</v>
      </c>
      <c r="E45" s="1241" t="s">
        <v>2</v>
      </c>
      <c r="F45" s="1242"/>
      <c r="G45" s="1242"/>
      <c r="H45" s="1242"/>
      <c r="I45" s="1242"/>
      <c r="J45" s="1242"/>
      <c r="K45" s="1242"/>
      <c r="L45" s="1243"/>
      <c r="M45" s="1247" t="s">
        <v>135</v>
      </c>
      <c r="N45" s="1217"/>
      <c r="O45" s="1217" t="s">
        <v>136</v>
      </c>
      <c r="P45" s="1217"/>
      <c r="Q45" s="1217" t="s">
        <v>137</v>
      </c>
      <c r="R45" s="1217"/>
      <c r="S45" s="1217" t="s">
        <v>138</v>
      </c>
      <c r="T45" s="1217"/>
      <c r="U45" s="1218" t="s">
        <v>139</v>
      </c>
      <c r="V45" s="1228"/>
      <c r="W45" s="1229" t="s">
        <v>140</v>
      </c>
      <c r="X45" s="1218"/>
      <c r="Y45" s="1217" t="s">
        <v>141</v>
      </c>
      <c r="Z45" s="1217"/>
      <c r="AA45" s="1218" t="s">
        <v>142</v>
      </c>
      <c r="AB45" s="1218"/>
      <c r="AC45" s="1217" t="s">
        <v>54</v>
      </c>
      <c r="AD45" s="1217"/>
      <c r="AE45" s="1217" t="s">
        <v>143</v>
      </c>
      <c r="AF45" s="1219"/>
      <c r="AG45" s="305"/>
      <c r="AH45" s="305"/>
      <c r="AI45" s="305"/>
      <c r="AJ45" s="305"/>
      <c r="AM45" s="332"/>
    </row>
    <row r="46" spans="1:39" hidden="1">
      <c r="A46" s="1231"/>
      <c r="B46" s="1235"/>
      <c r="C46" s="309"/>
      <c r="D46" s="1239"/>
      <c r="E46" s="1244"/>
      <c r="F46" s="1245"/>
      <c r="G46" s="1245"/>
      <c r="H46" s="1245"/>
      <c r="I46" s="1245"/>
      <c r="J46" s="1245"/>
      <c r="K46" s="1245"/>
      <c r="L46" s="1246"/>
      <c r="M46" s="1220" t="s">
        <v>144</v>
      </c>
      <c r="N46" s="1221"/>
      <c r="O46" s="1221" t="s">
        <v>11</v>
      </c>
      <c r="P46" s="1221"/>
      <c r="Q46" s="1221" t="s">
        <v>4</v>
      </c>
      <c r="R46" s="1221"/>
      <c r="S46" s="1221" t="s">
        <v>6</v>
      </c>
      <c r="T46" s="1221"/>
      <c r="U46" s="1222" t="s">
        <v>7</v>
      </c>
      <c r="V46" s="1223"/>
      <c r="W46" s="1224" t="s">
        <v>9</v>
      </c>
      <c r="X46" s="1225"/>
      <c r="Y46" s="1221" t="s">
        <v>10</v>
      </c>
      <c r="Z46" s="1221"/>
      <c r="AA46" s="1222" t="s">
        <v>133</v>
      </c>
      <c r="AB46" s="1226"/>
      <c r="AC46" s="1221" t="s">
        <v>6</v>
      </c>
      <c r="AD46" s="1221"/>
      <c r="AE46" s="1221" t="s">
        <v>130</v>
      </c>
      <c r="AF46" s="1227"/>
      <c r="AG46" s="305"/>
      <c r="AH46" s="305"/>
      <c r="AI46" s="305"/>
      <c r="AJ46" s="305"/>
    </row>
    <row r="47" spans="1:39" hidden="1">
      <c r="A47" s="1232"/>
      <c r="B47" s="1236"/>
      <c r="C47" s="309" t="s">
        <v>12</v>
      </c>
      <c r="D47" s="1239" t="s">
        <v>13</v>
      </c>
      <c r="E47" s="1248" t="s">
        <v>14</v>
      </c>
      <c r="F47" s="1249"/>
      <c r="G47" s="1249"/>
      <c r="H47" s="1250"/>
      <c r="I47" s="1248" t="s">
        <v>15</v>
      </c>
      <c r="J47" s="1249"/>
      <c r="K47" s="1249"/>
      <c r="L47" s="1250"/>
      <c r="M47" s="310" t="s">
        <v>145</v>
      </c>
      <c r="N47" s="311" t="s">
        <v>16</v>
      </c>
      <c r="O47" s="311" t="s">
        <v>145</v>
      </c>
      <c r="P47" s="311" t="s">
        <v>16</v>
      </c>
      <c r="Q47" s="311" t="s">
        <v>145</v>
      </c>
      <c r="R47" s="311" t="s">
        <v>16</v>
      </c>
      <c r="S47" s="311" t="s">
        <v>145</v>
      </c>
      <c r="T47" s="311" t="s">
        <v>16</v>
      </c>
      <c r="U47" s="312" t="s">
        <v>145</v>
      </c>
      <c r="V47" s="393" t="s">
        <v>16</v>
      </c>
      <c r="W47" s="314" t="s">
        <v>145</v>
      </c>
      <c r="X47" s="311" t="s">
        <v>16</v>
      </c>
      <c r="Y47" s="311" t="s">
        <v>145</v>
      </c>
      <c r="Z47" s="311" t="s">
        <v>16</v>
      </c>
      <c r="AA47" s="312" t="s">
        <v>145</v>
      </c>
      <c r="AB47" s="312" t="s">
        <v>16</v>
      </c>
      <c r="AC47" s="311" t="s">
        <v>145</v>
      </c>
      <c r="AD47" s="311" t="s">
        <v>16</v>
      </c>
      <c r="AE47" s="311" t="s">
        <v>145</v>
      </c>
      <c r="AF47" s="313" t="s">
        <v>16</v>
      </c>
      <c r="AG47" s="305"/>
      <c r="AH47" s="305"/>
      <c r="AI47" s="305"/>
      <c r="AJ47" s="305"/>
    </row>
    <row r="48" spans="1:39" hidden="1">
      <c r="A48" s="1232"/>
      <c r="B48" s="1236"/>
      <c r="C48" s="309"/>
      <c r="D48" s="1239"/>
      <c r="E48" s="1251"/>
      <c r="F48" s="1252"/>
      <c r="G48" s="1252"/>
      <c r="H48" s="1253"/>
      <c r="I48" s="1251"/>
      <c r="J48" s="1252"/>
      <c r="K48" s="1252"/>
      <c r="L48" s="1253"/>
      <c r="M48" s="310" t="s">
        <v>146</v>
      </c>
      <c r="N48" s="314" t="s">
        <v>147</v>
      </c>
      <c r="O48" s="311" t="s">
        <v>148</v>
      </c>
      <c r="P48" s="311" t="s">
        <v>17</v>
      </c>
      <c r="Q48" s="311" t="s">
        <v>149</v>
      </c>
      <c r="R48" s="311" t="s">
        <v>149</v>
      </c>
      <c r="S48" s="311" t="s">
        <v>17</v>
      </c>
      <c r="T48" s="312" t="s">
        <v>150</v>
      </c>
      <c r="U48" s="312" t="s">
        <v>149</v>
      </c>
      <c r="V48" s="313" t="s">
        <v>151</v>
      </c>
      <c r="W48" s="314" t="s">
        <v>152</v>
      </c>
      <c r="X48" s="311" t="s">
        <v>153</v>
      </c>
      <c r="Y48" s="311" t="s">
        <v>71</v>
      </c>
      <c r="Z48" s="311" t="s">
        <v>154</v>
      </c>
      <c r="AA48" s="311" t="s">
        <v>151</v>
      </c>
      <c r="AB48" s="311" t="s">
        <v>155</v>
      </c>
      <c r="AC48" s="311" t="s">
        <v>149</v>
      </c>
      <c r="AD48" s="311" t="s">
        <v>151</v>
      </c>
      <c r="AE48" s="311" t="s">
        <v>146</v>
      </c>
      <c r="AF48" s="313" t="s">
        <v>147</v>
      </c>
      <c r="AG48" s="305"/>
      <c r="AH48" s="305"/>
      <c r="AI48" s="305"/>
      <c r="AJ48" s="305"/>
    </row>
    <row r="49" spans="1:36" ht="15.75" hidden="1" thickBot="1">
      <c r="A49" s="1233"/>
      <c r="B49" s="1237"/>
      <c r="C49" s="315"/>
      <c r="D49" s="1240"/>
      <c r="E49" s="1254"/>
      <c r="F49" s="1255"/>
      <c r="G49" s="1255"/>
      <c r="H49" s="1256"/>
      <c r="I49" s="1254"/>
      <c r="J49" s="1255"/>
      <c r="K49" s="1255"/>
      <c r="L49" s="1255"/>
      <c r="M49" s="394">
        <v>1400</v>
      </c>
      <c r="N49" s="395" t="s">
        <v>156</v>
      </c>
      <c r="O49" s="395" t="s">
        <v>157</v>
      </c>
      <c r="P49" s="395" t="s">
        <v>158</v>
      </c>
      <c r="Q49" s="395" t="s">
        <v>159</v>
      </c>
      <c r="R49" s="395" t="s">
        <v>160</v>
      </c>
      <c r="S49" s="395" t="s">
        <v>161</v>
      </c>
      <c r="T49" s="395" t="s">
        <v>162</v>
      </c>
      <c r="U49" s="395" t="s">
        <v>163</v>
      </c>
      <c r="V49" s="396" t="s">
        <v>159</v>
      </c>
      <c r="W49" s="397" t="s">
        <v>164</v>
      </c>
      <c r="X49" s="395" t="s">
        <v>162</v>
      </c>
      <c r="Y49" s="395" t="s">
        <v>165</v>
      </c>
      <c r="Z49" s="395" t="s">
        <v>166</v>
      </c>
      <c r="AA49" s="427" t="s">
        <v>879</v>
      </c>
      <c r="AB49" s="427" t="s">
        <v>880</v>
      </c>
      <c r="AC49" s="395" t="s">
        <v>166</v>
      </c>
      <c r="AD49" s="395" t="s">
        <v>167</v>
      </c>
      <c r="AE49" s="395" t="s">
        <v>168</v>
      </c>
      <c r="AF49" s="396" t="s">
        <v>156</v>
      </c>
      <c r="AG49" s="305"/>
      <c r="AH49" s="305"/>
      <c r="AI49" s="305"/>
      <c r="AJ49" s="305"/>
    </row>
    <row r="50" spans="1:36" hidden="1">
      <c r="A50" s="398">
        <v>35</v>
      </c>
      <c r="B50" s="399" t="s">
        <v>169</v>
      </c>
      <c r="C50" s="361" t="s">
        <v>23</v>
      </c>
      <c r="D50" s="398" t="s">
        <v>170</v>
      </c>
      <c r="E50" s="360">
        <v>11</v>
      </c>
      <c r="F50" s="361" t="s">
        <v>21</v>
      </c>
      <c r="G50" s="340">
        <f>E50</f>
        <v>11</v>
      </c>
      <c r="H50" s="398" t="s">
        <v>22</v>
      </c>
      <c r="I50" s="360">
        <v>11</v>
      </c>
      <c r="J50" s="340" t="s">
        <v>21</v>
      </c>
      <c r="K50" s="340">
        <f>I50</f>
        <v>11</v>
      </c>
      <c r="L50" s="400" t="s">
        <v>22</v>
      </c>
      <c r="M50" s="401">
        <v>42610</v>
      </c>
      <c r="N50" s="402">
        <v>42611</v>
      </c>
      <c r="O50" s="402">
        <v>42612</v>
      </c>
      <c r="P50" s="402">
        <v>42613</v>
      </c>
      <c r="Q50" s="402">
        <v>42614</v>
      </c>
      <c r="R50" s="402">
        <v>42614</v>
      </c>
      <c r="S50" s="402">
        <v>42620</v>
      </c>
      <c r="T50" s="402">
        <v>42620</v>
      </c>
      <c r="U50" s="402">
        <v>42621</v>
      </c>
      <c r="V50" s="403">
        <v>42622</v>
      </c>
      <c r="W50" s="401">
        <v>42628</v>
      </c>
      <c r="X50" s="402">
        <v>42630</v>
      </c>
      <c r="Y50" s="402">
        <v>42631</v>
      </c>
      <c r="Z50" s="402">
        <v>42632</v>
      </c>
      <c r="AA50" s="402">
        <v>42636</v>
      </c>
      <c r="AB50" s="402">
        <v>42637</v>
      </c>
      <c r="AC50" s="402">
        <v>42642</v>
      </c>
      <c r="AD50" s="402">
        <v>42643</v>
      </c>
      <c r="AE50" s="402">
        <v>42652</v>
      </c>
      <c r="AF50" s="403">
        <v>42653</v>
      </c>
      <c r="AG50" s="305"/>
      <c r="AH50" s="305"/>
      <c r="AI50" s="305"/>
      <c r="AJ50" s="305"/>
    </row>
    <row r="51" spans="1:36" hidden="1">
      <c r="A51" s="313">
        <v>36</v>
      </c>
      <c r="B51" s="314" t="s">
        <v>881</v>
      </c>
      <c r="C51" s="444" t="s">
        <v>171</v>
      </c>
      <c r="D51" s="398" t="s">
        <v>883</v>
      </c>
      <c r="E51" s="360">
        <v>74</v>
      </c>
      <c r="F51" s="444" t="s">
        <v>21</v>
      </c>
      <c r="G51" s="360">
        <f>E51</f>
        <v>74</v>
      </c>
      <c r="H51" s="445" t="s">
        <v>22</v>
      </c>
      <c r="I51" s="360">
        <v>74</v>
      </c>
      <c r="J51" s="360" t="s">
        <v>21</v>
      </c>
      <c r="K51" s="360">
        <f>I51</f>
        <v>74</v>
      </c>
      <c r="L51" s="404" t="s">
        <v>22</v>
      </c>
      <c r="M51" s="405">
        <f>M50+7</f>
        <v>42617</v>
      </c>
      <c r="N51" s="406">
        <f t="shared" ref="N51:AF61" si="30">N50+7</f>
        <v>42618</v>
      </c>
      <c r="O51" s="406">
        <f t="shared" si="30"/>
        <v>42619</v>
      </c>
      <c r="P51" s="406">
        <f t="shared" si="30"/>
        <v>42620</v>
      </c>
      <c r="Q51" s="406">
        <f t="shared" si="30"/>
        <v>42621</v>
      </c>
      <c r="R51" s="406">
        <f t="shared" si="30"/>
        <v>42621</v>
      </c>
      <c r="S51" s="406">
        <f t="shared" si="30"/>
        <v>42627</v>
      </c>
      <c r="T51" s="406">
        <f t="shared" si="30"/>
        <v>42627</v>
      </c>
      <c r="U51" s="406">
        <f t="shared" si="30"/>
        <v>42628</v>
      </c>
      <c r="V51" s="407">
        <f t="shared" si="30"/>
        <v>42629</v>
      </c>
      <c r="W51" s="405">
        <f t="shared" si="30"/>
        <v>42635</v>
      </c>
      <c r="X51" s="406">
        <f t="shared" si="30"/>
        <v>42637</v>
      </c>
      <c r="Y51" s="406">
        <f t="shared" si="30"/>
        <v>42638</v>
      </c>
      <c r="Z51" s="406">
        <f t="shared" si="30"/>
        <v>42639</v>
      </c>
      <c r="AA51" s="406">
        <f t="shared" si="30"/>
        <v>42643</v>
      </c>
      <c r="AB51" s="406">
        <f t="shared" si="30"/>
        <v>42644</v>
      </c>
      <c r="AC51" s="406">
        <f t="shared" si="30"/>
        <v>42649</v>
      </c>
      <c r="AD51" s="406">
        <f t="shared" si="30"/>
        <v>42650</v>
      </c>
      <c r="AE51" s="406">
        <f t="shared" si="30"/>
        <v>42659</v>
      </c>
      <c r="AF51" s="407">
        <f t="shared" si="30"/>
        <v>42660</v>
      </c>
      <c r="AG51" s="305"/>
      <c r="AH51" s="305"/>
      <c r="AI51" s="305"/>
      <c r="AJ51" s="305"/>
    </row>
    <row r="52" spans="1:36" hidden="1">
      <c r="A52" s="313">
        <v>37</v>
      </c>
      <c r="B52" s="408" t="s">
        <v>40</v>
      </c>
      <c r="C52" s="409" t="s">
        <v>23</v>
      </c>
      <c r="D52" s="313" t="s">
        <v>41</v>
      </c>
      <c r="E52" s="344">
        <v>47</v>
      </c>
      <c r="F52" s="311" t="s">
        <v>21</v>
      </c>
      <c r="G52" s="339">
        <f>E52</f>
        <v>47</v>
      </c>
      <c r="H52" s="313" t="s">
        <v>22</v>
      </c>
      <c r="I52" s="344">
        <v>47</v>
      </c>
      <c r="J52" s="339" t="s">
        <v>21</v>
      </c>
      <c r="K52" s="339">
        <f>I52</f>
        <v>47</v>
      </c>
      <c r="L52" s="404" t="s">
        <v>22</v>
      </c>
      <c r="M52" s="405">
        <f t="shared" ref="M52:AB67" si="31">M51+7</f>
        <v>42624</v>
      </c>
      <c r="N52" s="406">
        <f t="shared" si="30"/>
        <v>42625</v>
      </c>
      <c r="O52" s="406">
        <f t="shared" si="30"/>
        <v>42626</v>
      </c>
      <c r="P52" s="406">
        <f t="shared" si="30"/>
        <v>42627</v>
      </c>
      <c r="Q52" s="406">
        <f t="shared" si="30"/>
        <v>42628</v>
      </c>
      <c r="R52" s="406">
        <f t="shared" si="30"/>
        <v>42628</v>
      </c>
      <c r="S52" s="406">
        <f t="shared" si="30"/>
        <v>42634</v>
      </c>
      <c r="T52" s="406">
        <f t="shared" si="30"/>
        <v>42634</v>
      </c>
      <c r="U52" s="406">
        <f t="shared" si="30"/>
        <v>42635</v>
      </c>
      <c r="V52" s="407">
        <f t="shared" si="30"/>
        <v>42636</v>
      </c>
      <c r="W52" s="405">
        <f t="shared" si="30"/>
        <v>42642</v>
      </c>
      <c r="X52" s="406">
        <f t="shared" si="30"/>
        <v>42644</v>
      </c>
      <c r="Y52" s="406">
        <f t="shared" si="30"/>
        <v>42645</v>
      </c>
      <c r="Z52" s="406">
        <f t="shared" si="30"/>
        <v>42646</v>
      </c>
      <c r="AA52" s="406">
        <f t="shared" si="30"/>
        <v>42650</v>
      </c>
      <c r="AB52" s="406">
        <f t="shared" si="30"/>
        <v>42651</v>
      </c>
      <c r="AC52" s="406">
        <f t="shared" si="30"/>
        <v>42656</v>
      </c>
      <c r="AD52" s="406">
        <f t="shared" si="30"/>
        <v>42657</v>
      </c>
      <c r="AE52" s="406">
        <f t="shared" si="30"/>
        <v>42666</v>
      </c>
      <c r="AF52" s="407">
        <f t="shared" si="30"/>
        <v>42667</v>
      </c>
      <c r="AG52" s="305"/>
      <c r="AH52" s="305"/>
      <c r="AI52" s="305"/>
      <c r="AJ52" s="305"/>
    </row>
    <row r="53" spans="1:36" hidden="1">
      <c r="A53" s="313">
        <v>38</v>
      </c>
      <c r="B53" s="408" t="s">
        <v>33</v>
      </c>
      <c r="C53" s="409" t="s">
        <v>20</v>
      </c>
      <c r="D53" s="313" t="s">
        <v>34</v>
      </c>
      <c r="E53" s="344">
        <v>26</v>
      </c>
      <c r="F53" s="339" t="s">
        <v>21</v>
      </c>
      <c r="G53" s="339">
        <v>26</v>
      </c>
      <c r="H53" s="404" t="s">
        <v>22</v>
      </c>
      <c r="I53" s="344" t="s">
        <v>21</v>
      </c>
      <c r="J53" s="339">
        <v>26</v>
      </c>
      <c r="K53" s="339" t="s">
        <v>22</v>
      </c>
      <c r="L53" s="404">
        <f>J53</f>
        <v>26</v>
      </c>
      <c r="M53" s="405">
        <f t="shared" si="31"/>
        <v>42631</v>
      </c>
      <c r="N53" s="406">
        <f t="shared" si="30"/>
        <v>42632</v>
      </c>
      <c r="O53" s="406">
        <f t="shared" si="30"/>
        <v>42633</v>
      </c>
      <c r="P53" s="406">
        <f t="shared" si="30"/>
        <v>42634</v>
      </c>
      <c r="Q53" s="406">
        <f t="shared" si="30"/>
        <v>42635</v>
      </c>
      <c r="R53" s="406">
        <f t="shared" si="30"/>
        <v>42635</v>
      </c>
      <c r="S53" s="406">
        <f t="shared" si="30"/>
        <v>42641</v>
      </c>
      <c r="T53" s="406">
        <f t="shared" si="30"/>
        <v>42641</v>
      </c>
      <c r="U53" s="406">
        <f t="shared" si="30"/>
        <v>42642</v>
      </c>
      <c r="V53" s="407">
        <f t="shared" si="30"/>
        <v>42643</v>
      </c>
      <c r="W53" s="405">
        <f t="shared" si="30"/>
        <v>42649</v>
      </c>
      <c r="X53" s="406">
        <f t="shared" si="30"/>
        <v>42651</v>
      </c>
      <c r="Y53" s="406">
        <f t="shared" si="30"/>
        <v>42652</v>
      </c>
      <c r="Z53" s="406">
        <f t="shared" si="30"/>
        <v>42653</v>
      </c>
      <c r="AA53" s="406">
        <f t="shared" si="30"/>
        <v>42657</v>
      </c>
      <c r="AB53" s="406">
        <f t="shared" si="30"/>
        <v>42658</v>
      </c>
      <c r="AC53" s="406">
        <f t="shared" si="30"/>
        <v>42663</v>
      </c>
      <c r="AD53" s="406">
        <f t="shared" si="30"/>
        <v>42664</v>
      </c>
      <c r="AE53" s="406">
        <f t="shared" si="30"/>
        <v>42673</v>
      </c>
      <c r="AF53" s="407">
        <f t="shared" si="30"/>
        <v>42674</v>
      </c>
      <c r="AG53" s="305"/>
      <c r="AH53" s="305"/>
      <c r="AI53" s="305"/>
      <c r="AJ53" s="305"/>
    </row>
    <row r="54" spans="1:36" hidden="1">
      <c r="A54" s="313">
        <v>39</v>
      </c>
      <c r="B54" s="408" t="s">
        <v>30</v>
      </c>
      <c r="C54" s="409" t="s">
        <v>27</v>
      </c>
      <c r="D54" s="313" t="s">
        <v>31</v>
      </c>
      <c r="E54" s="344">
        <v>21</v>
      </c>
      <c r="F54" s="311" t="s">
        <v>21</v>
      </c>
      <c r="G54" s="339">
        <f>E54</f>
        <v>21</v>
      </c>
      <c r="H54" s="313" t="s">
        <v>22</v>
      </c>
      <c r="I54" s="344">
        <v>21</v>
      </c>
      <c r="J54" s="339" t="s">
        <v>21</v>
      </c>
      <c r="K54" s="339">
        <f>I54</f>
        <v>21</v>
      </c>
      <c r="L54" s="404" t="s">
        <v>22</v>
      </c>
      <c r="M54" s="405">
        <f t="shared" si="31"/>
        <v>42638</v>
      </c>
      <c r="N54" s="406">
        <f t="shared" si="30"/>
        <v>42639</v>
      </c>
      <c r="O54" s="406">
        <f t="shared" si="30"/>
        <v>42640</v>
      </c>
      <c r="P54" s="406">
        <f t="shared" si="30"/>
        <v>42641</v>
      </c>
      <c r="Q54" s="406">
        <f t="shared" si="30"/>
        <v>42642</v>
      </c>
      <c r="R54" s="406">
        <f t="shared" si="30"/>
        <v>42642</v>
      </c>
      <c r="S54" s="406">
        <f t="shared" si="30"/>
        <v>42648</v>
      </c>
      <c r="T54" s="406">
        <f t="shared" si="30"/>
        <v>42648</v>
      </c>
      <c r="U54" s="406">
        <f t="shared" si="30"/>
        <v>42649</v>
      </c>
      <c r="V54" s="407">
        <f t="shared" si="30"/>
        <v>42650</v>
      </c>
      <c r="W54" s="405">
        <f t="shared" si="30"/>
        <v>42656</v>
      </c>
      <c r="X54" s="406">
        <f t="shared" si="30"/>
        <v>42658</v>
      </c>
      <c r="Y54" s="406">
        <f t="shared" si="30"/>
        <v>42659</v>
      </c>
      <c r="Z54" s="406">
        <f t="shared" si="30"/>
        <v>42660</v>
      </c>
      <c r="AA54" s="406">
        <f t="shared" si="30"/>
        <v>42664</v>
      </c>
      <c r="AB54" s="406">
        <f t="shared" si="30"/>
        <v>42665</v>
      </c>
      <c r="AC54" s="406">
        <f t="shared" si="30"/>
        <v>42670</v>
      </c>
      <c r="AD54" s="406">
        <f t="shared" si="30"/>
        <v>42671</v>
      </c>
      <c r="AE54" s="406">
        <f t="shared" si="30"/>
        <v>42680</v>
      </c>
      <c r="AF54" s="407">
        <f t="shared" si="30"/>
        <v>42681</v>
      </c>
      <c r="AG54" s="305"/>
      <c r="AH54" s="305"/>
      <c r="AI54" s="305"/>
      <c r="AJ54" s="305"/>
    </row>
    <row r="55" spans="1:36" hidden="1">
      <c r="A55" s="313">
        <v>40</v>
      </c>
      <c r="B55" s="1258" t="s">
        <v>172</v>
      </c>
      <c r="C55" s="1257"/>
      <c r="D55" s="1257"/>
      <c r="E55" s="1257"/>
      <c r="F55" s="1257"/>
      <c r="G55" s="1257"/>
      <c r="H55" s="1257"/>
      <c r="I55" s="1257"/>
      <c r="J55" s="1257"/>
      <c r="K55" s="1257"/>
      <c r="L55" s="1259"/>
      <c r="M55" s="1263" t="s">
        <v>172</v>
      </c>
      <c r="N55" s="1264"/>
      <c r="O55" s="1264"/>
      <c r="P55" s="1264"/>
      <c r="Q55" s="1264"/>
      <c r="R55" s="1264"/>
      <c r="S55" s="1264"/>
      <c r="T55" s="1264"/>
      <c r="U55" s="1264"/>
      <c r="V55" s="1264"/>
      <c r="W55" s="1264"/>
      <c r="X55" s="1264"/>
      <c r="Y55" s="1264"/>
      <c r="Z55" s="1264"/>
      <c r="AA55" s="1264"/>
      <c r="AB55" s="1264"/>
      <c r="AC55" s="1264"/>
      <c r="AD55" s="1264"/>
      <c r="AE55" s="1264"/>
      <c r="AF55" s="1265"/>
      <c r="AG55" s="305"/>
      <c r="AH55" s="305"/>
      <c r="AI55" s="305"/>
      <c r="AJ55" s="305"/>
    </row>
    <row r="56" spans="1:36" ht="15.75" hidden="1" thickBot="1">
      <c r="A56" s="347">
        <v>41</v>
      </c>
      <c r="B56" s="410" t="str">
        <f>B50</f>
        <v>CSCL SYDNEY</v>
      </c>
      <c r="C56" s="349" t="str">
        <f>C50</f>
        <v>COS</v>
      </c>
      <c r="D56" s="347" t="str">
        <f>D50</f>
        <v>Q8I</v>
      </c>
      <c r="E56" s="411">
        <f>E50+1</f>
        <v>12</v>
      </c>
      <c r="F56" s="350" t="s">
        <v>21</v>
      </c>
      <c r="G56" s="350">
        <f>G50+1</f>
        <v>12</v>
      </c>
      <c r="H56" s="412" t="s">
        <v>22</v>
      </c>
      <c r="I56" s="411">
        <f>I50+1</f>
        <v>12</v>
      </c>
      <c r="J56" s="350" t="s">
        <v>21</v>
      </c>
      <c r="K56" s="350">
        <f>K50+1</f>
        <v>12</v>
      </c>
      <c r="L56" s="347" t="s">
        <v>22</v>
      </c>
      <c r="M56" s="413">
        <f>M54+14</f>
        <v>42652</v>
      </c>
      <c r="N56" s="413">
        <f t="shared" ref="N56:AF56" si="32">N54+14</f>
        <v>42653</v>
      </c>
      <c r="O56" s="413">
        <f t="shared" si="32"/>
        <v>42654</v>
      </c>
      <c r="P56" s="413">
        <f t="shared" si="32"/>
        <v>42655</v>
      </c>
      <c r="Q56" s="413">
        <f t="shared" si="32"/>
        <v>42656</v>
      </c>
      <c r="R56" s="413">
        <f t="shared" si="32"/>
        <v>42656</v>
      </c>
      <c r="S56" s="413">
        <f t="shared" si="32"/>
        <v>42662</v>
      </c>
      <c r="T56" s="413">
        <f t="shared" si="32"/>
        <v>42662</v>
      </c>
      <c r="U56" s="413">
        <f t="shared" si="32"/>
        <v>42663</v>
      </c>
      <c r="V56" s="413">
        <f t="shared" si="32"/>
        <v>42664</v>
      </c>
      <c r="W56" s="413">
        <f t="shared" si="32"/>
        <v>42670</v>
      </c>
      <c r="X56" s="413">
        <f t="shared" si="32"/>
        <v>42672</v>
      </c>
      <c r="Y56" s="413">
        <f t="shared" si="32"/>
        <v>42673</v>
      </c>
      <c r="Z56" s="413">
        <f t="shared" si="32"/>
        <v>42674</v>
      </c>
      <c r="AA56" s="413">
        <f t="shared" si="32"/>
        <v>42678</v>
      </c>
      <c r="AB56" s="413">
        <f t="shared" si="32"/>
        <v>42679</v>
      </c>
      <c r="AC56" s="413">
        <f t="shared" si="32"/>
        <v>42684</v>
      </c>
      <c r="AD56" s="413">
        <f t="shared" si="32"/>
        <v>42685</v>
      </c>
      <c r="AE56" s="413">
        <f t="shared" si="32"/>
        <v>42694</v>
      </c>
      <c r="AF56" s="421">
        <f t="shared" si="32"/>
        <v>42695</v>
      </c>
      <c r="AG56" s="305"/>
      <c r="AH56" s="305"/>
      <c r="AI56" s="305"/>
      <c r="AJ56" s="305"/>
    </row>
    <row r="57" spans="1:36" hidden="1">
      <c r="A57" s="398">
        <v>42</v>
      </c>
      <c r="B57" s="399" t="str">
        <f t="shared" ref="B57:C60" si="33">B51</f>
        <v>ALEXANDRIA BRIDGE</v>
      </c>
      <c r="C57" s="361" t="str">
        <f t="shared" si="33"/>
        <v>KLI</v>
      </c>
      <c r="D57" s="398" t="str">
        <f>D51</f>
        <v>RMF</v>
      </c>
      <c r="E57" s="360">
        <f>E51+1</f>
        <v>75</v>
      </c>
      <c r="F57" s="360" t="s">
        <v>21</v>
      </c>
      <c r="G57" s="360">
        <f>G51+1</f>
        <v>75</v>
      </c>
      <c r="H57" s="414" t="s">
        <v>22</v>
      </c>
      <c r="I57" s="360">
        <f>I51+1</f>
        <v>75</v>
      </c>
      <c r="J57" s="361" t="s">
        <v>21</v>
      </c>
      <c r="K57" s="340">
        <f>K51+1</f>
        <v>75</v>
      </c>
      <c r="L57" s="398" t="s">
        <v>22</v>
      </c>
      <c r="M57" s="415">
        <f t="shared" si="31"/>
        <v>42659</v>
      </c>
      <c r="N57" s="416">
        <f t="shared" si="30"/>
        <v>42660</v>
      </c>
      <c r="O57" s="416">
        <f t="shared" si="30"/>
        <v>42661</v>
      </c>
      <c r="P57" s="416">
        <f t="shared" si="30"/>
        <v>42662</v>
      </c>
      <c r="Q57" s="416">
        <f t="shared" si="30"/>
        <v>42663</v>
      </c>
      <c r="R57" s="416">
        <f t="shared" si="30"/>
        <v>42663</v>
      </c>
      <c r="S57" s="416">
        <f t="shared" si="30"/>
        <v>42669</v>
      </c>
      <c r="T57" s="416">
        <f t="shared" si="30"/>
        <v>42669</v>
      </c>
      <c r="U57" s="416">
        <f t="shared" si="30"/>
        <v>42670</v>
      </c>
      <c r="V57" s="417">
        <f t="shared" si="30"/>
        <v>42671</v>
      </c>
      <c r="W57" s="415">
        <f t="shared" si="30"/>
        <v>42677</v>
      </c>
      <c r="X57" s="416">
        <f t="shared" si="30"/>
        <v>42679</v>
      </c>
      <c r="Y57" s="416">
        <f t="shared" si="30"/>
        <v>42680</v>
      </c>
      <c r="Z57" s="416">
        <f t="shared" si="30"/>
        <v>42681</v>
      </c>
      <c r="AA57" s="416">
        <f t="shared" si="30"/>
        <v>42685</v>
      </c>
      <c r="AB57" s="416">
        <f t="shared" si="30"/>
        <v>42686</v>
      </c>
      <c r="AC57" s="416">
        <f t="shared" si="30"/>
        <v>42691</v>
      </c>
      <c r="AD57" s="416">
        <f t="shared" si="30"/>
        <v>42692</v>
      </c>
      <c r="AE57" s="416">
        <f t="shared" si="30"/>
        <v>42701</v>
      </c>
      <c r="AF57" s="417">
        <f t="shared" si="30"/>
        <v>42702</v>
      </c>
      <c r="AG57" s="332" t="s">
        <v>896</v>
      </c>
      <c r="AH57" s="305"/>
      <c r="AI57" s="305"/>
      <c r="AJ57" s="305"/>
    </row>
    <row r="58" spans="1:36" hidden="1">
      <c r="A58" s="313">
        <v>43</v>
      </c>
      <c r="B58" s="314" t="str">
        <f t="shared" si="33"/>
        <v>COSCO FUKUYAMA</v>
      </c>
      <c r="C58" s="311" t="str">
        <f t="shared" si="33"/>
        <v>COS</v>
      </c>
      <c r="D58" s="313" t="str">
        <f>D52</f>
        <v>T80</v>
      </c>
      <c r="E58" s="344">
        <f>E52+1</f>
        <v>48</v>
      </c>
      <c r="F58" s="339" t="s">
        <v>21</v>
      </c>
      <c r="G58" s="339">
        <f>G52+1</f>
        <v>48</v>
      </c>
      <c r="H58" s="404" t="s">
        <v>22</v>
      </c>
      <c r="I58" s="344">
        <f>I52+1</f>
        <v>48</v>
      </c>
      <c r="J58" s="339" t="s">
        <v>21</v>
      </c>
      <c r="K58" s="339">
        <f>K52+1</f>
        <v>48</v>
      </c>
      <c r="L58" s="404" t="s">
        <v>22</v>
      </c>
      <c r="M58" s="405">
        <f t="shared" si="31"/>
        <v>42666</v>
      </c>
      <c r="N58" s="406">
        <f t="shared" si="30"/>
        <v>42667</v>
      </c>
      <c r="O58" s="406">
        <f t="shared" si="30"/>
        <v>42668</v>
      </c>
      <c r="P58" s="406">
        <f t="shared" si="30"/>
        <v>42669</v>
      </c>
      <c r="Q58" s="406">
        <f t="shared" si="30"/>
        <v>42670</v>
      </c>
      <c r="R58" s="406">
        <f t="shared" si="30"/>
        <v>42670</v>
      </c>
      <c r="S58" s="406">
        <f t="shared" si="30"/>
        <v>42676</v>
      </c>
      <c r="T58" s="406">
        <f t="shared" si="30"/>
        <v>42676</v>
      </c>
      <c r="U58" s="406">
        <f t="shared" si="30"/>
        <v>42677</v>
      </c>
      <c r="V58" s="407">
        <f t="shared" si="30"/>
        <v>42678</v>
      </c>
      <c r="W58" s="405">
        <f t="shared" si="30"/>
        <v>42684</v>
      </c>
      <c r="X58" s="406">
        <f t="shared" si="30"/>
        <v>42686</v>
      </c>
      <c r="Y58" s="406">
        <f t="shared" si="30"/>
        <v>42687</v>
      </c>
      <c r="Z58" s="406">
        <f t="shared" si="30"/>
        <v>42688</v>
      </c>
      <c r="AA58" s="406">
        <f t="shared" si="30"/>
        <v>42692</v>
      </c>
      <c r="AB58" s="406">
        <f t="shared" si="30"/>
        <v>42693</v>
      </c>
      <c r="AC58" s="406">
        <f t="shared" si="30"/>
        <v>42698</v>
      </c>
      <c r="AD58" s="406">
        <f t="shared" si="30"/>
        <v>42699</v>
      </c>
      <c r="AE58" s="406">
        <f t="shared" si="30"/>
        <v>42708</v>
      </c>
      <c r="AF58" s="407">
        <f t="shared" si="30"/>
        <v>42709</v>
      </c>
      <c r="AG58" s="305"/>
      <c r="AH58" s="305"/>
      <c r="AI58" s="305"/>
      <c r="AJ58" s="305"/>
    </row>
    <row r="59" spans="1:36" hidden="1">
      <c r="A59" s="313">
        <v>44</v>
      </c>
      <c r="B59" s="314" t="str">
        <f t="shared" si="33"/>
        <v>WAN HAI 511</v>
      </c>
      <c r="C59" s="311" t="str">
        <f t="shared" si="33"/>
        <v>WHL</v>
      </c>
      <c r="D59" s="313" t="str">
        <f>D53</f>
        <v>QP1</v>
      </c>
      <c r="E59" s="344">
        <f>E53+1</f>
        <v>27</v>
      </c>
      <c r="F59" s="339" t="s">
        <v>21</v>
      </c>
      <c r="G59" s="339">
        <f>G53+1</f>
        <v>27</v>
      </c>
      <c r="H59" s="404" t="s">
        <v>22</v>
      </c>
      <c r="I59" s="344" t="s">
        <v>21</v>
      </c>
      <c r="J59" s="339">
        <f>J53+1</f>
        <v>27</v>
      </c>
      <c r="K59" s="339" t="s">
        <v>22</v>
      </c>
      <c r="L59" s="404">
        <f>L53+1</f>
        <v>27</v>
      </c>
      <c r="M59" s="405">
        <f t="shared" si="31"/>
        <v>42673</v>
      </c>
      <c r="N59" s="406">
        <f t="shared" si="30"/>
        <v>42674</v>
      </c>
      <c r="O59" s="406">
        <f t="shared" si="30"/>
        <v>42675</v>
      </c>
      <c r="P59" s="406">
        <f t="shared" si="30"/>
        <v>42676</v>
      </c>
      <c r="Q59" s="406">
        <f t="shared" si="30"/>
        <v>42677</v>
      </c>
      <c r="R59" s="406">
        <f t="shared" si="30"/>
        <v>42677</v>
      </c>
      <c r="S59" s="406">
        <f t="shared" si="30"/>
        <v>42683</v>
      </c>
      <c r="T59" s="406">
        <f t="shared" si="30"/>
        <v>42683</v>
      </c>
      <c r="U59" s="406">
        <f t="shared" si="30"/>
        <v>42684</v>
      </c>
      <c r="V59" s="407">
        <f t="shared" si="30"/>
        <v>42685</v>
      </c>
      <c r="W59" s="405">
        <f t="shared" si="30"/>
        <v>42691</v>
      </c>
      <c r="X59" s="406">
        <f t="shared" si="30"/>
        <v>42693</v>
      </c>
      <c r="Y59" s="406">
        <f t="shared" si="30"/>
        <v>42694</v>
      </c>
      <c r="Z59" s="406">
        <f t="shared" si="30"/>
        <v>42695</v>
      </c>
      <c r="AA59" s="406">
        <f t="shared" si="30"/>
        <v>42699</v>
      </c>
      <c r="AB59" s="406">
        <f t="shared" si="30"/>
        <v>42700</v>
      </c>
      <c r="AC59" s="406">
        <f t="shared" si="30"/>
        <v>42705</v>
      </c>
      <c r="AD59" s="406">
        <f t="shared" si="30"/>
        <v>42706</v>
      </c>
      <c r="AE59" s="406">
        <f t="shared" si="30"/>
        <v>42715</v>
      </c>
      <c r="AF59" s="407">
        <f t="shared" si="30"/>
        <v>42716</v>
      </c>
      <c r="AG59" s="305"/>
      <c r="AH59" s="305"/>
      <c r="AI59" s="305"/>
      <c r="AJ59" s="305"/>
    </row>
    <row r="60" spans="1:36" hidden="1">
      <c r="A60" s="313">
        <v>45</v>
      </c>
      <c r="B60" s="314" t="str">
        <f t="shared" si="33"/>
        <v>KOTA LEMBAH</v>
      </c>
      <c r="C60" s="311" t="str">
        <f t="shared" si="33"/>
        <v>PIL</v>
      </c>
      <c r="D60" s="313" t="str">
        <f>D54</f>
        <v>QDZ</v>
      </c>
      <c r="E60" s="344">
        <f>E54+1</f>
        <v>22</v>
      </c>
      <c r="F60" s="339" t="s">
        <v>21</v>
      </c>
      <c r="G60" s="339">
        <f>G54+1</f>
        <v>22</v>
      </c>
      <c r="H60" s="404" t="s">
        <v>22</v>
      </c>
      <c r="I60" s="344">
        <f>I54+1</f>
        <v>22</v>
      </c>
      <c r="J60" s="339" t="s">
        <v>21</v>
      </c>
      <c r="K60" s="339">
        <f>K54+1</f>
        <v>22</v>
      </c>
      <c r="L60" s="404" t="s">
        <v>22</v>
      </c>
      <c r="M60" s="405">
        <f t="shared" si="31"/>
        <v>42680</v>
      </c>
      <c r="N60" s="406">
        <f t="shared" si="30"/>
        <v>42681</v>
      </c>
      <c r="O60" s="406">
        <f t="shared" si="30"/>
        <v>42682</v>
      </c>
      <c r="P60" s="406">
        <f t="shared" si="30"/>
        <v>42683</v>
      </c>
      <c r="Q60" s="406">
        <f t="shared" si="30"/>
        <v>42684</v>
      </c>
      <c r="R60" s="406">
        <f t="shared" si="30"/>
        <v>42684</v>
      </c>
      <c r="S60" s="406">
        <f t="shared" si="30"/>
        <v>42690</v>
      </c>
      <c r="T60" s="406">
        <f t="shared" si="30"/>
        <v>42690</v>
      </c>
      <c r="U60" s="406">
        <f t="shared" si="30"/>
        <v>42691</v>
      </c>
      <c r="V60" s="407">
        <f t="shared" si="30"/>
        <v>42692</v>
      </c>
      <c r="W60" s="405">
        <f t="shared" si="30"/>
        <v>42698</v>
      </c>
      <c r="X60" s="406">
        <f t="shared" si="30"/>
        <v>42700</v>
      </c>
      <c r="Y60" s="406">
        <f t="shared" si="30"/>
        <v>42701</v>
      </c>
      <c r="Z60" s="406">
        <f t="shared" si="30"/>
        <v>42702</v>
      </c>
      <c r="AA60" s="406">
        <f t="shared" si="30"/>
        <v>42706</v>
      </c>
      <c r="AB60" s="406">
        <f t="shared" si="30"/>
        <v>42707</v>
      </c>
      <c r="AC60" s="406">
        <f t="shared" si="30"/>
        <v>42712</v>
      </c>
      <c r="AD60" s="406">
        <f t="shared" si="30"/>
        <v>42713</v>
      </c>
      <c r="AE60" s="406">
        <f t="shared" si="30"/>
        <v>42722</v>
      </c>
      <c r="AF60" s="407">
        <f t="shared" si="30"/>
        <v>42723</v>
      </c>
      <c r="AG60" s="305"/>
      <c r="AH60" s="305"/>
      <c r="AI60" s="305"/>
      <c r="AJ60" s="305"/>
    </row>
    <row r="61" spans="1:36" hidden="1">
      <c r="A61" s="313">
        <v>46</v>
      </c>
      <c r="B61" s="314" t="s">
        <v>954</v>
      </c>
      <c r="C61" s="550" t="s">
        <v>23</v>
      </c>
      <c r="D61" s="551" t="s">
        <v>955</v>
      </c>
      <c r="E61" s="344">
        <v>18</v>
      </c>
      <c r="F61" s="339" t="s">
        <v>21</v>
      </c>
      <c r="G61" s="339">
        <v>18</v>
      </c>
      <c r="H61" s="404" t="s">
        <v>22</v>
      </c>
      <c r="I61" s="344">
        <v>18</v>
      </c>
      <c r="J61" s="339" t="s">
        <v>21</v>
      </c>
      <c r="K61" s="339">
        <v>18</v>
      </c>
      <c r="L61" s="404" t="s">
        <v>22</v>
      </c>
      <c r="M61" s="418">
        <f t="shared" si="31"/>
        <v>42687</v>
      </c>
      <c r="N61" s="406">
        <f t="shared" si="30"/>
        <v>42688</v>
      </c>
      <c r="O61" s="406">
        <f t="shared" si="30"/>
        <v>42689</v>
      </c>
      <c r="P61" s="406">
        <f t="shared" si="30"/>
        <v>42690</v>
      </c>
      <c r="Q61" s="406">
        <f t="shared" si="30"/>
        <v>42691</v>
      </c>
      <c r="R61" s="406">
        <f t="shared" si="30"/>
        <v>42691</v>
      </c>
      <c r="S61" s="406">
        <f t="shared" si="30"/>
        <v>42697</v>
      </c>
      <c r="T61" s="406">
        <f t="shared" si="30"/>
        <v>42697</v>
      </c>
      <c r="U61" s="406">
        <f t="shared" si="30"/>
        <v>42698</v>
      </c>
      <c r="V61" s="407">
        <f t="shared" si="30"/>
        <v>42699</v>
      </c>
      <c r="W61" s="405">
        <f t="shared" si="30"/>
        <v>42705</v>
      </c>
      <c r="X61" s="406">
        <f t="shared" si="30"/>
        <v>42707</v>
      </c>
      <c r="Y61" s="406">
        <f t="shared" si="30"/>
        <v>42708</v>
      </c>
      <c r="Z61" s="406">
        <f t="shared" si="30"/>
        <v>42709</v>
      </c>
      <c r="AA61" s="406">
        <f t="shared" si="30"/>
        <v>42713</v>
      </c>
      <c r="AB61" s="406">
        <f t="shared" si="30"/>
        <v>42714</v>
      </c>
      <c r="AC61" s="406">
        <f t="shared" si="30"/>
        <v>42719</v>
      </c>
      <c r="AD61" s="406">
        <f t="shared" si="30"/>
        <v>42720</v>
      </c>
      <c r="AE61" s="406">
        <f t="shared" si="30"/>
        <v>42729</v>
      </c>
      <c r="AF61" s="407">
        <f t="shared" si="30"/>
        <v>42730</v>
      </c>
      <c r="AG61" s="332" t="s">
        <v>956</v>
      </c>
      <c r="AH61" s="305"/>
      <c r="AI61" s="305"/>
      <c r="AJ61" s="305"/>
    </row>
    <row r="62" spans="1:36" ht="15.75" hidden="1" thickBot="1">
      <c r="A62" s="347">
        <v>47</v>
      </c>
      <c r="B62" s="410" t="str">
        <f t="shared" ref="B62:D62" si="34">B56</f>
        <v>CSCL SYDNEY</v>
      </c>
      <c r="C62" s="349" t="str">
        <f t="shared" si="34"/>
        <v>COS</v>
      </c>
      <c r="D62" s="347" t="str">
        <f t="shared" si="34"/>
        <v>Q8I</v>
      </c>
      <c r="E62" s="411">
        <f t="shared" ref="E62" si="35">E56+1</f>
        <v>13</v>
      </c>
      <c r="F62" s="350" t="s">
        <v>21</v>
      </c>
      <c r="G62" s="350">
        <f t="shared" ref="G62" si="36">G56+1</f>
        <v>13</v>
      </c>
      <c r="H62" s="412" t="s">
        <v>22</v>
      </c>
      <c r="I62" s="411">
        <f t="shared" ref="I62" si="37">I56+1</f>
        <v>13</v>
      </c>
      <c r="J62" s="350" t="s">
        <v>21</v>
      </c>
      <c r="K62" s="350">
        <f t="shared" ref="K62" si="38">K56+1</f>
        <v>13</v>
      </c>
      <c r="L62" s="347" t="s">
        <v>22</v>
      </c>
      <c r="M62" s="419">
        <f t="shared" si="31"/>
        <v>42694</v>
      </c>
      <c r="N62" s="420">
        <f t="shared" si="31"/>
        <v>42695</v>
      </c>
      <c r="O62" s="420">
        <f t="shared" si="31"/>
        <v>42696</v>
      </c>
      <c r="P62" s="420">
        <f t="shared" si="31"/>
        <v>42697</v>
      </c>
      <c r="Q62" s="420">
        <f t="shared" si="31"/>
        <v>42698</v>
      </c>
      <c r="R62" s="420">
        <f t="shared" si="31"/>
        <v>42698</v>
      </c>
      <c r="S62" s="420">
        <f t="shared" si="31"/>
        <v>42704</v>
      </c>
      <c r="T62" s="420">
        <f t="shared" si="31"/>
        <v>42704</v>
      </c>
      <c r="U62" s="420">
        <f t="shared" si="31"/>
        <v>42705</v>
      </c>
      <c r="V62" s="421">
        <f t="shared" si="31"/>
        <v>42706</v>
      </c>
      <c r="W62" s="413">
        <f t="shared" si="31"/>
        <v>42712</v>
      </c>
      <c r="X62" s="420">
        <f t="shared" si="31"/>
        <v>42714</v>
      </c>
      <c r="Y62" s="420">
        <f t="shared" si="31"/>
        <v>42715</v>
      </c>
      <c r="Z62" s="420">
        <f t="shared" si="31"/>
        <v>42716</v>
      </c>
      <c r="AA62" s="420">
        <f t="shared" si="31"/>
        <v>42720</v>
      </c>
      <c r="AB62" s="420">
        <f t="shared" si="31"/>
        <v>42721</v>
      </c>
      <c r="AC62" s="420">
        <f t="shared" ref="AC62:AF62" si="39">AC61+7</f>
        <v>42726</v>
      </c>
      <c r="AD62" s="420">
        <f t="shared" si="39"/>
        <v>42727</v>
      </c>
      <c r="AE62" s="420">
        <f t="shared" si="39"/>
        <v>42736</v>
      </c>
      <c r="AF62" s="421">
        <f t="shared" si="39"/>
        <v>42737</v>
      </c>
    </row>
    <row r="63" spans="1:36" hidden="1">
      <c r="A63" s="398">
        <v>48</v>
      </c>
      <c r="B63" s="399" t="str">
        <f t="shared" ref="B63:C63" si="40">B57</f>
        <v>ALEXANDRIA BRIDGE</v>
      </c>
      <c r="C63" s="361" t="str">
        <f t="shared" si="40"/>
        <v>KLI</v>
      </c>
      <c r="D63" s="398" t="str">
        <f>D57</f>
        <v>RMF</v>
      </c>
      <c r="E63" s="360">
        <f>E57+1</f>
        <v>76</v>
      </c>
      <c r="F63" s="360" t="s">
        <v>21</v>
      </c>
      <c r="G63" s="360">
        <f>G57+1</f>
        <v>76</v>
      </c>
      <c r="H63" s="414" t="s">
        <v>22</v>
      </c>
      <c r="I63" s="360">
        <f>I57+1</f>
        <v>76</v>
      </c>
      <c r="J63" s="361" t="s">
        <v>21</v>
      </c>
      <c r="K63" s="340">
        <f>K57+1</f>
        <v>76</v>
      </c>
      <c r="L63" s="398" t="s">
        <v>22</v>
      </c>
      <c r="M63" s="422">
        <f t="shared" si="31"/>
        <v>42701</v>
      </c>
      <c r="N63" s="416">
        <f t="shared" si="31"/>
        <v>42702</v>
      </c>
      <c r="O63" s="416">
        <f t="shared" si="31"/>
        <v>42703</v>
      </c>
      <c r="P63" s="416">
        <f t="shared" si="31"/>
        <v>42704</v>
      </c>
      <c r="Q63" s="416">
        <f t="shared" si="31"/>
        <v>42705</v>
      </c>
      <c r="R63" s="416">
        <f t="shared" si="31"/>
        <v>42705</v>
      </c>
      <c r="S63" s="416">
        <f t="shared" si="31"/>
        <v>42711</v>
      </c>
      <c r="T63" s="416">
        <f t="shared" si="31"/>
        <v>42711</v>
      </c>
      <c r="U63" s="416">
        <f t="shared" si="31"/>
        <v>42712</v>
      </c>
      <c r="V63" s="417">
        <f t="shared" si="31"/>
        <v>42713</v>
      </c>
      <c r="W63" s="415">
        <f t="shared" si="31"/>
        <v>42719</v>
      </c>
      <c r="X63" s="416">
        <f t="shared" si="31"/>
        <v>42721</v>
      </c>
      <c r="Y63" s="416">
        <f t="shared" si="31"/>
        <v>42722</v>
      </c>
      <c r="Z63" s="416">
        <f t="shared" si="31"/>
        <v>42723</v>
      </c>
      <c r="AA63" s="416">
        <f t="shared" si="31"/>
        <v>42727</v>
      </c>
      <c r="AB63" s="416">
        <f t="shared" si="31"/>
        <v>42728</v>
      </c>
      <c r="AC63" s="416">
        <f t="shared" ref="AC63:AF63" si="41">AC62+7</f>
        <v>42733</v>
      </c>
      <c r="AD63" s="416">
        <f t="shared" si="41"/>
        <v>42734</v>
      </c>
      <c r="AE63" s="416">
        <f t="shared" si="41"/>
        <v>42743</v>
      </c>
      <c r="AF63" s="417">
        <f t="shared" si="41"/>
        <v>42744</v>
      </c>
    </row>
    <row r="64" spans="1:36" hidden="1">
      <c r="A64" s="313">
        <v>49</v>
      </c>
      <c r="B64" s="314" t="str">
        <f t="shared" ref="B64:D64" si="42">B58</f>
        <v>COSCO FUKUYAMA</v>
      </c>
      <c r="C64" s="311" t="str">
        <f t="shared" si="42"/>
        <v>COS</v>
      </c>
      <c r="D64" s="313" t="str">
        <f t="shared" si="42"/>
        <v>T80</v>
      </c>
      <c r="E64" s="344">
        <f t="shared" ref="E64:E65" si="43">E58+1</f>
        <v>49</v>
      </c>
      <c r="F64" s="339" t="s">
        <v>21</v>
      </c>
      <c r="G64" s="339">
        <f t="shared" ref="G64:G65" si="44">G58+1</f>
        <v>49</v>
      </c>
      <c r="H64" s="404" t="s">
        <v>22</v>
      </c>
      <c r="I64" s="344">
        <f t="shared" ref="I64" si="45">I58+1</f>
        <v>49</v>
      </c>
      <c r="J64" s="339" t="s">
        <v>21</v>
      </c>
      <c r="K64" s="339">
        <f t="shared" ref="K64" si="46">K58+1</f>
        <v>49</v>
      </c>
      <c r="L64" s="404" t="s">
        <v>22</v>
      </c>
      <c r="M64" s="418">
        <f t="shared" si="31"/>
        <v>42708</v>
      </c>
      <c r="N64" s="406">
        <f t="shared" si="31"/>
        <v>42709</v>
      </c>
      <c r="O64" s="406">
        <f t="shared" si="31"/>
        <v>42710</v>
      </c>
      <c r="P64" s="406">
        <f t="shared" si="31"/>
        <v>42711</v>
      </c>
      <c r="Q64" s="406">
        <f t="shared" si="31"/>
        <v>42712</v>
      </c>
      <c r="R64" s="406">
        <f t="shared" si="31"/>
        <v>42712</v>
      </c>
      <c r="S64" s="406">
        <f t="shared" si="31"/>
        <v>42718</v>
      </c>
      <c r="T64" s="406">
        <f t="shared" si="31"/>
        <v>42718</v>
      </c>
      <c r="U64" s="406">
        <f t="shared" si="31"/>
        <v>42719</v>
      </c>
      <c r="V64" s="407">
        <f t="shared" si="31"/>
        <v>42720</v>
      </c>
      <c r="W64" s="405">
        <f t="shared" si="31"/>
        <v>42726</v>
      </c>
      <c r="X64" s="406">
        <f t="shared" si="31"/>
        <v>42728</v>
      </c>
      <c r="Y64" s="406">
        <f t="shared" si="31"/>
        <v>42729</v>
      </c>
      <c r="Z64" s="406">
        <f t="shared" si="31"/>
        <v>42730</v>
      </c>
      <c r="AA64" s="406">
        <f t="shared" si="31"/>
        <v>42734</v>
      </c>
      <c r="AB64" s="406">
        <f t="shared" si="31"/>
        <v>42735</v>
      </c>
      <c r="AC64" s="406">
        <f t="shared" ref="AC64:AF64" si="47">AC63+7</f>
        <v>42740</v>
      </c>
      <c r="AD64" s="406">
        <f t="shared" si="47"/>
        <v>42741</v>
      </c>
      <c r="AE64" s="406">
        <f t="shared" si="47"/>
        <v>42750</v>
      </c>
      <c r="AF64" s="407">
        <f t="shared" si="47"/>
        <v>42751</v>
      </c>
    </row>
    <row r="65" spans="1:39" hidden="1">
      <c r="A65" s="313">
        <v>50</v>
      </c>
      <c r="B65" s="314" t="str">
        <f t="shared" ref="B65:D65" si="48">B59</f>
        <v>WAN HAI 511</v>
      </c>
      <c r="C65" s="311" t="str">
        <f t="shared" si="48"/>
        <v>WHL</v>
      </c>
      <c r="D65" s="313" t="str">
        <f t="shared" si="48"/>
        <v>QP1</v>
      </c>
      <c r="E65" s="344">
        <f t="shared" si="43"/>
        <v>28</v>
      </c>
      <c r="F65" s="339" t="s">
        <v>21</v>
      </c>
      <c r="G65" s="339">
        <f t="shared" si="44"/>
        <v>28</v>
      </c>
      <c r="H65" s="404" t="s">
        <v>22</v>
      </c>
      <c r="I65" s="344" t="s">
        <v>21</v>
      </c>
      <c r="J65" s="339">
        <f t="shared" ref="J65" si="49">J59+1</f>
        <v>28</v>
      </c>
      <c r="K65" s="339" t="s">
        <v>22</v>
      </c>
      <c r="L65" s="404">
        <f t="shared" ref="L65" si="50">L59+1</f>
        <v>28</v>
      </c>
      <c r="M65" s="418">
        <f t="shared" si="31"/>
        <v>42715</v>
      </c>
      <c r="N65" s="406">
        <f t="shared" si="31"/>
        <v>42716</v>
      </c>
      <c r="O65" s="406">
        <f t="shared" si="31"/>
        <v>42717</v>
      </c>
      <c r="P65" s="406">
        <f t="shared" si="31"/>
        <v>42718</v>
      </c>
      <c r="Q65" s="406">
        <f t="shared" si="31"/>
        <v>42719</v>
      </c>
      <c r="R65" s="406">
        <f t="shared" si="31"/>
        <v>42719</v>
      </c>
      <c r="S65" s="406">
        <f t="shared" si="31"/>
        <v>42725</v>
      </c>
      <c r="T65" s="406">
        <f t="shared" si="31"/>
        <v>42725</v>
      </c>
      <c r="U65" s="406">
        <f t="shared" si="31"/>
        <v>42726</v>
      </c>
      <c r="V65" s="407">
        <f t="shared" si="31"/>
        <v>42727</v>
      </c>
      <c r="W65" s="405">
        <f t="shared" si="31"/>
        <v>42733</v>
      </c>
      <c r="X65" s="406">
        <f t="shared" si="31"/>
        <v>42735</v>
      </c>
      <c r="Y65" s="406">
        <f t="shared" si="31"/>
        <v>42736</v>
      </c>
      <c r="Z65" s="406">
        <f t="shared" si="31"/>
        <v>42737</v>
      </c>
      <c r="AA65" s="406">
        <f t="shared" si="31"/>
        <v>42741</v>
      </c>
      <c r="AB65" s="406">
        <f t="shared" si="31"/>
        <v>42742</v>
      </c>
      <c r="AC65" s="406">
        <f t="shared" ref="AC65:AF65" si="51">AC64+7</f>
        <v>42747</v>
      </c>
      <c r="AD65" s="406">
        <f t="shared" si="51"/>
        <v>42748</v>
      </c>
      <c r="AE65" s="406">
        <f t="shared" si="51"/>
        <v>42757</v>
      </c>
      <c r="AF65" s="407">
        <f t="shared" si="51"/>
        <v>42758</v>
      </c>
    </row>
    <row r="66" spans="1:39" hidden="1">
      <c r="A66" s="313">
        <v>51</v>
      </c>
      <c r="B66" s="314" t="str">
        <f t="shared" ref="B66:D66" si="52">B60</f>
        <v>KOTA LEMBAH</v>
      </c>
      <c r="C66" s="311" t="str">
        <f t="shared" si="52"/>
        <v>PIL</v>
      </c>
      <c r="D66" s="313" t="str">
        <f t="shared" si="52"/>
        <v>QDZ</v>
      </c>
      <c r="E66" s="344">
        <f t="shared" ref="E66" si="53">E60+1</f>
        <v>23</v>
      </c>
      <c r="F66" s="339" t="s">
        <v>21</v>
      </c>
      <c r="G66" s="339">
        <f t="shared" ref="G66" si="54">G60+1</f>
        <v>23</v>
      </c>
      <c r="H66" s="404" t="s">
        <v>22</v>
      </c>
      <c r="I66" s="344">
        <f t="shared" ref="I66" si="55">I60+1</f>
        <v>23</v>
      </c>
      <c r="J66" s="339" t="s">
        <v>21</v>
      </c>
      <c r="K66" s="339">
        <f t="shared" ref="K66" si="56">K60+1</f>
        <v>23</v>
      </c>
      <c r="L66" s="404" t="s">
        <v>22</v>
      </c>
      <c r="M66" s="418">
        <f t="shared" si="31"/>
        <v>42722</v>
      </c>
      <c r="N66" s="406">
        <f t="shared" si="31"/>
        <v>42723</v>
      </c>
      <c r="O66" s="406">
        <f t="shared" si="31"/>
        <v>42724</v>
      </c>
      <c r="P66" s="406">
        <f t="shared" si="31"/>
        <v>42725</v>
      </c>
      <c r="Q66" s="406">
        <f t="shared" si="31"/>
        <v>42726</v>
      </c>
      <c r="R66" s="406">
        <f t="shared" si="31"/>
        <v>42726</v>
      </c>
      <c r="S66" s="406">
        <f t="shared" si="31"/>
        <v>42732</v>
      </c>
      <c r="T66" s="406">
        <f t="shared" si="31"/>
        <v>42732</v>
      </c>
      <c r="U66" s="406">
        <f t="shared" si="31"/>
        <v>42733</v>
      </c>
      <c r="V66" s="407">
        <f t="shared" si="31"/>
        <v>42734</v>
      </c>
      <c r="W66" s="405">
        <f t="shared" si="31"/>
        <v>42740</v>
      </c>
      <c r="X66" s="406">
        <f t="shared" si="31"/>
        <v>42742</v>
      </c>
      <c r="Y66" s="406">
        <f t="shared" si="31"/>
        <v>42743</v>
      </c>
      <c r="Z66" s="406">
        <f t="shared" si="31"/>
        <v>42744</v>
      </c>
      <c r="AA66" s="406">
        <f t="shared" si="31"/>
        <v>42748</v>
      </c>
      <c r="AB66" s="406">
        <f t="shared" si="31"/>
        <v>42749</v>
      </c>
      <c r="AC66" s="406">
        <f t="shared" ref="AC66:AF66" si="57">AC65+7</f>
        <v>42754</v>
      </c>
      <c r="AD66" s="406">
        <f t="shared" si="57"/>
        <v>42755</v>
      </c>
      <c r="AE66" s="406">
        <f t="shared" si="57"/>
        <v>42764</v>
      </c>
      <c r="AF66" s="407">
        <f t="shared" si="57"/>
        <v>42765</v>
      </c>
    </row>
    <row r="67" spans="1:39" hidden="1">
      <c r="A67" s="313">
        <v>52</v>
      </c>
      <c r="B67" s="552" t="str">
        <f>B61</f>
        <v>XIN ZHANG ZHOU</v>
      </c>
      <c r="C67" s="553" t="s">
        <v>23</v>
      </c>
      <c r="D67" s="554" t="str">
        <f>D61</f>
        <v>RYS</v>
      </c>
      <c r="E67" s="370">
        <f>E61+1</f>
        <v>19</v>
      </c>
      <c r="F67" s="369" t="s">
        <v>21</v>
      </c>
      <c r="G67" s="369">
        <f>G61+1</f>
        <v>19</v>
      </c>
      <c r="H67" s="536" t="s">
        <v>22</v>
      </c>
      <c r="I67" s="370">
        <f>I61+1</f>
        <v>19</v>
      </c>
      <c r="J67" s="369" t="s">
        <v>21</v>
      </c>
      <c r="K67" s="369">
        <f>K61+1</f>
        <v>19</v>
      </c>
      <c r="L67" s="536" t="s">
        <v>22</v>
      </c>
      <c r="M67" s="418">
        <f t="shared" si="31"/>
        <v>42729</v>
      </c>
      <c r="N67" s="406">
        <f t="shared" si="31"/>
        <v>42730</v>
      </c>
      <c r="O67" s="406">
        <f t="shared" si="31"/>
        <v>42731</v>
      </c>
      <c r="P67" s="406">
        <f t="shared" si="31"/>
        <v>42732</v>
      </c>
      <c r="Q67" s="406">
        <f t="shared" si="31"/>
        <v>42733</v>
      </c>
      <c r="R67" s="406">
        <f t="shared" si="31"/>
        <v>42733</v>
      </c>
      <c r="S67" s="406">
        <f t="shared" si="31"/>
        <v>42739</v>
      </c>
      <c r="T67" s="406">
        <f t="shared" si="31"/>
        <v>42739</v>
      </c>
      <c r="U67" s="406">
        <f t="shared" si="31"/>
        <v>42740</v>
      </c>
      <c r="V67" s="407">
        <f t="shared" si="31"/>
        <v>42741</v>
      </c>
      <c r="W67" s="405">
        <f t="shared" si="31"/>
        <v>42747</v>
      </c>
      <c r="X67" s="406">
        <f t="shared" si="31"/>
        <v>42749</v>
      </c>
      <c r="Y67" s="406">
        <f t="shared" si="31"/>
        <v>42750</v>
      </c>
      <c r="Z67" s="406">
        <f t="shared" si="31"/>
        <v>42751</v>
      </c>
      <c r="AA67" s="406">
        <f t="shared" si="31"/>
        <v>42755</v>
      </c>
      <c r="AB67" s="406">
        <f t="shared" si="31"/>
        <v>42756</v>
      </c>
      <c r="AC67" s="406">
        <f t="shared" ref="AC67:AD67" si="58">AC66+7</f>
        <v>42761</v>
      </c>
      <c r="AD67" s="406">
        <f t="shared" si="58"/>
        <v>42762</v>
      </c>
      <c r="AE67" s="562">
        <v>42778</v>
      </c>
      <c r="AF67" s="563">
        <v>42779</v>
      </c>
      <c r="AG67" s="558" t="s">
        <v>962</v>
      </c>
    </row>
    <row r="68" spans="1:39" ht="15.75" hidden="1" thickBot="1">
      <c r="A68" s="347">
        <v>1</v>
      </c>
      <c r="B68" s="559" t="str">
        <f t="shared" ref="B68:D68" si="59">B62</f>
        <v>CSCL SYDNEY</v>
      </c>
      <c r="C68" s="377" t="str">
        <f t="shared" si="59"/>
        <v>COS</v>
      </c>
      <c r="D68" s="375" t="str">
        <f t="shared" si="59"/>
        <v>Q8I</v>
      </c>
      <c r="E68" s="560">
        <f t="shared" ref="E68" si="60">E62+1</f>
        <v>14</v>
      </c>
      <c r="F68" s="378" t="s">
        <v>21</v>
      </c>
      <c r="G68" s="378">
        <f t="shared" ref="G68" si="61">G62+1</f>
        <v>14</v>
      </c>
      <c r="H68" s="561" t="s">
        <v>22</v>
      </c>
      <c r="I68" s="560">
        <f t="shared" ref="I68" si="62">I62+1</f>
        <v>14</v>
      </c>
      <c r="J68" s="378" t="s">
        <v>21</v>
      </c>
      <c r="K68" s="378">
        <f t="shared" ref="K68" si="63">K62+1</f>
        <v>14</v>
      </c>
      <c r="L68" s="375" t="s">
        <v>22</v>
      </c>
      <c r="M68" s="419">
        <f t="shared" ref="M68:AD68" si="64">M67+7</f>
        <v>42736</v>
      </c>
      <c r="N68" s="420">
        <f t="shared" si="64"/>
        <v>42737</v>
      </c>
      <c r="O68" s="420">
        <f t="shared" si="64"/>
        <v>42738</v>
      </c>
      <c r="P68" s="420">
        <f t="shared" si="64"/>
        <v>42739</v>
      </c>
      <c r="Q68" s="420">
        <f t="shared" si="64"/>
        <v>42740</v>
      </c>
      <c r="R68" s="420">
        <f t="shared" si="64"/>
        <v>42740</v>
      </c>
      <c r="S68" s="420">
        <f t="shared" si="64"/>
        <v>42746</v>
      </c>
      <c r="T68" s="420">
        <f t="shared" si="64"/>
        <v>42746</v>
      </c>
      <c r="U68" s="420">
        <f t="shared" si="64"/>
        <v>42747</v>
      </c>
      <c r="V68" s="421">
        <f t="shared" si="64"/>
        <v>42748</v>
      </c>
      <c r="W68" s="413">
        <f t="shared" si="64"/>
        <v>42754</v>
      </c>
      <c r="X68" s="420">
        <f t="shared" si="64"/>
        <v>42756</v>
      </c>
      <c r="Y68" s="420">
        <f t="shared" si="64"/>
        <v>42757</v>
      </c>
      <c r="Z68" s="420">
        <f t="shared" si="64"/>
        <v>42758</v>
      </c>
      <c r="AA68" s="420">
        <f t="shared" si="64"/>
        <v>42762</v>
      </c>
      <c r="AB68" s="420">
        <f t="shared" si="64"/>
        <v>42763</v>
      </c>
      <c r="AC68" s="420">
        <f t="shared" si="64"/>
        <v>42768</v>
      </c>
      <c r="AD68" s="420">
        <f t="shared" si="64"/>
        <v>42769</v>
      </c>
      <c r="AE68" s="556">
        <f>AE66+14</f>
        <v>42778</v>
      </c>
      <c r="AF68" s="557">
        <f>AF66+14</f>
        <v>42779</v>
      </c>
      <c r="AG68" s="558" t="s">
        <v>961</v>
      </c>
    </row>
    <row r="69" spans="1:39" hidden="1">
      <c r="A69" s="537">
        <v>2</v>
      </c>
      <c r="B69" s="399" t="str">
        <f t="shared" ref="B69:C69" si="65">B63</f>
        <v>ALEXANDRIA BRIDGE</v>
      </c>
      <c r="C69" s="361" t="str">
        <f t="shared" si="65"/>
        <v>KLI</v>
      </c>
      <c r="D69" s="398" t="str">
        <f>D63</f>
        <v>RMF</v>
      </c>
      <c r="E69" s="360">
        <f>E63+1</f>
        <v>77</v>
      </c>
      <c r="F69" s="360" t="s">
        <v>21</v>
      </c>
      <c r="G69" s="360">
        <f>G63+1</f>
        <v>77</v>
      </c>
      <c r="H69" s="414" t="s">
        <v>22</v>
      </c>
      <c r="I69" s="360">
        <f>I63+1</f>
        <v>77</v>
      </c>
      <c r="J69" s="361" t="s">
        <v>21</v>
      </c>
      <c r="K69" s="340">
        <f>K63+1</f>
        <v>77</v>
      </c>
      <c r="L69" s="398" t="s">
        <v>22</v>
      </c>
      <c r="M69" s="546">
        <f t="shared" ref="M69:AF69" si="66">M68+7</f>
        <v>42743</v>
      </c>
      <c r="N69" s="547">
        <f t="shared" si="66"/>
        <v>42744</v>
      </c>
      <c r="O69" s="547">
        <f t="shared" si="66"/>
        <v>42745</v>
      </c>
      <c r="P69" s="547">
        <f t="shared" si="66"/>
        <v>42746</v>
      </c>
      <c r="Q69" s="547">
        <f t="shared" si="66"/>
        <v>42747</v>
      </c>
      <c r="R69" s="547">
        <f t="shared" si="66"/>
        <v>42747</v>
      </c>
      <c r="S69" s="547">
        <f t="shared" si="66"/>
        <v>42753</v>
      </c>
      <c r="T69" s="547">
        <f t="shared" si="66"/>
        <v>42753</v>
      </c>
      <c r="U69" s="547">
        <f t="shared" si="66"/>
        <v>42754</v>
      </c>
      <c r="V69" s="548">
        <f t="shared" si="66"/>
        <v>42755</v>
      </c>
      <c r="W69" s="549">
        <f t="shared" si="66"/>
        <v>42761</v>
      </c>
      <c r="X69" s="547">
        <f t="shared" si="66"/>
        <v>42763</v>
      </c>
      <c r="Y69" s="547">
        <f t="shared" si="66"/>
        <v>42764</v>
      </c>
      <c r="Z69" s="547">
        <f t="shared" si="66"/>
        <v>42765</v>
      </c>
      <c r="AA69" s="547">
        <f t="shared" si="66"/>
        <v>42769</v>
      </c>
      <c r="AB69" s="547">
        <f t="shared" si="66"/>
        <v>42770</v>
      </c>
      <c r="AC69" s="547">
        <f t="shared" si="66"/>
        <v>42775</v>
      </c>
      <c r="AD69" s="547">
        <f t="shared" si="66"/>
        <v>42776</v>
      </c>
      <c r="AE69" s="547">
        <f t="shared" si="66"/>
        <v>42785</v>
      </c>
      <c r="AF69" s="548">
        <f t="shared" si="66"/>
        <v>42786</v>
      </c>
    </row>
    <row r="70" spans="1:39" hidden="1">
      <c r="A70" s="539">
        <v>3</v>
      </c>
      <c r="B70" s="314" t="str">
        <f t="shared" ref="B70:D70" si="67">B64</f>
        <v>COSCO FUKUYAMA</v>
      </c>
      <c r="C70" s="446" t="str">
        <f t="shared" si="67"/>
        <v>COS</v>
      </c>
      <c r="D70" s="447" t="str">
        <f t="shared" si="67"/>
        <v>T80</v>
      </c>
      <c r="E70" s="344">
        <f t="shared" ref="E70:E71" si="68">E64+1</f>
        <v>50</v>
      </c>
      <c r="F70" s="339" t="s">
        <v>21</v>
      </c>
      <c r="G70" s="339">
        <f t="shared" ref="G70:G71" si="69">G64+1</f>
        <v>50</v>
      </c>
      <c r="H70" s="404" t="s">
        <v>22</v>
      </c>
      <c r="I70" s="344">
        <f t="shared" ref="I70" si="70">I64+1</f>
        <v>50</v>
      </c>
      <c r="J70" s="339" t="s">
        <v>21</v>
      </c>
      <c r="K70" s="339">
        <f t="shared" ref="K70" si="71">K64+1</f>
        <v>50</v>
      </c>
      <c r="L70" s="404" t="s">
        <v>22</v>
      </c>
      <c r="M70" s="418">
        <f t="shared" ref="M70:AF70" si="72">M69+7</f>
        <v>42750</v>
      </c>
      <c r="N70" s="406">
        <f t="shared" si="72"/>
        <v>42751</v>
      </c>
      <c r="O70" s="406">
        <f t="shared" si="72"/>
        <v>42752</v>
      </c>
      <c r="P70" s="406">
        <f t="shared" si="72"/>
        <v>42753</v>
      </c>
      <c r="Q70" s="406">
        <f t="shared" si="72"/>
        <v>42754</v>
      </c>
      <c r="R70" s="406">
        <f t="shared" si="72"/>
        <v>42754</v>
      </c>
      <c r="S70" s="406">
        <f t="shared" si="72"/>
        <v>42760</v>
      </c>
      <c r="T70" s="406">
        <f t="shared" si="72"/>
        <v>42760</v>
      </c>
      <c r="U70" s="406">
        <f t="shared" si="72"/>
        <v>42761</v>
      </c>
      <c r="V70" s="407">
        <f t="shared" si="72"/>
        <v>42762</v>
      </c>
      <c r="W70" s="405">
        <f t="shared" si="72"/>
        <v>42768</v>
      </c>
      <c r="X70" s="406">
        <f t="shared" si="72"/>
        <v>42770</v>
      </c>
      <c r="Y70" s="406">
        <f t="shared" si="72"/>
        <v>42771</v>
      </c>
      <c r="Z70" s="406">
        <f t="shared" si="72"/>
        <v>42772</v>
      </c>
      <c r="AA70" s="406">
        <f t="shared" si="72"/>
        <v>42776</v>
      </c>
      <c r="AB70" s="406">
        <f t="shared" si="72"/>
        <v>42777</v>
      </c>
      <c r="AC70" s="406">
        <f t="shared" si="72"/>
        <v>42782</v>
      </c>
      <c r="AD70" s="406">
        <f t="shared" si="72"/>
        <v>42783</v>
      </c>
      <c r="AE70" s="406">
        <f t="shared" si="72"/>
        <v>42792</v>
      </c>
      <c r="AF70" s="407">
        <f t="shared" si="72"/>
        <v>42793</v>
      </c>
    </row>
    <row r="71" spans="1:39" ht="15.75" hidden="1" thickBot="1">
      <c r="A71" s="539">
        <v>4</v>
      </c>
      <c r="B71" s="314" t="str">
        <f t="shared" ref="B71:D71" si="73">B65</f>
        <v>WAN HAI 511</v>
      </c>
      <c r="C71" s="446" t="str">
        <f t="shared" si="73"/>
        <v>WHL</v>
      </c>
      <c r="D71" s="447" t="str">
        <f t="shared" si="73"/>
        <v>QP1</v>
      </c>
      <c r="E71" s="344">
        <f t="shared" si="68"/>
        <v>29</v>
      </c>
      <c r="F71" s="339" t="s">
        <v>21</v>
      </c>
      <c r="G71" s="339">
        <f t="shared" si="69"/>
        <v>29</v>
      </c>
      <c r="H71" s="404" t="s">
        <v>22</v>
      </c>
      <c r="I71" s="344" t="s">
        <v>21</v>
      </c>
      <c r="J71" s="339">
        <f t="shared" ref="J71" si="74">J65+1</f>
        <v>29</v>
      </c>
      <c r="K71" s="339" t="s">
        <v>22</v>
      </c>
      <c r="L71" s="404">
        <f t="shared" ref="L71" si="75">L65+1</f>
        <v>29</v>
      </c>
      <c r="M71" s="422">
        <f t="shared" ref="M71:AF71" si="76">M70+7</f>
        <v>42757</v>
      </c>
      <c r="N71" s="416">
        <f t="shared" si="76"/>
        <v>42758</v>
      </c>
      <c r="O71" s="416">
        <f t="shared" si="76"/>
        <v>42759</v>
      </c>
      <c r="P71" s="416">
        <f t="shared" si="76"/>
        <v>42760</v>
      </c>
      <c r="Q71" s="416">
        <f t="shared" si="76"/>
        <v>42761</v>
      </c>
      <c r="R71" s="416">
        <f t="shared" si="76"/>
        <v>42761</v>
      </c>
      <c r="S71" s="416">
        <f t="shared" si="76"/>
        <v>42767</v>
      </c>
      <c r="T71" s="416">
        <f t="shared" si="76"/>
        <v>42767</v>
      </c>
      <c r="U71" s="416">
        <f t="shared" si="76"/>
        <v>42768</v>
      </c>
      <c r="V71" s="417">
        <f t="shared" si="76"/>
        <v>42769</v>
      </c>
      <c r="W71" s="415">
        <f t="shared" si="76"/>
        <v>42775</v>
      </c>
      <c r="X71" s="416">
        <f t="shared" si="76"/>
        <v>42777</v>
      </c>
      <c r="Y71" s="416">
        <f t="shared" si="76"/>
        <v>42778</v>
      </c>
      <c r="Z71" s="416">
        <f t="shared" si="76"/>
        <v>42779</v>
      </c>
      <c r="AA71" s="416">
        <f t="shared" si="76"/>
        <v>42783</v>
      </c>
      <c r="AB71" s="416">
        <f t="shared" si="76"/>
        <v>42784</v>
      </c>
      <c r="AC71" s="416">
        <f t="shared" si="76"/>
        <v>42789</v>
      </c>
      <c r="AD71" s="416">
        <f t="shared" si="76"/>
        <v>42790</v>
      </c>
      <c r="AE71" s="416">
        <f t="shared" si="76"/>
        <v>42799</v>
      </c>
      <c r="AF71" s="417">
        <f t="shared" si="76"/>
        <v>42800</v>
      </c>
      <c r="AG71" s="602"/>
      <c r="AH71" s="603"/>
      <c r="AI71" s="304"/>
      <c r="AJ71" s="304"/>
    </row>
    <row r="72" spans="1:39" ht="15.75" hidden="1" thickBot="1">
      <c r="A72" s="539">
        <v>5</v>
      </c>
      <c r="B72" s="591" t="str">
        <f t="shared" ref="B72:D72" si="77">B66</f>
        <v>KOTA LEMBAH</v>
      </c>
      <c r="C72" s="592" t="str">
        <f t="shared" si="77"/>
        <v>PIL</v>
      </c>
      <c r="D72" s="593" t="str">
        <f t="shared" si="77"/>
        <v>QDZ</v>
      </c>
      <c r="E72" s="370">
        <f t="shared" ref="E72" si="78">E66+1</f>
        <v>24</v>
      </c>
      <c r="F72" s="369" t="s">
        <v>21</v>
      </c>
      <c r="G72" s="369">
        <f t="shared" ref="G72" si="79">G66+1</f>
        <v>24</v>
      </c>
      <c r="H72" s="536" t="s">
        <v>22</v>
      </c>
      <c r="I72" s="370">
        <f t="shared" ref="I72" si="80">I66+1</f>
        <v>24</v>
      </c>
      <c r="J72" s="369" t="s">
        <v>21</v>
      </c>
      <c r="K72" s="369">
        <f t="shared" ref="K72" si="81">K66+1</f>
        <v>24</v>
      </c>
      <c r="L72" s="536" t="s">
        <v>22</v>
      </c>
      <c r="M72" s="422">
        <f t="shared" ref="M72:AD72" si="82">M71+7</f>
        <v>42764</v>
      </c>
      <c r="N72" s="416">
        <f t="shared" si="82"/>
        <v>42765</v>
      </c>
      <c r="O72" s="416">
        <f t="shared" si="82"/>
        <v>42766</v>
      </c>
      <c r="P72" s="416">
        <f t="shared" si="82"/>
        <v>42767</v>
      </c>
      <c r="Q72" s="416">
        <f t="shared" si="82"/>
        <v>42768</v>
      </c>
      <c r="R72" s="416">
        <f t="shared" si="82"/>
        <v>42768</v>
      </c>
      <c r="S72" s="416">
        <f t="shared" si="82"/>
        <v>42774</v>
      </c>
      <c r="T72" s="416">
        <f t="shared" si="82"/>
        <v>42774</v>
      </c>
      <c r="U72" s="416">
        <f t="shared" si="82"/>
        <v>42775</v>
      </c>
      <c r="V72" s="417">
        <f t="shared" si="82"/>
        <v>42776</v>
      </c>
      <c r="W72" s="415">
        <f t="shared" si="82"/>
        <v>42782</v>
      </c>
      <c r="X72" s="416">
        <f t="shared" si="82"/>
        <v>42784</v>
      </c>
      <c r="Y72" s="416">
        <f t="shared" si="82"/>
        <v>42785</v>
      </c>
      <c r="Z72" s="416">
        <f t="shared" si="82"/>
        <v>42786</v>
      </c>
      <c r="AA72" s="416">
        <f t="shared" si="82"/>
        <v>42790</v>
      </c>
      <c r="AB72" s="416">
        <f t="shared" si="82"/>
        <v>42791</v>
      </c>
      <c r="AC72" s="416">
        <f t="shared" si="82"/>
        <v>42796</v>
      </c>
      <c r="AD72" s="416">
        <f t="shared" si="82"/>
        <v>42797</v>
      </c>
      <c r="AE72" s="586" t="s">
        <v>987</v>
      </c>
      <c r="AF72" s="562">
        <v>42827</v>
      </c>
      <c r="AG72" s="587" t="s">
        <v>988</v>
      </c>
      <c r="AH72" s="604">
        <v>42834</v>
      </c>
      <c r="AI72" s="605" t="s">
        <v>961</v>
      </c>
      <c r="AJ72" s="307"/>
    </row>
    <row r="73" spans="1:39" hidden="1">
      <c r="A73" s="555">
        <v>6</v>
      </c>
      <c r="B73" s="1260" t="s">
        <v>172</v>
      </c>
      <c r="C73" s="1261"/>
      <c r="D73" s="1261"/>
      <c r="E73" s="1261"/>
      <c r="F73" s="1261"/>
      <c r="G73" s="1261"/>
      <c r="H73" s="1261"/>
      <c r="I73" s="1261"/>
      <c r="J73" s="1261"/>
      <c r="K73" s="1261"/>
      <c r="L73" s="1262"/>
      <c r="M73" s="1263" t="s">
        <v>172</v>
      </c>
      <c r="N73" s="1264"/>
      <c r="O73" s="1264"/>
      <c r="P73" s="1264"/>
      <c r="Q73" s="1264"/>
      <c r="R73" s="1264"/>
      <c r="S73" s="1264"/>
      <c r="T73" s="1264"/>
      <c r="U73" s="1264"/>
      <c r="V73" s="1264"/>
      <c r="W73" s="1264"/>
      <c r="X73" s="1264"/>
      <c r="Y73" s="1264"/>
      <c r="Z73" s="1264"/>
      <c r="AA73" s="1264"/>
      <c r="AB73" s="1264"/>
      <c r="AC73" s="1264"/>
      <c r="AD73" s="1264"/>
      <c r="AE73" s="1264"/>
      <c r="AF73" s="1265"/>
    </row>
    <row r="74" spans="1:39" ht="15.75" hidden="1" thickBot="1">
      <c r="A74" s="540">
        <v>7</v>
      </c>
      <c r="B74" s="559" t="s">
        <v>954</v>
      </c>
      <c r="C74" s="377" t="str">
        <f t="shared" ref="C74" si="83">C68</f>
        <v>COS</v>
      </c>
      <c r="D74" s="375" t="s">
        <v>955</v>
      </c>
      <c r="E74" s="560">
        <v>20</v>
      </c>
      <c r="F74" s="378" t="s">
        <v>21</v>
      </c>
      <c r="G74" s="378">
        <v>20</v>
      </c>
      <c r="H74" s="561" t="s">
        <v>22</v>
      </c>
      <c r="I74" s="560">
        <v>20</v>
      </c>
      <c r="J74" s="378" t="s">
        <v>21</v>
      </c>
      <c r="K74" s="378">
        <v>20</v>
      </c>
      <c r="L74" s="375" t="s">
        <v>22</v>
      </c>
      <c r="M74" s="542">
        <f>M72+14</f>
        <v>42778</v>
      </c>
      <c r="N74" s="542">
        <f t="shared" ref="N74:AD74" si="84">N72+14</f>
        <v>42779</v>
      </c>
      <c r="O74" s="542">
        <f t="shared" si="84"/>
        <v>42780</v>
      </c>
      <c r="P74" s="542">
        <f t="shared" si="84"/>
        <v>42781</v>
      </c>
      <c r="Q74" s="542">
        <f t="shared" si="84"/>
        <v>42782</v>
      </c>
      <c r="R74" s="542">
        <f t="shared" si="84"/>
        <v>42782</v>
      </c>
      <c r="S74" s="542">
        <f t="shared" si="84"/>
        <v>42788</v>
      </c>
      <c r="T74" s="542">
        <f t="shared" si="84"/>
        <v>42788</v>
      </c>
      <c r="U74" s="542">
        <f t="shared" si="84"/>
        <v>42789</v>
      </c>
      <c r="V74" s="542">
        <f t="shared" si="84"/>
        <v>42790</v>
      </c>
      <c r="W74" s="542">
        <f>W72+14</f>
        <v>42796</v>
      </c>
      <c r="X74" s="542">
        <f t="shared" si="84"/>
        <v>42798</v>
      </c>
      <c r="Y74" s="542">
        <f t="shared" si="84"/>
        <v>42799</v>
      </c>
      <c r="Z74" s="542">
        <f t="shared" si="84"/>
        <v>42800</v>
      </c>
      <c r="AA74" s="542">
        <f t="shared" si="84"/>
        <v>42804</v>
      </c>
      <c r="AB74" s="542">
        <f t="shared" si="84"/>
        <v>42805</v>
      </c>
      <c r="AC74" s="542">
        <f t="shared" si="84"/>
        <v>42810</v>
      </c>
      <c r="AD74" s="542">
        <f t="shared" si="84"/>
        <v>42811</v>
      </c>
      <c r="AE74" s="583">
        <f>AE71+21</f>
        <v>42820</v>
      </c>
      <c r="AF74" s="584">
        <f>AF71+21</f>
        <v>42821</v>
      </c>
      <c r="AG74" s="558" t="s">
        <v>969</v>
      </c>
    </row>
    <row r="75" spans="1:39" hidden="1">
      <c r="A75" s="541">
        <v>8</v>
      </c>
      <c r="B75" s="399" t="str">
        <f t="shared" ref="B75:C75" si="85">B69</f>
        <v>ALEXANDRIA BRIDGE</v>
      </c>
      <c r="C75" s="361" t="str">
        <f t="shared" si="85"/>
        <v>KLI</v>
      </c>
      <c r="D75" s="398" t="str">
        <f>D69</f>
        <v>RMF</v>
      </c>
      <c r="E75" s="360">
        <f>E69+1</f>
        <v>78</v>
      </c>
      <c r="F75" s="360" t="s">
        <v>21</v>
      </c>
      <c r="G75" s="360">
        <f>G69+1</f>
        <v>78</v>
      </c>
      <c r="H75" s="414" t="s">
        <v>22</v>
      </c>
      <c r="I75" s="360">
        <f>I69+1</f>
        <v>78</v>
      </c>
      <c r="J75" s="361" t="s">
        <v>21</v>
      </c>
      <c r="K75" s="340">
        <f>K69+1</f>
        <v>78</v>
      </c>
      <c r="L75" s="398" t="s">
        <v>22</v>
      </c>
      <c r="M75" s="546">
        <f t="shared" ref="M75:AF75" si="86">M74+7</f>
        <v>42785</v>
      </c>
      <c r="N75" s="547">
        <f t="shared" si="86"/>
        <v>42786</v>
      </c>
      <c r="O75" s="547">
        <f t="shared" si="86"/>
        <v>42787</v>
      </c>
      <c r="P75" s="547">
        <f t="shared" si="86"/>
        <v>42788</v>
      </c>
      <c r="Q75" s="547">
        <f t="shared" si="86"/>
        <v>42789</v>
      </c>
      <c r="R75" s="547">
        <f t="shared" si="86"/>
        <v>42789</v>
      </c>
      <c r="S75" s="547">
        <f t="shared" si="86"/>
        <v>42795</v>
      </c>
      <c r="T75" s="547">
        <f t="shared" si="86"/>
        <v>42795</v>
      </c>
      <c r="U75" s="547">
        <f t="shared" si="86"/>
        <v>42796</v>
      </c>
      <c r="V75" s="548">
        <f t="shared" si="86"/>
        <v>42797</v>
      </c>
      <c r="W75" s="549">
        <f t="shared" si="86"/>
        <v>42803</v>
      </c>
      <c r="X75" s="547">
        <f t="shared" si="86"/>
        <v>42805</v>
      </c>
      <c r="Y75" s="547">
        <f t="shared" si="86"/>
        <v>42806</v>
      </c>
      <c r="Z75" s="547">
        <f t="shared" si="86"/>
        <v>42807</v>
      </c>
      <c r="AA75" s="547">
        <f t="shared" si="86"/>
        <v>42811</v>
      </c>
      <c r="AB75" s="547">
        <f t="shared" si="86"/>
        <v>42812</v>
      </c>
      <c r="AC75" s="547">
        <f t="shared" si="86"/>
        <v>42817</v>
      </c>
      <c r="AD75" s="547">
        <f t="shared" si="86"/>
        <v>42818</v>
      </c>
      <c r="AE75" s="547">
        <f t="shared" si="86"/>
        <v>42827</v>
      </c>
      <c r="AF75" s="548">
        <f t="shared" si="86"/>
        <v>42828</v>
      </c>
    </row>
    <row r="76" spans="1:39" hidden="1">
      <c r="A76" s="538">
        <v>9</v>
      </c>
      <c r="B76" s="314" t="str">
        <f t="shared" ref="B76:D76" si="87">B70</f>
        <v>COSCO FUKUYAMA</v>
      </c>
      <c r="C76" s="446" t="str">
        <f t="shared" si="87"/>
        <v>COS</v>
      </c>
      <c r="D76" s="447" t="str">
        <f t="shared" si="87"/>
        <v>T80</v>
      </c>
      <c r="E76" s="344">
        <f t="shared" ref="E76:E77" si="88">E70+1</f>
        <v>51</v>
      </c>
      <c r="F76" s="339" t="s">
        <v>21</v>
      </c>
      <c r="G76" s="339">
        <f t="shared" ref="G76:G77" si="89">G70+1</f>
        <v>51</v>
      </c>
      <c r="H76" s="404" t="s">
        <v>22</v>
      </c>
      <c r="I76" s="344">
        <f t="shared" ref="I76" si="90">I70+1</f>
        <v>51</v>
      </c>
      <c r="J76" s="339" t="s">
        <v>21</v>
      </c>
      <c r="K76" s="339">
        <f t="shared" ref="K76" si="91">K70+1</f>
        <v>51</v>
      </c>
      <c r="L76" s="404" t="s">
        <v>22</v>
      </c>
      <c r="M76" s="422">
        <f t="shared" ref="M76:AF76" si="92">M75+7</f>
        <v>42792</v>
      </c>
      <c r="N76" s="416">
        <f t="shared" si="92"/>
        <v>42793</v>
      </c>
      <c r="O76" s="416">
        <f t="shared" si="92"/>
        <v>42794</v>
      </c>
      <c r="P76" s="416">
        <f t="shared" si="92"/>
        <v>42795</v>
      </c>
      <c r="Q76" s="416">
        <f t="shared" si="92"/>
        <v>42796</v>
      </c>
      <c r="R76" s="416">
        <f t="shared" si="92"/>
        <v>42796</v>
      </c>
      <c r="S76" s="416">
        <f t="shared" si="92"/>
        <v>42802</v>
      </c>
      <c r="T76" s="416">
        <f t="shared" si="92"/>
        <v>42802</v>
      </c>
      <c r="U76" s="416">
        <f t="shared" si="92"/>
        <v>42803</v>
      </c>
      <c r="V76" s="417">
        <f t="shared" si="92"/>
        <v>42804</v>
      </c>
      <c r="W76" s="415">
        <f t="shared" si="92"/>
        <v>42810</v>
      </c>
      <c r="X76" s="416">
        <f t="shared" si="92"/>
        <v>42812</v>
      </c>
      <c r="Y76" s="416">
        <f t="shared" si="92"/>
        <v>42813</v>
      </c>
      <c r="Z76" s="416">
        <f t="shared" si="92"/>
        <v>42814</v>
      </c>
      <c r="AA76" s="416">
        <f t="shared" si="92"/>
        <v>42818</v>
      </c>
      <c r="AB76" s="416">
        <f t="shared" si="92"/>
        <v>42819</v>
      </c>
      <c r="AC76" s="416">
        <f t="shared" si="92"/>
        <v>42824</v>
      </c>
      <c r="AD76" s="416">
        <f t="shared" si="92"/>
        <v>42825</v>
      </c>
      <c r="AE76" s="416">
        <f t="shared" si="92"/>
        <v>42834</v>
      </c>
      <c r="AF76" s="417">
        <f t="shared" si="92"/>
        <v>42835</v>
      </c>
    </row>
    <row r="77" spans="1:39" hidden="1">
      <c r="A77" s="539">
        <v>10</v>
      </c>
      <c r="B77" s="314" t="str">
        <f t="shared" ref="B77:D77" si="93">B71</f>
        <v>WAN HAI 511</v>
      </c>
      <c r="C77" s="446" t="str">
        <f t="shared" si="93"/>
        <v>WHL</v>
      </c>
      <c r="D77" s="447" t="str">
        <f t="shared" si="93"/>
        <v>QP1</v>
      </c>
      <c r="E77" s="344">
        <f t="shared" si="88"/>
        <v>30</v>
      </c>
      <c r="F77" s="339" t="s">
        <v>21</v>
      </c>
      <c r="G77" s="339">
        <f t="shared" si="89"/>
        <v>30</v>
      </c>
      <c r="H77" s="404" t="s">
        <v>22</v>
      </c>
      <c r="I77" s="344" t="s">
        <v>21</v>
      </c>
      <c r="J77" s="339">
        <f t="shared" ref="J77" si="94">J71+1</f>
        <v>30</v>
      </c>
      <c r="K77" s="339" t="s">
        <v>22</v>
      </c>
      <c r="L77" s="404">
        <f t="shared" ref="L77" si="95">L71+1</f>
        <v>30</v>
      </c>
      <c r="M77" s="422">
        <f t="shared" ref="M77:AF77" si="96">M76+7</f>
        <v>42799</v>
      </c>
      <c r="N77" s="416">
        <f t="shared" si="96"/>
        <v>42800</v>
      </c>
      <c r="O77" s="416">
        <f t="shared" si="96"/>
        <v>42801</v>
      </c>
      <c r="P77" s="416">
        <f t="shared" si="96"/>
        <v>42802</v>
      </c>
      <c r="Q77" s="416">
        <f t="shared" si="96"/>
        <v>42803</v>
      </c>
      <c r="R77" s="416">
        <f t="shared" si="96"/>
        <v>42803</v>
      </c>
      <c r="S77" s="416">
        <f t="shared" si="96"/>
        <v>42809</v>
      </c>
      <c r="T77" s="416">
        <f t="shared" si="96"/>
        <v>42809</v>
      </c>
      <c r="U77" s="416">
        <f t="shared" si="96"/>
        <v>42810</v>
      </c>
      <c r="V77" s="417">
        <f t="shared" si="96"/>
        <v>42811</v>
      </c>
      <c r="W77" s="415">
        <f t="shared" si="96"/>
        <v>42817</v>
      </c>
      <c r="X77" s="416">
        <f t="shared" si="96"/>
        <v>42819</v>
      </c>
      <c r="Y77" s="416">
        <f t="shared" si="96"/>
        <v>42820</v>
      </c>
      <c r="Z77" s="416">
        <f t="shared" si="96"/>
        <v>42821</v>
      </c>
      <c r="AA77" s="416">
        <f t="shared" si="96"/>
        <v>42825</v>
      </c>
      <c r="AB77" s="416">
        <f t="shared" si="96"/>
        <v>42826</v>
      </c>
      <c r="AC77" s="416">
        <f t="shared" si="96"/>
        <v>42831</v>
      </c>
      <c r="AD77" s="416">
        <f t="shared" si="96"/>
        <v>42832</v>
      </c>
      <c r="AE77" s="416">
        <f t="shared" si="96"/>
        <v>42841</v>
      </c>
      <c r="AF77" s="417">
        <f t="shared" si="96"/>
        <v>42842</v>
      </c>
      <c r="AJ77" s="601"/>
    </row>
    <row r="78" spans="1:39" hidden="1">
      <c r="A78" s="539">
        <v>11</v>
      </c>
      <c r="B78" s="591" t="s">
        <v>981</v>
      </c>
      <c r="C78" s="592" t="str">
        <f t="shared" ref="C78" si="97">C72</f>
        <v>PIL</v>
      </c>
      <c r="D78" s="593" t="s">
        <v>982</v>
      </c>
      <c r="E78" s="370">
        <v>100</v>
      </c>
      <c r="F78" s="369" t="s">
        <v>21</v>
      </c>
      <c r="G78" s="369">
        <v>100</v>
      </c>
      <c r="H78" s="536" t="s">
        <v>22</v>
      </c>
      <c r="I78" s="370">
        <v>100</v>
      </c>
      <c r="J78" s="369" t="s">
        <v>21</v>
      </c>
      <c r="K78" s="369">
        <v>100</v>
      </c>
      <c r="L78" s="536" t="s">
        <v>22</v>
      </c>
      <c r="M78" s="585">
        <f t="shared" ref="M78:AF78" si="98">M77+7</f>
        <v>42806</v>
      </c>
      <c r="N78" s="586">
        <f t="shared" si="98"/>
        <v>42807</v>
      </c>
      <c r="O78" s="416">
        <f t="shared" si="98"/>
        <v>42808</v>
      </c>
      <c r="P78" s="416">
        <f t="shared" si="98"/>
        <v>42809</v>
      </c>
      <c r="Q78" s="416">
        <f t="shared" si="98"/>
        <v>42810</v>
      </c>
      <c r="R78" s="416">
        <f t="shared" si="98"/>
        <v>42810</v>
      </c>
      <c r="S78" s="416">
        <f t="shared" si="98"/>
        <v>42816</v>
      </c>
      <c r="T78" s="416">
        <f t="shared" si="98"/>
        <v>42816</v>
      </c>
      <c r="U78" s="416">
        <f t="shared" si="98"/>
        <v>42817</v>
      </c>
      <c r="V78" s="417">
        <f t="shared" si="98"/>
        <v>42818</v>
      </c>
      <c r="W78" s="415">
        <f t="shared" si="98"/>
        <v>42824</v>
      </c>
      <c r="X78" s="416">
        <f t="shared" si="98"/>
        <v>42826</v>
      </c>
      <c r="Y78" s="416">
        <f t="shared" si="98"/>
        <v>42827</v>
      </c>
      <c r="Z78" s="416">
        <f t="shared" si="98"/>
        <v>42828</v>
      </c>
      <c r="AA78" s="416">
        <f t="shared" si="98"/>
        <v>42832</v>
      </c>
      <c r="AB78" s="416">
        <f t="shared" si="98"/>
        <v>42833</v>
      </c>
      <c r="AC78" s="416">
        <f t="shared" si="98"/>
        <v>42838</v>
      </c>
      <c r="AD78" s="416">
        <f t="shared" si="98"/>
        <v>42839</v>
      </c>
      <c r="AE78" s="416">
        <f t="shared" si="98"/>
        <v>42848</v>
      </c>
      <c r="AF78" s="417">
        <f t="shared" si="98"/>
        <v>42849</v>
      </c>
      <c r="AG78" s="558" t="s">
        <v>956</v>
      </c>
    </row>
    <row r="79" spans="1:39" ht="15.75" hidden="1" thickBot="1">
      <c r="A79" s="539">
        <v>12</v>
      </c>
      <c r="B79" s="580" t="s">
        <v>967</v>
      </c>
      <c r="C79" s="581" t="s">
        <v>23</v>
      </c>
      <c r="D79" s="582" t="s">
        <v>970</v>
      </c>
      <c r="E79" s="370">
        <v>2</v>
      </c>
      <c r="F79" s="369" t="s">
        <v>21</v>
      </c>
      <c r="G79" s="369">
        <v>2</v>
      </c>
      <c r="H79" s="536" t="s">
        <v>22</v>
      </c>
      <c r="I79" s="370">
        <v>702</v>
      </c>
      <c r="J79" s="369" t="s">
        <v>21</v>
      </c>
      <c r="K79" s="369">
        <v>702</v>
      </c>
      <c r="L79" s="536" t="s">
        <v>22</v>
      </c>
      <c r="M79" s="585">
        <f t="shared" ref="M79:AF79" si="99">M78+7</f>
        <v>42813</v>
      </c>
      <c r="N79" s="586">
        <f t="shared" si="99"/>
        <v>42814</v>
      </c>
      <c r="O79" s="416">
        <f t="shared" si="99"/>
        <v>42815</v>
      </c>
      <c r="P79" s="416">
        <f t="shared" si="99"/>
        <v>42816</v>
      </c>
      <c r="Q79" s="416">
        <f t="shared" si="99"/>
        <v>42817</v>
      </c>
      <c r="R79" s="416">
        <f t="shared" si="99"/>
        <v>42817</v>
      </c>
      <c r="S79" s="416">
        <f t="shared" si="99"/>
        <v>42823</v>
      </c>
      <c r="T79" s="416">
        <f t="shared" si="99"/>
        <v>42823</v>
      </c>
      <c r="U79" s="416">
        <f t="shared" si="99"/>
        <v>42824</v>
      </c>
      <c r="V79" s="417">
        <f t="shared" si="99"/>
        <v>42825</v>
      </c>
      <c r="W79" s="415">
        <f t="shared" si="99"/>
        <v>42831</v>
      </c>
      <c r="X79" s="416">
        <f t="shared" si="99"/>
        <v>42833</v>
      </c>
      <c r="Y79" s="416">
        <f t="shared" si="99"/>
        <v>42834</v>
      </c>
      <c r="Z79" s="416">
        <f t="shared" si="99"/>
        <v>42835</v>
      </c>
      <c r="AA79" s="416">
        <f t="shared" si="99"/>
        <v>42839</v>
      </c>
      <c r="AB79" s="416">
        <f t="shared" si="99"/>
        <v>42840</v>
      </c>
      <c r="AC79" s="416">
        <f t="shared" si="99"/>
        <v>42845</v>
      </c>
      <c r="AD79" s="416">
        <f t="shared" si="99"/>
        <v>42846</v>
      </c>
      <c r="AE79" s="416">
        <f t="shared" si="99"/>
        <v>42855</v>
      </c>
      <c r="AF79" s="417">
        <f t="shared" si="99"/>
        <v>42856</v>
      </c>
      <c r="AG79" s="558" t="s">
        <v>956</v>
      </c>
    </row>
    <row r="80" spans="1:39" hidden="1">
      <c r="A80" s="1230" t="s">
        <v>49</v>
      </c>
      <c r="B80" s="1234" t="s">
        <v>0</v>
      </c>
      <c r="C80" s="306"/>
      <c r="D80" s="1238" t="s">
        <v>1</v>
      </c>
      <c r="E80" s="1241" t="s">
        <v>2</v>
      </c>
      <c r="F80" s="1242"/>
      <c r="G80" s="1242"/>
      <c r="H80" s="1242"/>
      <c r="I80" s="1242"/>
      <c r="J80" s="1242"/>
      <c r="K80" s="1242"/>
      <c r="L80" s="1243"/>
      <c r="M80" s="1247" t="s">
        <v>135</v>
      </c>
      <c r="N80" s="1217"/>
      <c r="O80" s="1217" t="s">
        <v>136</v>
      </c>
      <c r="P80" s="1217"/>
      <c r="Q80" s="1217" t="s">
        <v>137</v>
      </c>
      <c r="R80" s="1217"/>
      <c r="S80" s="1217" t="s">
        <v>138</v>
      </c>
      <c r="T80" s="1217"/>
      <c r="U80" s="1218" t="s">
        <v>139</v>
      </c>
      <c r="V80" s="1228"/>
      <c r="W80" s="1229" t="s">
        <v>57</v>
      </c>
      <c r="X80" s="1218"/>
      <c r="Y80" s="1217" t="s">
        <v>58</v>
      </c>
      <c r="Z80" s="1217"/>
      <c r="AA80" s="1218" t="s">
        <v>142</v>
      </c>
      <c r="AB80" s="1218"/>
      <c r="AC80" s="1217" t="s">
        <v>54</v>
      </c>
      <c r="AD80" s="1217"/>
      <c r="AE80" s="1217" t="s">
        <v>143</v>
      </c>
      <c r="AF80" s="1219"/>
      <c r="AG80" s="305"/>
      <c r="AH80" s="305"/>
      <c r="AI80" s="305"/>
      <c r="AJ80" s="305"/>
      <c r="AM80" s="332"/>
    </row>
    <row r="81" spans="1:36" hidden="1">
      <c r="A81" s="1231"/>
      <c r="B81" s="1235"/>
      <c r="C81" s="598"/>
      <c r="D81" s="1239"/>
      <c r="E81" s="1244"/>
      <c r="F81" s="1245"/>
      <c r="G81" s="1245"/>
      <c r="H81" s="1245"/>
      <c r="I81" s="1245"/>
      <c r="J81" s="1245"/>
      <c r="K81" s="1245"/>
      <c r="L81" s="1246"/>
      <c r="M81" s="1220" t="s">
        <v>144</v>
      </c>
      <c r="N81" s="1221"/>
      <c r="O81" s="1221" t="s">
        <v>11</v>
      </c>
      <c r="P81" s="1221"/>
      <c r="Q81" s="1257" t="s">
        <v>984</v>
      </c>
      <c r="R81" s="1257"/>
      <c r="S81" s="1221" t="s">
        <v>6</v>
      </c>
      <c r="T81" s="1221"/>
      <c r="U81" s="1222" t="s">
        <v>7</v>
      </c>
      <c r="V81" s="1223"/>
      <c r="W81" s="1224" t="s">
        <v>9</v>
      </c>
      <c r="X81" s="1225"/>
      <c r="Y81" s="1221" t="s">
        <v>10</v>
      </c>
      <c r="Z81" s="1221"/>
      <c r="AA81" s="1222" t="s">
        <v>133</v>
      </c>
      <c r="AB81" s="1226"/>
      <c r="AC81" s="1221" t="s">
        <v>6</v>
      </c>
      <c r="AD81" s="1221"/>
      <c r="AE81" s="1221" t="s">
        <v>130</v>
      </c>
      <c r="AF81" s="1227"/>
      <c r="AG81" s="305"/>
      <c r="AH81" s="305"/>
      <c r="AI81" s="305"/>
      <c r="AJ81" s="305"/>
    </row>
    <row r="82" spans="1:36" hidden="1">
      <c r="A82" s="1232"/>
      <c r="B82" s="1236"/>
      <c r="C82" s="598" t="s">
        <v>12</v>
      </c>
      <c r="D82" s="1239" t="s">
        <v>13</v>
      </c>
      <c r="E82" s="1248" t="s">
        <v>14</v>
      </c>
      <c r="F82" s="1249"/>
      <c r="G82" s="1249"/>
      <c r="H82" s="1250"/>
      <c r="I82" s="1248" t="s">
        <v>15</v>
      </c>
      <c r="J82" s="1249"/>
      <c r="K82" s="1249"/>
      <c r="L82" s="1250"/>
      <c r="M82" s="595" t="s">
        <v>62</v>
      </c>
      <c r="N82" s="596" t="s">
        <v>16</v>
      </c>
      <c r="O82" s="596" t="s">
        <v>62</v>
      </c>
      <c r="P82" s="596" t="s">
        <v>16</v>
      </c>
      <c r="Q82" s="596" t="s">
        <v>62</v>
      </c>
      <c r="R82" s="596" t="s">
        <v>16</v>
      </c>
      <c r="S82" s="596" t="s">
        <v>62</v>
      </c>
      <c r="T82" s="596" t="s">
        <v>16</v>
      </c>
      <c r="U82" s="312" t="s">
        <v>62</v>
      </c>
      <c r="V82" s="393" t="s">
        <v>16</v>
      </c>
      <c r="W82" s="314" t="s">
        <v>62</v>
      </c>
      <c r="X82" s="596" t="s">
        <v>16</v>
      </c>
      <c r="Y82" s="596" t="s">
        <v>62</v>
      </c>
      <c r="Z82" s="596" t="s">
        <v>16</v>
      </c>
      <c r="AA82" s="312" t="s">
        <v>62</v>
      </c>
      <c r="AB82" s="312" t="s">
        <v>16</v>
      </c>
      <c r="AC82" s="596" t="s">
        <v>62</v>
      </c>
      <c r="AD82" s="596" t="s">
        <v>16</v>
      </c>
      <c r="AE82" s="596" t="s">
        <v>62</v>
      </c>
      <c r="AF82" s="597" t="s">
        <v>16</v>
      </c>
      <c r="AG82" s="305"/>
      <c r="AH82" s="305"/>
      <c r="AI82" s="305"/>
      <c r="AJ82" s="305"/>
    </row>
    <row r="83" spans="1:36" hidden="1">
      <c r="A83" s="1232"/>
      <c r="B83" s="1236"/>
      <c r="C83" s="598"/>
      <c r="D83" s="1239"/>
      <c r="E83" s="1251"/>
      <c r="F83" s="1252"/>
      <c r="G83" s="1252"/>
      <c r="H83" s="1253"/>
      <c r="I83" s="1251"/>
      <c r="J83" s="1252"/>
      <c r="K83" s="1252"/>
      <c r="L83" s="1253"/>
      <c r="M83" s="595" t="s">
        <v>146</v>
      </c>
      <c r="N83" s="314" t="s">
        <v>147</v>
      </c>
      <c r="O83" s="596" t="s">
        <v>148</v>
      </c>
      <c r="P83" s="596" t="s">
        <v>17</v>
      </c>
      <c r="Q83" s="596" t="s">
        <v>149</v>
      </c>
      <c r="R83" s="596" t="s">
        <v>149</v>
      </c>
      <c r="S83" s="596" t="s">
        <v>17</v>
      </c>
      <c r="T83" s="312" t="s">
        <v>63</v>
      </c>
      <c r="U83" s="312" t="s">
        <v>149</v>
      </c>
      <c r="V83" s="597" t="s">
        <v>151</v>
      </c>
      <c r="W83" s="314" t="s">
        <v>64</v>
      </c>
      <c r="X83" s="596" t="s">
        <v>70</v>
      </c>
      <c r="Y83" s="596" t="s">
        <v>71</v>
      </c>
      <c r="Z83" s="596" t="s">
        <v>66</v>
      </c>
      <c r="AA83" s="596" t="s">
        <v>151</v>
      </c>
      <c r="AB83" s="596" t="s">
        <v>155</v>
      </c>
      <c r="AC83" s="596" t="s">
        <v>149</v>
      </c>
      <c r="AD83" s="596" t="s">
        <v>151</v>
      </c>
      <c r="AE83" s="596" t="s">
        <v>146</v>
      </c>
      <c r="AF83" s="597" t="s">
        <v>147</v>
      </c>
      <c r="AG83" s="305"/>
      <c r="AH83" s="305"/>
      <c r="AI83" s="305"/>
      <c r="AJ83" s="305"/>
    </row>
    <row r="84" spans="1:36" ht="15.75" hidden="1" thickBot="1">
      <c r="A84" s="1233"/>
      <c r="B84" s="1237"/>
      <c r="C84" s="599"/>
      <c r="D84" s="1240"/>
      <c r="E84" s="1254"/>
      <c r="F84" s="1255"/>
      <c r="G84" s="1255"/>
      <c r="H84" s="1256"/>
      <c r="I84" s="1254"/>
      <c r="J84" s="1255"/>
      <c r="K84" s="1255"/>
      <c r="L84" s="1255"/>
      <c r="M84" s="394">
        <v>1400</v>
      </c>
      <c r="N84" s="395" t="s">
        <v>156</v>
      </c>
      <c r="O84" s="395" t="s">
        <v>157</v>
      </c>
      <c r="P84" s="395" t="s">
        <v>158</v>
      </c>
      <c r="Q84" s="395" t="s">
        <v>159</v>
      </c>
      <c r="R84" s="395" t="s">
        <v>160</v>
      </c>
      <c r="S84" s="395" t="s">
        <v>161</v>
      </c>
      <c r="T84" s="395" t="s">
        <v>162</v>
      </c>
      <c r="U84" s="395" t="s">
        <v>163</v>
      </c>
      <c r="V84" s="396" t="s">
        <v>159</v>
      </c>
      <c r="W84" s="397" t="s">
        <v>164</v>
      </c>
      <c r="X84" s="395" t="s">
        <v>162</v>
      </c>
      <c r="Y84" s="395" t="s">
        <v>165</v>
      </c>
      <c r="Z84" s="395" t="s">
        <v>166</v>
      </c>
      <c r="AA84" s="395" t="s">
        <v>879</v>
      </c>
      <c r="AB84" s="395" t="s">
        <v>880</v>
      </c>
      <c r="AC84" s="395" t="s">
        <v>166</v>
      </c>
      <c r="AD84" s="395" t="s">
        <v>167</v>
      </c>
      <c r="AE84" s="395" t="s">
        <v>168</v>
      </c>
      <c r="AF84" s="396" t="s">
        <v>156</v>
      </c>
      <c r="AG84" s="305"/>
      <c r="AH84" s="305"/>
      <c r="AI84" s="305"/>
      <c r="AJ84" s="305"/>
    </row>
    <row r="85" spans="1:36" ht="15.75" hidden="1" thickBot="1">
      <c r="A85" s="540">
        <v>13</v>
      </c>
      <c r="B85" s="410" t="s">
        <v>968</v>
      </c>
      <c r="C85" s="349" t="str">
        <f t="shared" ref="C85" si="100">C74</f>
        <v>COS</v>
      </c>
      <c r="D85" s="347" t="s">
        <v>971</v>
      </c>
      <c r="E85" s="411">
        <v>3</v>
      </c>
      <c r="F85" s="350" t="s">
        <v>21</v>
      </c>
      <c r="G85" s="350">
        <v>3</v>
      </c>
      <c r="H85" s="412" t="s">
        <v>22</v>
      </c>
      <c r="I85" s="411">
        <v>3</v>
      </c>
      <c r="J85" s="350" t="s">
        <v>21</v>
      </c>
      <c r="K85" s="350">
        <v>3</v>
      </c>
      <c r="L85" s="347" t="s">
        <v>22</v>
      </c>
      <c r="M85" s="617">
        <f t="shared" ref="M85:AF85" si="101">M79+7</f>
        <v>42820</v>
      </c>
      <c r="N85" s="618">
        <f t="shared" si="101"/>
        <v>42821</v>
      </c>
      <c r="O85" s="543">
        <f t="shared" si="101"/>
        <v>42822</v>
      </c>
      <c r="P85" s="543">
        <f t="shared" si="101"/>
        <v>42823</v>
      </c>
      <c r="Q85" s="543">
        <f t="shared" si="101"/>
        <v>42824</v>
      </c>
      <c r="R85" s="543">
        <f t="shared" si="101"/>
        <v>42824</v>
      </c>
      <c r="S85" s="543">
        <f t="shared" si="101"/>
        <v>42830</v>
      </c>
      <c r="T85" s="543">
        <f t="shared" si="101"/>
        <v>42830</v>
      </c>
      <c r="U85" s="543">
        <f t="shared" si="101"/>
        <v>42831</v>
      </c>
      <c r="V85" s="544">
        <f t="shared" si="101"/>
        <v>42832</v>
      </c>
      <c r="W85" s="545">
        <f t="shared" si="101"/>
        <v>42838</v>
      </c>
      <c r="X85" s="543">
        <f t="shared" si="101"/>
        <v>42840</v>
      </c>
      <c r="Y85" s="543">
        <f t="shared" si="101"/>
        <v>42841</v>
      </c>
      <c r="Z85" s="543">
        <f t="shared" si="101"/>
        <v>42842</v>
      </c>
      <c r="AA85" s="543">
        <f t="shared" si="101"/>
        <v>42846</v>
      </c>
      <c r="AB85" s="543">
        <f t="shared" si="101"/>
        <v>42847</v>
      </c>
      <c r="AC85" s="543">
        <f t="shared" si="101"/>
        <v>42852</v>
      </c>
      <c r="AD85" s="543">
        <f t="shared" si="101"/>
        <v>42853</v>
      </c>
      <c r="AE85" s="543">
        <f t="shared" si="101"/>
        <v>42862</v>
      </c>
      <c r="AF85" s="544">
        <f t="shared" si="101"/>
        <v>42863</v>
      </c>
      <c r="AG85" s="558" t="s">
        <v>956</v>
      </c>
    </row>
    <row r="86" spans="1:36" hidden="1">
      <c r="A86" s="541">
        <v>14</v>
      </c>
      <c r="B86" s="399" t="str">
        <f t="shared" ref="B86:D86" si="102">B75</f>
        <v>ALEXANDRIA BRIDGE</v>
      </c>
      <c r="C86" s="361" t="str">
        <f t="shared" si="102"/>
        <v>KLI</v>
      </c>
      <c r="D86" s="398" t="str">
        <f t="shared" si="102"/>
        <v>RMF</v>
      </c>
      <c r="E86" s="360">
        <f>E75+1</f>
        <v>79</v>
      </c>
      <c r="F86" s="360" t="s">
        <v>21</v>
      </c>
      <c r="G86" s="360">
        <f>G75+1</f>
        <v>79</v>
      </c>
      <c r="H86" s="414" t="s">
        <v>22</v>
      </c>
      <c r="I86" s="360">
        <f>I75+1</f>
        <v>79</v>
      </c>
      <c r="J86" s="361" t="s">
        <v>21</v>
      </c>
      <c r="K86" s="340">
        <f>K75+1</f>
        <v>79</v>
      </c>
      <c r="L86" s="398" t="s">
        <v>22</v>
      </c>
      <c r="M86" s="619">
        <f t="shared" ref="M86:AF86" si="103">M85+7</f>
        <v>42827</v>
      </c>
      <c r="N86" s="620">
        <f t="shared" si="103"/>
        <v>42828</v>
      </c>
      <c r="O86" s="547">
        <f t="shared" si="103"/>
        <v>42829</v>
      </c>
      <c r="P86" s="547">
        <f t="shared" si="103"/>
        <v>42830</v>
      </c>
      <c r="Q86" s="547">
        <f t="shared" si="103"/>
        <v>42831</v>
      </c>
      <c r="R86" s="547">
        <f t="shared" si="103"/>
        <v>42831</v>
      </c>
      <c r="S86" s="547">
        <f t="shared" si="103"/>
        <v>42837</v>
      </c>
      <c r="T86" s="547">
        <f t="shared" si="103"/>
        <v>42837</v>
      </c>
      <c r="U86" s="547">
        <f t="shared" si="103"/>
        <v>42838</v>
      </c>
      <c r="V86" s="548">
        <f t="shared" si="103"/>
        <v>42839</v>
      </c>
      <c r="W86" s="549">
        <f t="shared" si="103"/>
        <v>42845</v>
      </c>
      <c r="X86" s="547">
        <f t="shared" si="103"/>
        <v>42847</v>
      </c>
      <c r="Y86" s="547">
        <f t="shared" si="103"/>
        <v>42848</v>
      </c>
      <c r="Z86" s="547">
        <f t="shared" si="103"/>
        <v>42849</v>
      </c>
      <c r="AA86" s="547">
        <f t="shared" si="103"/>
        <v>42853</v>
      </c>
      <c r="AB86" s="547">
        <f t="shared" si="103"/>
        <v>42854</v>
      </c>
      <c r="AC86" s="547">
        <f t="shared" si="103"/>
        <v>42859</v>
      </c>
      <c r="AD86" s="547">
        <f t="shared" si="103"/>
        <v>42860</v>
      </c>
      <c r="AE86" s="547">
        <f t="shared" si="103"/>
        <v>42869</v>
      </c>
      <c r="AF86" s="548">
        <f t="shared" si="103"/>
        <v>42870</v>
      </c>
    </row>
    <row r="87" spans="1:36" hidden="1">
      <c r="A87" s="538">
        <v>15</v>
      </c>
      <c r="B87" s="314" t="str">
        <f t="shared" ref="B87:D87" si="104">B76</f>
        <v>COSCO FUKUYAMA</v>
      </c>
      <c r="C87" s="614" t="str">
        <f t="shared" si="104"/>
        <v>COS</v>
      </c>
      <c r="D87" s="615" t="str">
        <f t="shared" si="104"/>
        <v>T80</v>
      </c>
      <c r="E87" s="344">
        <f>E76+1</f>
        <v>52</v>
      </c>
      <c r="F87" s="339" t="s">
        <v>21</v>
      </c>
      <c r="G87" s="339">
        <f>G76+1</f>
        <v>52</v>
      </c>
      <c r="H87" s="404" t="s">
        <v>22</v>
      </c>
      <c r="I87" s="344">
        <f>I76+1</f>
        <v>52</v>
      </c>
      <c r="J87" s="339" t="s">
        <v>21</v>
      </c>
      <c r="K87" s="339">
        <f>K76+1</f>
        <v>52</v>
      </c>
      <c r="L87" s="404" t="s">
        <v>22</v>
      </c>
      <c r="M87" s="610">
        <f t="shared" ref="M87:AF87" si="105">M86+7</f>
        <v>42834</v>
      </c>
      <c r="N87" s="402">
        <f t="shared" si="105"/>
        <v>42835</v>
      </c>
      <c r="O87" s="416">
        <f t="shared" si="105"/>
        <v>42836</v>
      </c>
      <c r="P87" s="416">
        <f t="shared" si="105"/>
        <v>42837</v>
      </c>
      <c r="Q87" s="416">
        <f t="shared" si="105"/>
        <v>42838</v>
      </c>
      <c r="R87" s="416">
        <f t="shared" si="105"/>
        <v>42838</v>
      </c>
      <c r="S87" s="416">
        <f t="shared" si="105"/>
        <v>42844</v>
      </c>
      <c r="T87" s="416">
        <f t="shared" si="105"/>
        <v>42844</v>
      </c>
      <c r="U87" s="416">
        <f t="shared" si="105"/>
        <v>42845</v>
      </c>
      <c r="V87" s="417">
        <f t="shared" si="105"/>
        <v>42846</v>
      </c>
      <c r="W87" s="415">
        <f t="shared" si="105"/>
        <v>42852</v>
      </c>
      <c r="X87" s="416">
        <f t="shared" si="105"/>
        <v>42854</v>
      </c>
      <c r="Y87" s="416">
        <f t="shared" si="105"/>
        <v>42855</v>
      </c>
      <c r="Z87" s="416">
        <f t="shared" si="105"/>
        <v>42856</v>
      </c>
      <c r="AA87" s="416">
        <f t="shared" si="105"/>
        <v>42860</v>
      </c>
      <c r="AB87" s="416">
        <f t="shared" si="105"/>
        <v>42861</v>
      </c>
      <c r="AC87" s="416">
        <f t="shared" si="105"/>
        <v>42866</v>
      </c>
      <c r="AD87" s="416">
        <f t="shared" si="105"/>
        <v>42867</v>
      </c>
      <c r="AE87" s="416">
        <f t="shared" si="105"/>
        <v>42876</v>
      </c>
      <c r="AF87" s="417">
        <f t="shared" si="105"/>
        <v>42877</v>
      </c>
    </row>
    <row r="88" spans="1:36" hidden="1">
      <c r="A88" s="539">
        <v>16</v>
      </c>
      <c r="B88" s="314" t="str">
        <f t="shared" ref="B88:D88" si="106">B77</f>
        <v>WAN HAI 511</v>
      </c>
      <c r="C88" s="614" t="str">
        <f t="shared" si="106"/>
        <v>WHL</v>
      </c>
      <c r="D88" s="615" t="str">
        <f t="shared" si="106"/>
        <v>QP1</v>
      </c>
      <c r="E88" s="344">
        <f>E77+1</f>
        <v>31</v>
      </c>
      <c r="F88" s="339" t="s">
        <v>21</v>
      </c>
      <c r="G88" s="339">
        <f>G77+1</f>
        <v>31</v>
      </c>
      <c r="H88" s="404" t="s">
        <v>22</v>
      </c>
      <c r="I88" s="344" t="s">
        <v>21</v>
      </c>
      <c r="J88" s="339">
        <f>J77+1</f>
        <v>31</v>
      </c>
      <c r="K88" s="339" t="s">
        <v>22</v>
      </c>
      <c r="L88" s="404">
        <f>L77+1</f>
        <v>31</v>
      </c>
      <c r="M88" s="610">
        <f t="shared" ref="M88:AF88" si="107">M87+7</f>
        <v>42841</v>
      </c>
      <c r="N88" s="402">
        <f t="shared" si="107"/>
        <v>42842</v>
      </c>
      <c r="O88" s="416">
        <f t="shared" si="107"/>
        <v>42843</v>
      </c>
      <c r="P88" s="416">
        <f t="shared" si="107"/>
        <v>42844</v>
      </c>
      <c r="Q88" s="416">
        <f t="shared" si="107"/>
        <v>42845</v>
      </c>
      <c r="R88" s="416">
        <f t="shared" si="107"/>
        <v>42845</v>
      </c>
      <c r="S88" s="416">
        <f t="shared" si="107"/>
        <v>42851</v>
      </c>
      <c r="T88" s="416">
        <f t="shared" si="107"/>
        <v>42851</v>
      </c>
      <c r="U88" s="1280" t="s">
        <v>99</v>
      </c>
      <c r="V88" s="1265"/>
      <c r="W88" s="415">
        <f t="shared" si="107"/>
        <v>42859</v>
      </c>
      <c r="X88" s="416">
        <f t="shared" si="107"/>
        <v>42861</v>
      </c>
      <c r="Y88" s="416">
        <f t="shared" si="107"/>
        <v>42862</v>
      </c>
      <c r="Z88" s="416">
        <f t="shared" si="107"/>
        <v>42863</v>
      </c>
      <c r="AA88" s="416">
        <f t="shared" si="107"/>
        <v>42867</v>
      </c>
      <c r="AB88" s="416">
        <f t="shared" si="107"/>
        <v>42868</v>
      </c>
      <c r="AC88" s="416">
        <f t="shared" si="107"/>
        <v>42873</v>
      </c>
      <c r="AD88" s="416">
        <f t="shared" si="107"/>
        <v>42874</v>
      </c>
      <c r="AE88" s="586">
        <f t="shared" si="107"/>
        <v>42883</v>
      </c>
      <c r="AF88" s="600">
        <f t="shared" si="107"/>
        <v>42884</v>
      </c>
      <c r="AG88" s="558" t="s">
        <v>997</v>
      </c>
    </row>
    <row r="89" spans="1:36" hidden="1">
      <c r="A89" s="539">
        <v>17</v>
      </c>
      <c r="B89" s="314" t="str">
        <f t="shared" ref="B89:D89" si="108">B78</f>
        <v>SEASPAN GROUSE</v>
      </c>
      <c r="C89" s="614" t="str">
        <f t="shared" si="108"/>
        <v>PIL</v>
      </c>
      <c r="D89" s="615" t="str">
        <f t="shared" si="108"/>
        <v>RMU</v>
      </c>
      <c r="E89" s="344">
        <f>E78+1</f>
        <v>101</v>
      </c>
      <c r="F89" s="339" t="s">
        <v>21</v>
      </c>
      <c r="G89" s="339">
        <f>G78+1</f>
        <v>101</v>
      </c>
      <c r="H89" s="404" t="s">
        <v>22</v>
      </c>
      <c r="I89" s="344">
        <f>I78+1</f>
        <v>101</v>
      </c>
      <c r="J89" s="339" t="s">
        <v>21</v>
      </c>
      <c r="K89" s="339">
        <f>K78+1</f>
        <v>101</v>
      </c>
      <c r="L89" s="404" t="s">
        <v>22</v>
      </c>
      <c r="M89" s="610">
        <f t="shared" ref="M89:AF89" si="109">M88+7</f>
        <v>42848</v>
      </c>
      <c r="N89" s="402">
        <f t="shared" si="109"/>
        <v>42849</v>
      </c>
      <c r="O89" s="416">
        <f t="shared" si="109"/>
        <v>42850</v>
      </c>
      <c r="P89" s="416">
        <f t="shared" si="109"/>
        <v>42851</v>
      </c>
      <c r="Q89" s="416">
        <f t="shared" si="109"/>
        <v>42852</v>
      </c>
      <c r="R89" s="416">
        <f t="shared" si="109"/>
        <v>42852</v>
      </c>
      <c r="S89" s="1280" t="s">
        <v>99</v>
      </c>
      <c r="T89" s="1281"/>
      <c r="U89" s="416">
        <f>U87+14</f>
        <v>42859</v>
      </c>
      <c r="V89" s="417">
        <f>V87+14</f>
        <v>42860</v>
      </c>
      <c r="W89" s="415">
        <f t="shared" si="109"/>
        <v>42866</v>
      </c>
      <c r="X89" s="416">
        <f t="shared" si="109"/>
        <v>42868</v>
      </c>
      <c r="Y89" s="416">
        <f t="shared" si="109"/>
        <v>42869</v>
      </c>
      <c r="Z89" s="416">
        <f t="shared" si="109"/>
        <v>42870</v>
      </c>
      <c r="AA89" s="416">
        <f t="shared" si="109"/>
        <v>42874</v>
      </c>
      <c r="AB89" s="416">
        <f t="shared" si="109"/>
        <v>42875</v>
      </c>
      <c r="AC89" s="416">
        <f t="shared" si="109"/>
        <v>42880</v>
      </c>
      <c r="AD89" s="416">
        <f t="shared" si="109"/>
        <v>42881</v>
      </c>
      <c r="AE89" s="402">
        <f t="shared" si="109"/>
        <v>42890</v>
      </c>
      <c r="AF89" s="608">
        <f t="shared" si="109"/>
        <v>42891</v>
      </c>
      <c r="AG89" s="558"/>
    </row>
    <row r="90" spans="1:36" hidden="1">
      <c r="A90" s="539">
        <v>18</v>
      </c>
      <c r="B90" s="314" t="str">
        <f t="shared" ref="B90" si="110">B79</f>
        <v>BODO SCHULTE</v>
      </c>
      <c r="C90" s="614" t="s">
        <v>23</v>
      </c>
      <c r="D90" s="615" t="str">
        <f>D79</f>
        <v>N87</v>
      </c>
      <c r="E90" s="344">
        <f>E79+1</f>
        <v>3</v>
      </c>
      <c r="F90" s="339" t="s">
        <v>21</v>
      </c>
      <c r="G90" s="339">
        <f>G79+1</f>
        <v>3</v>
      </c>
      <c r="H90" s="404" t="s">
        <v>22</v>
      </c>
      <c r="I90" s="344">
        <f>I79+1</f>
        <v>703</v>
      </c>
      <c r="J90" s="339" t="s">
        <v>21</v>
      </c>
      <c r="K90" s="339">
        <f>K79+1</f>
        <v>703</v>
      </c>
      <c r="L90" s="404" t="s">
        <v>22</v>
      </c>
      <c r="M90" s="610">
        <f t="shared" ref="M90:AF90" si="111">M89+7</f>
        <v>42855</v>
      </c>
      <c r="N90" s="402">
        <f t="shared" si="111"/>
        <v>42856</v>
      </c>
      <c r="O90" s="416">
        <f t="shared" si="111"/>
        <v>42857</v>
      </c>
      <c r="P90" s="416">
        <f t="shared" si="111"/>
        <v>42858</v>
      </c>
      <c r="Q90" s="416">
        <f t="shared" si="111"/>
        <v>42859</v>
      </c>
      <c r="R90" s="416">
        <f t="shared" si="111"/>
        <v>42859</v>
      </c>
      <c r="S90" s="416">
        <f>S88+14</f>
        <v>42865</v>
      </c>
      <c r="T90" s="416">
        <f>T88+14</f>
        <v>42865</v>
      </c>
      <c r="U90" s="416">
        <f t="shared" si="111"/>
        <v>42866</v>
      </c>
      <c r="V90" s="417">
        <f t="shared" si="111"/>
        <v>42867</v>
      </c>
      <c r="W90" s="415">
        <f t="shared" si="111"/>
        <v>42873</v>
      </c>
      <c r="X90" s="416">
        <f t="shared" si="111"/>
        <v>42875</v>
      </c>
      <c r="Y90" s="416">
        <f t="shared" si="111"/>
        <v>42876</v>
      </c>
      <c r="Z90" s="416">
        <f t="shared" si="111"/>
        <v>42877</v>
      </c>
      <c r="AA90" s="416">
        <f t="shared" si="111"/>
        <v>42881</v>
      </c>
      <c r="AB90" s="416">
        <f t="shared" si="111"/>
        <v>42882</v>
      </c>
      <c r="AC90" s="416">
        <f t="shared" si="111"/>
        <v>42887</v>
      </c>
      <c r="AD90" s="416">
        <f t="shared" si="111"/>
        <v>42888</v>
      </c>
      <c r="AE90" s="416">
        <f t="shared" si="111"/>
        <v>42897</v>
      </c>
      <c r="AF90" s="417">
        <f t="shared" si="111"/>
        <v>42898</v>
      </c>
    </row>
    <row r="91" spans="1:36" ht="16.5" hidden="1" customHeight="1" thickBot="1">
      <c r="A91" s="540">
        <v>19</v>
      </c>
      <c r="B91" s="410" t="str">
        <f t="shared" ref="B91:D91" si="112">B85</f>
        <v>RIO CADIZ</v>
      </c>
      <c r="C91" s="349" t="str">
        <f t="shared" si="112"/>
        <v>COS</v>
      </c>
      <c r="D91" s="347" t="str">
        <f t="shared" si="112"/>
        <v>ND5</v>
      </c>
      <c r="E91" s="411">
        <f t="shared" ref="E91:E92" si="113">E85+1</f>
        <v>4</v>
      </c>
      <c r="F91" s="350" t="s">
        <v>21</v>
      </c>
      <c r="G91" s="350">
        <f t="shared" ref="G91:G92" si="114">G85+1</f>
        <v>4</v>
      </c>
      <c r="H91" s="412" t="s">
        <v>22</v>
      </c>
      <c r="I91" s="411">
        <f t="shared" ref="I91:I92" si="115">I85+1</f>
        <v>4</v>
      </c>
      <c r="J91" s="350" t="s">
        <v>21</v>
      </c>
      <c r="K91" s="350">
        <f t="shared" ref="K91:K92" si="116">K85+1</f>
        <v>4</v>
      </c>
      <c r="L91" s="347" t="s">
        <v>22</v>
      </c>
      <c r="M91" s="617">
        <f t="shared" ref="M91:AF91" si="117">M90+7</f>
        <v>42862</v>
      </c>
      <c r="N91" s="618">
        <f t="shared" si="117"/>
        <v>42863</v>
      </c>
      <c r="O91" s="543">
        <f t="shared" si="117"/>
        <v>42864</v>
      </c>
      <c r="P91" s="543">
        <f t="shared" si="117"/>
        <v>42865</v>
      </c>
      <c r="Q91" s="543">
        <f t="shared" si="117"/>
        <v>42866</v>
      </c>
      <c r="R91" s="543">
        <f t="shared" si="117"/>
        <v>42866</v>
      </c>
      <c r="S91" s="543">
        <f t="shared" si="117"/>
        <v>42872</v>
      </c>
      <c r="T91" s="543">
        <f t="shared" si="117"/>
        <v>42872</v>
      </c>
      <c r="U91" s="1278" t="s">
        <v>99</v>
      </c>
      <c r="V91" s="1279"/>
      <c r="W91" s="545">
        <f t="shared" si="117"/>
        <v>42880</v>
      </c>
      <c r="X91" s="543">
        <f t="shared" si="117"/>
        <v>42882</v>
      </c>
      <c r="Y91" s="543">
        <f t="shared" si="117"/>
        <v>42883</v>
      </c>
      <c r="Z91" s="543">
        <f t="shared" si="117"/>
        <v>42884</v>
      </c>
      <c r="AA91" s="543">
        <f t="shared" si="117"/>
        <v>42888</v>
      </c>
      <c r="AB91" s="543">
        <f t="shared" si="117"/>
        <v>42889</v>
      </c>
      <c r="AC91" s="543">
        <f t="shared" si="117"/>
        <v>42894</v>
      </c>
      <c r="AD91" s="543">
        <f t="shared" si="117"/>
        <v>42895</v>
      </c>
      <c r="AE91" s="543">
        <f t="shared" si="117"/>
        <v>42904</v>
      </c>
      <c r="AF91" s="544">
        <f t="shared" si="117"/>
        <v>42905</v>
      </c>
    </row>
    <row r="92" spans="1:36" ht="15.75" hidden="1" thickBot="1">
      <c r="A92" s="541">
        <v>20</v>
      </c>
      <c r="B92" s="399" t="str">
        <f t="shared" ref="B92:D92" si="118">B86</f>
        <v>ALEXANDRIA BRIDGE</v>
      </c>
      <c r="C92" s="361" t="str">
        <f t="shared" si="118"/>
        <v>KLI</v>
      </c>
      <c r="D92" s="398" t="str">
        <f t="shared" si="118"/>
        <v>RMF</v>
      </c>
      <c r="E92" s="360">
        <f t="shared" si="113"/>
        <v>80</v>
      </c>
      <c r="F92" s="360" t="s">
        <v>21</v>
      </c>
      <c r="G92" s="360">
        <f t="shared" si="114"/>
        <v>80</v>
      </c>
      <c r="H92" s="414" t="s">
        <v>22</v>
      </c>
      <c r="I92" s="360">
        <f t="shared" si="115"/>
        <v>80</v>
      </c>
      <c r="J92" s="361" t="s">
        <v>21</v>
      </c>
      <c r="K92" s="340">
        <f t="shared" si="116"/>
        <v>80</v>
      </c>
      <c r="L92" s="398" t="s">
        <v>22</v>
      </c>
      <c r="M92" s="619">
        <f t="shared" ref="M92:AF92" si="119">M91+7</f>
        <v>42869</v>
      </c>
      <c r="N92" s="620">
        <f t="shared" si="119"/>
        <v>42870</v>
      </c>
      <c r="O92" s="547">
        <f t="shared" si="119"/>
        <v>42871</v>
      </c>
      <c r="P92" s="547">
        <f t="shared" si="119"/>
        <v>42872</v>
      </c>
      <c r="Q92" s="547">
        <f t="shared" si="119"/>
        <v>42873</v>
      </c>
      <c r="R92" s="547">
        <f t="shared" si="119"/>
        <v>42873</v>
      </c>
      <c r="S92" s="547">
        <f t="shared" si="119"/>
        <v>42879</v>
      </c>
      <c r="T92" s="547">
        <f t="shared" si="119"/>
        <v>42879</v>
      </c>
      <c r="U92" s="547">
        <f>U90+14</f>
        <v>42880</v>
      </c>
      <c r="V92" s="548">
        <f>V90+14</f>
        <v>42881</v>
      </c>
      <c r="W92" s="549">
        <f t="shared" si="119"/>
        <v>42887</v>
      </c>
      <c r="X92" s="547">
        <f t="shared" si="119"/>
        <v>42889</v>
      </c>
      <c r="Y92" s="547">
        <f t="shared" si="119"/>
        <v>42890</v>
      </c>
      <c r="Z92" s="547">
        <f t="shared" si="119"/>
        <v>42891</v>
      </c>
      <c r="AA92" s="547">
        <f t="shared" si="119"/>
        <v>42895</v>
      </c>
      <c r="AB92" s="547">
        <f t="shared" si="119"/>
        <v>42896</v>
      </c>
      <c r="AC92" s="547">
        <f t="shared" si="119"/>
        <v>42901</v>
      </c>
      <c r="AD92" s="547">
        <f t="shared" si="119"/>
        <v>42902</v>
      </c>
      <c r="AE92" s="547">
        <f t="shared" si="119"/>
        <v>42911</v>
      </c>
      <c r="AF92" s="548">
        <f t="shared" si="119"/>
        <v>42912</v>
      </c>
      <c r="AG92" s="622"/>
      <c r="AH92" s="304"/>
      <c r="AI92" s="304"/>
      <c r="AJ92" s="304"/>
    </row>
    <row r="93" spans="1:36" ht="15.75" hidden="1" thickBot="1">
      <c r="A93" s="538">
        <v>21</v>
      </c>
      <c r="B93" s="314" t="str">
        <f t="shared" ref="B93:D93" si="120">B87</f>
        <v>COSCO FUKUYAMA</v>
      </c>
      <c r="C93" s="633" t="str">
        <f t="shared" si="120"/>
        <v>COS</v>
      </c>
      <c r="D93" s="635" t="str">
        <f t="shared" si="120"/>
        <v>T80</v>
      </c>
      <c r="E93" s="344">
        <f t="shared" ref="E93" si="121">E87+1</f>
        <v>53</v>
      </c>
      <c r="F93" s="339" t="s">
        <v>21</v>
      </c>
      <c r="G93" s="339">
        <f t="shared" ref="G93" si="122">G87+1</f>
        <v>53</v>
      </c>
      <c r="H93" s="404" t="s">
        <v>22</v>
      </c>
      <c r="I93" s="344">
        <f t="shared" ref="I93" si="123">I87+1</f>
        <v>53</v>
      </c>
      <c r="J93" s="339" t="s">
        <v>21</v>
      </c>
      <c r="K93" s="339">
        <f t="shared" ref="K93" si="124">K87+1</f>
        <v>53</v>
      </c>
      <c r="L93" s="404" t="s">
        <v>22</v>
      </c>
      <c r="M93" s="610">
        <f t="shared" ref="M93:AD93" si="125">M92+7</f>
        <v>42876</v>
      </c>
      <c r="N93" s="402">
        <f t="shared" si="125"/>
        <v>42877</v>
      </c>
      <c r="O93" s="416">
        <f t="shared" si="125"/>
        <v>42878</v>
      </c>
      <c r="P93" s="416">
        <f t="shared" si="125"/>
        <v>42879</v>
      </c>
      <c r="Q93" s="416">
        <f t="shared" si="125"/>
        <v>42880</v>
      </c>
      <c r="R93" s="416">
        <f t="shared" si="125"/>
        <v>42880</v>
      </c>
      <c r="S93" s="416">
        <f t="shared" si="125"/>
        <v>42886</v>
      </c>
      <c r="T93" s="416">
        <f t="shared" si="125"/>
        <v>42886</v>
      </c>
      <c r="U93" s="416">
        <f t="shared" si="125"/>
        <v>42887</v>
      </c>
      <c r="V93" s="417">
        <f t="shared" si="125"/>
        <v>42888</v>
      </c>
      <c r="W93" s="415">
        <f t="shared" si="125"/>
        <v>42894</v>
      </c>
      <c r="X93" s="416">
        <f t="shared" si="125"/>
        <v>42896</v>
      </c>
      <c r="Y93" s="416">
        <f t="shared" si="125"/>
        <v>42897</v>
      </c>
      <c r="Z93" s="416">
        <f t="shared" si="125"/>
        <v>42898</v>
      </c>
      <c r="AA93" s="416">
        <f t="shared" si="125"/>
        <v>42902</v>
      </c>
      <c r="AB93" s="416">
        <f t="shared" si="125"/>
        <v>42903</v>
      </c>
      <c r="AC93" s="416">
        <f t="shared" si="125"/>
        <v>42908</v>
      </c>
      <c r="AD93" s="416">
        <f t="shared" si="125"/>
        <v>42909</v>
      </c>
      <c r="AE93" s="586">
        <v>42921</v>
      </c>
      <c r="AF93" s="621">
        <v>42922</v>
      </c>
      <c r="AG93" s="624" t="s">
        <v>987</v>
      </c>
      <c r="AH93" s="623">
        <v>42923</v>
      </c>
      <c r="AI93" s="624" t="s">
        <v>1012</v>
      </c>
      <c r="AJ93" s="604">
        <v>42924</v>
      </c>
    </row>
    <row r="94" spans="1:36" hidden="1">
      <c r="A94" s="539">
        <v>22</v>
      </c>
      <c r="B94" s="314" t="s">
        <v>998</v>
      </c>
      <c r="C94" s="633" t="str">
        <f t="shared" ref="C94" si="126">C88</f>
        <v>WHL</v>
      </c>
      <c r="D94" s="635" t="s">
        <v>999</v>
      </c>
      <c r="E94" s="344">
        <v>38</v>
      </c>
      <c r="F94" s="339" t="s">
        <v>21</v>
      </c>
      <c r="G94" s="339">
        <v>38</v>
      </c>
      <c r="H94" s="404" t="s">
        <v>22</v>
      </c>
      <c r="I94" s="344" t="s">
        <v>21</v>
      </c>
      <c r="J94" s="339">
        <v>38</v>
      </c>
      <c r="K94" s="339" t="s">
        <v>22</v>
      </c>
      <c r="L94" s="404">
        <v>38</v>
      </c>
      <c r="M94" s="610">
        <v>42883</v>
      </c>
      <c r="N94" s="402">
        <v>42884</v>
      </c>
      <c r="O94" s="416">
        <v>42885</v>
      </c>
      <c r="P94" s="416">
        <v>42886</v>
      </c>
      <c r="Q94" s="416">
        <v>42887</v>
      </c>
      <c r="R94" s="416">
        <v>42887</v>
      </c>
      <c r="S94" s="416">
        <v>42893</v>
      </c>
      <c r="T94" s="416">
        <v>42893</v>
      </c>
      <c r="U94" s="416">
        <v>42894</v>
      </c>
      <c r="V94" s="417">
        <v>42895</v>
      </c>
      <c r="W94" s="415">
        <v>42901</v>
      </c>
      <c r="X94" s="416">
        <v>42903</v>
      </c>
      <c r="Y94" s="416">
        <v>42904</v>
      </c>
      <c r="Z94" s="416">
        <v>42905</v>
      </c>
      <c r="AA94" s="416">
        <v>42909</v>
      </c>
      <c r="AB94" s="416">
        <v>42910</v>
      </c>
      <c r="AC94" s="416">
        <v>42915</v>
      </c>
      <c r="AD94" s="416">
        <v>42916</v>
      </c>
      <c r="AE94" s="402">
        <v>42925</v>
      </c>
      <c r="AF94" s="608">
        <v>42926</v>
      </c>
      <c r="AG94" s="558" t="s">
        <v>1004</v>
      </c>
    </row>
    <row r="95" spans="1:36" hidden="1">
      <c r="A95" s="539">
        <v>23</v>
      </c>
      <c r="B95" s="314" t="str">
        <f>B89</f>
        <v>SEASPAN GROUSE</v>
      </c>
      <c r="C95" s="633" t="str">
        <f t="shared" ref="C95" si="127">C89</f>
        <v>PIL</v>
      </c>
      <c r="D95" s="635" t="str">
        <f>D89</f>
        <v>RMU</v>
      </c>
      <c r="E95" s="344">
        <f>E89+1</f>
        <v>102</v>
      </c>
      <c r="F95" s="339" t="s">
        <v>21</v>
      </c>
      <c r="G95" s="339">
        <f>G89+1</f>
        <v>102</v>
      </c>
      <c r="H95" s="404" t="s">
        <v>22</v>
      </c>
      <c r="I95" s="344">
        <f>I89+1</f>
        <v>102</v>
      </c>
      <c r="J95" s="339" t="s">
        <v>21</v>
      </c>
      <c r="K95" s="339">
        <f>K89+1</f>
        <v>102</v>
      </c>
      <c r="L95" s="404" t="s">
        <v>22</v>
      </c>
      <c r="M95" s="422">
        <f t="shared" ref="M95:V95" si="128">M94+7</f>
        <v>42890</v>
      </c>
      <c r="N95" s="416">
        <f t="shared" si="128"/>
        <v>42891</v>
      </c>
      <c r="O95" s="416">
        <f t="shared" si="128"/>
        <v>42892</v>
      </c>
      <c r="P95" s="416">
        <f t="shared" si="128"/>
        <v>42893</v>
      </c>
      <c r="Q95" s="416">
        <f t="shared" si="128"/>
        <v>42894</v>
      </c>
      <c r="R95" s="416">
        <f t="shared" si="128"/>
        <v>42894</v>
      </c>
      <c r="S95" s="1280" t="s">
        <v>99</v>
      </c>
      <c r="T95" s="1281"/>
      <c r="U95" s="586">
        <f t="shared" si="128"/>
        <v>42901</v>
      </c>
      <c r="V95" s="600">
        <f t="shared" si="128"/>
        <v>42902</v>
      </c>
      <c r="W95" s="1272" t="s">
        <v>1008</v>
      </c>
      <c r="X95" s="1273"/>
      <c r="Y95" s="1273"/>
      <c r="Z95" s="1273"/>
      <c r="AA95" s="1273"/>
      <c r="AB95" s="1273"/>
      <c r="AC95" s="1273"/>
      <c r="AD95" s="1273"/>
      <c r="AE95" s="1273"/>
      <c r="AF95" s="1274"/>
    </row>
    <row r="96" spans="1:36" hidden="1">
      <c r="A96" s="539">
        <v>23</v>
      </c>
      <c r="B96" s="314" t="s">
        <v>1005</v>
      </c>
      <c r="C96" s="633" t="s">
        <v>27</v>
      </c>
      <c r="D96" s="635" t="s">
        <v>1006</v>
      </c>
      <c r="E96" s="344">
        <v>117</v>
      </c>
      <c r="F96" s="339" t="s">
        <v>21</v>
      </c>
      <c r="G96" s="339">
        <v>117</v>
      </c>
      <c r="H96" s="404" t="s">
        <v>22</v>
      </c>
      <c r="I96" s="344" t="s">
        <v>1021</v>
      </c>
      <c r="J96" s="339" t="s">
        <v>21</v>
      </c>
      <c r="K96" s="638" t="s">
        <v>1021</v>
      </c>
      <c r="L96" s="404" t="s">
        <v>22</v>
      </c>
      <c r="M96" s="1275" t="s">
        <v>1007</v>
      </c>
      <c r="N96" s="1276"/>
      <c r="O96" s="1276"/>
      <c r="P96" s="1276"/>
      <c r="Q96" s="1276"/>
      <c r="R96" s="1276"/>
      <c r="S96" s="1276"/>
      <c r="T96" s="1277"/>
      <c r="U96" s="586">
        <f>U95</f>
        <v>42901</v>
      </c>
      <c r="V96" s="600">
        <f>V95</f>
        <v>42902</v>
      </c>
      <c r="W96" s="415">
        <v>42908</v>
      </c>
      <c r="X96" s="415">
        <v>42910</v>
      </c>
      <c r="Y96" s="415">
        <v>42911</v>
      </c>
      <c r="Z96" s="415">
        <v>42912</v>
      </c>
      <c r="AA96" s="415">
        <v>42916</v>
      </c>
      <c r="AB96" s="415">
        <v>42917</v>
      </c>
      <c r="AC96" s="415">
        <v>42922</v>
      </c>
      <c r="AD96" s="415">
        <v>42923</v>
      </c>
      <c r="AE96" s="415">
        <v>42932</v>
      </c>
      <c r="AF96" s="407">
        <v>42933</v>
      </c>
    </row>
    <row r="97" spans="1:35" hidden="1">
      <c r="A97" s="539">
        <v>24</v>
      </c>
      <c r="B97" s="314" t="str">
        <f>B90</f>
        <v>BODO SCHULTE</v>
      </c>
      <c r="C97" s="633" t="s">
        <v>23</v>
      </c>
      <c r="D97" s="635" t="str">
        <f>D90</f>
        <v>N87</v>
      </c>
      <c r="E97" s="344">
        <f>E90+1</f>
        <v>4</v>
      </c>
      <c r="F97" s="339" t="s">
        <v>21</v>
      </c>
      <c r="G97" s="339">
        <f>G90+1</f>
        <v>4</v>
      </c>
      <c r="H97" s="404" t="s">
        <v>22</v>
      </c>
      <c r="I97" s="344">
        <f>I90+1</f>
        <v>704</v>
      </c>
      <c r="J97" s="339" t="s">
        <v>21</v>
      </c>
      <c r="K97" s="339">
        <f>K90+1</f>
        <v>704</v>
      </c>
      <c r="L97" s="404" t="s">
        <v>22</v>
      </c>
      <c r="M97" s="422">
        <v>42897</v>
      </c>
      <c r="N97" s="416">
        <v>42898</v>
      </c>
      <c r="O97" s="416">
        <v>42899</v>
      </c>
      <c r="P97" s="416">
        <v>42900</v>
      </c>
      <c r="Q97" s="416">
        <v>42901</v>
      </c>
      <c r="R97" s="416">
        <v>42901</v>
      </c>
      <c r="S97" s="416">
        <v>42907</v>
      </c>
      <c r="T97" s="416">
        <v>42907</v>
      </c>
      <c r="U97" s="416">
        <v>42908</v>
      </c>
      <c r="V97" s="417">
        <v>42909</v>
      </c>
      <c r="W97" s="415">
        <v>42915</v>
      </c>
      <c r="X97" s="415">
        <v>42917</v>
      </c>
      <c r="Y97" s="415">
        <v>42918</v>
      </c>
      <c r="Z97" s="415">
        <v>42919</v>
      </c>
      <c r="AA97" s="415">
        <v>42923</v>
      </c>
      <c r="AB97" s="415">
        <v>42924</v>
      </c>
      <c r="AC97" s="415">
        <v>42929</v>
      </c>
      <c r="AD97" s="415">
        <v>42930</v>
      </c>
      <c r="AE97" s="415">
        <v>42939</v>
      </c>
      <c r="AF97" s="417">
        <v>42940</v>
      </c>
    </row>
    <row r="98" spans="1:35" ht="15.75" hidden="1" thickBot="1">
      <c r="A98" s="540">
        <v>25</v>
      </c>
      <c r="B98" s="410" t="str">
        <f t="shared" ref="B98:D98" si="129">B91</f>
        <v>RIO CADIZ</v>
      </c>
      <c r="C98" s="349" t="str">
        <f t="shared" si="129"/>
        <v>COS</v>
      </c>
      <c r="D98" s="347" t="str">
        <f t="shared" si="129"/>
        <v>ND5</v>
      </c>
      <c r="E98" s="411">
        <f>E91+1</f>
        <v>5</v>
      </c>
      <c r="F98" s="350" t="s">
        <v>21</v>
      </c>
      <c r="G98" s="350">
        <f>G91+1</f>
        <v>5</v>
      </c>
      <c r="H98" s="412" t="s">
        <v>22</v>
      </c>
      <c r="I98" s="411">
        <f>I91+1</f>
        <v>5</v>
      </c>
      <c r="J98" s="350" t="s">
        <v>21</v>
      </c>
      <c r="K98" s="350">
        <f>K91+1</f>
        <v>5</v>
      </c>
      <c r="L98" s="347" t="s">
        <v>22</v>
      </c>
      <c r="M98" s="542">
        <f t="shared" ref="M98:AF98" si="130">M97+7</f>
        <v>42904</v>
      </c>
      <c r="N98" s="543">
        <f t="shared" si="130"/>
        <v>42905</v>
      </c>
      <c r="O98" s="543">
        <f t="shared" si="130"/>
        <v>42906</v>
      </c>
      <c r="P98" s="543">
        <f t="shared" si="130"/>
        <v>42907</v>
      </c>
      <c r="Q98" s="543">
        <f t="shared" si="130"/>
        <v>42908</v>
      </c>
      <c r="R98" s="543">
        <f t="shared" si="130"/>
        <v>42908</v>
      </c>
      <c r="S98" s="543">
        <f t="shared" si="130"/>
        <v>42914</v>
      </c>
      <c r="T98" s="543">
        <f t="shared" si="130"/>
        <v>42914</v>
      </c>
      <c r="U98" s="543">
        <f t="shared" si="130"/>
        <v>42915</v>
      </c>
      <c r="V98" s="544">
        <f t="shared" si="130"/>
        <v>42916</v>
      </c>
      <c r="W98" s="545">
        <f t="shared" si="130"/>
        <v>42922</v>
      </c>
      <c r="X98" s="543">
        <f t="shared" si="130"/>
        <v>42924</v>
      </c>
      <c r="Y98" s="543">
        <f t="shared" si="130"/>
        <v>42925</v>
      </c>
      <c r="Z98" s="543">
        <f t="shared" si="130"/>
        <v>42926</v>
      </c>
      <c r="AA98" s="543">
        <f t="shared" si="130"/>
        <v>42930</v>
      </c>
      <c r="AB98" s="543">
        <f t="shared" si="130"/>
        <v>42931</v>
      </c>
      <c r="AC98" s="543">
        <f t="shared" si="130"/>
        <v>42936</v>
      </c>
      <c r="AD98" s="543">
        <f t="shared" si="130"/>
        <v>42937</v>
      </c>
      <c r="AE98" s="543">
        <f t="shared" si="130"/>
        <v>42946</v>
      </c>
      <c r="AF98" s="544">
        <f t="shared" si="130"/>
        <v>42947</v>
      </c>
    </row>
    <row r="99" spans="1:35" hidden="1">
      <c r="A99" s="541">
        <v>26</v>
      </c>
      <c r="B99" s="399" t="str">
        <f t="shared" ref="B99:C99" si="131">B92</f>
        <v>ALEXANDRIA BRIDGE</v>
      </c>
      <c r="C99" s="361" t="str">
        <f t="shared" si="131"/>
        <v>KLI</v>
      </c>
      <c r="D99" s="398" t="str">
        <f>D92</f>
        <v>RMF</v>
      </c>
      <c r="E99" s="360">
        <f>E92+1</f>
        <v>81</v>
      </c>
      <c r="F99" s="360" t="s">
        <v>21</v>
      </c>
      <c r="G99" s="360">
        <f>G92+1</f>
        <v>81</v>
      </c>
      <c r="H99" s="414" t="s">
        <v>22</v>
      </c>
      <c r="I99" s="360">
        <f>I92+1</f>
        <v>81</v>
      </c>
      <c r="J99" s="361" t="s">
        <v>21</v>
      </c>
      <c r="K99" s="340">
        <f>K92+1</f>
        <v>81</v>
      </c>
      <c r="L99" s="398" t="s">
        <v>22</v>
      </c>
      <c r="M99" s="546">
        <f t="shared" ref="M99:AF99" si="132">M98+7</f>
        <v>42911</v>
      </c>
      <c r="N99" s="547">
        <f t="shared" si="132"/>
        <v>42912</v>
      </c>
      <c r="O99" s="547">
        <f t="shared" si="132"/>
        <v>42913</v>
      </c>
      <c r="P99" s="547">
        <f t="shared" si="132"/>
        <v>42914</v>
      </c>
      <c r="Q99" s="547">
        <f t="shared" si="132"/>
        <v>42915</v>
      </c>
      <c r="R99" s="547">
        <f t="shared" si="132"/>
        <v>42915</v>
      </c>
      <c r="S99" s="547">
        <f t="shared" si="132"/>
        <v>42921</v>
      </c>
      <c r="T99" s="547">
        <f t="shared" si="132"/>
        <v>42921</v>
      </c>
      <c r="U99" s="547">
        <f t="shared" si="132"/>
        <v>42922</v>
      </c>
      <c r="V99" s="548">
        <f t="shared" si="132"/>
        <v>42923</v>
      </c>
      <c r="W99" s="549">
        <f t="shared" si="132"/>
        <v>42929</v>
      </c>
      <c r="X99" s="547">
        <f t="shared" si="132"/>
        <v>42931</v>
      </c>
      <c r="Y99" s="547">
        <f t="shared" si="132"/>
        <v>42932</v>
      </c>
      <c r="Z99" s="547">
        <f t="shared" si="132"/>
        <v>42933</v>
      </c>
      <c r="AA99" s="547">
        <f t="shared" si="132"/>
        <v>42937</v>
      </c>
      <c r="AB99" s="547">
        <f t="shared" si="132"/>
        <v>42938</v>
      </c>
      <c r="AC99" s="547">
        <f t="shared" si="132"/>
        <v>42943</v>
      </c>
      <c r="AD99" s="547">
        <f t="shared" si="132"/>
        <v>42944</v>
      </c>
      <c r="AE99" s="547">
        <f t="shared" si="132"/>
        <v>42953</v>
      </c>
      <c r="AF99" s="548">
        <f t="shared" si="132"/>
        <v>42954</v>
      </c>
    </row>
    <row r="100" spans="1:35" ht="15.75" hidden="1" thickBot="1">
      <c r="A100" s="538">
        <v>27</v>
      </c>
      <c r="B100" s="636" t="s">
        <v>1010</v>
      </c>
      <c r="C100" s="634" t="str">
        <f t="shared" ref="C100" si="133">C93</f>
        <v>COS</v>
      </c>
      <c r="D100" s="637" t="s">
        <v>1011</v>
      </c>
      <c r="E100" s="370">
        <v>3</v>
      </c>
      <c r="F100" s="369" t="s">
        <v>21</v>
      </c>
      <c r="G100" s="369">
        <v>3</v>
      </c>
      <c r="H100" s="536" t="s">
        <v>22</v>
      </c>
      <c r="I100" s="370">
        <v>3</v>
      </c>
      <c r="J100" s="369" t="s">
        <v>21</v>
      </c>
      <c r="K100" s="369">
        <v>3</v>
      </c>
      <c r="L100" s="536" t="s">
        <v>22</v>
      </c>
      <c r="M100" s="610">
        <f>M99+7</f>
        <v>42918</v>
      </c>
      <c r="N100" s="402">
        <f t="shared" ref="N100:AF100" si="134">N99+7</f>
        <v>42919</v>
      </c>
      <c r="O100" s="416">
        <f t="shared" si="134"/>
        <v>42920</v>
      </c>
      <c r="P100" s="416">
        <f t="shared" si="134"/>
        <v>42921</v>
      </c>
      <c r="Q100" s="416">
        <f t="shared" si="134"/>
        <v>42922</v>
      </c>
      <c r="R100" s="416">
        <f t="shared" si="134"/>
        <v>42922</v>
      </c>
      <c r="S100" s="416">
        <f t="shared" si="134"/>
        <v>42928</v>
      </c>
      <c r="T100" s="416">
        <f t="shared" si="134"/>
        <v>42928</v>
      </c>
      <c r="U100" s="416">
        <f t="shared" si="134"/>
        <v>42929</v>
      </c>
      <c r="V100" s="417">
        <f t="shared" si="134"/>
        <v>42930</v>
      </c>
      <c r="W100" s="415">
        <f t="shared" si="134"/>
        <v>42936</v>
      </c>
      <c r="X100" s="416">
        <f t="shared" si="134"/>
        <v>42938</v>
      </c>
      <c r="Y100" s="416">
        <f t="shared" si="134"/>
        <v>42939</v>
      </c>
      <c r="Z100" s="416">
        <f t="shared" si="134"/>
        <v>42940</v>
      </c>
      <c r="AA100" s="416">
        <f t="shared" si="134"/>
        <v>42944</v>
      </c>
      <c r="AB100" s="416">
        <f t="shared" si="134"/>
        <v>42945</v>
      </c>
      <c r="AC100" s="416">
        <f t="shared" si="134"/>
        <v>42950</v>
      </c>
      <c r="AD100" s="416">
        <f t="shared" si="134"/>
        <v>42951</v>
      </c>
      <c r="AE100" s="586">
        <f t="shared" si="134"/>
        <v>42960</v>
      </c>
      <c r="AF100" s="600">
        <f t="shared" si="134"/>
        <v>42961</v>
      </c>
      <c r="AG100" s="558"/>
    </row>
    <row r="101" spans="1:35" hidden="1">
      <c r="A101" s="1230" t="s">
        <v>49</v>
      </c>
      <c r="B101" s="1234" t="s">
        <v>0</v>
      </c>
      <c r="C101" s="306"/>
      <c r="D101" s="1238" t="s">
        <v>1</v>
      </c>
      <c r="E101" s="1241" t="s">
        <v>2</v>
      </c>
      <c r="F101" s="1242"/>
      <c r="G101" s="1242"/>
      <c r="H101" s="1242"/>
      <c r="I101" s="1242"/>
      <c r="J101" s="1242"/>
      <c r="K101" s="1242"/>
      <c r="L101" s="1243"/>
      <c r="M101" s="1247" t="s">
        <v>135</v>
      </c>
      <c r="N101" s="1217"/>
      <c r="O101" s="1217" t="s">
        <v>136</v>
      </c>
      <c r="P101" s="1217"/>
      <c r="Q101" s="1217" t="s">
        <v>137</v>
      </c>
      <c r="R101" s="1217"/>
      <c r="S101" s="1217" t="s">
        <v>138</v>
      </c>
      <c r="T101" s="1217"/>
      <c r="U101" s="1218" t="s">
        <v>139</v>
      </c>
      <c r="V101" s="1228"/>
      <c r="W101" s="1229" t="s">
        <v>57</v>
      </c>
      <c r="X101" s="1218"/>
      <c r="Y101" s="1217" t="s">
        <v>58</v>
      </c>
      <c r="Z101" s="1217"/>
      <c r="AA101" s="1218" t="s">
        <v>142</v>
      </c>
      <c r="AB101" s="1218"/>
      <c r="AC101" s="1217" t="s">
        <v>139</v>
      </c>
      <c r="AD101" s="1217"/>
      <c r="AE101" s="1217" t="s">
        <v>143</v>
      </c>
      <c r="AF101" s="1219"/>
      <c r="AG101" s="558"/>
    </row>
    <row r="102" spans="1:35" hidden="1">
      <c r="A102" s="1231"/>
      <c r="B102" s="1235"/>
      <c r="C102" s="631"/>
      <c r="D102" s="1239"/>
      <c r="E102" s="1244"/>
      <c r="F102" s="1245"/>
      <c r="G102" s="1245"/>
      <c r="H102" s="1245"/>
      <c r="I102" s="1245"/>
      <c r="J102" s="1245"/>
      <c r="K102" s="1245"/>
      <c r="L102" s="1246"/>
      <c r="M102" s="1220" t="s">
        <v>144</v>
      </c>
      <c r="N102" s="1221"/>
      <c r="O102" s="1221" t="s">
        <v>11</v>
      </c>
      <c r="P102" s="1221"/>
      <c r="Q102" s="1221" t="s">
        <v>984</v>
      </c>
      <c r="R102" s="1221"/>
      <c r="S102" s="1221" t="s">
        <v>6</v>
      </c>
      <c r="T102" s="1221"/>
      <c r="U102" s="1222" t="s">
        <v>7</v>
      </c>
      <c r="V102" s="1223"/>
      <c r="W102" s="1224" t="s">
        <v>9</v>
      </c>
      <c r="X102" s="1225"/>
      <c r="Y102" s="1221" t="s">
        <v>10</v>
      </c>
      <c r="Z102" s="1221"/>
      <c r="AA102" s="1222" t="s">
        <v>133</v>
      </c>
      <c r="AB102" s="1226"/>
      <c r="AC102" s="1221" t="s">
        <v>7</v>
      </c>
      <c r="AD102" s="1221"/>
      <c r="AE102" s="1221" t="s">
        <v>130</v>
      </c>
      <c r="AF102" s="1227"/>
      <c r="AG102" s="558"/>
    </row>
    <row r="103" spans="1:35" hidden="1">
      <c r="A103" s="1232"/>
      <c r="B103" s="1236"/>
      <c r="C103" s="631" t="s">
        <v>12</v>
      </c>
      <c r="D103" s="1239" t="s">
        <v>13</v>
      </c>
      <c r="E103" s="1248" t="s">
        <v>14</v>
      </c>
      <c r="F103" s="1249"/>
      <c r="G103" s="1249"/>
      <c r="H103" s="1250"/>
      <c r="I103" s="1248" t="s">
        <v>15</v>
      </c>
      <c r="J103" s="1249"/>
      <c r="K103" s="1249"/>
      <c r="L103" s="1250"/>
      <c r="M103" s="628" t="s">
        <v>62</v>
      </c>
      <c r="N103" s="629" t="s">
        <v>16</v>
      </c>
      <c r="O103" s="629" t="s">
        <v>62</v>
      </c>
      <c r="P103" s="629" t="s">
        <v>16</v>
      </c>
      <c r="Q103" s="629" t="s">
        <v>62</v>
      </c>
      <c r="R103" s="629" t="s">
        <v>16</v>
      </c>
      <c r="S103" s="629" t="s">
        <v>62</v>
      </c>
      <c r="T103" s="629" t="s">
        <v>16</v>
      </c>
      <c r="U103" s="312" t="s">
        <v>62</v>
      </c>
      <c r="V103" s="393" t="s">
        <v>16</v>
      </c>
      <c r="W103" s="314" t="s">
        <v>62</v>
      </c>
      <c r="X103" s="629" t="s">
        <v>16</v>
      </c>
      <c r="Y103" s="629" t="s">
        <v>62</v>
      </c>
      <c r="Z103" s="629" t="s">
        <v>16</v>
      </c>
      <c r="AA103" s="312" t="s">
        <v>62</v>
      </c>
      <c r="AB103" s="312" t="s">
        <v>16</v>
      </c>
      <c r="AC103" s="629" t="s">
        <v>62</v>
      </c>
      <c r="AD103" s="629" t="s">
        <v>16</v>
      </c>
      <c r="AE103" s="629" t="s">
        <v>62</v>
      </c>
      <c r="AF103" s="630" t="s">
        <v>16</v>
      </c>
      <c r="AG103" s="558"/>
    </row>
    <row r="104" spans="1:35" hidden="1">
      <c r="A104" s="1232"/>
      <c r="B104" s="1236"/>
      <c r="C104" s="631"/>
      <c r="D104" s="1239"/>
      <c r="E104" s="1251"/>
      <c r="F104" s="1252"/>
      <c r="G104" s="1252"/>
      <c r="H104" s="1253"/>
      <c r="I104" s="1251"/>
      <c r="J104" s="1252"/>
      <c r="K104" s="1252"/>
      <c r="L104" s="1253"/>
      <c r="M104" s="628" t="s">
        <v>146</v>
      </c>
      <c r="N104" s="314" t="s">
        <v>147</v>
      </c>
      <c r="O104" s="629" t="s">
        <v>148</v>
      </c>
      <c r="P104" s="629" t="s">
        <v>17</v>
      </c>
      <c r="Q104" s="629" t="s">
        <v>149</v>
      </c>
      <c r="R104" s="629" t="s">
        <v>149</v>
      </c>
      <c r="S104" s="629" t="s">
        <v>17</v>
      </c>
      <c r="T104" s="312" t="s">
        <v>63</v>
      </c>
      <c r="U104" s="312" t="s">
        <v>149</v>
      </c>
      <c r="V104" s="630" t="s">
        <v>151</v>
      </c>
      <c r="W104" s="314" t="s">
        <v>64</v>
      </c>
      <c r="X104" s="629" t="s">
        <v>70</v>
      </c>
      <c r="Y104" s="629" t="s">
        <v>71</v>
      </c>
      <c r="Z104" s="629" t="s">
        <v>66</v>
      </c>
      <c r="AA104" s="629" t="s">
        <v>151</v>
      </c>
      <c r="AB104" s="629" t="s">
        <v>155</v>
      </c>
      <c r="AC104" s="629" t="s">
        <v>149</v>
      </c>
      <c r="AD104" s="629" t="s">
        <v>149</v>
      </c>
      <c r="AE104" s="629" t="s">
        <v>146</v>
      </c>
      <c r="AF104" s="630" t="s">
        <v>147</v>
      </c>
      <c r="AG104" s="558"/>
    </row>
    <row r="105" spans="1:35" ht="15.75" hidden="1" thickBot="1">
      <c r="A105" s="1233"/>
      <c r="B105" s="1237"/>
      <c r="C105" s="632"/>
      <c r="D105" s="1240"/>
      <c r="E105" s="1254"/>
      <c r="F105" s="1255"/>
      <c r="G105" s="1255"/>
      <c r="H105" s="1256"/>
      <c r="I105" s="1254"/>
      <c r="J105" s="1255"/>
      <c r="K105" s="1255"/>
      <c r="L105" s="1255"/>
      <c r="M105" s="394">
        <v>1400</v>
      </c>
      <c r="N105" s="395" t="s">
        <v>156</v>
      </c>
      <c r="O105" s="395" t="s">
        <v>157</v>
      </c>
      <c r="P105" s="395" t="s">
        <v>158</v>
      </c>
      <c r="Q105" s="395" t="s">
        <v>159</v>
      </c>
      <c r="R105" s="395" t="s">
        <v>160</v>
      </c>
      <c r="S105" s="395" t="s">
        <v>161</v>
      </c>
      <c r="T105" s="395" t="s">
        <v>162</v>
      </c>
      <c r="U105" s="395" t="s">
        <v>163</v>
      </c>
      <c r="V105" s="396" t="s">
        <v>159</v>
      </c>
      <c r="W105" s="397" t="s">
        <v>164</v>
      </c>
      <c r="X105" s="395" t="s">
        <v>162</v>
      </c>
      <c r="Y105" s="395" t="s">
        <v>165</v>
      </c>
      <c r="Z105" s="395" t="s">
        <v>166</v>
      </c>
      <c r="AA105" s="395" t="s">
        <v>879</v>
      </c>
      <c r="AB105" s="395" t="s">
        <v>880</v>
      </c>
      <c r="AC105" s="395" t="s">
        <v>159</v>
      </c>
      <c r="AD105" s="395" t="s">
        <v>1025</v>
      </c>
      <c r="AE105" s="395" t="s">
        <v>168</v>
      </c>
      <c r="AF105" s="396" t="s">
        <v>156</v>
      </c>
      <c r="AG105" s="558"/>
    </row>
    <row r="106" spans="1:35" hidden="1">
      <c r="A106" s="539">
        <v>28</v>
      </c>
      <c r="B106" s="314" t="s">
        <v>998</v>
      </c>
      <c r="C106" s="650" t="s">
        <v>20</v>
      </c>
      <c r="D106" s="651" t="s">
        <v>999</v>
      </c>
      <c r="E106" s="344">
        <v>39</v>
      </c>
      <c r="F106" s="339" t="s">
        <v>21</v>
      </c>
      <c r="G106" s="339">
        <v>39</v>
      </c>
      <c r="H106" s="404" t="s">
        <v>22</v>
      </c>
      <c r="I106" s="344" t="s">
        <v>21</v>
      </c>
      <c r="J106" s="339">
        <v>39</v>
      </c>
      <c r="K106" s="339" t="s">
        <v>22</v>
      </c>
      <c r="L106" s="404">
        <v>39</v>
      </c>
      <c r="M106" s="610">
        <v>42925</v>
      </c>
      <c r="N106" s="402">
        <v>42926</v>
      </c>
      <c r="O106" s="416">
        <v>42927</v>
      </c>
      <c r="P106" s="416">
        <v>42928</v>
      </c>
      <c r="Q106" s="416">
        <v>42929</v>
      </c>
      <c r="R106" s="416">
        <v>42929</v>
      </c>
      <c r="S106" s="416">
        <v>42935</v>
      </c>
      <c r="T106" s="416">
        <v>42935</v>
      </c>
      <c r="U106" s="416">
        <v>42936</v>
      </c>
      <c r="V106" s="417">
        <v>42937</v>
      </c>
      <c r="W106" s="415">
        <v>42943</v>
      </c>
      <c r="X106" s="416">
        <v>42945</v>
      </c>
      <c r="Y106" s="416">
        <v>42946</v>
      </c>
      <c r="Z106" s="416">
        <v>42947</v>
      </c>
      <c r="AA106" s="416">
        <v>42951</v>
      </c>
      <c r="AB106" s="416">
        <v>42952</v>
      </c>
      <c r="AC106" s="416">
        <v>42957</v>
      </c>
      <c r="AD106" s="416">
        <v>42957</v>
      </c>
      <c r="AE106" s="416">
        <v>42967</v>
      </c>
      <c r="AF106" s="417">
        <v>42968</v>
      </c>
      <c r="AG106" s="558"/>
    </row>
    <row r="107" spans="1:35" hidden="1">
      <c r="A107" s="539">
        <v>29</v>
      </c>
      <c r="B107" s="314" t="s">
        <v>1005</v>
      </c>
      <c r="C107" s="650" t="s">
        <v>27</v>
      </c>
      <c r="D107" s="651" t="s">
        <v>1006</v>
      </c>
      <c r="E107" s="344">
        <v>118</v>
      </c>
      <c r="F107" s="339" t="s">
        <v>21</v>
      </c>
      <c r="G107" s="339">
        <v>118</v>
      </c>
      <c r="H107" s="404" t="s">
        <v>22</v>
      </c>
      <c r="I107" s="612" t="s">
        <v>1022</v>
      </c>
      <c r="J107" s="339" t="s">
        <v>21</v>
      </c>
      <c r="K107" s="613" t="s">
        <v>1022</v>
      </c>
      <c r="L107" s="404" t="s">
        <v>22</v>
      </c>
      <c r="M107" s="422">
        <f t="shared" ref="M107:AF107" si="135">M106+7</f>
        <v>42932</v>
      </c>
      <c r="N107" s="416">
        <f t="shared" si="135"/>
        <v>42933</v>
      </c>
      <c r="O107" s="416">
        <f t="shared" si="135"/>
        <v>42934</v>
      </c>
      <c r="P107" s="416">
        <f t="shared" si="135"/>
        <v>42935</v>
      </c>
      <c r="Q107" s="416">
        <f t="shared" si="135"/>
        <v>42936</v>
      </c>
      <c r="R107" s="416">
        <f t="shared" si="135"/>
        <v>42936</v>
      </c>
      <c r="S107" s="416">
        <f t="shared" si="135"/>
        <v>42942</v>
      </c>
      <c r="T107" s="416">
        <f t="shared" si="135"/>
        <v>42942</v>
      </c>
      <c r="U107" s="416">
        <f t="shared" si="135"/>
        <v>42943</v>
      </c>
      <c r="V107" s="417">
        <f t="shared" si="135"/>
        <v>42944</v>
      </c>
      <c r="W107" s="415">
        <f t="shared" si="135"/>
        <v>42950</v>
      </c>
      <c r="X107" s="416">
        <f t="shared" si="135"/>
        <v>42952</v>
      </c>
      <c r="Y107" s="416">
        <f t="shared" si="135"/>
        <v>42953</v>
      </c>
      <c r="Z107" s="416">
        <f t="shared" si="135"/>
        <v>42954</v>
      </c>
      <c r="AA107" s="416">
        <f t="shared" si="135"/>
        <v>42958</v>
      </c>
      <c r="AB107" s="416">
        <f t="shared" si="135"/>
        <v>42959</v>
      </c>
      <c r="AC107" s="416">
        <f t="shared" si="135"/>
        <v>42964</v>
      </c>
      <c r="AD107" s="416">
        <f t="shared" si="135"/>
        <v>42964</v>
      </c>
      <c r="AE107" s="416">
        <f t="shared" si="135"/>
        <v>42974</v>
      </c>
      <c r="AF107" s="417">
        <f t="shared" si="135"/>
        <v>42975</v>
      </c>
    </row>
    <row r="108" spans="1:35" ht="15.75" hidden="1" thickBot="1">
      <c r="A108" s="539">
        <v>30</v>
      </c>
      <c r="B108" s="314" t="s">
        <v>967</v>
      </c>
      <c r="C108" s="650" t="s">
        <v>23</v>
      </c>
      <c r="D108" s="651" t="s">
        <v>970</v>
      </c>
      <c r="E108" s="344">
        <v>5</v>
      </c>
      <c r="F108" s="339" t="s">
        <v>21</v>
      </c>
      <c r="G108" s="339">
        <v>5</v>
      </c>
      <c r="H108" s="404" t="s">
        <v>22</v>
      </c>
      <c r="I108" s="344">
        <v>705</v>
      </c>
      <c r="J108" s="339" t="s">
        <v>21</v>
      </c>
      <c r="K108" s="339">
        <v>705</v>
      </c>
      <c r="L108" s="404" t="s">
        <v>22</v>
      </c>
      <c r="M108" s="422">
        <f t="shared" ref="M108:AF108" si="136">M107+7</f>
        <v>42939</v>
      </c>
      <c r="N108" s="416">
        <f t="shared" si="136"/>
        <v>42940</v>
      </c>
      <c r="O108" s="416">
        <f t="shared" si="136"/>
        <v>42941</v>
      </c>
      <c r="P108" s="416">
        <f t="shared" si="136"/>
        <v>42942</v>
      </c>
      <c r="Q108" s="416">
        <f t="shared" si="136"/>
        <v>42943</v>
      </c>
      <c r="R108" s="416">
        <f t="shared" si="136"/>
        <v>42943</v>
      </c>
      <c r="S108" s="416">
        <f t="shared" si="136"/>
        <v>42949</v>
      </c>
      <c r="T108" s="416">
        <f t="shared" si="136"/>
        <v>42949</v>
      </c>
      <c r="U108" s="416">
        <f t="shared" si="136"/>
        <v>42950</v>
      </c>
      <c r="V108" s="417">
        <f t="shared" si="136"/>
        <v>42951</v>
      </c>
      <c r="W108" s="415">
        <f t="shared" si="136"/>
        <v>42957</v>
      </c>
      <c r="X108" s="416">
        <f t="shared" si="136"/>
        <v>42959</v>
      </c>
      <c r="Y108" s="416">
        <f t="shared" si="136"/>
        <v>42960</v>
      </c>
      <c r="Z108" s="416">
        <f t="shared" si="136"/>
        <v>42961</v>
      </c>
      <c r="AA108" s="416">
        <f t="shared" si="136"/>
        <v>42965</v>
      </c>
      <c r="AB108" s="416">
        <f t="shared" si="136"/>
        <v>42966</v>
      </c>
      <c r="AC108" s="416">
        <f t="shared" si="136"/>
        <v>42971</v>
      </c>
      <c r="AD108" s="416">
        <f t="shared" si="136"/>
        <v>42971</v>
      </c>
      <c r="AE108" s="416">
        <f t="shared" si="136"/>
        <v>42981</v>
      </c>
      <c r="AF108" s="417">
        <f t="shared" si="136"/>
        <v>42982</v>
      </c>
      <c r="AG108" s="602"/>
      <c r="AH108" s="603"/>
    </row>
    <row r="109" spans="1:35" ht="15.75" hidden="1" thickBot="1">
      <c r="A109" s="540">
        <v>31</v>
      </c>
      <c r="B109" s="410" t="s">
        <v>968</v>
      </c>
      <c r="C109" s="349" t="s">
        <v>23</v>
      </c>
      <c r="D109" s="347" t="s">
        <v>971</v>
      </c>
      <c r="E109" s="411">
        <v>6</v>
      </c>
      <c r="F109" s="350" t="s">
        <v>21</v>
      </c>
      <c r="G109" s="350">
        <v>6</v>
      </c>
      <c r="H109" s="412" t="s">
        <v>22</v>
      </c>
      <c r="I109" s="411">
        <v>6</v>
      </c>
      <c r="J109" s="350" t="s">
        <v>21</v>
      </c>
      <c r="K109" s="350">
        <v>6</v>
      </c>
      <c r="L109" s="347" t="s">
        <v>22</v>
      </c>
      <c r="M109" s="542">
        <f t="shared" ref="M109:AD109" si="137">M108+7</f>
        <v>42946</v>
      </c>
      <c r="N109" s="543">
        <f t="shared" si="137"/>
        <v>42947</v>
      </c>
      <c r="O109" s="543">
        <f t="shared" si="137"/>
        <v>42948</v>
      </c>
      <c r="P109" s="543">
        <f t="shared" si="137"/>
        <v>42949</v>
      </c>
      <c r="Q109" s="543">
        <f t="shared" si="137"/>
        <v>42950</v>
      </c>
      <c r="R109" s="543">
        <f t="shared" si="137"/>
        <v>42950</v>
      </c>
      <c r="S109" s="543">
        <f t="shared" si="137"/>
        <v>42956</v>
      </c>
      <c r="T109" s="543">
        <f t="shared" si="137"/>
        <v>42956</v>
      </c>
      <c r="U109" s="543">
        <f t="shared" si="137"/>
        <v>42957</v>
      </c>
      <c r="V109" s="544">
        <f t="shared" si="137"/>
        <v>42958</v>
      </c>
      <c r="W109" s="545">
        <f t="shared" si="137"/>
        <v>42964</v>
      </c>
      <c r="X109" s="543">
        <f t="shared" si="137"/>
        <v>42966</v>
      </c>
      <c r="Y109" s="543">
        <f t="shared" si="137"/>
        <v>42967</v>
      </c>
      <c r="Z109" s="543">
        <f t="shared" si="137"/>
        <v>42968</v>
      </c>
      <c r="AA109" s="543">
        <f t="shared" si="137"/>
        <v>42972</v>
      </c>
      <c r="AB109" s="543">
        <f t="shared" si="137"/>
        <v>42973</v>
      </c>
      <c r="AC109" s="543">
        <f t="shared" si="137"/>
        <v>42978</v>
      </c>
      <c r="AD109" s="543">
        <f t="shared" si="137"/>
        <v>42978</v>
      </c>
      <c r="AE109" s="587" t="s">
        <v>987</v>
      </c>
      <c r="AF109" s="644">
        <v>42985</v>
      </c>
      <c r="AG109" s="665" t="s">
        <v>1012</v>
      </c>
      <c r="AH109" s="645">
        <v>42987</v>
      </c>
      <c r="AI109" s="558" t="s">
        <v>1028</v>
      </c>
    </row>
    <row r="110" spans="1:35" ht="15.75" hidden="1" thickBot="1">
      <c r="A110" s="541">
        <v>32</v>
      </c>
      <c r="B110" s="399" t="s">
        <v>881</v>
      </c>
      <c r="C110" s="361" t="s">
        <v>171</v>
      </c>
      <c r="D110" s="398" t="s">
        <v>883</v>
      </c>
      <c r="E110" s="360">
        <v>82</v>
      </c>
      <c r="F110" s="360" t="s">
        <v>21</v>
      </c>
      <c r="G110" s="360">
        <v>82</v>
      </c>
      <c r="H110" s="414" t="s">
        <v>22</v>
      </c>
      <c r="I110" s="360">
        <v>82</v>
      </c>
      <c r="J110" s="361" t="s">
        <v>21</v>
      </c>
      <c r="K110" s="340">
        <v>82</v>
      </c>
      <c r="L110" s="398" t="s">
        <v>22</v>
      </c>
      <c r="M110" s="542">
        <f t="shared" ref="M110:AD110" si="138">M109+7</f>
        <v>42953</v>
      </c>
      <c r="N110" s="543">
        <f t="shared" si="138"/>
        <v>42954</v>
      </c>
      <c r="O110" s="543">
        <f t="shared" si="138"/>
        <v>42955</v>
      </c>
      <c r="P110" s="639">
        <f t="shared" si="138"/>
        <v>42956</v>
      </c>
      <c r="Q110" s="545">
        <f t="shared" si="138"/>
        <v>42957</v>
      </c>
      <c r="R110" s="543">
        <f t="shared" si="138"/>
        <v>42957</v>
      </c>
      <c r="S110" s="543">
        <f t="shared" si="138"/>
        <v>42963</v>
      </c>
      <c r="T110" s="639">
        <f t="shared" si="138"/>
        <v>42963</v>
      </c>
      <c r="U110" s="639">
        <f t="shared" si="138"/>
        <v>42964</v>
      </c>
      <c r="V110" s="640">
        <f t="shared" si="138"/>
        <v>42965</v>
      </c>
      <c r="W110" s="641">
        <f t="shared" si="138"/>
        <v>42971</v>
      </c>
      <c r="X110" s="639">
        <f t="shared" si="138"/>
        <v>42973</v>
      </c>
      <c r="Y110" s="639">
        <f t="shared" si="138"/>
        <v>42974</v>
      </c>
      <c r="Z110" s="639">
        <f t="shared" si="138"/>
        <v>42975</v>
      </c>
      <c r="AA110" s="545">
        <f t="shared" si="138"/>
        <v>42979</v>
      </c>
      <c r="AB110" s="639">
        <f t="shared" si="138"/>
        <v>42980</v>
      </c>
      <c r="AC110" s="639">
        <f t="shared" si="138"/>
        <v>42985</v>
      </c>
      <c r="AD110" s="545">
        <f t="shared" si="138"/>
        <v>42985</v>
      </c>
      <c r="AE110" s="543">
        <v>42995</v>
      </c>
      <c r="AF110" s="544">
        <v>42996</v>
      </c>
      <c r="AG110" s="622"/>
    </row>
    <row r="111" spans="1:35" ht="16.5" hidden="1" customHeight="1" thickBot="1">
      <c r="A111" s="538">
        <v>33</v>
      </c>
      <c r="B111" s="314" t="s">
        <v>1010</v>
      </c>
      <c r="C111" s="642" t="s">
        <v>23</v>
      </c>
      <c r="D111" s="643" t="s">
        <v>1011</v>
      </c>
      <c r="E111" s="344">
        <v>4</v>
      </c>
      <c r="F111" s="339" t="s">
        <v>21</v>
      </c>
      <c r="G111" s="339">
        <v>4</v>
      </c>
      <c r="H111" s="404" t="s">
        <v>22</v>
      </c>
      <c r="I111" s="344">
        <v>4</v>
      </c>
      <c r="J111" s="339" t="s">
        <v>21</v>
      </c>
      <c r="K111" s="339">
        <v>4</v>
      </c>
      <c r="L111" s="404" t="s">
        <v>22</v>
      </c>
      <c r="M111" s="646">
        <f>M110+7</f>
        <v>42960</v>
      </c>
      <c r="N111" s="647">
        <f t="shared" ref="N111:AF111" si="139">N110+7</f>
        <v>42961</v>
      </c>
      <c r="O111" s="647">
        <f t="shared" si="139"/>
        <v>42962</v>
      </c>
      <c r="P111" s="618">
        <f t="shared" si="139"/>
        <v>42963</v>
      </c>
      <c r="Q111" s="647">
        <f t="shared" si="139"/>
        <v>42964</v>
      </c>
      <c r="R111" s="647">
        <f t="shared" si="139"/>
        <v>42964</v>
      </c>
      <c r="S111" s="647">
        <f t="shared" si="139"/>
        <v>42970</v>
      </c>
      <c r="T111" s="618">
        <f t="shared" si="139"/>
        <v>42970</v>
      </c>
      <c r="U111" s="618">
        <f t="shared" si="139"/>
        <v>42971</v>
      </c>
      <c r="V111" s="648">
        <f t="shared" si="139"/>
        <v>42972</v>
      </c>
      <c r="W111" s="617">
        <f t="shared" si="139"/>
        <v>42978</v>
      </c>
      <c r="X111" s="618">
        <f t="shared" si="139"/>
        <v>42980</v>
      </c>
      <c r="Y111" s="618">
        <f t="shared" si="139"/>
        <v>42981</v>
      </c>
      <c r="Z111" s="618">
        <f t="shared" si="139"/>
        <v>42982</v>
      </c>
      <c r="AA111" s="647">
        <f t="shared" si="139"/>
        <v>42986</v>
      </c>
      <c r="AB111" s="618">
        <f t="shared" si="139"/>
        <v>42987</v>
      </c>
      <c r="AC111" s="618">
        <f t="shared" si="139"/>
        <v>42992</v>
      </c>
      <c r="AD111" s="647">
        <f t="shared" si="139"/>
        <v>42992</v>
      </c>
      <c r="AE111" s="647">
        <f t="shared" si="139"/>
        <v>43002</v>
      </c>
      <c r="AF111" s="649">
        <f t="shared" si="139"/>
        <v>43003</v>
      </c>
    </row>
    <row r="112" spans="1:35" ht="15.75" hidden="1" thickBot="1">
      <c r="A112" s="539">
        <v>34</v>
      </c>
      <c r="B112" s="314" t="s">
        <v>998</v>
      </c>
      <c r="C112" s="606" t="s">
        <v>20</v>
      </c>
      <c r="D112" s="607" t="s">
        <v>999</v>
      </c>
      <c r="E112" s="344">
        <v>40</v>
      </c>
      <c r="F112" s="339" t="s">
        <v>21</v>
      </c>
      <c r="G112" s="339">
        <v>40</v>
      </c>
      <c r="H112" s="404" t="s">
        <v>22</v>
      </c>
      <c r="I112" s="344" t="s">
        <v>21</v>
      </c>
      <c r="J112" s="339">
        <v>40</v>
      </c>
      <c r="K112" s="339" t="s">
        <v>22</v>
      </c>
      <c r="L112" s="404">
        <v>40</v>
      </c>
      <c r="M112" s="646">
        <f t="shared" ref="M112:AB121" si="140">M111+7</f>
        <v>42967</v>
      </c>
      <c r="N112" s="647">
        <f t="shared" si="140"/>
        <v>42968</v>
      </c>
      <c r="O112" s="647">
        <f t="shared" si="140"/>
        <v>42969</v>
      </c>
      <c r="P112" s="618">
        <f t="shared" si="140"/>
        <v>42970</v>
      </c>
      <c r="Q112" s="647">
        <f t="shared" si="140"/>
        <v>42971</v>
      </c>
      <c r="R112" s="647">
        <f t="shared" si="140"/>
        <v>42971</v>
      </c>
      <c r="S112" s="647">
        <f t="shared" si="140"/>
        <v>42977</v>
      </c>
      <c r="T112" s="618">
        <f t="shared" si="140"/>
        <v>42977</v>
      </c>
      <c r="U112" s="618">
        <f t="shared" si="140"/>
        <v>42978</v>
      </c>
      <c r="V112" s="648">
        <f t="shared" si="140"/>
        <v>42979</v>
      </c>
      <c r="W112" s="617">
        <f t="shared" si="140"/>
        <v>42985</v>
      </c>
      <c r="X112" s="618">
        <f t="shared" si="140"/>
        <v>42987</v>
      </c>
      <c r="Y112" s="618">
        <f t="shared" si="140"/>
        <v>42988</v>
      </c>
      <c r="Z112" s="618">
        <f t="shared" si="140"/>
        <v>42989</v>
      </c>
      <c r="AA112" s="647">
        <f t="shared" si="140"/>
        <v>42993</v>
      </c>
      <c r="AB112" s="618">
        <f t="shared" si="140"/>
        <v>42994</v>
      </c>
      <c r="AC112" s="618">
        <f t="shared" ref="AC112:AF112" si="141">AC111+7</f>
        <v>42999</v>
      </c>
      <c r="AD112" s="647">
        <f t="shared" si="141"/>
        <v>42999</v>
      </c>
      <c r="AE112" s="647">
        <f t="shared" si="141"/>
        <v>43009</v>
      </c>
      <c r="AF112" s="649">
        <f t="shared" si="141"/>
        <v>43010</v>
      </c>
    </row>
    <row r="113" spans="1:38" ht="15.75" hidden="1" thickBot="1">
      <c r="A113" s="539">
        <v>35</v>
      </c>
      <c r="B113" s="314" t="s">
        <v>1005</v>
      </c>
      <c r="C113" s="606" t="s">
        <v>27</v>
      </c>
      <c r="D113" s="607" t="s">
        <v>1006</v>
      </c>
      <c r="E113" s="344">
        <v>119</v>
      </c>
      <c r="F113" s="339" t="s">
        <v>21</v>
      </c>
      <c r="G113" s="339">
        <v>119</v>
      </c>
      <c r="H113" s="404" t="s">
        <v>22</v>
      </c>
      <c r="I113" s="612" t="s">
        <v>1023</v>
      </c>
      <c r="J113" s="339" t="s">
        <v>21</v>
      </c>
      <c r="K113" s="613" t="s">
        <v>1023</v>
      </c>
      <c r="L113" s="404" t="s">
        <v>22</v>
      </c>
      <c r="M113" s="646">
        <f t="shared" si="140"/>
        <v>42974</v>
      </c>
      <c r="N113" s="647">
        <f t="shared" si="140"/>
        <v>42975</v>
      </c>
      <c r="O113" s="647">
        <f t="shared" si="140"/>
        <v>42976</v>
      </c>
      <c r="P113" s="618">
        <f t="shared" si="140"/>
        <v>42977</v>
      </c>
      <c r="Q113" s="647">
        <f t="shared" si="140"/>
        <v>42978</v>
      </c>
      <c r="R113" s="647">
        <f t="shared" si="140"/>
        <v>42978</v>
      </c>
      <c r="S113" s="647">
        <f t="shared" si="140"/>
        <v>42984</v>
      </c>
      <c r="T113" s="618">
        <f t="shared" si="140"/>
        <v>42984</v>
      </c>
      <c r="U113" s="618">
        <f t="shared" si="140"/>
        <v>42985</v>
      </c>
      <c r="V113" s="648">
        <f t="shared" si="140"/>
        <v>42986</v>
      </c>
      <c r="W113" s="617">
        <f t="shared" si="140"/>
        <v>42992</v>
      </c>
      <c r="X113" s="618">
        <f t="shared" si="140"/>
        <v>42994</v>
      </c>
      <c r="Y113" s="618">
        <f t="shared" si="140"/>
        <v>42995</v>
      </c>
      <c r="Z113" s="618">
        <f t="shared" si="140"/>
        <v>42996</v>
      </c>
      <c r="AA113" s="647">
        <f t="shared" si="140"/>
        <v>43000</v>
      </c>
      <c r="AB113" s="618">
        <f t="shared" si="140"/>
        <v>43001</v>
      </c>
      <c r="AC113" s="618">
        <f t="shared" ref="AC113:AF113" si="142">AC112+7</f>
        <v>43006</v>
      </c>
      <c r="AD113" s="647">
        <f t="shared" si="142"/>
        <v>43006</v>
      </c>
      <c r="AE113" s="647">
        <f t="shared" si="142"/>
        <v>43016</v>
      </c>
      <c r="AF113" s="649">
        <f t="shared" si="142"/>
        <v>43017</v>
      </c>
    </row>
    <row r="114" spans="1:38" ht="15.75" hidden="1" thickBot="1">
      <c r="A114" s="539">
        <v>36</v>
      </c>
      <c r="B114" s="314" t="s">
        <v>967</v>
      </c>
      <c r="C114" s="606" t="s">
        <v>23</v>
      </c>
      <c r="D114" s="607" t="s">
        <v>970</v>
      </c>
      <c r="E114" s="344">
        <v>6</v>
      </c>
      <c r="F114" s="339" t="s">
        <v>21</v>
      </c>
      <c r="G114" s="339">
        <v>6</v>
      </c>
      <c r="H114" s="404" t="s">
        <v>22</v>
      </c>
      <c r="I114" s="344">
        <v>706</v>
      </c>
      <c r="J114" s="339" t="s">
        <v>21</v>
      </c>
      <c r="K114" s="339">
        <v>706</v>
      </c>
      <c r="L114" s="404" t="s">
        <v>22</v>
      </c>
      <c r="M114" s="646">
        <f t="shared" si="140"/>
        <v>42981</v>
      </c>
      <c r="N114" s="647">
        <f t="shared" si="140"/>
        <v>42982</v>
      </c>
      <c r="O114" s="647">
        <f t="shared" si="140"/>
        <v>42983</v>
      </c>
      <c r="P114" s="618">
        <f t="shared" si="140"/>
        <v>42984</v>
      </c>
      <c r="Q114" s="647">
        <f t="shared" si="140"/>
        <v>42985</v>
      </c>
      <c r="R114" s="647">
        <f t="shared" si="140"/>
        <v>42985</v>
      </c>
      <c r="S114" s="647">
        <f t="shared" si="140"/>
        <v>42991</v>
      </c>
      <c r="T114" s="618">
        <f t="shared" si="140"/>
        <v>42991</v>
      </c>
      <c r="U114" s="618">
        <f t="shared" si="140"/>
        <v>42992</v>
      </c>
      <c r="V114" s="648">
        <f t="shared" si="140"/>
        <v>42993</v>
      </c>
      <c r="W114" s="617">
        <f t="shared" si="140"/>
        <v>42999</v>
      </c>
      <c r="X114" s="618">
        <f t="shared" si="140"/>
        <v>43001</v>
      </c>
      <c r="Y114" s="618">
        <f t="shared" si="140"/>
        <v>43002</v>
      </c>
      <c r="Z114" s="618">
        <f t="shared" si="140"/>
        <v>43003</v>
      </c>
      <c r="AA114" s="647">
        <f t="shared" si="140"/>
        <v>43007</v>
      </c>
      <c r="AB114" s="618">
        <f t="shared" si="140"/>
        <v>43008</v>
      </c>
      <c r="AC114" s="618">
        <f t="shared" ref="AC114:AF114" si="143">AC113+7</f>
        <v>43013</v>
      </c>
      <c r="AD114" s="647">
        <f t="shared" si="143"/>
        <v>43013</v>
      </c>
      <c r="AE114" s="647">
        <f t="shared" si="143"/>
        <v>43023</v>
      </c>
      <c r="AF114" s="649">
        <f t="shared" si="143"/>
        <v>43024</v>
      </c>
    </row>
    <row r="115" spans="1:38" ht="16.5" hidden="1" customHeight="1" thickBot="1">
      <c r="A115" s="540">
        <v>37</v>
      </c>
      <c r="B115" s="410" t="s">
        <v>1029</v>
      </c>
      <c r="C115" s="349" t="s">
        <v>23</v>
      </c>
      <c r="D115" s="347" t="s">
        <v>1030</v>
      </c>
      <c r="E115" s="411">
        <v>19</v>
      </c>
      <c r="F115" s="350" t="s">
        <v>21</v>
      </c>
      <c r="G115" s="350">
        <v>19</v>
      </c>
      <c r="H115" s="412" t="s">
        <v>22</v>
      </c>
      <c r="I115" s="411">
        <v>19</v>
      </c>
      <c r="J115" s="350" t="s">
        <v>21</v>
      </c>
      <c r="K115" s="350">
        <v>19</v>
      </c>
      <c r="L115" s="347" t="s">
        <v>22</v>
      </c>
      <c r="M115" s="652">
        <f t="shared" si="140"/>
        <v>42988</v>
      </c>
      <c r="N115" s="647">
        <f t="shared" si="140"/>
        <v>42989</v>
      </c>
      <c r="O115" s="647">
        <f t="shared" si="140"/>
        <v>42990</v>
      </c>
      <c r="P115" s="618">
        <f t="shared" si="140"/>
        <v>42991</v>
      </c>
      <c r="Q115" s="647">
        <f t="shared" si="140"/>
        <v>42992</v>
      </c>
      <c r="R115" s="647">
        <f t="shared" si="140"/>
        <v>42992</v>
      </c>
      <c r="S115" s="647">
        <f t="shared" si="140"/>
        <v>42998</v>
      </c>
      <c r="T115" s="618">
        <f t="shared" si="140"/>
        <v>42998</v>
      </c>
      <c r="U115" s="1216" t="s">
        <v>99</v>
      </c>
      <c r="V115" s="1215"/>
      <c r="W115" s="617">
        <f t="shared" si="140"/>
        <v>43006</v>
      </c>
      <c r="X115" s="618">
        <f t="shared" si="140"/>
        <v>43008</v>
      </c>
      <c r="Y115" s="618">
        <f t="shared" si="140"/>
        <v>43009</v>
      </c>
      <c r="Z115" s="618">
        <f t="shared" si="140"/>
        <v>43010</v>
      </c>
      <c r="AA115" s="647">
        <f t="shared" si="140"/>
        <v>43014</v>
      </c>
      <c r="AB115" s="618">
        <f t="shared" si="140"/>
        <v>43015</v>
      </c>
      <c r="AC115" s="618">
        <f t="shared" ref="AC115:AF115" si="144">AC114+7</f>
        <v>43020</v>
      </c>
      <c r="AD115" s="647">
        <f t="shared" si="144"/>
        <v>43020</v>
      </c>
      <c r="AE115" s="647">
        <f t="shared" si="144"/>
        <v>43030</v>
      </c>
      <c r="AF115" s="649">
        <f t="shared" si="144"/>
        <v>43031</v>
      </c>
      <c r="AG115" s="558" t="s">
        <v>1026</v>
      </c>
    </row>
    <row r="116" spans="1:38" ht="15.75" hidden="1" thickBot="1">
      <c r="A116" s="541">
        <v>38</v>
      </c>
      <c r="B116" s="399" t="s">
        <v>881</v>
      </c>
      <c r="C116" s="361" t="s">
        <v>171</v>
      </c>
      <c r="D116" s="398" t="s">
        <v>883</v>
      </c>
      <c r="E116" s="360">
        <v>83</v>
      </c>
      <c r="F116" s="360" t="s">
        <v>21</v>
      </c>
      <c r="G116" s="360">
        <v>83</v>
      </c>
      <c r="H116" s="414" t="s">
        <v>22</v>
      </c>
      <c r="I116" s="360">
        <v>83</v>
      </c>
      <c r="J116" s="361" t="s">
        <v>21</v>
      </c>
      <c r="K116" s="340">
        <v>83</v>
      </c>
      <c r="L116" s="398" t="s">
        <v>22</v>
      </c>
      <c r="M116" s="646">
        <f t="shared" si="140"/>
        <v>42995</v>
      </c>
      <c r="N116" s="647">
        <f t="shared" si="140"/>
        <v>42996</v>
      </c>
      <c r="O116" s="647">
        <f t="shared" si="140"/>
        <v>42997</v>
      </c>
      <c r="P116" s="618">
        <f t="shared" si="140"/>
        <v>42998</v>
      </c>
      <c r="Q116" s="647">
        <f t="shared" si="140"/>
        <v>42999</v>
      </c>
      <c r="R116" s="647">
        <f t="shared" si="140"/>
        <v>42999</v>
      </c>
      <c r="S116" s="647">
        <f t="shared" si="140"/>
        <v>43005</v>
      </c>
      <c r="T116" s="618">
        <f t="shared" si="140"/>
        <v>43005</v>
      </c>
      <c r="U116" s="618">
        <f>U114+14</f>
        <v>43006</v>
      </c>
      <c r="V116" s="648">
        <f>V114+14</f>
        <v>43007</v>
      </c>
      <c r="W116" s="617">
        <f t="shared" si="140"/>
        <v>43013</v>
      </c>
      <c r="X116" s="618">
        <f t="shared" si="140"/>
        <v>43015</v>
      </c>
      <c r="Y116" s="618">
        <f t="shared" si="140"/>
        <v>43016</v>
      </c>
      <c r="Z116" s="618">
        <f t="shared" si="140"/>
        <v>43017</v>
      </c>
      <c r="AA116" s="647">
        <f t="shared" si="140"/>
        <v>43021</v>
      </c>
      <c r="AB116" s="618">
        <f t="shared" si="140"/>
        <v>43022</v>
      </c>
      <c r="AC116" s="618">
        <f t="shared" ref="AC116:AF116" si="145">AC115+7</f>
        <v>43027</v>
      </c>
      <c r="AD116" s="647">
        <f t="shared" si="145"/>
        <v>43027</v>
      </c>
      <c r="AE116" s="653">
        <f t="shared" si="145"/>
        <v>43037</v>
      </c>
      <c r="AF116" s="604">
        <f t="shared" si="145"/>
        <v>43038</v>
      </c>
      <c r="AG116" s="558" t="s">
        <v>1039</v>
      </c>
    </row>
    <row r="117" spans="1:38" ht="15.75" hidden="1" thickBot="1">
      <c r="A117" s="538">
        <v>39</v>
      </c>
      <c r="B117" s="314" t="str">
        <f>B111</f>
        <v>KEA</v>
      </c>
      <c r="C117" s="1090" t="s">
        <v>23</v>
      </c>
      <c r="D117" s="1091" t="str">
        <f>D111</f>
        <v>QVT</v>
      </c>
      <c r="E117" s="344">
        <f>E111+1</f>
        <v>5</v>
      </c>
      <c r="F117" s="339" t="s">
        <v>21</v>
      </c>
      <c r="G117" s="339">
        <f>G111+1</f>
        <v>5</v>
      </c>
      <c r="H117" s="404" t="s">
        <v>22</v>
      </c>
      <c r="I117" s="344">
        <f>I111+1</f>
        <v>5</v>
      </c>
      <c r="J117" s="339" t="s">
        <v>21</v>
      </c>
      <c r="K117" s="339">
        <f>K111+1</f>
        <v>5</v>
      </c>
      <c r="L117" s="404" t="s">
        <v>22</v>
      </c>
      <c r="M117" s="646">
        <f t="shared" si="140"/>
        <v>43002</v>
      </c>
      <c r="N117" s="647">
        <f t="shared" si="140"/>
        <v>43003</v>
      </c>
      <c r="O117" s="647">
        <f t="shared" si="140"/>
        <v>43004</v>
      </c>
      <c r="P117" s="618">
        <f t="shared" si="140"/>
        <v>43005</v>
      </c>
      <c r="Q117" s="647">
        <f t="shared" si="140"/>
        <v>43006</v>
      </c>
      <c r="R117" s="647">
        <f t="shared" si="140"/>
        <v>43006</v>
      </c>
      <c r="S117" s="647">
        <f t="shared" si="140"/>
        <v>43012</v>
      </c>
      <c r="T117" s="618">
        <f t="shared" si="140"/>
        <v>43012</v>
      </c>
      <c r="U117" s="618">
        <f t="shared" si="140"/>
        <v>43013</v>
      </c>
      <c r="V117" s="648">
        <f t="shared" si="140"/>
        <v>43014</v>
      </c>
      <c r="W117" s="617">
        <f t="shared" si="140"/>
        <v>43020</v>
      </c>
      <c r="X117" s="618">
        <f t="shared" si="140"/>
        <v>43022</v>
      </c>
      <c r="Y117" s="618">
        <f t="shared" si="140"/>
        <v>43023</v>
      </c>
      <c r="Z117" s="618">
        <f t="shared" si="140"/>
        <v>43024</v>
      </c>
      <c r="AA117" s="647">
        <f t="shared" si="140"/>
        <v>43028</v>
      </c>
      <c r="AB117" s="618">
        <f t="shared" si="140"/>
        <v>43029</v>
      </c>
      <c r="AC117" s="618">
        <f t="shared" ref="AC117:AD117" si="146">AC116+7</f>
        <v>43034</v>
      </c>
      <c r="AD117" s="647">
        <f t="shared" si="146"/>
        <v>43034</v>
      </c>
      <c r="AE117" s="653" t="s">
        <v>1052</v>
      </c>
      <c r="AF117" s="604">
        <v>43038</v>
      </c>
      <c r="AG117" s="558" t="s">
        <v>1053</v>
      </c>
    </row>
    <row r="118" spans="1:38" ht="15.75" hidden="1" thickBot="1">
      <c r="A118" s="539">
        <v>40</v>
      </c>
      <c r="B118" s="314" t="s">
        <v>998</v>
      </c>
      <c r="C118" s="1090" t="s">
        <v>20</v>
      </c>
      <c r="D118" s="1091" t="s">
        <v>999</v>
      </c>
      <c r="E118" s="344">
        <f>E112+1</f>
        <v>41</v>
      </c>
      <c r="F118" s="339" t="s">
        <v>21</v>
      </c>
      <c r="G118" s="339">
        <v>41</v>
      </c>
      <c r="H118" s="404" t="s">
        <v>22</v>
      </c>
      <c r="I118" s="344" t="s">
        <v>21</v>
      </c>
      <c r="J118" s="339">
        <v>41</v>
      </c>
      <c r="K118" s="339" t="s">
        <v>22</v>
      </c>
      <c r="L118" s="404">
        <v>41</v>
      </c>
      <c r="M118" s="646">
        <f t="shared" si="140"/>
        <v>43009</v>
      </c>
      <c r="N118" s="647">
        <f t="shared" si="140"/>
        <v>43010</v>
      </c>
      <c r="O118" s="647">
        <f t="shared" si="140"/>
        <v>43011</v>
      </c>
      <c r="P118" s="618">
        <f t="shared" si="140"/>
        <v>43012</v>
      </c>
      <c r="Q118" s="647">
        <f t="shared" si="140"/>
        <v>43013</v>
      </c>
      <c r="R118" s="647">
        <f t="shared" si="140"/>
        <v>43013</v>
      </c>
      <c r="S118" s="647">
        <f t="shared" si="140"/>
        <v>43019</v>
      </c>
      <c r="T118" s="618">
        <f t="shared" si="140"/>
        <v>43019</v>
      </c>
      <c r="U118" s="618">
        <f t="shared" si="140"/>
        <v>43020</v>
      </c>
      <c r="V118" s="648">
        <f t="shared" si="140"/>
        <v>43021</v>
      </c>
      <c r="W118" s="617">
        <f t="shared" si="140"/>
        <v>43027</v>
      </c>
      <c r="X118" s="618">
        <f t="shared" si="140"/>
        <v>43029</v>
      </c>
      <c r="Y118" s="618">
        <f t="shared" si="140"/>
        <v>43030</v>
      </c>
      <c r="Z118" s="618">
        <f t="shared" si="140"/>
        <v>43031</v>
      </c>
      <c r="AA118" s="647">
        <f t="shared" si="140"/>
        <v>43035</v>
      </c>
      <c r="AB118" s="618">
        <f t="shared" si="140"/>
        <v>43036</v>
      </c>
      <c r="AC118" s="618">
        <f t="shared" ref="AC118:AD118" si="147">AC117+7</f>
        <v>43041</v>
      </c>
      <c r="AD118" s="647">
        <f t="shared" si="147"/>
        <v>43041</v>
      </c>
      <c r="AE118" s="653">
        <v>43051</v>
      </c>
      <c r="AF118" s="604">
        <v>43052</v>
      </c>
      <c r="AG118" s="558" t="s">
        <v>997</v>
      </c>
    </row>
    <row r="119" spans="1:38" ht="15.75" hidden="1" thickBot="1">
      <c r="A119" s="539">
        <v>41</v>
      </c>
      <c r="B119" s="314" t="s">
        <v>1005</v>
      </c>
      <c r="C119" s="1090" t="s">
        <v>27</v>
      </c>
      <c r="D119" s="1091" t="s">
        <v>1006</v>
      </c>
      <c r="E119" s="344">
        <v>120</v>
      </c>
      <c r="F119" s="339" t="s">
        <v>21</v>
      </c>
      <c r="G119" s="339">
        <v>120</v>
      </c>
      <c r="H119" s="404" t="s">
        <v>22</v>
      </c>
      <c r="I119" s="612" t="s">
        <v>1024</v>
      </c>
      <c r="J119" s="339" t="s">
        <v>21</v>
      </c>
      <c r="K119" s="613" t="s">
        <v>1024</v>
      </c>
      <c r="L119" s="404" t="s">
        <v>22</v>
      </c>
      <c r="M119" s="646">
        <f t="shared" si="140"/>
        <v>43016</v>
      </c>
      <c r="N119" s="647">
        <f t="shared" si="140"/>
        <v>43017</v>
      </c>
      <c r="O119" s="647">
        <f t="shared" si="140"/>
        <v>43018</v>
      </c>
      <c r="P119" s="618">
        <f t="shared" si="140"/>
        <v>43019</v>
      </c>
      <c r="Q119" s="647">
        <f t="shared" si="140"/>
        <v>43020</v>
      </c>
      <c r="R119" s="647">
        <f t="shared" si="140"/>
        <v>43020</v>
      </c>
      <c r="S119" s="647">
        <f t="shared" si="140"/>
        <v>43026</v>
      </c>
      <c r="T119" s="618">
        <f t="shared" si="140"/>
        <v>43026</v>
      </c>
      <c r="U119" s="618">
        <f t="shared" si="140"/>
        <v>43027</v>
      </c>
      <c r="V119" s="648">
        <f t="shared" si="140"/>
        <v>43028</v>
      </c>
      <c r="W119" s="617">
        <f t="shared" si="140"/>
        <v>43034</v>
      </c>
      <c r="X119" s="618">
        <f t="shared" si="140"/>
        <v>43036</v>
      </c>
      <c r="Y119" s="618">
        <f t="shared" si="140"/>
        <v>43037</v>
      </c>
      <c r="Z119" s="618">
        <f t="shared" si="140"/>
        <v>43038</v>
      </c>
      <c r="AA119" s="647">
        <f t="shared" si="140"/>
        <v>43042</v>
      </c>
      <c r="AB119" s="618">
        <f t="shared" si="140"/>
        <v>43043</v>
      </c>
      <c r="AC119" s="618">
        <f t="shared" ref="AC119:AD119" si="148">AC118+7</f>
        <v>43048</v>
      </c>
      <c r="AD119" s="647">
        <f t="shared" si="148"/>
        <v>43048</v>
      </c>
      <c r="AE119" s="653">
        <v>43058</v>
      </c>
      <c r="AF119" s="604">
        <v>43059</v>
      </c>
      <c r="AG119" s="558" t="s">
        <v>1039</v>
      </c>
    </row>
    <row r="120" spans="1:38" ht="15.75" hidden="1" thickBot="1">
      <c r="A120" s="539">
        <v>42</v>
      </c>
      <c r="B120" s="314" t="s">
        <v>967</v>
      </c>
      <c r="C120" s="1090" t="s">
        <v>23</v>
      </c>
      <c r="D120" s="1091" t="s">
        <v>970</v>
      </c>
      <c r="E120" s="344">
        <v>7</v>
      </c>
      <c r="F120" s="339" t="s">
        <v>21</v>
      </c>
      <c r="G120" s="339">
        <v>7</v>
      </c>
      <c r="H120" s="404" t="s">
        <v>22</v>
      </c>
      <c r="I120" s="344">
        <v>707</v>
      </c>
      <c r="J120" s="339" t="s">
        <v>21</v>
      </c>
      <c r="K120" s="339">
        <v>707</v>
      </c>
      <c r="L120" s="404" t="s">
        <v>22</v>
      </c>
      <c r="M120" s="646">
        <f t="shared" si="140"/>
        <v>43023</v>
      </c>
      <c r="N120" s="647">
        <f t="shared" si="140"/>
        <v>43024</v>
      </c>
      <c r="O120" s="647">
        <f t="shared" si="140"/>
        <v>43025</v>
      </c>
      <c r="P120" s="618">
        <f t="shared" si="140"/>
        <v>43026</v>
      </c>
      <c r="Q120" s="647">
        <f t="shared" si="140"/>
        <v>43027</v>
      </c>
      <c r="R120" s="647">
        <f t="shared" si="140"/>
        <v>43027</v>
      </c>
      <c r="S120" s="647">
        <f t="shared" si="140"/>
        <v>43033</v>
      </c>
      <c r="T120" s="618">
        <f t="shared" si="140"/>
        <v>43033</v>
      </c>
      <c r="U120" s="618">
        <f t="shared" si="140"/>
        <v>43034</v>
      </c>
      <c r="V120" s="648">
        <f t="shared" si="140"/>
        <v>43035</v>
      </c>
      <c r="W120" s="617">
        <f t="shared" si="140"/>
        <v>43041</v>
      </c>
      <c r="X120" s="618">
        <f t="shared" si="140"/>
        <v>43043</v>
      </c>
      <c r="Y120" s="618">
        <f t="shared" si="140"/>
        <v>43044</v>
      </c>
      <c r="Z120" s="618">
        <f t="shared" si="140"/>
        <v>43045</v>
      </c>
      <c r="AA120" s="647">
        <f t="shared" si="140"/>
        <v>43049</v>
      </c>
      <c r="AB120" s="618">
        <f t="shared" si="140"/>
        <v>43050</v>
      </c>
      <c r="AC120" s="618">
        <f t="shared" ref="AC120:AD120" si="149">AC119+7</f>
        <v>43055</v>
      </c>
      <c r="AD120" s="647">
        <f t="shared" si="149"/>
        <v>43055</v>
      </c>
      <c r="AE120" s="653">
        <v>43065</v>
      </c>
      <c r="AF120" s="604">
        <v>43066</v>
      </c>
      <c r="AG120" s="558" t="s">
        <v>1039</v>
      </c>
    </row>
    <row r="121" spans="1:38" ht="15.75" hidden="1" thickBot="1">
      <c r="A121" s="540">
        <v>43</v>
      </c>
      <c r="B121" s="410" t="str">
        <f>B115</f>
        <v>NORTHERN PRIORITY</v>
      </c>
      <c r="C121" s="349" t="s">
        <v>23</v>
      </c>
      <c r="D121" s="347" t="str">
        <f>D115</f>
        <v>ASD</v>
      </c>
      <c r="E121" s="411">
        <f>E115+1</f>
        <v>20</v>
      </c>
      <c r="F121" s="350" t="s">
        <v>21</v>
      </c>
      <c r="G121" s="350">
        <f>G115+1</f>
        <v>20</v>
      </c>
      <c r="H121" s="412" t="s">
        <v>22</v>
      </c>
      <c r="I121" s="411">
        <f>I115+1</f>
        <v>20</v>
      </c>
      <c r="J121" s="350" t="s">
        <v>21</v>
      </c>
      <c r="K121" s="350">
        <f>K115+1</f>
        <v>20</v>
      </c>
      <c r="L121" s="347" t="s">
        <v>22</v>
      </c>
      <c r="M121" s="646">
        <f t="shared" si="140"/>
        <v>43030</v>
      </c>
      <c r="N121" s="647">
        <f t="shared" si="140"/>
        <v>43031</v>
      </c>
      <c r="O121" s="647">
        <f t="shared" si="140"/>
        <v>43032</v>
      </c>
      <c r="P121" s="618">
        <f t="shared" si="140"/>
        <v>43033</v>
      </c>
      <c r="Q121" s="647">
        <f t="shared" si="140"/>
        <v>43034</v>
      </c>
      <c r="R121" s="647">
        <f t="shared" si="140"/>
        <v>43034</v>
      </c>
      <c r="S121" s="647">
        <f t="shared" si="140"/>
        <v>43040</v>
      </c>
      <c r="T121" s="618">
        <f t="shared" si="140"/>
        <v>43040</v>
      </c>
      <c r="U121" s="618">
        <f t="shared" si="140"/>
        <v>43041</v>
      </c>
      <c r="V121" s="648">
        <f t="shared" si="140"/>
        <v>43042</v>
      </c>
      <c r="W121" s="617">
        <f t="shared" si="140"/>
        <v>43048</v>
      </c>
      <c r="X121" s="618">
        <f t="shared" si="140"/>
        <v>43050</v>
      </c>
      <c r="Y121" s="618">
        <f t="shared" si="140"/>
        <v>43051</v>
      </c>
      <c r="Z121" s="618">
        <f t="shared" si="140"/>
        <v>43052</v>
      </c>
      <c r="AA121" s="647">
        <f t="shared" si="140"/>
        <v>43056</v>
      </c>
      <c r="AB121" s="618">
        <f t="shared" si="140"/>
        <v>43057</v>
      </c>
      <c r="AC121" s="618">
        <f t="shared" ref="AC121:AF121" si="150">AC120+7</f>
        <v>43062</v>
      </c>
      <c r="AD121" s="647">
        <f t="shared" si="150"/>
        <v>43062</v>
      </c>
      <c r="AE121" s="647">
        <f t="shared" si="150"/>
        <v>43072</v>
      </c>
      <c r="AF121" s="649">
        <f t="shared" si="150"/>
        <v>43073</v>
      </c>
      <c r="AG121" s="558"/>
    </row>
    <row r="122" spans="1:38">
      <c r="A122" s="1230" t="s">
        <v>49</v>
      </c>
      <c r="B122" s="1234" t="s">
        <v>0</v>
      </c>
      <c r="C122" s="306"/>
      <c r="D122" s="1238" t="s">
        <v>1</v>
      </c>
      <c r="E122" s="1241" t="s">
        <v>2</v>
      </c>
      <c r="F122" s="1242"/>
      <c r="G122" s="1242"/>
      <c r="H122" s="1242"/>
      <c r="I122" s="1242"/>
      <c r="J122" s="1242"/>
      <c r="K122" s="1242"/>
      <c r="L122" s="1243"/>
      <c r="M122" s="1247" t="s">
        <v>135</v>
      </c>
      <c r="N122" s="1217"/>
      <c r="O122" s="1217" t="s">
        <v>136</v>
      </c>
      <c r="P122" s="1217"/>
      <c r="Q122" s="1217" t="s">
        <v>137</v>
      </c>
      <c r="R122" s="1217"/>
      <c r="S122" s="1217" t="s">
        <v>138</v>
      </c>
      <c r="T122" s="1217"/>
      <c r="U122" s="1218" t="s">
        <v>139</v>
      </c>
      <c r="V122" s="1228"/>
      <c r="W122" s="1229" t="s">
        <v>57</v>
      </c>
      <c r="X122" s="1218"/>
      <c r="Y122" s="1229" t="s">
        <v>1051</v>
      </c>
      <c r="Z122" s="1218"/>
      <c r="AA122" s="1217" t="s">
        <v>58</v>
      </c>
      <c r="AB122" s="1217"/>
      <c r="AC122" s="1218" t="s">
        <v>142</v>
      </c>
      <c r="AD122" s="1218"/>
      <c r="AE122" s="1217" t="s">
        <v>139</v>
      </c>
      <c r="AF122" s="1217"/>
      <c r="AG122" s="1217" t="s">
        <v>143</v>
      </c>
      <c r="AH122" s="1219"/>
      <c r="AI122" s="558"/>
      <c r="AK122" s="301"/>
      <c r="AL122" s="301"/>
    </row>
    <row r="123" spans="1:38">
      <c r="A123" s="1231"/>
      <c r="B123" s="1235"/>
      <c r="C123" s="661"/>
      <c r="D123" s="1239"/>
      <c r="E123" s="1244"/>
      <c r="F123" s="1245"/>
      <c r="G123" s="1245"/>
      <c r="H123" s="1245"/>
      <c r="I123" s="1245"/>
      <c r="J123" s="1245"/>
      <c r="K123" s="1245"/>
      <c r="L123" s="1246"/>
      <c r="M123" s="1220" t="s">
        <v>144</v>
      </c>
      <c r="N123" s="1221"/>
      <c r="O123" s="1221" t="s">
        <v>11</v>
      </c>
      <c r="P123" s="1221"/>
      <c r="Q123" s="1221" t="s">
        <v>984</v>
      </c>
      <c r="R123" s="1221"/>
      <c r="S123" s="1221" t="s">
        <v>6</v>
      </c>
      <c r="T123" s="1221"/>
      <c r="U123" s="1222" t="s">
        <v>7</v>
      </c>
      <c r="V123" s="1223"/>
      <c r="W123" s="1226" t="s">
        <v>1050</v>
      </c>
      <c r="X123" s="1282"/>
      <c r="Y123" s="1224" t="s">
        <v>114</v>
      </c>
      <c r="Z123" s="1225"/>
      <c r="AA123" s="1221" t="s">
        <v>10</v>
      </c>
      <c r="AB123" s="1221"/>
      <c r="AC123" s="1222" t="s">
        <v>133</v>
      </c>
      <c r="AD123" s="1226"/>
      <c r="AE123" s="1221" t="s">
        <v>7</v>
      </c>
      <c r="AF123" s="1221"/>
      <c r="AG123" s="1221" t="s">
        <v>130</v>
      </c>
      <c r="AH123" s="1227"/>
      <c r="AI123" s="558"/>
      <c r="AK123" s="301"/>
      <c r="AL123" s="301"/>
    </row>
    <row r="124" spans="1:38">
      <c r="A124" s="1232"/>
      <c r="B124" s="1236"/>
      <c r="C124" s="661" t="s">
        <v>12</v>
      </c>
      <c r="D124" s="1239" t="s">
        <v>13</v>
      </c>
      <c r="E124" s="1248" t="s">
        <v>14</v>
      </c>
      <c r="F124" s="1249"/>
      <c r="G124" s="1249"/>
      <c r="H124" s="1250"/>
      <c r="I124" s="1248" t="s">
        <v>15</v>
      </c>
      <c r="J124" s="1249"/>
      <c r="K124" s="1249"/>
      <c r="L124" s="1250"/>
      <c r="M124" s="660" t="s">
        <v>62</v>
      </c>
      <c r="N124" s="658" t="s">
        <v>16</v>
      </c>
      <c r="O124" s="658" t="s">
        <v>62</v>
      </c>
      <c r="P124" s="658" t="s">
        <v>16</v>
      </c>
      <c r="Q124" s="658" t="s">
        <v>62</v>
      </c>
      <c r="R124" s="658" t="s">
        <v>16</v>
      </c>
      <c r="S124" s="658" t="s">
        <v>62</v>
      </c>
      <c r="T124" s="658" t="s">
        <v>16</v>
      </c>
      <c r="U124" s="312" t="s">
        <v>62</v>
      </c>
      <c r="V124" s="393" t="s">
        <v>16</v>
      </c>
      <c r="W124" s="664" t="s">
        <v>977</v>
      </c>
      <c r="X124" s="663" t="s">
        <v>16</v>
      </c>
      <c r="Y124" s="314" t="s">
        <v>62</v>
      </c>
      <c r="Z124" s="658" t="s">
        <v>16</v>
      </c>
      <c r="AA124" s="658" t="s">
        <v>62</v>
      </c>
      <c r="AB124" s="658" t="s">
        <v>16</v>
      </c>
      <c r="AC124" s="312" t="s">
        <v>62</v>
      </c>
      <c r="AD124" s="312" t="s">
        <v>16</v>
      </c>
      <c r="AE124" s="658" t="s">
        <v>62</v>
      </c>
      <c r="AF124" s="658" t="s">
        <v>16</v>
      </c>
      <c r="AG124" s="658" t="s">
        <v>62</v>
      </c>
      <c r="AH124" s="659" t="s">
        <v>16</v>
      </c>
      <c r="AI124" s="558"/>
      <c r="AK124" s="301"/>
      <c r="AL124" s="301"/>
    </row>
    <row r="125" spans="1:38">
      <c r="A125" s="1232"/>
      <c r="B125" s="1236"/>
      <c r="C125" s="661"/>
      <c r="D125" s="1239"/>
      <c r="E125" s="1251"/>
      <c r="F125" s="1252"/>
      <c r="G125" s="1252"/>
      <c r="H125" s="1253"/>
      <c r="I125" s="1251"/>
      <c r="J125" s="1252"/>
      <c r="K125" s="1252"/>
      <c r="L125" s="1253"/>
      <c r="M125" s="660" t="s">
        <v>146</v>
      </c>
      <c r="N125" s="314" t="s">
        <v>147</v>
      </c>
      <c r="O125" s="658" t="s">
        <v>148</v>
      </c>
      <c r="P125" s="658" t="s">
        <v>17</v>
      </c>
      <c r="Q125" s="658" t="s">
        <v>149</v>
      </c>
      <c r="R125" s="658" t="s">
        <v>149</v>
      </c>
      <c r="S125" s="658" t="s">
        <v>17</v>
      </c>
      <c r="T125" s="312" t="s">
        <v>63</v>
      </c>
      <c r="U125" s="312" t="s">
        <v>149</v>
      </c>
      <c r="V125" s="659" t="s">
        <v>151</v>
      </c>
      <c r="W125" s="660" t="s">
        <v>151</v>
      </c>
      <c r="X125" s="314" t="s">
        <v>155</v>
      </c>
      <c r="Y125" s="314" t="s">
        <v>155</v>
      </c>
      <c r="Z125" s="658" t="s">
        <v>146</v>
      </c>
      <c r="AA125" s="658" t="s">
        <v>147</v>
      </c>
      <c r="AB125" s="658" t="s">
        <v>148</v>
      </c>
      <c r="AC125" s="1183" t="s">
        <v>155</v>
      </c>
      <c r="AD125" s="1183" t="s">
        <v>155</v>
      </c>
      <c r="AE125" s="658" t="s">
        <v>149</v>
      </c>
      <c r="AF125" s="658" t="s">
        <v>151</v>
      </c>
      <c r="AG125" s="658" t="s">
        <v>146</v>
      </c>
      <c r="AH125" s="659" t="s">
        <v>147</v>
      </c>
      <c r="AI125" s="558"/>
      <c r="AK125" s="301"/>
      <c r="AL125" s="301"/>
    </row>
    <row r="126" spans="1:38" ht="15.75" thickBot="1">
      <c r="A126" s="1233"/>
      <c r="B126" s="1237"/>
      <c r="C126" s="662"/>
      <c r="D126" s="1240"/>
      <c r="E126" s="1254"/>
      <c r="F126" s="1255"/>
      <c r="G126" s="1255"/>
      <c r="H126" s="1256"/>
      <c r="I126" s="1254"/>
      <c r="J126" s="1255"/>
      <c r="K126" s="1255"/>
      <c r="L126" s="1255"/>
      <c r="M126" s="394" t="s">
        <v>1044</v>
      </c>
      <c r="N126" s="395" t="s">
        <v>880</v>
      </c>
      <c r="O126" s="395" t="s">
        <v>157</v>
      </c>
      <c r="P126" s="395" t="s">
        <v>158</v>
      </c>
      <c r="Q126" s="395" t="s">
        <v>159</v>
      </c>
      <c r="R126" s="395" t="s">
        <v>1025</v>
      </c>
      <c r="S126" s="395" t="s">
        <v>161</v>
      </c>
      <c r="T126" s="395" t="s">
        <v>162</v>
      </c>
      <c r="U126" s="395" t="s">
        <v>163</v>
      </c>
      <c r="V126" s="396" t="s">
        <v>1045</v>
      </c>
      <c r="W126" s="394" t="s">
        <v>168</v>
      </c>
      <c r="X126" s="397" t="s">
        <v>1047</v>
      </c>
      <c r="Y126" s="397" t="s">
        <v>880</v>
      </c>
      <c r="Z126" s="395" t="s">
        <v>164</v>
      </c>
      <c r="AA126" s="395" t="s">
        <v>1025</v>
      </c>
      <c r="AB126" s="395" t="s">
        <v>1025</v>
      </c>
      <c r="AC126" s="395" t="s">
        <v>880</v>
      </c>
      <c r="AD126" s="395" t="s">
        <v>1728</v>
      </c>
      <c r="AE126" s="395" t="s">
        <v>1046</v>
      </c>
      <c r="AF126" s="395" t="s">
        <v>1057</v>
      </c>
      <c r="AG126" s="395" t="s">
        <v>1044</v>
      </c>
      <c r="AH126" s="396" t="s">
        <v>880</v>
      </c>
      <c r="AI126" s="558"/>
      <c r="AK126" s="301"/>
      <c r="AL126" s="301"/>
    </row>
    <row r="127" spans="1:38" ht="15.75" hidden="1" thickBot="1">
      <c r="A127" s="541">
        <v>44</v>
      </c>
      <c r="B127" s="399" t="s">
        <v>1055</v>
      </c>
      <c r="C127" s="361" t="s">
        <v>1054</v>
      </c>
      <c r="D127" s="398" t="s">
        <v>1056</v>
      </c>
      <c r="E127" s="360">
        <v>164</v>
      </c>
      <c r="F127" s="360" t="s">
        <v>21</v>
      </c>
      <c r="G127" s="360">
        <v>164</v>
      </c>
      <c r="H127" s="414" t="s">
        <v>22</v>
      </c>
      <c r="I127" s="360">
        <v>164</v>
      </c>
      <c r="J127" s="361" t="s">
        <v>21</v>
      </c>
      <c r="K127" s="340">
        <v>164</v>
      </c>
      <c r="L127" s="398" t="s">
        <v>22</v>
      </c>
      <c r="M127" s="652">
        <v>43037</v>
      </c>
      <c r="N127" s="647">
        <v>43038</v>
      </c>
      <c r="O127" s="647">
        <v>43039</v>
      </c>
      <c r="P127" s="618">
        <v>43040</v>
      </c>
      <c r="Q127" s="647">
        <v>43041</v>
      </c>
      <c r="R127" s="647">
        <v>43041</v>
      </c>
      <c r="S127" s="647">
        <v>43047</v>
      </c>
      <c r="T127" s="618">
        <v>43047</v>
      </c>
      <c r="U127" s="618">
        <v>43048</v>
      </c>
      <c r="V127" s="649">
        <v>43049</v>
      </c>
      <c r="W127" s="648">
        <v>43056</v>
      </c>
      <c r="X127" s="647">
        <v>43057</v>
      </c>
      <c r="Y127" s="648">
        <v>43057</v>
      </c>
      <c r="Z127" s="618">
        <v>43058</v>
      </c>
      <c r="AA127" s="618">
        <v>43059</v>
      </c>
      <c r="AB127" s="618">
        <v>43060</v>
      </c>
      <c r="AC127" s="647">
        <v>43064</v>
      </c>
      <c r="AD127" s="618">
        <v>43064</v>
      </c>
      <c r="AE127" s="618">
        <v>43069</v>
      </c>
      <c r="AF127" s="647">
        <v>43070</v>
      </c>
      <c r="AG127" s="647">
        <v>43079</v>
      </c>
      <c r="AH127" s="649">
        <v>43080</v>
      </c>
      <c r="AI127" s="558" t="s">
        <v>1040</v>
      </c>
      <c r="AK127" s="301"/>
      <c r="AL127" s="301"/>
    </row>
    <row r="128" spans="1:38" ht="15.75" hidden="1" thickBot="1">
      <c r="A128" s="538">
        <v>45</v>
      </c>
      <c r="B128" s="314" t="s">
        <v>1063</v>
      </c>
      <c r="C128" s="1092" t="s">
        <v>23</v>
      </c>
      <c r="D128" s="1093" t="s">
        <v>1064</v>
      </c>
      <c r="E128" s="344">
        <v>7</v>
      </c>
      <c r="F128" s="339" t="s">
        <v>21</v>
      </c>
      <c r="G128" s="339">
        <v>7</v>
      </c>
      <c r="H128" s="404" t="s">
        <v>22</v>
      </c>
      <c r="I128" s="344">
        <v>107</v>
      </c>
      <c r="J128" s="339" t="s">
        <v>21</v>
      </c>
      <c r="K128" s="339">
        <v>107</v>
      </c>
      <c r="L128" s="404" t="s">
        <v>22</v>
      </c>
      <c r="M128" s="652">
        <f>M127+7</f>
        <v>43044</v>
      </c>
      <c r="N128" s="646">
        <f t="shared" ref="N128:AH128" si="151">N127+7</f>
        <v>43045</v>
      </c>
      <c r="O128" s="646">
        <f t="shared" si="151"/>
        <v>43046</v>
      </c>
      <c r="P128" s="646">
        <f t="shared" si="151"/>
        <v>43047</v>
      </c>
      <c r="Q128" s="646">
        <f t="shared" si="151"/>
        <v>43048</v>
      </c>
      <c r="R128" s="646">
        <f t="shared" si="151"/>
        <v>43048</v>
      </c>
      <c r="S128" s="646">
        <f t="shared" si="151"/>
        <v>43054</v>
      </c>
      <c r="T128" s="646">
        <f t="shared" si="151"/>
        <v>43054</v>
      </c>
      <c r="U128" s="646">
        <f t="shared" si="151"/>
        <v>43055</v>
      </c>
      <c r="V128" s="646">
        <f t="shared" si="151"/>
        <v>43056</v>
      </c>
      <c r="W128" s="646">
        <f t="shared" si="151"/>
        <v>43063</v>
      </c>
      <c r="X128" s="646">
        <f t="shared" si="151"/>
        <v>43064</v>
      </c>
      <c r="Y128" s="646">
        <f t="shared" si="151"/>
        <v>43064</v>
      </c>
      <c r="Z128" s="646">
        <f t="shared" si="151"/>
        <v>43065</v>
      </c>
      <c r="AA128" s="646">
        <f t="shared" si="151"/>
        <v>43066</v>
      </c>
      <c r="AB128" s="646">
        <f t="shared" si="151"/>
        <v>43067</v>
      </c>
      <c r="AC128" s="646">
        <f t="shared" si="151"/>
        <v>43071</v>
      </c>
      <c r="AD128" s="646">
        <f t="shared" si="151"/>
        <v>43071</v>
      </c>
      <c r="AE128" s="646">
        <f t="shared" si="151"/>
        <v>43076</v>
      </c>
      <c r="AF128" s="646">
        <f t="shared" si="151"/>
        <v>43077</v>
      </c>
      <c r="AG128" s="646">
        <f t="shared" si="151"/>
        <v>43086</v>
      </c>
      <c r="AH128" s="363">
        <f t="shared" si="151"/>
        <v>43087</v>
      </c>
      <c r="AI128" s="558" t="s">
        <v>1041</v>
      </c>
      <c r="AK128" s="301"/>
      <c r="AL128" s="301"/>
    </row>
    <row r="129" spans="1:38" ht="15.75" hidden="1" thickBot="1">
      <c r="A129" s="539">
        <v>46</v>
      </c>
      <c r="B129" s="314" t="s">
        <v>1065</v>
      </c>
      <c r="C129" s="1090" t="s">
        <v>20</v>
      </c>
      <c r="D129" s="1091" t="s">
        <v>1066</v>
      </c>
      <c r="E129" s="344">
        <v>4</v>
      </c>
      <c r="F129" s="339" t="s">
        <v>21</v>
      </c>
      <c r="G129" s="339">
        <v>4</v>
      </c>
      <c r="H129" s="404" t="s">
        <v>22</v>
      </c>
      <c r="I129" s="344" t="s">
        <v>21</v>
      </c>
      <c r="J129" s="339">
        <v>1</v>
      </c>
      <c r="K129" s="339" t="s">
        <v>22</v>
      </c>
      <c r="L129" s="404">
        <v>1</v>
      </c>
      <c r="M129" s="652">
        <f t="shared" ref="M129:M133" si="152">M128+7</f>
        <v>43051</v>
      </c>
      <c r="N129" s="646">
        <f t="shared" ref="N129:N133" si="153">N128+7</f>
        <v>43052</v>
      </c>
      <c r="O129" s="646">
        <f t="shared" ref="O129:O133" si="154">O128+7</f>
        <v>43053</v>
      </c>
      <c r="P129" s="646">
        <f t="shared" ref="P129:P133" si="155">P128+7</f>
        <v>43054</v>
      </c>
      <c r="Q129" s="646">
        <f t="shared" ref="Q129:Q133" si="156">Q128+7</f>
        <v>43055</v>
      </c>
      <c r="R129" s="646">
        <f t="shared" ref="R129:R133" si="157">R128+7</f>
        <v>43055</v>
      </c>
      <c r="S129" s="646">
        <f t="shared" ref="S129:S133" si="158">S128+7</f>
        <v>43061</v>
      </c>
      <c r="T129" s="646">
        <f t="shared" ref="T129:T133" si="159">T128+7</f>
        <v>43061</v>
      </c>
      <c r="U129" s="646">
        <f t="shared" ref="U129:U133" si="160">U128+7</f>
        <v>43062</v>
      </c>
      <c r="V129" s="646">
        <f t="shared" ref="V129:V133" si="161">V128+7</f>
        <v>43063</v>
      </c>
      <c r="W129" s="646">
        <f t="shared" ref="W129:W133" si="162">W128+7</f>
        <v>43070</v>
      </c>
      <c r="X129" s="646">
        <f t="shared" ref="X129:X133" si="163">X128+7</f>
        <v>43071</v>
      </c>
      <c r="Y129" s="646">
        <f t="shared" ref="Y129:Y133" si="164">Y128+7</f>
        <v>43071</v>
      </c>
      <c r="Z129" s="646">
        <f t="shared" ref="Z129:Z133" si="165">Z128+7</f>
        <v>43072</v>
      </c>
      <c r="AA129" s="646">
        <f t="shared" ref="AA129:AA133" si="166">AA128+7</f>
        <v>43073</v>
      </c>
      <c r="AB129" s="646">
        <f t="shared" ref="AB129:AB133" si="167">AB128+7</f>
        <v>43074</v>
      </c>
      <c r="AC129" s="646">
        <f t="shared" ref="AC129:AC133" si="168">AC128+7</f>
        <v>43078</v>
      </c>
      <c r="AD129" s="646">
        <f t="shared" ref="AD129:AD133" si="169">AD128+7</f>
        <v>43078</v>
      </c>
      <c r="AE129" s="646">
        <f t="shared" ref="AE129:AE133" si="170">AE128+7</f>
        <v>43083</v>
      </c>
      <c r="AF129" s="646">
        <f t="shared" ref="AF129:AF133" si="171">AF128+7</f>
        <v>43084</v>
      </c>
      <c r="AG129" s="646">
        <f t="shared" ref="AG129:AG133" si="172">AG128+7</f>
        <v>43093</v>
      </c>
      <c r="AH129" s="363">
        <f t="shared" ref="AH129:AH133" si="173">AH128+7</f>
        <v>43094</v>
      </c>
      <c r="AI129" s="558" t="s">
        <v>1027</v>
      </c>
      <c r="AK129" s="301"/>
      <c r="AL129" s="301"/>
    </row>
    <row r="130" spans="1:38" ht="15.75" hidden="1" thickBot="1">
      <c r="A130" s="539">
        <v>47</v>
      </c>
      <c r="B130" s="314" t="s">
        <v>1058</v>
      </c>
      <c r="C130" s="1090" t="s">
        <v>27</v>
      </c>
      <c r="D130" s="1091" t="s">
        <v>1059</v>
      </c>
      <c r="E130" s="344">
        <v>30</v>
      </c>
      <c r="F130" s="339" t="s">
        <v>21</v>
      </c>
      <c r="G130" s="339">
        <v>30</v>
      </c>
      <c r="H130" s="404" t="s">
        <v>22</v>
      </c>
      <c r="I130" s="612" t="s">
        <v>1629</v>
      </c>
      <c r="J130" s="339" t="s">
        <v>21</v>
      </c>
      <c r="K130" s="613" t="s">
        <v>1629</v>
      </c>
      <c r="L130" s="404" t="s">
        <v>22</v>
      </c>
      <c r="M130" s="652">
        <f t="shared" si="152"/>
        <v>43058</v>
      </c>
      <c r="N130" s="646">
        <f t="shared" si="153"/>
        <v>43059</v>
      </c>
      <c r="O130" s="646">
        <f t="shared" si="154"/>
        <v>43060</v>
      </c>
      <c r="P130" s="646">
        <f t="shared" si="155"/>
        <v>43061</v>
      </c>
      <c r="Q130" s="646">
        <f t="shared" si="156"/>
        <v>43062</v>
      </c>
      <c r="R130" s="646">
        <f t="shared" si="157"/>
        <v>43062</v>
      </c>
      <c r="S130" s="646">
        <f t="shared" si="158"/>
        <v>43068</v>
      </c>
      <c r="T130" s="646">
        <f t="shared" si="159"/>
        <v>43068</v>
      </c>
      <c r="U130" s="646">
        <f t="shared" si="160"/>
        <v>43069</v>
      </c>
      <c r="V130" s="646">
        <f t="shared" si="161"/>
        <v>43070</v>
      </c>
      <c r="W130" s="646">
        <f t="shared" si="162"/>
        <v>43077</v>
      </c>
      <c r="X130" s="646">
        <f t="shared" si="163"/>
        <v>43078</v>
      </c>
      <c r="Y130" s="646">
        <f t="shared" si="164"/>
        <v>43078</v>
      </c>
      <c r="Z130" s="646">
        <f t="shared" si="165"/>
        <v>43079</v>
      </c>
      <c r="AA130" s="646">
        <f t="shared" si="166"/>
        <v>43080</v>
      </c>
      <c r="AB130" s="646">
        <f t="shared" si="167"/>
        <v>43081</v>
      </c>
      <c r="AC130" s="646">
        <f t="shared" si="168"/>
        <v>43085</v>
      </c>
      <c r="AD130" s="646">
        <f t="shared" si="169"/>
        <v>43085</v>
      </c>
      <c r="AE130" s="646">
        <f t="shared" si="170"/>
        <v>43090</v>
      </c>
      <c r="AF130" s="646">
        <f t="shared" si="171"/>
        <v>43091</v>
      </c>
      <c r="AG130" s="646">
        <f t="shared" si="172"/>
        <v>43100</v>
      </c>
      <c r="AH130" s="363">
        <f t="shared" si="173"/>
        <v>43101</v>
      </c>
      <c r="AI130" s="558" t="s">
        <v>1042</v>
      </c>
      <c r="AK130" s="301"/>
      <c r="AL130" s="301"/>
    </row>
    <row r="131" spans="1:38" ht="15.75" hidden="1" thickBot="1">
      <c r="A131" s="539">
        <v>48</v>
      </c>
      <c r="B131" s="1094" t="s">
        <v>1722</v>
      </c>
      <c r="C131" s="1095" t="s">
        <v>23</v>
      </c>
      <c r="D131" s="1096" t="s">
        <v>1726</v>
      </c>
      <c r="E131" s="370">
        <v>5</v>
      </c>
      <c r="F131" s="369" t="s">
        <v>21</v>
      </c>
      <c r="G131" s="369">
        <v>5</v>
      </c>
      <c r="H131" s="536" t="s">
        <v>22</v>
      </c>
      <c r="I131" s="370">
        <v>40</v>
      </c>
      <c r="J131" s="369" t="s">
        <v>21</v>
      </c>
      <c r="K131" s="369">
        <v>40</v>
      </c>
      <c r="L131" s="536" t="s">
        <v>22</v>
      </c>
      <c r="M131" s="652">
        <f t="shared" si="152"/>
        <v>43065</v>
      </c>
      <c r="N131" s="646">
        <f t="shared" si="153"/>
        <v>43066</v>
      </c>
      <c r="O131" s="646">
        <f t="shared" si="154"/>
        <v>43067</v>
      </c>
      <c r="P131" s="646">
        <f t="shared" si="155"/>
        <v>43068</v>
      </c>
      <c r="Q131" s="646">
        <f t="shared" si="156"/>
        <v>43069</v>
      </c>
      <c r="R131" s="646">
        <f t="shared" si="157"/>
        <v>43069</v>
      </c>
      <c r="S131" s="646">
        <f t="shared" si="158"/>
        <v>43075</v>
      </c>
      <c r="T131" s="646">
        <f t="shared" si="159"/>
        <v>43075</v>
      </c>
      <c r="U131" s="646">
        <f t="shared" si="160"/>
        <v>43076</v>
      </c>
      <c r="V131" s="646">
        <f t="shared" si="161"/>
        <v>43077</v>
      </c>
      <c r="W131" s="646">
        <f t="shared" si="162"/>
        <v>43084</v>
      </c>
      <c r="X131" s="646">
        <f t="shared" si="163"/>
        <v>43085</v>
      </c>
      <c r="Y131" s="646">
        <f t="shared" si="164"/>
        <v>43085</v>
      </c>
      <c r="Z131" s="646">
        <f t="shared" si="165"/>
        <v>43086</v>
      </c>
      <c r="AA131" s="646">
        <f t="shared" si="166"/>
        <v>43087</v>
      </c>
      <c r="AB131" s="646">
        <f t="shared" si="167"/>
        <v>43088</v>
      </c>
      <c r="AC131" s="646">
        <f t="shared" si="168"/>
        <v>43092</v>
      </c>
      <c r="AD131" s="646">
        <f t="shared" si="169"/>
        <v>43092</v>
      </c>
      <c r="AE131" s="646">
        <f t="shared" si="170"/>
        <v>43097</v>
      </c>
      <c r="AF131" s="646">
        <f t="shared" si="171"/>
        <v>43098</v>
      </c>
      <c r="AG131" s="646">
        <f t="shared" si="172"/>
        <v>43107</v>
      </c>
      <c r="AH131" s="363">
        <f t="shared" si="173"/>
        <v>43108</v>
      </c>
      <c r="AI131" s="558" t="s">
        <v>1043</v>
      </c>
      <c r="AK131" s="301"/>
      <c r="AL131" s="301"/>
    </row>
    <row r="132" spans="1:38" ht="15.75" hidden="1" thickBot="1">
      <c r="A132" s="540">
        <v>49</v>
      </c>
      <c r="B132" s="410" t="s">
        <v>1029</v>
      </c>
      <c r="C132" s="349" t="s">
        <v>23</v>
      </c>
      <c r="D132" s="347" t="s">
        <v>1030</v>
      </c>
      <c r="E132" s="411">
        <v>21</v>
      </c>
      <c r="F132" s="350" t="s">
        <v>21</v>
      </c>
      <c r="G132" s="350">
        <v>21</v>
      </c>
      <c r="H132" s="412" t="s">
        <v>22</v>
      </c>
      <c r="I132" s="411">
        <v>21</v>
      </c>
      <c r="J132" s="350" t="s">
        <v>21</v>
      </c>
      <c r="K132" s="350">
        <v>21</v>
      </c>
      <c r="L132" s="347" t="s">
        <v>22</v>
      </c>
      <c r="M132" s="646">
        <f t="shared" si="152"/>
        <v>43072</v>
      </c>
      <c r="N132" s="646">
        <f t="shared" si="153"/>
        <v>43073</v>
      </c>
      <c r="O132" s="646">
        <f t="shared" si="154"/>
        <v>43074</v>
      </c>
      <c r="P132" s="646">
        <f t="shared" si="155"/>
        <v>43075</v>
      </c>
      <c r="Q132" s="646">
        <f t="shared" si="156"/>
        <v>43076</v>
      </c>
      <c r="R132" s="646">
        <f t="shared" si="157"/>
        <v>43076</v>
      </c>
      <c r="S132" s="646">
        <f t="shared" si="158"/>
        <v>43082</v>
      </c>
      <c r="T132" s="646">
        <f t="shared" si="159"/>
        <v>43082</v>
      </c>
      <c r="U132" s="646">
        <f t="shared" si="160"/>
        <v>43083</v>
      </c>
      <c r="V132" s="646">
        <f t="shared" si="161"/>
        <v>43084</v>
      </c>
      <c r="W132" s="646">
        <f t="shared" si="162"/>
        <v>43091</v>
      </c>
      <c r="X132" s="646">
        <f t="shared" si="163"/>
        <v>43092</v>
      </c>
      <c r="Y132" s="646">
        <f t="shared" si="164"/>
        <v>43092</v>
      </c>
      <c r="Z132" s="646">
        <f t="shared" si="165"/>
        <v>43093</v>
      </c>
      <c r="AA132" s="646">
        <f t="shared" si="166"/>
        <v>43094</v>
      </c>
      <c r="AB132" s="646">
        <f t="shared" si="167"/>
        <v>43095</v>
      </c>
      <c r="AC132" s="646">
        <f t="shared" si="168"/>
        <v>43099</v>
      </c>
      <c r="AD132" s="646">
        <f t="shared" si="169"/>
        <v>43099</v>
      </c>
      <c r="AE132" s="646">
        <f t="shared" si="170"/>
        <v>43104</v>
      </c>
      <c r="AF132" s="646">
        <f t="shared" si="171"/>
        <v>43105</v>
      </c>
      <c r="AG132" s="646">
        <f t="shared" si="172"/>
        <v>43114</v>
      </c>
      <c r="AH132" s="363">
        <f t="shared" si="173"/>
        <v>43115</v>
      </c>
      <c r="AI132" s="558"/>
      <c r="AK132" s="301"/>
      <c r="AL132" s="301"/>
    </row>
    <row r="133" spans="1:38" ht="15.75" thickBot="1">
      <c r="A133" s="541">
        <v>50</v>
      </c>
      <c r="B133" s="399" t="str">
        <f>B127</f>
        <v>EVER UNIQUE</v>
      </c>
      <c r="C133" s="361" t="str">
        <f>C127</f>
        <v>EMC</v>
      </c>
      <c r="D133" s="398" t="s">
        <v>1056</v>
      </c>
      <c r="E133" s="360">
        <f t="shared" ref="E133:E143" si="174">E127+1</f>
        <v>165</v>
      </c>
      <c r="F133" s="360" t="s">
        <v>21</v>
      </c>
      <c r="G133" s="360">
        <f t="shared" ref="G133:G143" si="175">G127+1</f>
        <v>165</v>
      </c>
      <c r="H133" s="414" t="s">
        <v>22</v>
      </c>
      <c r="I133" s="360">
        <f>I127+1</f>
        <v>165</v>
      </c>
      <c r="J133" s="361" t="s">
        <v>21</v>
      </c>
      <c r="K133" s="340">
        <f>K127+1</f>
        <v>165</v>
      </c>
      <c r="L133" s="398" t="s">
        <v>22</v>
      </c>
      <c r="M133" s="646">
        <f t="shared" si="152"/>
        <v>43079</v>
      </c>
      <c r="N133" s="646">
        <f t="shared" si="153"/>
        <v>43080</v>
      </c>
      <c r="O133" s="646">
        <f t="shared" si="154"/>
        <v>43081</v>
      </c>
      <c r="P133" s="646">
        <f t="shared" si="155"/>
        <v>43082</v>
      </c>
      <c r="Q133" s="646">
        <f t="shared" si="156"/>
        <v>43083</v>
      </c>
      <c r="R133" s="646">
        <f t="shared" si="157"/>
        <v>43083</v>
      </c>
      <c r="S133" s="646">
        <f t="shared" si="158"/>
        <v>43089</v>
      </c>
      <c r="T133" s="646">
        <f t="shared" si="159"/>
        <v>43089</v>
      </c>
      <c r="U133" s="646">
        <f t="shared" si="160"/>
        <v>43090</v>
      </c>
      <c r="V133" s="646">
        <f t="shared" si="161"/>
        <v>43091</v>
      </c>
      <c r="W133" s="646">
        <f t="shared" si="162"/>
        <v>43098</v>
      </c>
      <c r="X133" s="646">
        <f t="shared" si="163"/>
        <v>43099</v>
      </c>
      <c r="Y133" s="646">
        <f t="shared" si="164"/>
        <v>43099</v>
      </c>
      <c r="Z133" s="646">
        <f t="shared" si="165"/>
        <v>43100</v>
      </c>
      <c r="AA133" s="646">
        <f t="shared" si="166"/>
        <v>43101</v>
      </c>
      <c r="AB133" s="646">
        <f t="shared" si="167"/>
        <v>43102</v>
      </c>
      <c r="AC133" s="646">
        <f t="shared" si="168"/>
        <v>43106</v>
      </c>
      <c r="AD133" s="646">
        <f t="shared" si="169"/>
        <v>43106</v>
      </c>
      <c r="AE133" s="646">
        <f t="shared" si="170"/>
        <v>43111</v>
      </c>
      <c r="AF133" s="646">
        <f t="shared" si="171"/>
        <v>43112</v>
      </c>
      <c r="AG133" s="646">
        <f t="shared" si="172"/>
        <v>43121</v>
      </c>
      <c r="AH133" s="363">
        <f t="shared" si="173"/>
        <v>43122</v>
      </c>
      <c r="AK133" s="301"/>
      <c r="AL133" s="301"/>
    </row>
    <row r="134" spans="1:38" ht="15.75" thickBot="1">
      <c r="A134" s="538">
        <v>51</v>
      </c>
      <c r="B134" s="314" t="str">
        <f t="shared" ref="B134:B143" si="176">B128</f>
        <v>ZANTE</v>
      </c>
      <c r="C134" s="606" t="s">
        <v>23</v>
      </c>
      <c r="D134" s="607" t="str">
        <f>D128</f>
        <v>QT8</v>
      </c>
      <c r="E134" s="344">
        <f t="shared" si="174"/>
        <v>8</v>
      </c>
      <c r="F134" s="339" t="s">
        <v>21</v>
      </c>
      <c r="G134" s="339">
        <f t="shared" si="175"/>
        <v>8</v>
      </c>
      <c r="H134" s="404" t="s">
        <v>22</v>
      </c>
      <c r="I134" s="344">
        <f>I128+1</f>
        <v>108</v>
      </c>
      <c r="J134" s="339" t="s">
        <v>21</v>
      </c>
      <c r="K134" s="339">
        <f>K128+1</f>
        <v>108</v>
      </c>
      <c r="L134" s="404" t="s">
        <v>22</v>
      </c>
      <c r="M134" s="646">
        <f t="shared" ref="M134:M169" si="177">M133+7</f>
        <v>43086</v>
      </c>
      <c r="N134" s="646">
        <f t="shared" ref="N134:N169" si="178">N133+7</f>
        <v>43087</v>
      </c>
      <c r="O134" s="646">
        <f t="shared" ref="O134:O169" si="179">O133+7</f>
        <v>43088</v>
      </c>
      <c r="P134" s="646">
        <f t="shared" ref="P134:P169" si="180">P133+7</f>
        <v>43089</v>
      </c>
      <c r="Q134" s="646">
        <f t="shared" ref="Q134:Q169" si="181">Q133+7</f>
        <v>43090</v>
      </c>
      <c r="R134" s="646">
        <f t="shared" ref="R134:R169" si="182">R133+7</f>
        <v>43090</v>
      </c>
      <c r="S134" s="646">
        <f t="shared" ref="S134:S169" si="183">S133+7</f>
        <v>43096</v>
      </c>
      <c r="T134" s="646">
        <f t="shared" ref="T134:T169" si="184">T133+7</f>
        <v>43096</v>
      </c>
      <c r="U134" s="646">
        <f t="shared" ref="U134:U169" si="185">U133+7</f>
        <v>43097</v>
      </c>
      <c r="V134" s="646">
        <f t="shared" ref="V134:V169" si="186">V133+7</f>
        <v>43098</v>
      </c>
      <c r="W134" s="646">
        <f t="shared" ref="W134:W169" si="187">W133+7</f>
        <v>43105</v>
      </c>
      <c r="X134" s="646">
        <f t="shared" ref="X134:X169" si="188">X133+7</f>
        <v>43106</v>
      </c>
      <c r="Y134" s="646">
        <f t="shared" ref="Y134:Y169" si="189">Y133+7</f>
        <v>43106</v>
      </c>
      <c r="Z134" s="646">
        <f t="shared" ref="Z134:Z169" si="190">Z133+7</f>
        <v>43107</v>
      </c>
      <c r="AA134" s="646">
        <f t="shared" ref="AA134:AA169" si="191">AA133+7</f>
        <v>43108</v>
      </c>
      <c r="AB134" s="646">
        <f t="shared" ref="AB134:AB169" si="192">AB133+7</f>
        <v>43109</v>
      </c>
      <c r="AC134" s="646">
        <f t="shared" ref="AC134:AC169" si="193">AC133+7</f>
        <v>43113</v>
      </c>
      <c r="AD134" s="646">
        <f t="shared" ref="AD134:AD169" si="194">AD133+7</f>
        <v>43113</v>
      </c>
      <c r="AE134" s="646">
        <f t="shared" ref="AE134:AE169" si="195">AE133+7</f>
        <v>43118</v>
      </c>
      <c r="AF134" s="646">
        <f t="shared" ref="AF134:AF169" si="196">AF133+7</f>
        <v>43119</v>
      </c>
      <c r="AG134" s="646">
        <f t="shared" ref="AG134:AG169" si="197">AG133+7</f>
        <v>43128</v>
      </c>
      <c r="AH134" s="363">
        <f t="shared" ref="AH134:AH169" si="198">AH133+7</f>
        <v>43129</v>
      </c>
      <c r="AK134" s="301"/>
      <c r="AL134" s="301"/>
    </row>
    <row r="135" spans="1:38" ht="16.5" customHeight="1" thickBot="1">
      <c r="A135" s="539">
        <v>52</v>
      </c>
      <c r="B135" s="1184" t="str">
        <f t="shared" si="176"/>
        <v>LOS ANGELES TRADER</v>
      </c>
      <c r="C135" s="1185" t="s">
        <v>20</v>
      </c>
      <c r="D135" s="1186" t="str">
        <f>D129</f>
        <v>N75</v>
      </c>
      <c r="E135" s="370">
        <f t="shared" si="174"/>
        <v>5</v>
      </c>
      <c r="F135" s="369" t="s">
        <v>21</v>
      </c>
      <c r="G135" s="369">
        <f t="shared" si="175"/>
        <v>5</v>
      </c>
      <c r="H135" s="536" t="s">
        <v>22</v>
      </c>
      <c r="I135" s="370" t="s">
        <v>21</v>
      </c>
      <c r="J135" s="369">
        <f>J129+1</f>
        <v>2</v>
      </c>
      <c r="K135" s="369" t="s">
        <v>22</v>
      </c>
      <c r="L135" s="536">
        <f>L129+1</f>
        <v>2</v>
      </c>
      <c r="M135" s="646">
        <f t="shared" si="177"/>
        <v>43093</v>
      </c>
      <c r="N135" s="646">
        <f t="shared" si="178"/>
        <v>43094</v>
      </c>
      <c r="O135" s="646">
        <f t="shared" si="179"/>
        <v>43095</v>
      </c>
      <c r="P135" s="646">
        <f t="shared" si="180"/>
        <v>43096</v>
      </c>
      <c r="Q135" s="646">
        <f t="shared" si="181"/>
        <v>43097</v>
      </c>
      <c r="R135" s="646">
        <f t="shared" si="182"/>
        <v>43097</v>
      </c>
      <c r="S135" s="1213" t="s">
        <v>99</v>
      </c>
      <c r="T135" s="1215"/>
      <c r="U135" s="646">
        <f t="shared" si="185"/>
        <v>43104</v>
      </c>
      <c r="V135" s="646">
        <f t="shared" si="186"/>
        <v>43105</v>
      </c>
      <c r="W135" s="646">
        <f t="shared" si="187"/>
        <v>43112</v>
      </c>
      <c r="X135" s="646">
        <f t="shared" si="188"/>
        <v>43113</v>
      </c>
      <c r="Y135" s="646">
        <f t="shared" si="189"/>
        <v>43113</v>
      </c>
      <c r="Z135" s="646">
        <f t="shared" si="190"/>
        <v>43114</v>
      </c>
      <c r="AA135" s="646">
        <f t="shared" si="191"/>
        <v>43115</v>
      </c>
      <c r="AB135" s="646">
        <f t="shared" si="192"/>
        <v>43116</v>
      </c>
      <c r="AC135" s="646">
        <f t="shared" si="193"/>
        <v>43120</v>
      </c>
      <c r="AD135" s="646">
        <f t="shared" si="194"/>
        <v>43120</v>
      </c>
      <c r="AE135" s="646">
        <f t="shared" si="195"/>
        <v>43125</v>
      </c>
      <c r="AF135" s="646">
        <f t="shared" si="196"/>
        <v>43126</v>
      </c>
      <c r="AG135" s="646">
        <f t="shared" si="197"/>
        <v>43135</v>
      </c>
      <c r="AH135" s="363">
        <f t="shared" si="198"/>
        <v>43136</v>
      </c>
      <c r="AK135" s="301"/>
      <c r="AL135" s="301"/>
    </row>
    <row r="136" spans="1:38" ht="16.5" customHeight="1" thickBot="1">
      <c r="A136" s="539">
        <v>1</v>
      </c>
      <c r="B136" s="1190" t="str">
        <f t="shared" si="176"/>
        <v>XIN CHANG SHU</v>
      </c>
      <c r="C136" s="1190" t="s">
        <v>27</v>
      </c>
      <c r="D136" s="1191" t="str">
        <f>D130</f>
        <v>QM3</v>
      </c>
      <c r="E136" s="370">
        <f t="shared" si="174"/>
        <v>31</v>
      </c>
      <c r="F136" s="1190" t="s">
        <v>21</v>
      </c>
      <c r="G136" s="370">
        <f t="shared" si="175"/>
        <v>31</v>
      </c>
      <c r="H136" s="536" t="s">
        <v>22</v>
      </c>
      <c r="I136" s="369">
        <f>I130+1</f>
        <v>205</v>
      </c>
      <c r="J136" s="369" t="s">
        <v>21</v>
      </c>
      <c r="K136" s="369">
        <f>K130+1</f>
        <v>205</v>
      </c>
      <c r="L136" s="536" t="s">
        <v>22</v>
      </c>
      <c r="M136" s="646">
        <f t="shared" si="177"/>
        <v>43100</v>
      </c>
      <c r="N136" s="646">
        <f t="shared" si="178"/>
        <v>43101</v>
      </c>
      <c r="O136" s="646">
        <f t="shared" si="179"/>
        <v>43102</v>
      </c>
      <c r="P136" s="646">
        <f t="shared" si="180"/>
        <v>43103</v>
      </c>
      <c r="Q136" s="646">
        <f t="shared" si="181"/>
        <v>43104</v>
      </c>
      <c r="R136" s="646">
        <f t="shared" si="182"/>
        <v>43104</v>
      </c>
      <c r="S136" s="646">
        <f>S134+14</f>
        <v>43110</v>
      </c>
      <c r="T136" s="646">
        <f>T134+14</f>
        <v>43110</v>
      </c>
      <c r="U136" s="1213" t="s">
        <v>99</v>
      </c>
      <c r="V136" s="1215"/>
      <c r="W136" s="646">
        <f t="shared" si="187"/>
        <v>43119</v>
      </c>
      <c r="X136" s="646">
        <f t="shared" si="188"/>
        <v>43120</v>
      </c>
      <c r="Y136" s="646">
        <f t="shared" si="189"/>
        <v>43120</v>
      </c>
      <c r="Z136" s="646">
        <f t="shared" si="190"/>
        <v>43121</v>
      </c>
      <c r="AA136" s="646">
        <f t="shared" si="191"/>
        <v>43122</v>
      </c>
      <c r="AB136" s="646">
        <f t="shared" si="192"/>
        <v>43123</v>
      </c>
      <c r="AC136" s="646">
        <f t="shared" si="193"/>
        <v>43127</v>
      </c>
      <c r="AD136" s="646">
        <f t="shared" si="194"/>
        <v>43127</v>
      </c>
      <c r="AE136" s="646">
        <f t="shared" si="195"/>
        <v>43132</v>
      </c>
      <c r="AF136" s="646">
        <f t="shared" si="196"/>
        <v>43133</v>
      </c>
      <c r="AG136" s="646">
        <f t="shared" si="197"/>
        <v>43142</v>
      </c>
      <c r="AH136" s="363">
        <f t="shared" si="198"/>
        <v>43143</v>
      </c>
      <c r="AK136" s="301"/>
      <c r="AL136" s="301"/>
    </row>
    <row r="137" spans="1:38" ht="15.75" thickBot="1">
      <c r="A137" s="539">
        <v>2</v>
      </c>
      <c r="B137" s="314" t="str">
        <f t="shared" si="176"/>
        <v>TALASSA</v>
      </c>
      <c r="C137" s="314" t="s">
        <v>23</v>
      </c>
      <c r="D137" s="655" t="str">
        <f>D131</f>
        <v>Q48</v>
      </c>
      <c r="E137" s="344">
        <f t="shared" si="174"/>
        <v>6</v>
      </c>
      <c r="F137" s="314" t="s">
        <v>21</v>
      </c>
      <c r="G137" s="344">
        <f t="shared" si="175"/>
        <v>6</v>
      </c>
      <c r="H137" s="404" t="s">
        <v>22</v>
      </c>
      <c r="I137" s="339">
        <f>I131+1</f>
        <v>41</v>
      </c>
      <c r="J137" s="339" t="s">
        <v>21</v>
      </c>
      <c r="K137" s="339">
        <f>K131+1</f>
        <v>41</v>
      </c>
      <c r="L137" s="404" t="s">
        <v>22</v>
      </c>
      <c r="M137" s="646">
        <f t="shared" si="177"/>
        <v>43107</v>
      </c>
      <c r="N137" s="646">
        <f t="shared" si="178"/>
        <v>43108</v>
      </c>
      <c r="O137" s="646">
        <f t="shared" si="179"/>
        <v>43109</v>
      </c>
      <c r="P137" s="646">
        <f t="shared" si="180"/>
        <v>43110</v>
      </c>
      <c r="Q137" s="646">
        <f t="shared" si="181"/>
        <v>43111</v>
      </c>
      <c r="R137" s="646">
        <f t="shared" si="182"/>
        <v>43111</v>
      </c>
      <c r="S137" s="646">
        <f t="shared" si="183"/>
        <v>43117</v>
      </c>
      <c r="T137" s="646">
        <f t="shared" si="184"/>
        <v>43117</v>
      </c>
      <c r="U137" s="646">
        <f>U135+14</f>
        <v>43118</v>
      </c>
      <c r="V137" s="646">
        <f>V135+14</f>
        <v>43119</v>
      </c>
      <c r="W137" s="646">
        <f t="shared" si="187"/>
        <v>43126</v>
      </c>
      <c r="X137" s="646">
        <f t="shared" si="188"/>
        <v>43127</v>
      </c>
      <c r="Y137" s="646">
        <f t="shared" si="189"/>
        <v>43127</v>
      </c>
      <c r="Z137" s="646">
        <f t="shared" si="190"/>
        <v>43128</v>
      </c>
      <c r="AA137" s="646">
        <f t="shared" si="191"/>
        <v>43129</v>
      </c>
      <c r="AB137" s="646">
        <f t="shared" si="192"/>
        <v>43130</v>
      </c>
      <c r="AC137" s="646">
        <f t="shared" si="193"/>
        <v>43134</v>
      </c>
      <c r="AD137" s="646">
        <f t="shared" si="194"/>
        <v>43134</v>
      </c>
      <c r="AE137" s="646">
        <f t="shared" si="195"/>
        <v>43139</v>
      </c>
      <c r="AF137" s="646">
        <f t="shared" si="196"/>
        <v>43140</v>
      </c>
      <c r="AG137" s="646">
        <f t="shared" si="197"/>
        <v>43149</v>
      </c>
      <c r="AH137" s="363">
        <f t="shared" si="198"/>
        <v>43150</v>
      </c>
      <c r="AK137" s="301"/>
      <c r="AL137" s="301"/>
    </row>
    <row r="138" spans="1:38" ht="15.75" thickBot="1">
      <c r="A138" s="540">
        <v>3</v>
      </c>
      <c r="B138" s="559" t="str">
        <f t="shared" si="176"/>
        <v>NORTHERN PRIORITY</v>
      </c>
      <c r="C138" s="559" t="s">
        <v>23</v>
      </c>
      <c r="D138" s="375" t="str">
        <f>D132</f>
        <v>ASD</v>
      </c>
      <c r="E138" s="560">
        <f t="shared" si="174"/>
        <v>22</v>
      </c>
      <c r="F138" s="559" t="s">
        <v>21</v>
      </c>
      <c r="G138" s="560">
        <f t="shared" si="175"/>
        <v>22</v>
      </c>
      <c r="H138" s="561" t="s">
        <v>22</v>
      </c>
      <c r="I138" s="378">
        <f>I132+1</f>
        <v>22</v>
      </c>
      <c r="J138" s="378" t="s">
        <v>21</v>
      </c>
      <c r="K138" s="378">
        <f>K132+1</f>
        <v>22</v>
      </c>
      <c r="L138" s="561" t="s">
        <v>22</v>
      </c>
      <c r="M138" s="652">
        <f t="shared" si="177"/>
        <v>43114</v>
      </c>
      <c r="N138" s="646">
        <f t="shared" si="178"/>
        <v>43115</v>
      </c>
      <c r="O138" s="646">
        <f t="shared" si="179"/>
        <v>43116</v>
      </c>
      <c r="P138" s="646">
        <f t="shared" si="180"/>
        <v>43117</v>
      </c>
      <c r="Q138" s="646">
        <f t="shared" si="181"/>
        <v>43118</v>
      </c>
      <c r="R138" s="646">
        <f t="shared" si="182"/>
        <v>43118</v>
      </c>
      <c r="S138" s="646">
        <f t="shared" si="183"/>
        <v>43124</v>
      </c>
      <c r="T138" s="646">
        <f t="shared" si="184"/>
        <v>43124</v>
      </c>
      <c r="U138" s="646">
        <f t="shared" si="185"/>
        <v>43125</v>
      </c>
      <c r="V138" s="646">
        <f t="shared" si="186"/>
        <v>43126</v>
      </c>
      <c r="W138" s="646">
        <f t="shared" si="187"/>
        <v>43133</v>
      </c>
      <c r="X138" s="646">
        <f t="shared" si="188"/>
        <v>43134</v>
      </c>
      <c r="Y138" s="646">
        <f t="shared" si="189"/>
        <v>43134</v>
      </c>
      <c r="Z138" s="646">
        <f t="shared" si="190"/>
        <v>43135</v>
      </c>
      <c r="AA138" s="646">
        <f t="shared" si="191"/>
        <v>43136</v>
      </c>
      <c r="AB138" s="646">
        <f t="shared" si="192"/>
        <v>43137</v>
      </c>
      <c r="AC138" s="646">
        <f t="shared" si="193"/>
        <v>43141</v>
      </c>
      <c r="AD138" s="646">
        <f t="shared" si="194"/>
        <v>43141</v>
      </c>
      <c r="AE138" s="646">
        <f t="shared" si="195"/>
        <v>43146</v>
      </c>
      <c r="AF138" s="646">
        <f t="shared" si="196"/>
        <v>43147</v>
      </c>
      <c r="AG138" s="652">
        <f t="shared" si="197"/>
        <v>43156</v>
      </c>
      <c r="AH138" s="429">
        <f t="shared" si="198"/>
        <v>43157</v>
      </c>
      <c r="AI138" s="558" t="s">
        <v>1731</v>
      </c>
      <c r="AK138" s="301"/>
      <c r="AL138" s="301"/>
    </row>
    <row r="139" spans="1:38" ht="16.5" customHeight="1" thickBot="1">
      <c r="A139" s="537">
        <v>4</v>
      </c>
      <c r="B139" s="1196" t="str">
        <f t="shared" si="176"/>
        <v>EVER UNIQUE</v>
      </c>
      <c r="C139" s="1197" t="str">
        <f>C133</f>
        <v>EMC</v>
      </c>
      <c r="D139" s="1198" t="s">
        <v>1056</v>
      </c>
      <c r="E139" s="1199">
        <f t="shared" si="174"/>
        <v>166</v>
      </c>
      <c r="F139" s="1199" t="s">
        <v>21</v>
      </c>
      <c r="G139" s="1199">
        <f t="shared" si="175"/>
        <v>166</v>
      </c>
      <c r="H139" s="1200" t="s">
        <v>22</v>
      </c>
      <c r="I139" s="1199">
        <f>I133+1</f>
        <v>166</v>
      </c>
      <c r="J139" s="1197" t="s">
        <v>21</v>
      </c>
      <c r="K139" s="391">
        <f>K133+1</f>
        <v>166</v>
      </c>
      <c r="L139" s="1198" t="s">
        <v>22</v>
      </c>
      <c r="M139" s="646">
        <f t="shared" si="177"/>
        <v>43121</v>
      </c>
      <c r="N139" s="646">
        <f t="shared" si="178"/>
        <v>43122</v>
      </c>
      <c r="O139" s="646">
        <f t="shared" si="179"/>
        <v>43123</v>
      </c>
      <c r="P139" s="646">
        <f t="shared" si="180"/>
        <v>43124</v>
      </c>
      <c r="Q139" s="646">
        <f t="shared" si="181"/>
        <v>43125</v>
      </c>
      <c r="R139" s="646">
        <f t="shared" si="182"/>
        <v>43125</v>
      </c>
      <c r="S139" s="1213" t="s">
        <v>99</v>
      </c>
      <c r="T139" s="1215"/>
      <c r="U139" s="646">
        <f t="shared" si="185"/>
        <v>43132</v>
      </c>
      <c r="V139" s="646">
        <f t="shared" si="186"/>
        <v>43133</v>
      </c>
      <c r="W139" s="646">
        <f t="shared" si="187"/>
        <v>43140</v>
      </c>
      <c r="X139" s="646">
        <f t="shared" si="188"/>
        <v>43141</v>
      </c>
      <c r="Y139" s="646">
        <f t="shared" si="189"/>
        <v>43141</v>
      </c>
      <c r="Z139" s="646">
        <f t="shared" si="190"/>
        <v>43142</v>
      </c>
      <c r="AA139" s="646">
        <f t="shared" si="191"/>
        <v>43143</v>
      </c>
      <c r="AB139" s="646">
        <f t="shared" si="192"/>
        <v>43144</v>
      </c>
      <c r="AC139" s="646">
        <f t="shared" si="193"/>
        <v>43148</v>
      </c>
      <c r="AD139" s="646">
        <f t="shared" si="194"/>
        <v>43148</v>
      </c>
      <c r="AE139" s="646">
        <f t="shared" si="195"/>
        <v>43153</v>
      </c>
      <c r="AF139" s="646">
        <f t="shared" si="196"/>
        <v>43154</v>
      </c>
      <c r="AG139" s="652">
        <f t="shared" si="197"/>
        <v>43163</v>
      </c>
      <c r="AH139" s="429">
        <f t="shared" si="198"/>
        <v>43164</v>
      </c>
      <c r="AI139" s="558" t="s">
        <v>961</v>
      </c>
    </row>
    <row r="140" spans="1:38" ht="16.5" customHeight="1" thickBot="1">
      <c r="A140" s="539">
        <v>5</v>
      </c>
      <c r="B140" s="314" t="str">
        <f t="shared" si="176"/>
        <v>ZANTE</v>
      </c>
      <c r="C140" s="666" t="s">
        <v>23</v>
      </c>
      <c r="D140" s="667" t="str">
        <f>D134</f>
        <v>QT8</v>
      </c>
      <c r="E140" s="344">
        <f t="shared" si="174"/>
        <v>9</v>
      </c>
      <c r="F140" s="339" t="s">
        <v>21</v>
      </c>
      <c r="G140" s="339">
        <f t="shared" si="175"/>
        <v>9</v>
      </c>
      <c r="H140" s="404" t="s">
        <v>22</v>
      </c>
      <c r="I140" s="344">
        <f>I134+1</f>
        <v>109</v>
      </c>
      <c r="J140" s="339" t="s">
        <v>21</v>
      </c>
      <c r="K140" s="339">
        <f>K134+1</f>
        <v>109</v>
      </c>
      <c r="L140" s="404" t="s">
        <v>22</v>
      </c>
      <c r="M140" s="646">
        <f t="shared" si="177"/>
        <v>43128</v>
      </c>
      <c r="N140" s="646">
        <f t="shared" si="178"/>
        <v>43129</v>
      </c>
      <c r="O140" s="646">
        <f t="shared" si="179"/>
        <v>43130</v>
      </c>
      <c r="P140" s="646">
        <f t="shared" si="180"/>
        <v>43131</v>
      </c>
      <c r="Q140" s="646">
        <f t="shared" si="181"/>
        <v>43132</v>
      </c>
      <c r="R140" s="646">
        <f t="shared" si="182"/>
        <v>43132</v>
      </c>
      <c r="S140" s="646">
        <f>S138+14</f>
        <v>43138</v>
      </c>
      <c r="T140" s="646">
        <f>T138+14</f>
        <v>43138</v>
      </c>
      <c r="U140" s="1213" t="s">
        <v>99</v>
      </c>
      <c r="V140" s="1215"/>
      <c r="W140" s="646">
        <f t="shared" si="187"/>
        <v>43147</v>
      </c>
      <c r="X140" s="646">
        <f t="shared" si="188"/>
        <v>43148</v>
      </c>
      <c r="Y140" s="646">
        <f t="shared" si="189"/>
        <v>43148</v>
      </c>
      <c r="Z140" s="646">
        <f t="shared" si="190"/>
        <v>43149</v>
      </c>
      <c r="AA140" s="646">
        <f t="shared" si="191"/>
        <v>43150</v>
      </c>
      <c r="AB140" s="646">
        <f t="shared" si="192"/>
        <v>43151</v>
      </c>
      <c r="AC140" s="646">
        <f t="shared" si="193"/>
        <v>43155</v>
      </c>
      <c r="AD140" s="646">
        <f t="shared" si="194"/>
        <v>43155</v>
      </c>
      <c r="AE140" s="646">
        <f t="shared" si="195"/>
        <v>43160</v>
      </c>
      <c r="AF140" s="646">
        <f t="shared" si="196"/>
        <v>43161</v>
      </c>
      <c r="AG140" s="646">
        <f t="shared" si="197"/>
        <v>43170</v>
      </c>
      <c r="AH140" s="363">
        <f t="shared" si="198"/>
        <v>43171</v>
      </c>
    </row>
    <row r="141" spans="1:38" ht="16.5" customHeight="1" thickBot="1">
      <c r="A141" s="539">
        <v>6</v>
      </c>
      <c r="B141" s="314" t="str">
        <f t="shared" si="176"/>
        <v>LOS ANGELES TRADER</v>
      </c>
      <c r="C141" s="666" t="s">
        <v>20</v>
      </c>
      <c r="D141" s="667" t="str">
        <f>D135</f>
        <v>N75</v>
      </c>
      <c r="E141" s="344">
        <f t="shared" si="174"/>
        <v>6</v>
      </c>
      <c r="F141" s="339" t="s">
        <v>21</v>
      </c>
      <c r="G141" s="339">
        <f t="shared" si="175"/>
        <v>6</v>
      </c>
      <c r="H141" s="404" t="s">
        <v>22</v>
      </c>
      <c r="I141" s="344" t="s">
        <v>21</v>
      </c>
      <c r="J141" s="339">
        <f>J135+1</f>
        <v>3</v>
      </c>
      <c r="K141" s="339" t="s">
        <v>22</v>
      </c>
      <c r="L141" s="404">
        <f>L135+1</f>
        <v>3</v>
      </c>
      <c r="M141" s="646">
        <f t="shared" si="177"/>
        <v>43135</v>
      </c>
      <c r="N141" s="646">
        <f t="shared" si="178"/>
        <v>43136</v>
      </c>
      <c r="O141" s="646">
        <f t="shared" si="179"/>
        <v>43137</v>
      </c>
      <c r="P141" s="646">
        <f t="shared" si="180"/>
        <v>43138</v>
      </c>
      <c r="Q141" s="646">
        <f t="shared" si="181"/>
        <v>43139</v>
      </c>
      <c r="R141" s="646">
        <f t="shared" si="182"/>
        <v>43139</v>
      </c>
      <c r="S141" s="1213" t="s">
        <v>99</v>
      </c>
      <c r="T141" s="1215"/>
      <c r="U141" s="646">
        <f>U139+14</f>
        <v>43146</v>
      </c>
      <c r="V141" s="646">
        <f>V139+14</f>
        <v>43147</v>
      </c>
      <c r="W141" s="646">
        <f t="shared" si="187"/>
        <v>43154</v>
      </c>
      <c r="X141" s="646">
        <f t="shared" si="188"/>
        <v>43155</v>
      </c>
      <c r="Y141" s="646">
        <f t="shared" si="189"/>
        <v>43155</v>
      </c>
      <c r="Z141" s="646">
        <f t="shared" si="190"/>
        <v>43156</v>
      </c>
      <c r="AA141" s="646">
        <f t="shared" si="191"/>
        <v>43157</v>
      </c>
      <c r="AB141" s="646">
        <f t="shared" si="192"/>
        <v>43158</v>
      </c>
      <c r="AC141" s="646">
        <f t="shared" si="193"/>
        <v>43162</v>
      </c>
      <c r="AD141" s="646">
        <f t="shared" si="194"/>
        <v>43162</v>
      </c>
      <c r="AE141" s="646">
        <f t="shared" si="195"/>
        <v>43167</v>
      </c>
      <c r="AF141" s="646">
        <f t="shared" si="196"/>
        <v>43168</v>
      </c>
      <c r="AG141" s="646">
        <f t="shared" si="197"/>
        <v>43177</v>
      </c>
      <c r="AH141" s="363">
        <f t="shared" si="198"/>
        <v>43178</v>
      </c>
    </row>
    <row r="142" spans="1:38" ht="16.5" customHeight="1" thickBot="1">
      <c r="A142" s="668">
        <v>7</v>
      </c>
      <c r="B142" s="314" t="str">
        <f t="shared" si="176"/>
        <v>XIN CHANG SHU</v>
      </c>
      <c r="C142" s="314" t="s">
        <v>27</v>
      </c>
      <c r="D142" s="667" t="str">
        <f>D136</f>
        <v>QM3</v>
      </c>
      <c r="E142" s="344">
        <f t="shared" si="174"/>
        <v>32</v>
      </c>
      <c r="F142" s="314" t="s">
        <v>21</v>
      </c>
      <c r="G142" s="344">
        <f t="shared" si="175"/>
        <v>32</v>
      </c>
      <c r="H142" s="404" t="s">
        <v>22</v>
      </c>
      <c r="I142" s="339">
        <f>I136+1</f>
        <v>206</v>
      </c>
      <c r="J142" s="339" t="s">
        <v>21</v>
      </c>
      <c r="K142" s="339">
        <f>K136+1</f>
        <v>206</v>
      </c>
      <c r="L142" s="404" t="s">
        <v>22</v>
      </c>
      <c r="M142" s="646">
        <f t="shared" si="177"/>
        <v>43142</v>
      </c>
      <c r="N142" s="646">
        <f t="shared" si="178"/>
        <v>43143</v>
      </c>
      <c r="O142" s="646">
        <f t="shared" si="179"/>
        <v>43144</v>
      </c>
      <c r="P142" s="646">
        <f t="shared" si="180"/>
        <v>43145</v>
      </c>
      <c r="Q142" s="646">
        <f t="shared" si="181"/>
        <v>43146</v>
      </c>
      <c r="R142" s="646">
        <f t="shared" si="182"/>
        <v>43146</v>
      </c>
      <c r="S142" s="646">
        <f>S140+14</f>
        <v>43152</v>
      </c>
      <c r="T142" s="646">
        <f>T140+14</f>
        <v>43152</v>
      </c>
      <c r="U142" s="1213" t="s">
        <v>99</v>
      </c>
      <c r="V142" s="1215"/>
      <c r="W142" s="646">
        <f t="shared" si="187"/>
        <v>43161</v>
      </c>
      <c r="X142" s="646">
        <f t="shared" si="188"/>
        <v>43162</v>
      </c>
      <c r="Y142" s="646">
        <f t="shared" si="189"/>
        <v>43162</v>
      </c>
      <c r="Z142" s="646">
        <f t="shared" si="190"/>
        <v>43163</v>
      </c>
      <c r="AA142" s="646">
        <f t="shared" si="191"/>
        <v>43164</v>
      </c>
      <c r="AB142" s="646">
        <f t="shared" si="192"/>
        <v>43165</v>
      </c>
      <c r="AC142" s="646">
        <f t="shared" si="193"/>
        <v>43169</v>
      </c>
      <c r="AD142" s="646">
        <f t="shared" si="194"/>
        <v>43169</v>
      </c>
      <c r="AE142" s="646">
        <f t="shared" si="195"/>
        <v>43174</v>
      </c>
      <c r="AF142" s="646">
        <f t="shared" si="196"/>
        <v>43175</v>
      </c>
      <c r="AG142" s="646">
        <f t="shared" si="197"/>
        <v>43184</v>
      </c>
      <c r="AH142" s="363">
        <f t="shared" si="198"/>
        <v>43185</v>
      </c>
    </row>
    <row r="143" spans="1:38" ht="15.75" thickBot="1">
      <c r="A143" s="538">
        <v>8</v>
      </c>
      <c r="B143" s="314" t="str">
        <f t="shared" si="176"/>
        <v>TALASSA</v>
      </c>
      <c r="C143" s="314" t="s">
        <v>23</v>
      </c>
      <c r="D143" s="667" t="str">
        <f>D137</f>
        <v>Q48</v>
      </c>
      <c r="E143" s="344">
        <f t="shared" si="174"/>
        <v>7</v>
      </c>
      <c r="F143" s="314" t="s">
        <v>21</v>
      </c>
      <c r="G143" s="344">
        <f t="shared" si="175"/>
        <v>7</v>
      </c>
      <c r="H143" s="404" t="s">
        <v>22</v>
      </c>
      <c r="I143" s="339">
        <f>I137+1</f>
        <v>42</v>
      </c>
      <c r="J143" s="339" t="s">
        <v>21</v>
      </c>
      <c r="K143" s="339">
        <f>K137+1</f>
        <v>42</v>
      </c>
      <c r="L143" s="404" t="s">
        <v>22</v>
      </c>
      <c r="M143" s="646">
        <f t="shared" si="177"/>
        <v>43149</v>
      </c>
      <c r="N143" s="646">
        <f t="shared" si="178"/>
        <v>43150</v>
      </c>
      <c r="O143" s="646">
        <f t="shared" si="179"/>
        <v>43151</v>
      </c>
      <c r="P143" s="646">
        <f t="shared" si="180"/>
        <v>43152</v>
      </c>
      <c r="Q143" s="646">
        <f t="shared" si="181"/>
        <v>43153</v>
      </c>
      <c r="R143" s="646">
        <f t="shared" si="182"/>
        <v>43153</v>
      </c>
      <c r="S143" s="646">
        <f t="shared" si="183"/>
        <v>43159</v>
      </c>
      <c r="T143" s="646">
        <f t="shared" si="184"/>
        <v>43159</v>
      </c>
      <c r="U143" s="646">
        <f>U141+14</f>
        <v>43160</v>
      </c>
      <c r="V143" s="646">
        <f>V141+14</f>
        <v>43161</v>
      </c>
      <c r="W143" s="646">
        <f t="shared" si="187"/>
        <v>43168</v>
      </c>
      <c r="X143" s="646">
        <f t="shared" si="188"/>
        <v>43169</v>
      </c>
      <c r="Y143" s="646">
        <f t="shared" si="189"/>
        <v>43169</v>
      </c>
      <c r="Z143" s="646">
        <f t="shared" si="190"/>
        <v>43170</v>
      </c>
      <c r="AA143" s="646">
        <f t="shared" si="191"/>
        <v>43171</v>
      </c>
      <c r="AB143" s="646">
        <f t="shared" si="192"/>
        <v>43172</v>
      </c>
      <c r="AC143" s="646">
        <f t="shared" si="193"/>
        <v>43176</v>
      </c>
      <c r="AD143" s="646">
        <f t="shared" si="194"/>
        <v>43176</v>
      </c>
      <c r="AE143" s="646">
        <f t="shared" si="195"/>
        <v>43181</v>
      </c>
      <c r="AF143" s="646">
        <f t="shared" si="196"/>
        <v>43182</v>
      </c>
      <c r="AG143" s="646">
        <f t="shared" si="197"/>
        <v>43191</v>
      </c>
      <c r="AH143" s="363">
        <f t="shared" si="198"/>
        <v>43192</v>
      </c>
    </row>
    <row r="144" spans="1:38" ht="16.5" customHeight="1" thickBot="1">
      <c r="A144" s="540">
        <v>9</v>
      </c>
      <c r="B144" s="1210" t="s">
        <v>172</v>
      </c>
      <c r="C144" s="1211"/>
      <c r="D144" s="1211"/>
      <c r="E144" s="1211"/>
      <c r="F144" s="1211"/>
      <c r="G144" s="1211"/>
      <c r="H144" s="1211"/>
      <c r="I144" s="1211"/>
      <c r="J144" s="1211"/>
      <c r="K144" s="1211"/>
      <c r="L144" s="1212"/>
      <c r="M144" s="1213" t="s">
        <v>172</v>
      </c>
      <c r="N144" s="1214"/>
      <c r="O144" s="1214"/>
      <c r="P144" s="1214"/>
      <c r="Q144" s="1214"/>
      <c r="R144" s="1214"/>
      <c r="S144" s="1214"/>
      <c r="T144" s="1214"/>
      <c r="U144" s="1214"/>
      <c r="V144" s="1214"/>
      <c r="W144" s="1214"/>
      <c r="X144" s="1214"/>
      <c r="Y144" s="1214"/>
      <c r="Z144" s="1214"/>
      <c r="AA144" s="1214"/>
      <c r="AB144" s="1214"/>
      <c r="AC144" s="1214"/>
      <c r="AD144" s="1214"/>
      <c r="AE144" s="1214"/>
      <c r="AF144" s="1214"/>
      <c r="AG144" s="1214"/>
      <c r="AH144" s="1215"/>
      <c r="AI144" s="1195" t="s">
        <v>1729</v>
      </c>
    </row>
    <row r="145" spans="1:35" ht="16.5" customHeight="1" thickBot="1">
      <c r="A145" s="537">
        <v>10</v>
      </c>
      <c r="B145" s="1196" t="s">
        <v>1733</v>
      </c>
      <c r="C145" s="1197" t="s">
        <v>1054</v>
      </c>
      <c r="D145" s="1198" t="s">
        <v>1734</v>
      </c>
      <c r="E145" s="1199">
        <v>171</v>
      </c>
      <c r="F145" s="1199" t="s">
        <v>21</v>
      </c>
      <c r="G145" s="1199">
        <v>171</v>
      </c>
      <c r="H145" s="1200" t="s">
        <v>22</v>
      </c>
      <c r="I145" s="1199">
        <v>171</v>
      </c>
      <c r="J145" s="1197" t="s">
        <v>21</v>
      </c>
      <c r="K145" s="391">
        <v>171</v>
      </c>
      <c r="L145" s="1198" t="s">
        <v>22</v>
      </c>
      <c r="M145" s="652">
        <v>43163</v>
      </c>
      <c r="N145" s="646">
        <v>43164</v>
      </c>
      <c r="O145" s="646">
        <v>43165</v>
      </c>
      <c r="P145" s="646">
        <v>43166</v>
      </c>
      <c r="Q145" s="646">
        <v>43167</v>
      </c>
      <c r="R145" s="646">
        <v>43167</v>
      </c>
      <c r="S145" s="1213" t="s">
        <v>99</v>
      </c>
      <c r="T145" s="1215"/>
      <c r="U145" s="646">
        <v>43174</v>
      </c>
      <c r="V145" s="646">
        <v>43175</v>
      </c>
      <c r="W145" s="1213" t="s">
        <v>99</v>
      </c>
      <c r="X145" s="1215"/>
      <c r="Y145" s="646">
        <v>43183</v>
      </c>
      <c r="Z145" s="646">
        <v>43184</v>
      </c>
      <c r="AA145" s="646">
        <v>43185</v>
      </c>
      <c r="AB145" s="646">
        <v>43186</v>
      </c>
      <c r="AC145" s="646">
        <v>43190</v>
      </c>
      <c r="AD145" s="646">
        <v>43190</v>
      </c>
      <c r="AE145" s="646">
        <v>43195</v>
      </c>
      <c r="AF145" s="646">
        <v>43196</v>
      </c>
      <c r="AG145" s="646">
        <v>43205</v>
      </c>
      <c r="AH145" s="363">
        <v>43206</v>
      </c>
      <c r="AI145" s="558" t="s">
        <v>1732</v>
      </c>
    </row>
    <row r="146" spans="1:35" ht="15.75" thickBot="1">
      <c r="A146" s="539">
        <v>11</v>
      </c>
      <c r="B146" s="1208" t="s">
        <v>1063</v>
      </c>
      <c r="C146" s="1207" t="s">
        <v>23</v>
      </c>
      <c r="D146" s="1209" t="s">
        <v>1064</v>
      </c>
      <c r="E146" s="370">
        <v>10</v>
      </c>
      <c r="F146" s="369" t="s">
        <v>21</v>
      </c>
      <c r="G146" s="369">
        <v>10</v>
      </c>
      <c r="H146" s="536" t="s">
        <v>22</v>
      </c>
      <c r="I146" s="370">
        <v>110</v>
      </c>
      <c r="J146" s="369" t="s">
        <v>21</v>
      </c>
      <c r="K146" s="369">
        <v>110</v>
      </c>
      <c r="L146" s="536" t="s">
        <v>22</v>
      </c>
      <c r="M146" s="646">
        <f t="shared" si="177"/>
        <v>43170</v>
      </c>
      <c r="N146" s="646">
        <f t="shared" si="178"/>
        <v>43171</v>
      </c>
      <c r="O146" s="646">
        <f t="shared" si="179"/>
        <v>43172</v>
      </c>
      <c r="P146" s="646">
        <f t="shared" si="180"/>
        <v>43173</v>
      </c>
      <c r="Q146" s="646">
        <f t="shared" si="181"/>
        <v>43174</v>
      </c>
      <c r="R146" s="646">
        <f t="shared" si="182"/>
        <v>43174</v>
      </c>
      <c r="S146" s="646">
        <v>43180</v>
      </c>
      <c r="T146" s="646">
        <v>43180</v>
      </c>
      <c r="U146" s="646">
        <f t="shared" si="185"/>
        <v>43181</v>
      </c>
      <c r="V146" s="646">
        <f t="shared" si="186"/>
        <v>43182</v>
      </c>
      <c r="W146" s="646">
        <v>43189</v>
      </c>
      <c r="X146" s="646">
        <v>43190</v>
      </c>
      <c r="Y146" s="646">
        <f t="shared" si="189"/>
        <v>43190</v>
      </c>
      <c r="Z146" s="646">
        <f t="shared" si="190"/>
        <v>43191</v>
      </c>
      <c r="AA146" s="646">
        <f t="shared" si="191"/>
        <v>43192</v>
      </c>
      <c r="AB146" s="646">
        <f t="shared" si="192"/>
        <v>43193</v>
      </c>
      <c r="AC146" s="646">
        <f t="shared" si="193"/>
        <v>43197</v>
      </c>
      <c r="AD146" s="646">
        <f t="shared" si="194"/>
        <v>43197</v>
      </c>
      <c r="AE146" s="646">
        <f t="shared" si="195"/>
        <v>43202</v>
      </c>
      <c r="AF146" s="646">
        <f t="shared" si="196"/>
        <v>43203</v>
      </c>
      <c r="AG146" s="652">
        <f t="shared" si="197"/>
        <v>43212</v>
      </c>
      <c r="AH146" s="429">
        <f t="shared" si="198"/>
        <v>43213</v>
      </c>
      <c r="AI146" s="558" t="s">
        <v>1039</v>
      </c>
    </row>
    <row r="147" spans="1:35" ht="15.75" thickBot="1">
      <c r="A147" s="539">
        <v>12</v>
      </c>
      <c r="B147" s="314" t="s">
        <v>1065</v>
      </c>
      <c r="C147" s="666" t="s">
        <v>20</v>
      </c>
      <c r="D147" s="667" t="s">
        <v>1066</v>
      </c>
      <c r="E147" s="344">
        <v>7</v>
      </c>
      <c r="F147" s="339" t="s">
        <v>21</v>
      </c>
      <c r="G147" s="339">
        <v>7</v>
      </c>
      <c r="H147" s="404" t="s">
        <v>22</v>
      </c>
      <c r="I147" s="344" t="s">
        <v>21</v>
      </c>
      <c r="J147" s="339">
        <v>4</v>
      </c>
      <c r="K147" s="339" t="s">
        <v>22</v>
      </c>
      <c r="L147" s="404">
        <v>4</v>
      </c>
      <c r="M147" s="646">
        <f t="shared" si="177"/>
        <v>43177</v>
      </c>
      <c r="N147" s="646">
        <f t="shared" si="178"/>
        <v>43178</v>
      </c>
      <c r="O147" s="646">
        <f t="shared" si="179"/>
        <v>43179</v>
      </c>
      <c r="P147" s="646">
        <f t="shared" si="180"/>
        <v>43180</v>
      </c>
      <c r="Q147" s="646">
        <f t="shared" si="181"/>
        <v>43181</v>
      </c>
      <c r="R147" s="646">
        <f t="shared" si="182"/>
        <v>43181</v>
      </c>
      <c r="S147" s="646">
        <f t="shared" si="183"/>
        <v>43187</v>
      </c>
      <c r="T147" s="646">
        <f t="shared" si="184"/>
        <v>43187</v>
      </c>
      <c r="U147" s="646">
        <f t="shared" si="185"/>
        <v>43188</v>
      </c>
      <c r="V147" s="646">
        <f t="shared" si="186"/>
        <v>43189</v>
      </c>
      <c r="W147" s="646">
        <f t="shared" si="187"/>
        <v>43196</v>
      </c>
      <c r="X147" s="646">
        <f t="shared" si="188"/>
        <v>43197</v>
      </c>
      <c r="Y147" s="646">
        <f t="shared" si="189"/>
        <v>43197</v>
      </c>
      <c r="Z147" s="646">
        <f t="shared" si="190"/>
        <v>43198</v>
      </c>
      <c r="AA147" s="646">
        <f t="shared" si="191"/>
        <v>43199</v>
      </c>
      <c r="AB147" s="646">
        <f t="shared" si="192"/>
        <v>43200</v>
      </c>
      <c r="AC147" s="646">
        <f t="shared" si="193"/>
        <v>43204</v>
      </c>
      <c r="AD147" s="646">
        <f t="shared" si="194"/>
        <v>43204</v>
      </c>
      <c r="AE147" s="646">
        <f t="shared" si="195"/>
        <v>43209</v>
      </c>
      <c r="AF147" s="646">
        <f t="shared" si="196"/>
        <v>43210</v>
      </c>
      <c r="AG147" s="646">
        <f t="shared" si="197"/>
        <v>43219</v>
      </c>
      <c r="AH147" s="363">
        <f t="shared" si="198"/>
        <v>43220</v>
      </c>
    </row>
    <row r="148" spans="1:35" ht="16.5" customHeight="1" thickBot="1">
      <c r="A148" s="668">
        <v>13</v>
      </c>
      <c r="B148" s="1202" t="s">
        <v>1058</v>
      </c>
      <c r="C148" s="1202" t="s">
        <v>27</v>
      </c>
      <c r="D148" s="1203" t="s">
        <v>1059</v>
      </c>
      <c r="E148" s="370">
        <v>33</v>
      </c>
      <c r="F148" s="1202" t="s">
        <v>21</v>
      </c>
      <c r="G148" s="370">
        <v>33</v>
      </c>
      <c r="H148" s="536" t="s">
        <v>22</v>
      </c>
      <c r="I148" s="369">
        <v>207</v>
      </c>
      <c r="J148" s="369" t="s">
        <v>21</v>
      </c>
      <c r="K148" s="369">
        <v>207</v>
      </c>
      <c r="L148" s="536" t="s">
        <v>22</v>
      </c>
      <c r="M148" s="646">
        <f t="shared" si="177"/>
        <v>43184</v>
      </c>
      <c r="N148" s="646">
        <f t="shared" si="178"/>
        <v>43185</v>
      </c>
      <c r="O148" s="646">
        <f t="shared" si="179"/>
        <v>43186</v>
      </c>
      <c r="P148" s="646">
        <f t="shared" si="180"/>
        <v>43187</v>
      </c>
      <c r="Q148" s="652">
        <f t="shared" si="181"/>
        <v>43188</v>
      </c>
      <c r="R148" s="652">
        <f t="shared" si="182"/>
        <v>43188</v>
      </c>
      <c r="S148" s="1213" t="s">
        <v>1738</v>
      </c>
      <c r="T148" s="1214"/>
      <c r="U148" s="1214"/>
      <c r="V148" s="1214"/>
      <c r="W148" s="1214"/>
      <c r="X148" s="1214"/>
      <c r="Y148" s="1214"/>
      <c r="Z148" s="1214"/>
      <c r="AA148" s="1214"/>
      <c r="AB148" s="1214"/>
      <c r="AC148" s="1214"/>
      <c r="AD148" s="1214"/>
      <c r="AE148" s="1214"/>
      <c r="AF148" s="1214"/>
      <c r="AG148" s="1214"/>
      <c r="AH148" s="1215"/>
    </row>
    <row r="149" spans="1:35" ht="16.5" customHeight="1" thickBot="1">
      <c r="A149" s="538">
        <v>13</v>
      </c>
      <c r="B149" s="1202" t="s">
        <v>1736</v>
      </c>
      <c r="C149" s="1202" t="s">
        <v>27</v>
      </c>
      <c r="D149" s="1203" t="s">
        <v>1739</v>
      </c>
      <c r="E149" s="370">
        <v>55</v>
      </c>
      <c r="F149" s="1202" t="s">
        <v>21</v>
      </c>
      <c r="G149" s="370">
        <v>55</v>
      </c>
      <c r="H149" s="536" t="s">
        <v>22</v>
      </c>
      <c r="I149" s="369">
        <v>55</v>
      </c>
      <c r="J149" s="369" t="s">
        <v>21</v>
      </c>
      <c r="K149" s="369">
        <v>55</v>
      </c>
      <c r="L149" s="536" t="s">
        <v>22</v>
      </c>
      <c r="M149" s="1213" t="s">
        <v>1737</v>
      </c>
      <c r="N149" s="1214"/>
      <c r="O149" s="1214"/>
      <c r="P149" s="1215"/>
      <c r="Q149" s="652">
        <f>Q147+7</f>
        <v>43188</v>
      </c>
      <c r="R149" s="652">
        <f>R147+7</f>
        <v>43188</v>
      </c>
      <c r="S149" s="646">
        <f>S147+7</f>
        <v>43194</v>
      </c>
      <c r="T149" s="646">
        <f t="shared" ref="T149:AH149" si="199">T147+7</f>
        <v>43194</v>
      </c>
      <c r="U149" s="646">
        <f t="shared" si="199"/>
        <v>43195</v>
      </c>
      <c r="V149" s="646">
        <f t="shared" si="199"/>
        <v>43196</v>
      </c>
      <c r="W149" s="646">
        <f t="shared" si="199"/>
        <v>43203</v>
      </c>
      <c r="X149" s="646">
        <f t="shared" si="199"/>
        <v>43204</v>
      </c>
      <c r="Y149" s="646">
        <f t="shared" si="199"/>
        <v>43204</v>
      </c>
      <c r="Z149" s="646">
        <f t="shared" si="199"/>
        <v>43205</v>
      </c>
      <c r="AA149" s="646">
        <f t="shared" si="199"/>
        <v>43206</v>
      </c>
      <c r="AB149" s="646">
        <f t="shared" si="199"/>
        <v>43207</v>
      </c>
      <c r="AC149" s="646">
        <f t="shared" si="199"/>
        <v>43211</v>
      </c>
      <c r="AD149" s="646">
        <f t="shared" si="199"/>
        <v>43211</v>
      </c>
      <c r="AE149" s="646">
        <f t="shared" si="199"/>
        <v>43216</v>
      </c>
      <c r="AF149" s="646">
        <f t="shared" si="199"/>
        <v>43217</v>
      </c>
      <c r="AG149" s="646">
        <f t="shared" si="199"/>
        <v>43226</v>
      </c>
      <c r="AH149" s="363">
        <f t="shared" si="199"/>
        <v>43227</v>
      </c>
    </row>
    <row r="150" spans="1:35" ht="15.75" thickBot="1">
      <c r="A150" s="1201">
        <v>14</v>
      </c>
      <c r="B150" s="314" t="s">
        <v>1722</v>
      </c>
      <c r="C150" s="314" t="s">
        <v>23</v>
      </c>
      <c r="D150" s="667" t="s">
        <v>1726</v>
      </c>
      <c r="E150" s="344">
        <v>8</v>
      </c>
      <c r="F150" s="314" t="s">
        <v>21</v>
      </c>
      <c r="G150" s="344">
        <v>8</v>
      </c>
      <c r="H150" s="404" t="s">
        <v>22</v>
      </c>
      <c r="I150" s="339">
        <v>43</v>
      </c>
      <c r="J150" s="339" t="s">
        <v>21</v>
      </c>
      <c r="K150" s="339">
        <v>43</v>
      </c>
      <c r="L150" s="404" t="s">
        <v>22</v>
      </c>
      <c r="M150" s="646">
        <f>M147+14</f>
        <v>43191</v>
      </c>
      <c r="N150" s="646">
        <f t="shared" ref="N150:AH150" si="200">N147+14</f>
        <v>43192</v>
      </c>
      <c r="O150" s="646">
        <f t="shared" si="200"/>
        <v>43193</v>
      </c>
      <c r="P150" s="646">
        <f t="shared" si="200"/>
        <v>43194</v>
      </c>
      <c r="Q150" s="646">
        <f t="shared" si="200"/>
        <v>43195</v>
      </c>
      <c r="R150" s="646">
        <f t="shared" si="200"/>
        <v>43195</v>
      </c>
      <c r="S150" s="646">
        <f t="shared" si="200"/>
        <v>43201</v>
      </c>
      <c r="T150" s="646">
        <f t="shared" si="200"/>
        <v>43201</v>
      </c>
      <c r="U150" s="646">
        <f t="shared" si="200"/>
        <v>43202</v>
      </c>
      <c r="V150" s="646">
        <f t="shared" si="200"/>
        <v>43203</v>
      </c>
      <c r="W150" s="646">
        <f t="shared" si="200"/>
        <v>43210</v>
      </c>
      <c r="X150" s="646">
        <f t="shared" si="200"/>
        <v>43211</v>
      </c>
      <c r="Y150" s="646">
        <f t="shared" si="200"/>
        <v>43211</v>
      </c>
      <c r="Z150" s="646">
        <f t="shared" si="200"/>
        <v>43212</v>
      </c>
      <c r="AA150" s="646">
        <f t="shared" si="200"/>
        <v>43213</v>
      </c>
      <c r="AB150" s="646">
        <f t="shared" si="200"/>
        <v>43214</v>
      </c>
      <c r="AC150" s="646">
        <f t="shared" si="200"/>
        <v>43218</v>
      </c>
      <c r="AD150" s="646">
        <f t="shared" si="200"/>
        <v>43218</v>
      </c>
      <c r="AE150" s="646">
        <f t="shared" si="200"/>
        <v>43223</v>
      </c>
      <c r="AF150" s="646">
        <f t="shared" si="200"/>
        <v>43224</v>
      </c>
      <c r="AG150" s="646">
        <f t="shared" si="200"/>
        <v>43233</v>
      </c>
      <c r="AH150" s="363">
        <f t="shared" si="200"/>
        <v>43234</v>
      </c>
    </row>
    <row r="151" spans="1:35" ht="15.75" thickBot="1">
      <c r="A151" s="540">
        <v>15</v>
      </c>
      <c r="B151" s="559" t="s">
        <v>1740</v>
      </c>
      <c r="C151" s="559" t="s">
        <v>23</v>
      </c>
      <c r="D151" s="375" t="s">
        <v>1741</v>
      </c>
      <c r="E151" s="560">
        <v>63</v>
      </c>
      <c r="F151" s="559" t="s">
        <v>21</v>
      </c>
      <c r="G151" s="560">
        <v>63</v>
      </c>
      <c r="H151" s="561" t="s">
        <v>22</v>
      </c>
      <c r="I151" s="378">
        <v>63</v>
      </c>
      <c r="J151" s="378" t="s">
        <v>21</v>
      </c>
      <c r="K151" s="378">
        <v>63</v>
      </c>
      <c r="L151" s="561" t="s">
        <v>22</v>
      </c>
      <c r="M151" s="652">
        <f t="shared" si="177"/>
        <v>43198</v>
      </c>
      <c r="N151" s="646">
        <f t="shared" si="178"/>
        <v>43199</v>
      </c>
      <c r="O151" s="646">
        <f t="shared" si="179"/>
        <v>43200</v>
      </c>
      <c r="P151" s="646">
        <f t="shared" si="180"/>
        <v>43201</v>
      </c>
      <c r="Q151" s="646">
        <f t="shared" si="181"/>
        <v>43202</v>
      </c>
      <c r="R151" s="646">
        <f t="shared" si="182"/>
        <v>43202</v>
      </c>
      <c r="S151" s="646">
        <f t="shared" si="183"/>
        <v>43208</v>
      </c>
      <c r="T151" s="646">
        <f t="shared" si="184"/>
        <v>43208</v>
      </c>
      <c r="U151" s="646">
        <f t="shared" si="185"/>
        <v>43209</v>
      </c>
      <c r="V151" s="646">
        <f t="shared" si="186"/>
        <v>43210</v>
      </c>
      <c r="W151" s="646">
        <f t="shared" si="187"/>
        <v>43217</v>
      </c>
      <c r="X151" s="646">
        <f t="shared" si="188"/>
        <v>43218</v>
      </c>
      <c r="Y151" s="646">
        <f t="shared" si="189"/>
        <v>43218</v>
      </c>
      <c r="Z151" s="646">
        <f t="shared" si="190"/>
        <v>43219</v>
      </c>
      <c r="AA151" s="646">
        <f t="shared" si="191"/>
        <v>43220</v>
      </c>
      <c r="AB151" s="646">
        <f t="shared" si="192"/>
        <v>43221</v>
      </c>
      <c r="AC151" s="646">
        <f t="shared" si="193"/>
        <v>43225</v>
      </c>
      <c r="AD151" s="646">
        <f t="shared" si="194"/>
        <v>43225</v>
      </c>
      <c r="AE151" s="646">
        <f t="shared" si="195"/>
        <v>43230</v>
      </c>
      <c r="AF151" s="646">
        <f t="shared" si="196"/>
        <v>43231</v>
      </c>
      <c r="AG151" s="646">
        <f t="shared" si="197"/>
        <v>43240</v>
      </c>
      <c r="AH151" s="363">
        <f t="shared" si="198"/>
        <v>43241</v>
      </c>
      <c r="AI151" s="558" t="s">
        <v>1746</v>
      </c>
    </row>
    <row r="152" spans="1:35" ht="15.75" thickBot="1">
      <c r="A152" s="537">
        <v>16</v>
      </c>
      <c r="B152" s="399" t="str">
        <f>B145</f>
        <v>EVER UNION</v>
      </c>
      <c r="C152" s="361" t="s">
        <v>1054</v>
      </c>
      <c r="D152" s="398" t="str">
        <f>D145</f>
        <v>SBC</v>
      </c>
      <c r="E152" s="360">
        <f>E145+1</f>
        <v>172</v>
      </c>
      <c r="F152" s="360" t="s">
        <v>21</v>
      </c>
      <c r="G152" s="360">
        <f>G145+1</f>
        <v>172</v>
      </c>
      <c r="H152" s="414" t="s">
        <v>22</v>
      </c>
      <c r="I152" s="360">
        <f>I145+1</f>
        <v>172</v>
      </c>
      <c r="J152" s="361" t="s">
        <v>21</v>
      </c>
      <c r="K152" s="340">
        <f>K145+1</f>
        <v>172</v>
      </c>
      <c r="L152" s="398" t="s">
        <v>22</v>
      </c>
      <c r="M152" s="646">
        <f t="shared" si="177"/>
        <v>43205</v>
      </c>
      <c r="N152" s="646">
        <f t="shared" si="178"/>
        <v>43206</v>
      </c>
      <c r="O152" s="646">
        <f t="shared" si="179"/>
        <v>43207</v>
      </c>
      <c r="P152" s="646">
        <f t="shared" si="180"/>
        <v>43208</v>
      </c>
      <c r="Q152" s="646">
        <f t="shared" si="181"/>
        <v>43209</v>
      </c>
      <c r="R152" s="646">
        <f t="shared" si="182"/>
        <v>43209</v>
      </c>
      <c r="S152" s="646">
        <f t="shared" si="183"/>
        <v>43215</v>
      </c>
      <c r="T152" s="646">
        <f t="shared" si="184"/>
        <v>43215</v>
      </c>
      <c r="U152" s="646">
        <f t="shared" si="185"/>
        <v>43216</v>
      </c>
      <c r="V152" s="646">
        <f t="shared" si="186"/>
        <v>43217</v>
      </c>
      <c r="W152" s="646">
        <f t="shared" si="187"/>
        <v>43224</v>
      </c>
      <c r="X152" s="646">
        <f t="shared" si="188"/>
        <v>43225</v>
      </c>
      <c r="Y152" s="646">
        <f t="shared" si="189"/>
        <v>43225</v>
      </c>
      <c r="Z152" s="646">
        <f t="shared" si="190"/>
        <v>43226</v>
      </c>
      <c r="AA152" s="646">
        <f t="shared" si="191"/>
        <v>43227</v>
      </c>
      <c r="AB152" s="646">
        <f t="shared" si="192"/>
        <v>43228</v>
      </c>
      <c r="AC152" s="646">
        <f t="shared" si="193"/>
        <v>43232</v>
      </c>
      <c r="AD152" s="646">
        <f t="shared" si="194"/>
        <v>43232</v>
      </c>
      <c r="AE152" s="646">
        <f t="shared" si="195"/>
        <v>43237</v>
      </c>
      <c r="AF152" s="646">
        <f t="shared" si="196"/>
        <v>43238</v>
      </c>
      <c r="AG152" s="646">
        <f t="shared" si="197"/>
        <v>43247</v>
      </c>
      <c r="AH152" s="363">
        <f t="shared" si="198"/>
        <v>43248</v>
      </c>
    </row>
    <row r="153" spans="1:35" ht="15.75" thickBot="1">
      <c r="A153" s="539">
        <v>17</v>
      </c>
      <c r="B153" s="1208" t="s">
        <v>1744</v>
      </c>
      <c r="C153" s="1207" t="s">
        <v>23</v>
      </c>
      <c r="D153" s="1209"/>
      <c r="E153" s="370"/>
      <c r="F153" s="369" t="s">
        <v>21</v>
      </c>
      <c r="G153" s="369"/>
      <c r="H153" s="536" t="s">
        <v>22</v>
      </c>
      <c r="I153" s="370"/>
      <c r="J153" s="369" t="s">
        <v>21</v>
      </c>
      <c r="K153" s="369"/>
      <c r="L153" s="536" t="s">
        <v>22</v>
      </c>
      <c r="M153" s="646">
        <f t="shared" si="177"/>
        <v>43212</v>
      </c>
      <c r="N153" s="646">
        <f t="shared" si="178"/>
        <v>43213</v>
      </c>
      <c r="O153" s="646">
        <f t="shared" si="179"/>
        <v>43214</v>
      </c>
      <c r="P153" s="646">
        <f t="shared" si="180"/>
        <v>43215</v>
      </c>
      <c r="Q153" s="646">
        <f t="shared" si="181"/>
        <v>43216</v>
      </c>
      <c r="R153" s="646">
        <f t="shared" si="182"/>
        <v>43216</v>
      </c>
      <c r="S153" s="646">
        <f t="shared" si="183"/>
        <v>43222</v>
      </c>
      <c r="T153" s="646">
        <f t="shared" si="184"/>
        <v>43222</v>
      </c>
      <c r="U153" s="646">
        <f t="shared" si="185"/>
        <v>43223</v>
      </c>
      <c r="V153" s="646">
        <f t="shared" si="186"/>
        <v>43224</v>
      </c>
      <c r="W153" s="646">
        <f t="shared" si="187"/>
        <v>43231</v>
      </c>
      <c r="X153" s="646">
        <f t="shared" si="188"/>
        <v>43232</v>
      </c>
      <c r="Y153" s="646">
        <f t="shared" si="189"/>
        <v>43232</v>
      </c>
      <c r="Z153" s="646">
        <f t="shared" si="190"/>
        <v>43233</v>
      </c>
      <c r="AA153" s="646">
        <f t="shared" si="191"/>
        <v>43234</v>
      </c>
      <c r="AB153" s="646">
        <f t="shared" si="192"/>
        <v>43235</v>
      </c>
      <c r="AC153" s="646">
        <f t="shared" si="193"/>
        <v>43239</v>
      </c>
      <c r="AD153" s="646">
        <f t="shared" si="194"/>
        <v>43239</v>
      </c>
      <c r="AE153" s="646">
        <f t="shared" si="195"/>
        <v>43244</v>
      </c>
      <c r="AF153" s="646">
        <f t="shared" si="196"/>
        <v>43245</v>
      </c>
      <c r="AG153" s="646">
        <f t="shared" si="197"/>
        <v>43254</v>
      </c>
      <c r="AH153" s="363">
        <f t="shared" si="198"/>
        <v>43255</v>
      </c>
      <c r="AI153" s="558" t="s">
        <v>1745</v>
      </c>
    </row>
    <row r="154" spans="1:35" ht="15.75" thickBot="1">
      <c r="A154" s="539">
        <v>18</v>
      </c>
      <c r="B154" s="314" t="s">
        <v>1065</v>
      </c>
      <c r="C154" s="1187" t="s">
        <v>20</v>
      </c>
      <c r="D154" s="1188" t="s">
        <v>1066</v>
      </c>
      <c r="E154" s="344">
        <v>8</v>
      </c>
      <c r="F154" s="339" t="s">
        <v>21</v>
      </c>
      <c r="G154" s="339">
        <v>8</v>
      </c>
      <c r="H154" s="404" t="s">
        <v>22</v>
      </c>
      <c r="I154" s="344" t="s">
        <v>21</v>
      </c>
      <c r="J154" s="339">
        <v>5</v>
      </c>
      <c r="K154" s="339" t="s">
        <v>22</v>
      </c>
      <c r="L154" s="404">
        <v>5</v>
      </c>
      <c r="M154" s="646">
        <f t="shared" si="177"/>
        <v>43219</v>
      </c>
      <c r="N154" s="646">
        <f t="shared" si="178"/>
        <v>43220</v>
      </c>
      <c r="O154" s="646">
        <f t="shared" si="179"/>
        <v>43221</v>
      </c>
      <c r="P154" s="646">
        <f t="shared" si="180"/>
        <v>43222</v>
      </c>
      <c r="Q154" s="646">
        <f t="shared" si="181"/>
        <v>43223</v>
      </c>
      <c r="R154" s="646">
        <f t="shared" si="182"/>
        <v>43223</v>
      </c>
      <c r="S154" s="646">
        <f t="shared" si="183"/>
        <v>43229</v>
      </c>
      <c r="T154" s="646">
        <f t="shared" si="184"/>
        <v>43229</v>
      </c>
      <c r="U154" s="646">
        <f t="shared" si="185"/>
        <v>43230</v>
      </c>
      <c r="V154" s="646">
        <f t="shared" si="186"/>
        <v>43231</v>
      </c>
      <c r="W154" s="646">
        <f t="shared" si="187"/>
        <v>43238</v>
      </c>
      <c r="X154" s="646">
        <f t="shared" si="188"/>
        <v>43239</v>
      </c>
      <c r="Y154" s="646">
        <f t="shared" si="189"/>
        <v>43239</v>
      </c>
      <c r="Z154" s="646">
        <f t="shared" si="190"/>
        <v>43240</v>
      </c>
      <c r="AA154" s="646">
        <f t="shared" si="191"/>
        <v>43241</v>
      </c>
      <c r="AB154" s="646">
        <f t="shared" si="192"/>
        <v>43242</v>
      </c>
      <c r="AC154" s="646">
        <f t="shared" si="193"/>
        <v>43246</v>
      </c>
      <c r="AD154" s="646">
        <f t="shared" si="194"/>
        <v>43246</v>
      </c>
      <c r="AE154" s="646">
        <f t="shared" si="195"/>
        <v>43251</v>
      </c>
      <c r="AF154" s="646">
        <f t="shared" si="196"/>
        <v>43252</v>
      </c>
      <c r="AG154" s="646">
        <f t="shared" si="197"/>
        <v>43261</v>
      </c>
      <c r="AH154" s="363">
        <f t="shared" si="198"/>
        <v>43262</v>
      </c>
    </row>
    <row r="155" spans="1:35" ht="15.75" thickBot="1">
      <c r="A155" s="1189">
        <v>19</v>
      </c>
      <c r="B155" s="314" t="str">
        <f>B149</f>
        <v>XIN XIA MEN</v>
      </c>
      <c r="C155" s="314" t="str">
        <f>C149</f>
        <v>PIL</v>
      </c>
      <c r="D155" s="1188" t="str">
        <f>D149</f>
        <v>RMC</v>
      </c>
      <c r="E155" s="344">
        <f>E149+1</f>
        <v>56</v>
      </c>
      <c r="F155" s="314" t="s">
        <v>21</v>
      </c>
      <c r="G155" s="344">
        <f>G149+1</f>
        <v>56</v>
      </c>
      <c r="H155" s="404" t="s">
        <v>22</v>
      </c>
      <c r="I155" s="339">
        <f>I149+1</f>
        <v>56</v>
      </c>
      <c r="J155" s="339" t="s">
        <v>21</v>
      </c>
      <c r="K155" s="339">
        <f>K149+1</f>
        <v>56</v>
      </c>
      <c r="L155" s="404" t="s">
        <v>22</v>
      </c>
      <c r="M155" s="646">
        <f t="shared" si="177"/>
        <v>43226</v>
      </c>
      <c r="N155" s="646">
        <f t="shared" si="178"/>
        <v>43227</v>
      </c>
      <c r="O155" s="646">
        <f t="shared" si="179"/>
        <v>43228</v>
      </c>
      <c r="P155" s="646">
        <f t="shared" si="180"/>
        <v>43229</v>
      </c>
      <c r="Q155" s="646">
        <f t="shared" si="181"/>
        <v>43230</v>
      </c>
      <c r="R155" s="646">
        <f t="shared" si="182"/>
        <v>43230</v>
      </c>
      <c r="S155" s="646">
        <f t="shared" si="183"/>
        <v>43236</v>
      </c>
      <c r="T155" s="646">
        <f t="shared" si="184"/>
        <v>43236</v>
      </c>
      <c r="U155" s="646">
        <f t="shared" si="185"/>
        <v>43237</v>
      </c>
      <c r="V155" s="646">
        <f t="shared" si="186"/>
        <v>43238</v>
      </c>
      <c r="W155" s="646">
        <f t="shared" si="187"/>
        <v>43245</v>
      </c>
      <c r="X155" s="646">
        <f t="shared" si="188"/>
        <v>43246</v>
      </c>
      <c r="Y155" s="646">
        <f t="shared" si="189"/>
        <v>43246</v>
      </c>
      <c r="Z155" s="646">
        <f t="shared" si="190"/>
        <v>43247</v>
      </c>
      <c r="AA155" s="646">
        <f t="shared" si="191"/>
        <v>43248</v>
      </c>
      <c r="AB155" s="646">
        <f t="shared" si="192"/>
        <v>43249</v>
      </c>
      <c r="AC155" s="646">
        <f t="shared" si="193"/>
        <v>43253</v>
      </c>
      <c r="AD155" s="646">
        <f t="shared" si="194"/>
        <v>43253</v>
      </c>
      <c r="AE155" s="646">
        <f t="shared" si="195"/>
        <v>43258</v>
      </c>
      <c r="AF155" s="646">
        <f t="shared" si="196"/>
        <v>43259</v>
      </c>
      <c r="AG155" s="646">
        <f t="shared" si="197"/>
        <v>43268</v>
      </c>
      <c r="AH155" s="363">
        <f t="shared" si="198"/>
        <v>43269</v>
      </c>
    </row>
    <row r="156" spans="1:35" ht="15.75" thickBot="1">
      <c r="A156" s="538">
        <v>20</v>
      </c>
      <c r="B156" s="314" t="s">
        <v>1722</v>
      </c>
      <c r="C156" s="314" t="s">
        <v>23</v>
      </c>
      <c r="D156" s="1188" t="s">
        <v>1726</v>
      </c>
      <c r="E156" s="344">
        <v>9</v>
      </c>
      <c r="F156" s="314" t="s">
        <v>21</v>
      </c>
      <c r="G156" s="344">
        <v>9</v>
      </c>
      <c r="H156" s="404" t="s">
        <v>22</v>
      </c>
      <c r="I156" s="339">
        <v>44</v>
      </c>
      <c r="J156" s="339" t="s">
        <v>21</v>
      </c>
      <c r="K156" s="339">
        <v>44</v>
      </c>
      <c r="L156" s="404" t="s">
        <v>22</v>
      </c>
      <c r="M156" s="646">
        <f t="shared" si="177"/>
        <v>43233</v>
      </c>
      <c r="N156" s="646">
        <f t="shared" si="178"/>
        <v>43234</v>
      </c>
      <c r="O156" s="646">
        <f t="shared" si="179"/>
        <v>43235</v>
      </c>
      <c r="P156" s="646">
        <f t="shared" si="180"/>
        <v>43236</v>
      </c>
      <c r="Q156" s="646">
        <f t="shared" si="181"/>
        <v>43237</v>
      </c>
      <c r="R156" s="646">
        <f t="shared" si="182"/>
        <v>43237</v>
      </c>
      <c r="S156" s="646">
        <f t="shared" si="183"/>
        <v>43243</v>
      </c>
      <c r="T156" s="646">
        <f t="shared" si="184"/>
        <v>43243</v>
      </c>
      <c r="U156" s="646">
        <f t="shared" si="185"/>
        <v>43244</v>
      </c>
      <c r="V156" s="646">
        <f t="shared" si="186"/>
        <v>43245</v>
      </c>
      <c r="W156" s="646">
        <f t="shared" si="187"/>
        <v>43252</v>
      </c>
      <c r="X156" s="646">
        <f t="shared" si="188"/>
        <v>43253</v>
      </c>
      <c r="Y156" s="646">
        <f t="shared" si="189"/>
        <v>43253</v>
      </c>
      <c r="Z156" s="646">
        <f t="shared" si="190"/>
        <v>43254</v>
      </c>
      <c r="AA156" s="646">
        <f t="shared" si="191"/>
        <v>43255</v>
      </c>
      <c r="AB156" s="646">
        <f t="shared" si="192"/>
        <v>43256</v>
      </c>
      <c r="AC156" s="646">
        <f t="shared" si="193"/>
        <v>43260</v>
      </c>
      <c r="AD156" s="646">
        <f t="shared" si="194"/>
        <v>43260</v>
      </c>
      <c r="AE156" s="646">
        <f t="shared" si="195"/>
        <v>43265</v>
      </c>
      <c r="AF156" s="646">
        <f t="shared" si="196"/>
        <v>43266</v>
      </c>
      <c r="AG156" s="646">
        <f t="shared" si="197"/>
        <v>43275</v>
      </c>
      <c r="AH156" s="363">
        <f t="shared" si="198"/>
        <v>43276</v>
      </c>
    </row>
    <row r="157" spans="1:35" ht="15.75" thickBot="1">
      <c r="A157" s="540">
        <v>21</v>
      </c>
      <c r="B157" s="559" t="s">
        <v>1730</v>
      </c>
      <c r="C157" s="559" t="s">
        <v>23</v>
      </c>
      <c r="D157" s="375"/>
      <c r="E157" s="560"/>
      <c r="F157" s="559" t="s">
        <v>21</v>
      </c>
      <c r="G157" s="560"/>
      <c r="H157" s="561" t="s">
        <v>22</v>
      </c>
      <c r="I157" s="378"/>
      <c r="J157" s="378" t="s">
        <v>21</v>
      </c>
      <c r="K157" s="378"/>
      <c r="L157" s="561" t="s">
        <v>22</v>
      </c>
      <c r="M157" s="646">
        <f t="shared" si="177"/>
        <v>43240</v>
      </c>
      <c r="N157" s="646">
        <f t="shared" si="178"/>
        <v>43241</v>
      </c>
      <c r="O157" s="646">
        <f t="shared" si="179"/>
        <v>43242</v>
      </c>
      <c r="P157" s="646">
        <f t="shared" si="180"/>
        <v>43243</v>
      </c>
      <c r="Q157" s="646">
        <f t="shared" si="181"/>
        <v>43244</v>
      </c>
      <c r="R157" s="646">
        <f t="shared" si="182"/>
        <v>43244</v>
      </c>
      <c r="S157" s="646">
        <f t="shared" si="183"/>
        <v>43250</v>
      </c>
      <c r="T157" s="646">
        <f t="shared" si="184"/>
        <v>43250</v>
      </c>
      <c r="U157" s="646">
        <f t="shared" si="185"/>
        <v>43251</v>
      </c>
      <c r="V157" s="646">
        <f t="shared" si="186"/>
        <v>43252</v>
      </c>
      <c r="W157" s="646">
        <f t="shared" si="187"/>
        <v>43259</v>
      </c>
      <c r="X157" s="646">
        <f t="shared" si="188"/>
        <v>43260</v>
      </c>
      <c r="Y157" s="646">
        <f t="shared" si="189"/>
        <v>43260</v>
      </c>
      <c r="Z157" s="646">
        <f t="shared" si="190"/>
        <v>43261</v>
      </c>
      <c r="AA157" s="646">
        <f t="shared" si="191"/>
        <v>43262</v>
      </c>
      <c r="AB157" s="646">
        <f t="shared" si="192"/>
        <v>43263</v>
      </c>
      <c r="AC157" s="646">
        <f t="shared" si="193"/>
        <v>43267</v>
      </c>
      <c r="AD157" s="646">
        <f t="shared" si="194"/>
        <v>43267</v>
      </c>
      <c r="AE157" s="646">
        <f t="shared" si="195"/>
        <v>43272</v>
      </c>
      <c r="AF157" s="646">
        <f t="shared" si="196"/>
        <v>43273</v>
      </c>
      <c r="AG157" s="646">
        <f t="shared" si="197"/>
        <v>43282</v>
      </c>
      <c r="AH157" s="363">
        <f t="shared" si="198"/>
        <v>43283</v>
      </c>
    </row>
    <row r="158" spans="1:35" ht="15.75" thickBot="1">
      <c r="A158" s="537">
        <v>22</v>
      </c>
      <c r="B158" s="399" t="str">
        <f>B152</f>
        <v>EVER UNION</v>
      </c>
      <c r="C158" s="361" t="s">
        <v>1054</v>
      </c>
      <c r="D158" s="398" t="str">
        <f>D152</f>
        <v>SBC</v>
      </c>
      <c r="E158" s="360">
        <f>E152+1</f>
        <v>173</v>
      </c>
      <c r="F158" s="360" t="s">
        <v>21</v>
      </c>
      <c r="G158" s="360">
        <f>G152+1</f>
        <v>173</v>
      </c>
      <c r="H158" s="414" t="s">
        <v>22</v>
      </c>
      <c r="I158" s="360">
        <f>I152+1</f>
        <v>173</v>
      </c>
      <c r="J158" s="361" t="s">
        <v>21</v>
      </c>
      <c r="K158" s="340">
        <f>K152+1</f>
        <v>173</v>
      </c>
      <c r="L158" s="398" t="s">
        <v>22</v>
      </c>
      <c r="M158" s="646">
        <f t="shared" si="177"/>
        <v>43247</v>
      </c>
      <c r="N158" s="646">
        <f t="shared" si="178"/>
        <v>43248</v>
      </c>
      <c r="O158" s="646">
        <f t="shared" si="179"/>
        <v>43249</v>
      </c>
      <c r="P158" s="646">
        <f t="shared" si="180"/>
        <v>43250</v>
      </c>
      <c r="Q158" s="646">
        <f t="shared" si="181"/>
        <v>43251</v>
      </c>
      <c r="R158" s="646">
        <f t="shared" si="182"/>
        <v>43251</v>
      </c>
      <c r="S158" s="646">
        <f t="shared" si="183"/>
        <v>43257</v>
      </c>
      <c r="T158" s="646">
        <f t="shared" si="184"/>
        <v>43257</v>
      </c>
      <c r="U158" s="646">
        <f t="shared" si="185"/>
        <v>43258</v>
      </c>
      <c r="V158" s="646">
        <f t="shared" si="186"/>
        <v>43259</v>
      </c>
      <c r="W158" s="646">
        <f t="shared" si="187"/>
        <v>43266</v>
      </c>
      <c r="X158" s="646">
        <f t="shared" si="188"/>
        <v>43267</v>
      </c>
      <c r="Y158" s="646">
        <f t="shared" si="189"/>
        <v>43267</v>
      </c>
      <c r="Z158" s="646">
        <f t="shared" si="190"/>
        <v>43268</v>
      </c>
      <c r="AA158" s="646">
        <f t="shared" si="191"/>
        <v>43269</v>
      </c>
      <c r="AB158" s="646">
        <f t="shared" si="192"/>
        <v>43270</v>
      </c>
      <c r="AC158" s="646">
        <f t="shared" si="193"/>
        <v>43274</v>
      </c>
      <c r="AD158" s="646">
        <f t="shared" si="194"/>
        <v>43274</v>
      </c>
      <c r="AE158" s="646">
        <f t="shared" si="195"/>
        <v>43279</v>
      </c>
      <c r="AF158" s="646">
        <f t="shared" si="196"/>
        <v>43280</v>
      </c>
      <c r="AG158" s="646">
        <f t="shared" si="197"/>
        <v>43289</v>
      </c>
      <c r="AH158" s="363">
        <f t="shared" si="198"/>
        <v>43290</v>
      </c>
    </row>
    <row r="159" spans="1:35" ht="15.75" thickBot="1">
      <c r="A159" s="539">
        <v>23</v>
      </c>
      <c r="B159" s="314" t="str">
        <f>B153</f>
        <v>TBN2</v>
      </c>
      <c r="C159" s="1187" t="s">
        <v>23</v>
      </c>
      <c r="D159" s="1188"/>
      <c r="E159" s="344"/>
      <c r="F159" s="339" t="s">
        <v>21</v>
      </c>
      <c r="G159" s="339">
        <v>12</v>
      </c>
      <c r="H159" s="404" t="s">
        <v>22</v>
      </c>
      <c r="I159" s="344"/>
      <c r="J159" s="339" t="s">
        <v>21</v>
      </c>
      <c r="K159" s="339"/>
      <c r="L159" s="404" t="s">
        <v>22</v>
      </c>
      <c r="M159" s="646">
        <f t="shared" si="177"/>
        <v>43254</v>
      </c>
      <c r="N159" s="646">
        <f t="shared" si="178"/>
        <v>43255</v>
      </c>
      <c r="O159" s="646">
        <f t="shared" si="179"/>
        <v>43256</v>
      </c>
      <c r="P159" s="646">
        <f t="shared" si="180"/>
        <v>43257</v>
      </c>
      <c r="Q159" s="646">
        <f t="shared" si="181"/>
        <v>43258</v>
      </c>
      <c r="R159" s="646">
        <f t="shared" si="182"/>
        <v>43258</v>
      </c>
      <c r="S159" s="646">
        <f t="shared" si="183"/>
        <v>43264</v>
      </c>
      <c r="T159" s="646">
        <f t="shared" si="184"/>
        <v>43264</v>
      </c>
      <c r="U159" s="646">
        <f t="shared" si="185"/>
        <v>43265</v>
      </c>
      <c r="V159" s="646">
        <f t="shared" si="186"/>
        <v>43266</v>
      </c>
      <c r="W159" s="646">
        <f t="shared" si="187"/>
        <v>43273</v>
      </c>
      <c r="X159" s="646">
        <f t="shared" si="188"/>
        <v>43274</v>
      </c>
      <c r="Y159" s="646">
        <f t="shared" si="189"/>
        <v>43274</v>
      </c>
      <c r="Z159" s="646">
        <f t="shared" si="190"/>
        <v>43275</v>
      </c>
      <c r="AA159" s="646">
        <f t="shared" si="191"/>
        <v>43276</v>
      </c>
      <c r="AB159" s="646">
        <f t="shared" si="192"/>
        <v>43277</v>
      </c>
      <c r="AC159" s="646">
        <f t="shared" si="193"/>
        <v>43281</v>
      </c>
      <c r="AD159" s="646">
        <f t="shared" si="194"/>
        <v>43281</v>
      </c>
      <c r="AE159" s="646">
        <f t="shared" si="195"/>
        <v>43286</v>
      </c>
      <c r="AF159" s="646">
        <f t="shared" si="196"/>
        <v>43287</v>
      </c>
      <c r="AG159" s="646">
        <f t="shared" si="197"/>
        <v>43296</v>
      </c>
      <c r="AH159" s="363">
        <f t="shared" si="198"/>
        <v>43297</v>
      </c>
    </row>
    <row r="160" spans="1:35" ht="15.75" thickBot="1">
      <c r="A160" s="539">
        <v>24</v>
      </c>
      <c r="B160" s="314" t="s">
        <v>1065</v>
      </c>
      <c r="C160" s="1187" t="s">
        <v>20</v>
      </c>
      <c r="D160" s="1188" t="s">
        <v>1066</v>
      </c>
      <c r="E160" s="344">
        <v>9</v>
      </c>
      <c r="F160" s="339" t="s">
        <v>21</v>
      </c>
      <c r="G160" s="339">
        <v>9</v>
      </c>
      <c r="H160" s="404" t="s">
        <v>22</v>
      </c>
      <c r="I160" s="344" t="s">
        <v>21</v>
      </c>
      <c r="J160" s="339">
        <v>6</v>
      </c>
      <c r="K160" s="339" t="s">
        <v>22</v>
      </c>
      <c r="L160" s="404">
        <v>6</v>
      </c>
      <c r="M160" s="646">
        <f t="shared" si="177"/>
        <v>43261</v>
      </c>
      <c r="N160" s="646">
        <f t="shared" si="178"/>
        <v>43262</v>
      </c>
      <c r="O160" s="646">
        <f t="shared" si="179"/>
        <v>43263</v>
      </c>
      <c r="P160" s="646">
        <f t="shared" si="180"/>
        <v>43264</v>
      </c>
      <c r="Q160" s="646">
        <f t="shared" si="181"/>
        <v>43265</v>
      </c>
      <c r="R160" s="646">
        <f t="shared" si="182"/>
        <v>43265</v>
      </c>
      <c r="S160" s="646">
        <f t="shared" si="183"/>
        <v>43271</v>
      </c>
      <c r="T160" s="646">
        <f t="shared" si="184"/>
        <v>43271</v>
      </c>
      <c r="U160" s="646">
        <f t="shared" si="185"/>
        <v>43272</v>
      </c>
      <c r="V160" s="646">
        <f t="shared" si="186"/>
        <v>43273</v>
      </c>
      <c r="W160" s="646">
        <f t="shared" si="187"/>
        <v>43280</v>
      </c>
      <c r="X160" s="646">
        <f t="shared" si="188"/>
        <v>43281</v>
      </c>
      <c r="Y160" s="646">
        <f t="shared" si="189"/>
        <v>43281</v>
      </c>
      <c r="Z160" s="646">
        <f t="shared" si="190"/>
        <v>43282</v>
      </c>
      <c r="AA160" s="646">
        <f t="shared" si="191"/>
        <v>43283</v>
      </c>
      <c r="AB160" s="646">
        <f t="shared" si="192"/>
        <v>43284</v>
      </c>
      <c r="AC160" s="646">
        <f t="shared" si="193"/>
        <v>43288</v>
      </c>
      <c r="AD160" s="646">
        <f t="shared" si="194"/>
        <v>43288</v>
      </c>
      <c r="AE160" s="646">
        <f t="shared" si="195"/>
        <v>43293</v>
      </c>
      <c r="AF160" s="646">
        <f t="shared" si="196"/>
        <v>43294</v>
      </c>
      <c r="AG160" s="646">
        <f t="shared" si="197"/>
        <v>43303</v>
      </c>
      <c r="AH160" s="363">
        <f t="shared" si="198"/>
        <v>43304</v>
      </c>
    </row>
    <row r="161" spans="1:34" ht="15.75" thickBot="1">
      <c r="A161" s="1189">
        <v>25</v>
      </c>
      <c r="B161" s="314" t="str">
        <f>B155</f>
        <v>XIN XIA MEN</v>
      </c>
      <c r="C161" s="314" t="str">
        <f>C155</f>
        <v>PIL</v>
      </c>
      <c r="D161" s="1188" t="str">
        <f>D155</f>
        <v>RMC</v>
      </c>
      <c r="E161" s="344">
        <f>E155+1</f>
        <v>57</v>
      </c>
      <c r="F161" s="314" t="s">
        <v>21</v>
      </c>
      <c r="G161" s="344">
        <f>G155+1</f>
        <v>57</v>
      </c>
      <c r="H161" s="404" t="s">
        <v>22</v>
      </c>
      <c r="I161" s="339">
        <f>I155+1</f>
        <v>57</v>
      </c>
      <c r="J161" s="339" t="s">
        <v>21</v>
      </c>
      <c r="K161" s="339">
        <f>K155+1</f>
        <v>57</v>
      </c>
      <c r="L161" s="404" t="s">
        <v>22</v>
      </c>
      <c r="M161" s="1204">
        <f t="shared" si="177"/>
        <v>43268</v>
      </c>
      <c r="N161" s="1204">
        <f t="shared" si="178"/>
        <v>43269</v>
      </c>
      <c r="O161" s="1204">
        <f t="shared" si="179"/>
        <v>43270</v>
      </c>
      <c r="P161" s="1204">
        <f t="shared" si="180"/>
        <v>43271</v>
      </c>
      <c r="Q161" s="1204">
        <f t="shared" si="181"/>
        <v>43272</v>
      </c>
      <c r="R161" s="1204">
        <f t="shared" si="182"/>
        <v>43272</v>
      </c>
      <c r="S161" s="1204">
        <f t="shared" si="183"/>
        <v>43278</v>
      </c>
      <c r="T161" s="1204">
        <f t="shared" si="184"/>
        <v>43278</v>
      </c>
      <c r="U161" s="1205">
        <f t="shared" si="185"/>
        <v>43279</v>
      </c>
      <c r="V161" s="1204">
        <f t="shared" si="186"/>
        <v>43280</v>
      </c>
      <c r="W161" s="1204">
        <f t="shared" si="187"/>
        <v>43287</v>
      </c>
      <c r="X161" s="1204">
        <f t="shared" si="188"/>
        <v>43288</v>
      </c>
      <c r="Y161" s="1204">
        <f t="shared" si="189"/>
        <v>43288</v>
      </c>
      <c r="Z161" s="1204">
        <f t="shared" si="190"/>
        <v>43289</v>
      </c>
      <c r="AA161" s="1204">
        <f t="shared" si="191"/>
        <v>43290</v>
      </c>
      <c r="AB161" s="1204">
        <f t="shared" si="192"/>
        <v>43291</v>
      </c>
      <c r="AC161" s="1204">
        <f t="shared" si="193"/>
        <v>43295</v>
      </c>
      <c r="AD161" s="1204">
        <f t="shared" si="194"/>
        <v>43295</v>
      </c>
      <c r="AE161" s="1204">
        <f t="shared" si="195"/>
        <v>43300</v>
      </c>
      <c r="AF161" s="1204">
        <f t="shared" si="196"/>
        <v>43301</v>
      </c>
      <c r="AG161" s="1204">
        <f t="shared" si="197"/>
        <v>43310</v>
      </c>
      <c r="AH161" s="1205">
        <f t="shared" si="198"/>
        <v>43311</v>
      </c>
    </row>
    <row r="162" spans="1:34" ht="15.75" thickBot="1">
      <c r="A162" s="538">
        <v>26</v>
      </c>
      <c r="B162" s="314" t="s">
        <v>1722</v>
      </c>
      <c r="C162" s="314" t="s">
        <v>23</v>
      </c>
      <c r="D162" s="1188" t="s">
        <v>1726</v>
      </c>
      <c r="E162" s="344">
        <v>10</v>
      </c>
      <c r="F162" s="314" t="s">
        <v>21</v>
      </c>
      <c r="G162" s="344">
        <v>10</v>
      </c>
      <c r="H162" s="404" t="s">
        <v>22</v>
      </c>
      <c r="I162" s="339">
        <v>45</v>
      </c>
      <c r="J162" s="339" t="s">
        <v>21</v>
      </c>
      <c r="K162" s="339">
        <v>45</v>
      </c>
      <c r="L162" s="404" t="s">
        <v>22</v>
      </c>
      <c r="M162" s="646">
        <f t="shared" si="177"/>
        <v>43275</v>
      </c>
      <c r="N162" s="646">
        <f t="shared" si="178"/>
        <v>43276</v>
      </c>
      <c r="O162" s="646">
        <f t="shared" si="179"/>
        <v>43277</v>
      </c>
      <c r="P162" s="646">
        <f t="shared" si="180"/>
        <v>43278</v>
      </c>
      <c r="Q162" s="646">
        <f t="shared" si="181"/>
        <v>43279</v>
      </c>
      <c r="R162" s="646">
        <f t="shared" si="182"/>
        <v>43279</v>
      </c>
      <c r="S162" s="646">
        <f t="shared" si="183"/>
        <v>43285</v>
      </c>
      <c r="T162" s="646">
        <f t="shared" si="184"/>
        <v>43285</v>
      </c>
      <c r="U162" s="646">
        <f t="shared" si="185"/>
        <v>43286</v>
      </c>
      <c r="V162" s="646">
        <f t="shared" si="186"/>
        <v>43287</v>
      </c>
      <c r="W162" s="646">
        <f t="shared" si="187"/>
        <v>43294</v>
      </c>
      <c r="X162" s="646">
        <f t="shared" si="188"/>
        <v>43295</v>
      </c>
      <c r="Y162" s="646">
        <f t="shared" si="189"/>
        <v>43295</v>
      </c>
      <c r="Z162" s="646">
        <f t="shared" si="190"/>
        <v>43296</v>
      </c>
      <c r="AA162" s="646">
        <f t="shared" si="191"/>
        <v>43297</v>
      </c>
      <c r="AB162" s="646">
        <f t="shared" si="192"/>
        <v>43298</v>
      </c>
      <c r="AC162" s="646">
        <f t="shared" si="193"/>
        <v>43302</v>
      </c>
      <c r="AD162" s="646">
        <f t="shared" si="194"/>
        <v>43302</v>
      </c>
      <c r="AE162" s="646">
        <f t="shared" si="195"/>
        <v>43307</v>
      </c>
      <c r="AF162" s="646">
        <f t="shared" si="196"/>
        <v>43308</v>
      </c>
      <c r="AG162" s="646">
        <f t="shared" si="197"/>
        <v>43317</v>
      </c>
      <c r="AH162" s="363">
        <f t="shared" si="198"/>
        <v>43318</v>
      </c>
    </row>
    <row r="163" spans="1:34" ht="15.75" thickBot="1">
      <c r="A163" s="540">
        <v>27</v>
      </c>
      <c r="B163" s="410" t="str">
        <f>B157</f>
        <v>TBN1</v>
      </c>
      <c r="C163" s="410" t="s">
        <v>23</v>
      </c>
      <c r="D163" s="347"/>
      <c r="E163" s="411"/>
      <c r="F163" s="410" t="s">
        <v>21</v>
      </c>
      <c r="G163" s="411"/>
      <c r="H163" s="412" t="s">
        <v>22</v>
      </c>
      <c r="I163" s="350"/>
      <c r="J163" s="350" t="s">
        <v>21</v>
      </c>
      <c r="K163" s="350"/>
      <c r="L163" s="412" t="s">
        <v>22</v>
      </c>
      <c r="M163" s="646">
        <f t="shared" si="177"/>
        <v>43282</v>
      </c>
      <c r="N163" s="646">
        <f t="shared" si="178"/>
        <v>43283</v>
      </c>
      <c r="O163" s="646">
        <f t="shared" si="179"/>
        <v>43284</v>
      </c>
      <c r="P163" s="646">
        <f t="shared" si="180"/>
        <v>43285</v>
      </c>
      <c r="Q163" s="646">
        <f t="shared" si="181"/>
        <v>43286</v>
      </c>
      <c r="R163" s="646">
        <f t="shared" si="182"/>
        <v>43286</v>
      </c>
      <c r="S163" s="646">
        <f t="shared" si="183"/>
        <v>43292</v>
      </c>
      <c r="T163" s="646">
        <f t="shared" si="184"/>
        <v>43292</v>
      </c>
      <c r="U163" s="646">
        <f t="shared" si="185"/>
        <v>43293</v>
      </c>
      <c r="V163" s="646">
        <f t="shared" si="186"/>
        <v>43294</v>
      </c>
      <c r="W163" s="646">
        <f t="shared" si="187"/>
        <v>43301</v>
      </c>
      <c r="X163" s="646">
        <f t="shared" si="188"/>
        <v>43302</v>
      </c>
      <c r="Y163" s="646">
        <f t="shared" si="189"/>
        <v>43302</v>
      </c>
      <c r="Z163" s="646">
        <f t="shared" si="190"/>
        <v>43303</v>
      </c>
      <c r="AA163" s="646">
        <f t="shared" si="191"/>
        <v>43304</v>
      </c>
      <c r="AB163" s="646">
        <f t="shared" si="192"/>
        <v>43305</v>
      </c>
      <c r="AC163" s="646">
        <f t="shared" si="193"/>
        <v>43309</v>
      </c>
      <c r="AD163" s="646">
        <f t="shared" si="194"/>
        <v>43309</v>
      </c>
      <c r="AE163" s="646">
        <f t="shared" si="195"/>
        <v>43314</v>
      </c>
      <c r="AF163" s="646">
        <f t="shared" si="196"/>
        <v>43315</v>
      </c>
      <c r="AG163" s="646">
        <f t="shared" si="197"/>
        <v>43324</v>
      </c>
      <c r="AH163" s="363">
        <f t="shared" si="198"/>
        <v>43325</v>
      </c>
    </row>
    <row r="164" spans="1:34" ht="15.75" thickBot="1">
      <c r="A164" s="537">
        <v>28</v>
      </c>
      <c r="B164" s="399" t="str">
        <f>B158</f>
        <v>EVER UNION</v>
      </c>
      <c r="C164" s="361" t="s">
        <v>1054</v>
      </c>
      <c r="D164" s="398" t="str">
        <f>D158</f>
        <v>SBC</v>
      </c>
      <c r="E164" s="360">
        <f>E158+1</f>
        <v>174</v>
      </c>
      <c r="F164" s="360" t="s">
        <v>21</v>
      </c>
      <c r="G164" s="360">
        <f>G158+1</f>
        <v>174</v>
      </c>
      <c r="H164" s="414" t="s">
        <v>22</v>
      </c>
      <c r="I164" s="360">
        <f>I158+1</f>
        <v>174</v>
      </c>
      <c r="J164" s="361" t="s">
        <v>21</v>
      </c>
      <c r="K164" s="340">
        <f>K158+1</f>
        <v>174</v>
      </c>
      <c r="L164" s="398" t="s">
        <v>22</v>
      </c>
      <c r="M164" s="646">
        <f t="shared" si="177"/>
        <v>43289</v>
      </c>
      <c r="N164" s="646">
        <f t="shared" si="178"/>
        <v>43290</v>
      </c>
      <c r="O164" s="646">
        <f t="shared" si="179"/>
        <v>43291</v>
      </c>
      <c r="P164" s="646">
        <f t="shared" si="180"/>
        <v>43292</v>
      </c>
      <c r="Q164" s="646">
        <f t="shared" si="181"/>
        <v>43293</v>
      </c>
      <c r="R164" s="646">
        <f t="shared" si="182"/>
        <v>43293</v>
      </c>
      <c r="S164" s="646">
        <f t="shared" si="183"/>
        <v>43299</v>
      </c>
      <c r="T164" s="646">
        <f t="shared" si="184"/>
        <v>43299</v>
      </c>
      <c r="U164" s="646">
        <f t="shared" si="185"/>
        <v>43300</v>
      </c>
      <c r="V164" s="646">
        <f t="shared" si="186"/>
        <v>43301</v>
      </c>
      <c r="W164" s="646">
        <f t="shared" si="187"/>
        <v>43308</v>
      </c>
      <c r="X164" s="646">
        <f t="shared" si="188"/>
        <v>43309</v>
      </c>
      <c r="Y164" s="646">
        <f t="shared" si="189"/>
        <v>43309</v>
      </c>
      <c r="Z164" s="646">
        <f t="shared" si="190"/>
        <v>43310</v>
      </c>
      <c r="AA164" s="646">
        <f t="shared" si="191"/>
        <v>43311</v>
      </c>
      <c r="AB164" s="646">
        <f t="shared" si="192"/>
        <v>43312</v>
      </c>
      <c r="AC164" s="646">
        <f t="shared" si="193"/>
        <v>43316</v>
      </c>
      <c r="AD164" s="646">
        <f t="shared" si="194"/>
        <v>43316</v>
      </c>
      <c r="AE164" s="646">
        <f t="shared" si="195"/>
        <v>43321</v>
      </c>
      <c r="AF164" s="646">
        <f t="shared" si="196"/>
        <v>43322</v>
      </c>
      <c r="AG164" s="646">
        <f t="shared" si="197"/>
        <v>43331</v>
      </c>
      <c r="AH164" s="363">
        <f t="shared" si="198"/>
        <v>43332</v>
      </c>
    </row>
    <row r="165" spans="1:34" ht="15.75" thickBot="1">
      <c r="A165" s="539">
        <v>29</v>
      </c>
      <c r="B165" s="314" t="str">
        <f>B159</f>
        <v>TBN2</v>
      </c>
      <c r="C165" s="1192" t="s">
        <v>23</v>
      </c>
      <c r="D165" s="1193"/>
      <c r="E165" s="344"/>
      <c r="F165" s="339" t="s">
        <v>21</v>
      </c>
      <c r="G165" s="339"/>
      <c r="H165" s="404" t="s">
        <v>22</v>
      </c>
      <c r="I165" s="344"/>
      <c r="J165" s="339" t="s">
        <v>21</v>
      </c>
      <c r="K165" s="339"/>
      <c r="L165" s="404" t="s">
        <v>22</v>
      </c>
      <c r="M165" s="646">
        <f t="shared" si="177"/>
        <v>43296</v>
      </c>
      <c r="N165" s="646">
        <f t="shared" si="178"/>
        <v>43297</v>
      </c>
      <c r="O165" s="646">
        <f t="shared" si="179"/>
        <v>43298</v>
      </c>
      <c r="P165" s="646">
        <f t="shared" si="180"/>
        <v>43299</v>
      </c>
      <c r="Q165" s="646">
        <f t="shared" si="181"/>
        <v>43300</v>
      </c>
      <c r="R165" s="646">
        <f t="shared" si="182"/>
        <v>43300</v>
      </c>
      <c r="S165" s="646">
        <f t="shared" si="183"/>
        <v>43306</v>
      </c>
      <c r="T165" s="646">
        <f t="shared" si="184"/>
        <v>43306</v>
      </c>
      <c r="U165" s="646">
        <f t="shared" si="185"/>
        <v>43307</v>
      </c>
      <c r="V165" s="646">
        <f t="shared" si="186"/>
        <v>43308</v>
      </c>
      <c r="W165" s="646">
        <f t="shared" si="187"/>
        <v>43315</v>
      </c>
      <c r="X165" s="646">
        <f t="shared" si="188"/>
        <v>43316</v>
      </c>
      <c r="Y165" s="646">
        <f t="shared" si="189"/>
        <v>43316</v>
      </c>
      <c r="Z165" s="646">
        <f t="shared" si="190"/>
        <v>43317</v>
      </c>
      <c r="AA165" s="646">
        <f t="shared" si="191"/>
        <v>43318</v>
      </c>
      <c r="AB165" s="646">
        <f t="shared" si="192"/>
        <v>43319</v>
      </c>
      <c r="AC165" s="646">
        <f t="shared" si="193"/>
        <v>43323</v>
      </c>
      <c r="AD165" s="646">
        <f t="shared" si="194"/>
        <v>43323</v>
      </c>
      <c r="AE165" s="646">
        <f t="shared" si="195"/>
        <v>43328</v>
      </c>
      <c r="AF165" s="646">
        <f t="shared" si="196"/>
        <v>43329</v>
      </c>
      <c r="AG165" s="646">
        <f t="shared" si="197"/>
        <v>43338</v>
      </c>
      <c r="AH165" s="363">
        <f t="shared" si="198"/>
        <v>43339</v>
      </c>
    </row>
    <row r="166" spans="1:34" ht="15.75" thickBot="1">
      <c r="A166" s="539">
        <v>30</v>
      </c>
      <c r="B166" s="314" t="s">
        <v>1065</v>
      </c>
      <c r="C166" s="1192" t="s">
        <v>20</v>
      </c>
      <c r="D166" s="1193" t="str">
        <f>D160</f>
        <v>N75</v>
      </c>
      <c r="E166" s="344">
        <f>E160+1</f>
        <v>10</v>
      </c>
      <c r="F166" s="339" t="s">
        <v>21</v>
      </c>
      <c r="G166" s="339">
        <f>G160+1</f>
        <v>10</v>
      </c>
      <c r="H166" s="404" t="s">
        <v>22</v>
      </c>
      <c r="I166" s="344" t="s">
        <v>21</v>
      </c>
      <c r="J166" s="339">
        <f>J160+1</f>
        <v>7</v>
      </c>
      <c r="K166" s="339" t="s">
        <v>22</v>
      </c>
      <c r="L166" s="404">
        <f>L160+1</f>
        <v>7</v>
      </c>
      <c r="M166" s="646">
        <f t="shared" si="177"/>
        <v>43303</v>
      </c>
      <c r="N166" s="646">
        <f t="shared" si="178"/>
        <v>43304</v>
      </c>
      <c r="O166" s="646">
        <f t="shared" si="179"/>
        <v>43305</v>
      </c>
      <c r="P166" s="646">
        <f t="shared" si="180"/>
        <v>43306</v>
      </c>
      <c r="Q166" s="646">
        <f t="shared" si="181"/>
        <v>43307</v>
      </c>
      <c r="R166" s="646">
        <f t="shared" si="182"/>
        <v>43307</v>
      </c>
      <c r="S166" s="646">
        <f t="shared" si="183"/>
        <v>43313</v>
      </c>
      <c r="T166" s="646">
        <f t="shared" si="184"/>
        <v>43313</v>
      </c>
      <c r="U166" s="646">
        <f t="shared" si="185"/>
        <v>43314</v>
      </c>
      <c r="V166" s="646">
        <f t="shared" si="186"/>
        <v>43315</v>
      </c>
      <c r="W166" s="646">
        <f t="shared" si="187"/>
        <v>43322</v>
      </c>
      <c r="X166" s="646">
        <f t="shared" si="188"/>
        <v>43323</v>
      </c>
      <c r="Y166" s="646">
        <f t="shared" si="189"/>
        <v>43323</v>
      </c>
      <c r="Z166" s="646">
        <f t="shared" si="190"/>
        <v>43324</v>
      </c>
      <c r="AA166" s="646">
        <f t="shared" si="191"/>
        <v>43325</v>
      </c>
      <c r="AB166" s="646">
        <f t="shared" si="192"/>
        <v>43326</v>
      </c>
      <c r="AC166" s="646">
        <f t="shared" si="193"/>
        <v>43330</v>
      </c>
      <c r="AD166" s="646">
        <f t="shared" si="194"/>
        <v>43330</v>
      </c>
      <c r="AE166" s="646">
        <f t="shared" si="195"/>
        <v>43335</v>
      </c>
      <c r="AF166" s="646">
        <f t="shared" si="196"/>
        <v>43336</v>
      </c>
      <c r="AG166" s="646">
        <f t="shared" si="197"/>
        <v>43345</v>
      </c>
      <c r="AH166" s="363">
        <f t="shared" si="198"/>
        <v>43346</v>
      </c>
    </row>
    <row r="167" spans="1:34" ht="15.75" thickBot="1">
      <c r="A167" s="1194">
        <v>31</v>
      </c>
      <c r="B167" s="314" t="str">
        <f>B161</f>
        <v>XIN XIA MEN</v>
      </c>
      <c r="C167" s="314" t="str">
        <f>C161</f>
        <v>PIL</v>
      </c>
      <c r="D167" s="1193" t="str">
        <f>D161</f>
        <v>RMC</v>
      </c>
      <c r="E167" s="344">
        <f>E161+1</f>
        <v>58</v>
      </c>
      <c r="F167" s="314" t="s">
        <v>21</v>
      </c>
      <c r="G167" s="344">
        <f>G161+1</f>
        <v>58</v>
      </c>
      <c r="H167" s="404" t="s">
        <v>22</v>
      </c>
      <c r="I167" s="339">
        <f>I161+1</f>
        <v>58</v>
      </c>
      <c r="J167" s="339" t="s">
        <v>21</v>
      </c>
      <c r="K167" s="339">
        <f>K161+1</f>
        <v>58</v>
      </c>
      <c r="L167" s="404" t="s">
        <v>22</v>
      </c>
      <c r="M167" s="646">
        <f t="shared" si="177"/>
        <v>43310</v>
      </c>
      <c r="N167" s="646">
        <f t="shared" si="178"/>
        <v>43311</v>
      </c>
      <c r="O167" s="646">
        <f t="shared" si="179"/>
        <v>43312</v>
      </c>
      <c r="P167" s="646">
        <f t="shared" si="180"/>
        <v>43313</v>
      </c>
      <c r="Q167" s="646">
        <f t="shared" si="181"/>
        <v>43314</v>
      </c>
      <c r="R167" s="646">
        <f t="shared" si="182"/>
        <v>43314</v>
      </c>
      <c r="S167" s="646">
        <f t="shared" si="183"/>
        <v>43320</v>
      </c>
      <c r="T167" s="646">
        <f t="shared" si="184"/>
        <v>43320</v>
      </c>
      <c r="U167" s="646">
        <f t="shared" si="185"/>
        <v>43321</v>
      </c>
      <c r="V167" s="646">
        <f t="shared" si="186"/>
        <v>43322</v>
      </c>
      <c r="W167" s="646">
        <f t="shared" si="187"/>
        <v>43329</v>
      </c>
      <c r="X167" s="646">
        <f t="shared" si="188"/>
        <v>43330</v>
      </c>
      <c r="Y167" s="646">
        <f t="shared" si="189"/>
        <v>43330</v>
      </c>
      <c r="Z167" s="646">
        <f t="shared" si="190"/>
        <v>43331</v>
      </c>
      <c r="AA167" s="646">
        <f t="shared" si="191"/>
        <v>43332</v>
      </c>
      <c r="AB167" s="646">
        <f t="shared" si="192"/>
        <v>43333</v>
      </c>
      <c r="AC167" s="646">
        <f t="shared" si="193"/>
        <v>43337</v>
      </c>
      <c r="AD167" s="646">
        <f t="shared" si="194"/>
        <v>43337</v>
      </c>
      <c r="AE167" s="646">
        <f t="shared" si="195"/>
        <v>43342</v>
      </c>
      <c r="AF167" s="646">
        <f t="shared" si="196"/>
        <v>43343</v>
      </c>
      <c r="AG167" s="646">
        <f t="shared" si="197"/>
        <v>43352</v>
      </c>
      <c r="AH167" s="363">
        <f t="shared" si="198"/>
        <v>43353</v>
      </c>
    </row>
    <row r="168" spans="1:34" ht="15.75" thickBot="1">
      <c r="A168" s="538">
        <v>32</v>
      </c>
      <c r="B168" s="314" t="s">
        <v>1722</v>
      </c>
      <c r="C168" s="314" t="s">
        <v>23</v>
      </c>
      <c r="D168" s="1193" t="str">
        <f>D162</f>
        <v>Q48</v>
      </c>
      <c r="E168" s="344">
        <f>E162+1</f>
        <v>11</v>
      </c>
      <c r="F168" s="314" t="s">
        <v>21</v>
      </c>
      <c r="G168" s="344">
        <f>G162+1</f>
        <v>11</v>
      </c>
      <c r="H168" s="404" t="s">
        <v>22</v>
      </c>
      <c r="I168" s="339">
        <f>I162+1</f>
        <v>46</v>
      </c>
      <c r="J168" s="339" t="s">
        <v>21</v>
      </c>
      <c r="K168" s="339">
        <f>K162+1</f>
        <v>46</v>
      </c>
      <c r="L168" s="404" t="s">
        <v>22</v>
      </c>
      <c r="M168" s="646">
        <f t="shared" si="177"/>
        <v>43317</v>
      </c>
      <c r="N168" s="646">
        <f t="shared" si="178"/>
        <v>43318</v>
      </c>
      <c r="O168" s="646">
        <f t="shared" si="179"/>
        <v>43319</v>
      </c>
      <c r="P168" s="646">
        <f t="shared" si="180"/>
        <v>43320</v>
      </c>
      <c r="Q168" s="646">
        <f t="shared" si="181"/>
        <v>43321</v>
      </c>
      <c r="R168" s="646">
        <f t="shared" si="182"/>
        <v>43321</v>
      </c>
      <c r="S168" s="646">
        <f t="shared" si="183"/>
        <v>43327</v>
      </c>
      <c r="T168" s="646">
        <f t="shared" si="184"/>
        <v>43327</v>
      </c>
      <c r="U168" s="646">
        <f t="shared" si="185"/>
        <v>43328</v>
      </c>
      <c r="V168" s="646">
        <f t="shared" si="186"/>
        <v>43329</v>
      </c>
      <c r="W168" s="646">
        <f t="shared" si="187"/>
        <v>43336</v>
      </c>
      <c r="X168" s="646">
        <f t="shared" si="188"/>
        <v>43337</v>
      </c>
      <c r="Y168" s="646">
        <f t="shared" si="189"/>
        <v>43337</v>
      </c>
      <c r="Z168" s="646">
        <f t="shared" si="190"/>
        <v>43338</v>
      </c>
      <c r="AA168" s="646">
        <f t="shared" si="191"/>
        <v>43339</v>
      </c>
      <c r="AB168" s="646">
        <f t="shared" si="192"/>
        <v>43340</v>
      </c>
      <c r="AC168" s="646">
        <f t="shared" si="193"/>
        <v>43344</v>
      </c>
      <c r="AD168" s="646">
        <f t="shared" si="194"/>
        <v>43344</v>
      </c>
      <c r="AE168" s="646">
        <f t="shared" si="195"/>
        <v>43349</v>
      </c>
      <c r="AF168" s="646">
        <f t="shared" si="196"/>
        <v>43350</v>
      </c>
      <c r="AG168" s="646">
        <f t="shared" si="197"/>
        <v>43359</v>
      </c>
      <c r="AH168" s="363">
        <f t="shared" si="198"/>
        <v>43360</v>
      </c>
    </row>
    <row r="169" spans="1:34" ht="15.75" thickBot="1">
      <c r="A169" s="540">
        <v>33</v>
      </c>
      <c r="B169" s="410" t="str">
        <f>B163</f>
        <v>TBN1</v>
      </c>
      <c r="C169" s="410" t="s">
        <v>23</v>
      </c>
      <c r="D169" s="347"/>
      <c r="E169" s="411"/>
      <c r="F169" s="410" t="s">
        <v>21</v>
      </c>
      <c r="G169" s="411"/>
      <c r="H169" s="412" t="s">
        <v>22</v>
      </c>
      <c r="I169" s="350"/>
      <c r="J169" s="350" t="s">
        <v>21</v>
      </c>
      <c r="K169" s="350"/>
      <c r="L169" s="412" t="s">
        <v>22</v>
      </c>
      <c r="M169" s="646">
        <f t="shared" si="177"/>
        <v>43324</v>
      </c>
      <c r="N169" s="646">
        <f t="shared" si="178"/>
        <v>43325</v>
      </c>
      <c r="O169" s="646">
        <f t="shared" si="179"/>
        <v>43326</v>
      </c>
      <c r="P169" s="646">
        <f t="shared" si="180"/>
        <v>43327</v>
      </c>
      <c r="Q169" s="646">
        <f t="shared" si="181"/>
        <v>43328</v>
      </c>
      <c r="R169" s="646">
        <f t="shared" si="182"/>
        <v>43328</v>
      </c>
      <c r="S169" s="646">
        <f t="shared" si="183"/>
        <v>43334</v>
      </c>
      <c r="T169" s="646">
        <f t="shared" si="184"/>
        <v>43334</v>
      </c>
      <c r="U169" s="646">
        <f t="shared" si="185"/>
        <v>43335</v>
      </c>
      <c r="V169" s="646">
        <f t="shared" si="186"/>
        <v>43336</v>
      </c>
      <c r="W169" s="646">
        <f t="shared" si="187"/>
        <v>43343</v>
      </c>
      <c r="X169" s="646">
        <f t="shared" si="188"/>
        <v>43344</v>
      </c>
      <c r="Y169" s="646">
        <f t="shared" si="189"/>
        <v>43344</v>
      </c>
      <c r="Z169" s="646">
        <f t="shared" si="190"/>
        <v>43345</v>
      </c>
      <c r="AA169" s="646">
        <f t="shared" si="191"/>
        <v>43346</v>
      </c>
      <c r="AB169" s="646">
        <f t="shared" si="192"/>
        <v>43347</v>
      </c>
      <c r="AC169" s="646">
        <f t="shared" si="193"/>
        <v>43351</v>
      </c>
      <c r="AD169" s="646">
        <f t="shared" si="194"/>
        <v>43351</v>
      </c>
      <c r="AE169" s="646">
        <f t="shared" si="195"/>
        <v>43356</v>
      </c>
      <c r="AF169" s="646">
        <f t="shared" si="196"/>
        <v>43357</v>
      </c>
      <c r="AG169" s="646">
        <f t="shared" si="197"/>
        <v>43366</v>
      </c>
      <c r="AH169" s="363">
        <f t="shared" si="198"/>
        <v>43367</v>
      </c>
    </row>
  </sheetData>
  <mergeCells count="163">
    <mergeCell ref="W145:X145"/>
    <mergeCell ref="M149:P149"/>
    <mergeCell ref="S148:AH148"/>
    <mergeCell ref="U140:V140"/>
    <mergeCell ref="S135:T135"/>
    <mergeCell ref="W122:X122"/>
    <mergeCell ref="W123:X123"/>
    <mergeCell ref="Y122:Z122"/>
    <mergeCell ref="AC122:AD122"/>
    <mergeCell ref="AE122:AF122"/>
    <mergeCell ref="AG122:AH122"/>
    <mergeCell ref="M123:N123"/>
    <mergeCell ref="O123:P123"/>
    <mergeCell ref="Q123:R123"/>
    <mergeCell ref="S123:T123"/>
    <mergeCell ref="U123:V123"/>
    <mergeCell ref="Y123:Z123"/>
    <mergeCell ref="AA123:AB123"/>
    <mergeCell ref="AC123:AD123"/>
    <mergeCell ref="AE123:AF123"/>
    <mergeCell ref="AG123:AH123"/>
    <mergeCell ref="AA122:AB122"/>
    <mergeCell ref="S139:T139"/>
    <mergeCell ref="U142:V142"/>
    <mergeCell ref="S145:T145"/>
    <mergeCell ref="A122:A126"/>
    <mergeCell ref="B122:B126"/>
    <mergeCell ref="D122:D126"/>
    <mergeCell ref="E122:L123"/>
    <mergeCell ref="M122:N122"/>
    <mergeCell ref="O122:P122"/>
    <mergeCell ref="Q122:R122"/>
    <mergeCell ref="S122:T122"/>
    <mergeCell ref="U122:V122"/>
    <mergeCell ref="E124:H126"/>
    <mergeCell ref="I124:L126"/>
    <mergeCell ref="S81:T81"/>
    <mergeCell ref="S80:T80"/>
    <mergeCell ref="W95:AF95"/>
    <mergeCell ref="M96:T96"/>
    <mergeCell ref="U91:V91"/>
    <mergeCell ref="Y81:Z81"/>
    <mergeCell ref="AA81:AB81"/>
    <mergeCell ref="AC81:AD81"/>
    <mergeCell ref="AE81:AF81"/>
    <mergeCell ref="U81:V81"/>
    <mergeCell ref="W81:X81"/>
    <mergeCell ref="U88:V88"/>
    <mergeCell ref="S89:T89"/>
    <mergeCell ref="S95:T95"/>
    <mergeCell ref="O81:P81"/>
    <mergeCell ref="A4:A8"/>
    <mergeCell ref="B4:B8"/>
    <mergeCell ref="D4:D8"/>
    <mergeCell ref="E4:L5"/>
    <mergeCell ref="M4:N4"/>
    <mergeCell ref="AI4:AJ4"/>
    <mergeCell ref="M5:N5"/>
    <mergeCell ref="O5:P5"/>
    <mergeCell ref="Q5:R5"/>
    <mergeCell ref="S5:T5"/>
    <mergeCell ref="U5:V5"/>
    <mergeCell ref="Y4:Z4"/>
    <mergeCell ref="AA4:AB4"/>
    <mergeCell ref="AC4:AD4"/>
    <mergeCell ref="AE4:AF4"/>
    <mergeCell ref="AG4:AH4"/>
    <mergeCell ref="O4:P4"/>
    <mergeCell ref="Q4:R4"/>
    <mergeCell ref="S4:T4"/>
    <mergeCell ref="U4:V4"/>
    <mergeCell ref="W4:X4"/>
    <mergeCell ref="Q22:AJ22"/>
    <mergeCell ref="B10:L10"/>
    <mergeCell ref="W5:X5"/>
    <mergeCell ref="Y5:Z5"/>
    <mergeCell ref="AA5:AB5"/>
    <mergeCell ref="AC5:AD5"/>
    <mergeCell ref="AE5:AF5"/>
    <mergeCell ref="AG5:AH5"/>
    <mergeCell ref="AI5:AJ5"/>
    <mergeCell ref="E6:H8"/>
    <mergeCell ref="I6:L8"/>
    <mergeCell ref="A45:A49"/>
    <mergeCell ref="B45:B49"/>
    <mergeCell ref="D45:D49"/>
    <mergeCell ref="E45:L46"/>
    <mergeCell ref="M45:N45"/>
    <mergeCell ref="E47:H49"/>
    <mergeCell ref="I47:L49"/>
    <mergeCell ref="Y35:Z35"/>
    <mergeCell ref="M23:N23"/>
    <mergeCell ref="B55:L55"/>
    <mergeCell ref="Y45:Z45"/>
    <mergeCell ref="AA45:AB45"/>
    <mergeCell ref="W45:X45"/>
    <mergeCell ref="B73:L73"/>
    <mergeCell ref="M73:AF73"/>
    <mergeCell ref="M55:AF55"/>
    <mergeCell ref="AC45:AD45"/>
    <mergeCell ref="AE45:AF45"/>
    <mergeCell ref="M46:N46"/>
    <mergeCell ref="O46:P46"/>
    <mergeCell ref="Q46:R46"/>
    <mergeCell ref="S46:T46"/>
    <mergeCell ref="U46:V46"/>
    <mergeCell ref="W46:X46"/>
    <mergeCell ref="Y46:Z46"/>
    <mergeCell ref="AA46:AB46"/>
    <mergeCell ref="AC46:AD46"/>
    <mergeCell ref="AE46:AF46"/>
    <mergeCell ref="O45:P45"/>
    <mergeCell ref="Q45:R45"/>
    <mergeCell ref="S45:T45"/>
    <mergeCell ref="U45:V45"/>
    <mergeCell ref="A101:A105"/>
    <mergeCell ref="B101:B105"/>
    <mergeCell ref="D101:D105"/>
    <mergeCell ref="E101:L102"/>
    <mergeCell ref="M101:N101"/>
    <mergeCell ref="E103:H105"/>
    <mergeCell ref="I103:L105"/>
    <mergeCell ref="AE80:AF80"/>
    <mergeCell ref="U80:V80"/>
    <mergeCell ref="W80:X80"/>
    <mergeCell ref="Y80:Z80"/>
    <mergeCell ref="AA80:AB80"/>
    <mergeCell ref="AC80:AD80"/>
    <mergeCell ref="A80:A84"/>
    <mergeCell ref="B80:B84"/>
    <mergeCell ref="D80:D84"/>
    <mergeCell ref="E80:L81"/>
    <mergeCell ref="M80:N80"/>
    <mergeCell ref="E82:H84"/>
    <mergeCell ref="I82:L84"/>
    <mergeCell ref="M81:N81"/>
    <mergeCell ref="O80:P80"/>
    <mergeCell ref="Q80:R80"/>
    <mergeCell ref="Q81:R81"/>
    <mergeCell ref="B144:L144"/>
    <mergeCell ref="M144:AH144"/>
    <mergeCell ref="U115:V115"/>
    <mergeCell ref="Y101:Z101"/>
    <mergeCell ref="AA101:AB101"/>
    <mergeCell ref="AC101:AD101"/>
    <mergeCell ref="AE101:AF101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AC102:AD102"/>
    <mergeCell ref="AE102:AF102"/>
    <mergeCell ref="O101:P101"/>
    <mergeCell ref="Q101:R101"/>
    <mergeCell ref="S101:T101"/>
    <mergeCell ref="U101:V101"/>
    <mergeCell ref="W101:X101"/>
    <mergeCell ref="U136:V136"/>
    <mergeCell ref="S141:T141"/>
  </mergeCells>
  <pageMargins left="0.2" right="0" top="0.75" bottom="0.75" header="0.3" footer="0.3"/>
  <pageSetup paperSize="9" scale="56" orientation="landscape" r:id="rId1"/>
  <colBreaks count="1" manualBreakCount="1">
    <brk id="34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67" workbookViewId="0">
      <selection activeCell="H19" sqref="H19"/>
    </sheetView>
  </sheetViews>
  <sheetFormatPr defaultColWidth="9.140625" defaultRowHeight="18.75"/>
  <cols>
    <col min="1" max="1" width="31.7109375" style="970" customWidth="1"/>
    <col min="2" max="2" width="30.7109375" style="1010" customWidth="1"/>
    <col min="3" max="3" width="28.85546875" style="1010" customWidth="1"/>
    <col min="4" max="4" width="20.28515625" style="1010" bestFit="1" customWidth="1"/>
    <col min="5" max="5" width="39" style="1010" bestFit="1" customWidth="1"/>
    <col min="6" max="16384" width="9.140625" style="941"/>
  </cols>
  <sheetData>
    <row r="1" spans="1:6" ht="20.25">
      <c r="A1" s="1324" t="s">
        <v>1348</v>
      </c>
      <c r="B1" s="1324"/>
      <c r="C1" s="1324"/>
      <c r="D1" s="1324"/>
      <c r="E1" s="1324"/>
      <c r="F1" s="940"/>
    </row>
    <row r="2" spans="1:6">
      <c r="A2" s="942"/>
      <c r="B2" s="943"/>
      <c r="C2" s="943"/>
      <c r="D2" s="943"/>
      <c r="E2" s="943"/>
      <c r="F2" s="940"/>
    </row>
    <row r="3" spans="1:6" ht="19.5" thickBot="1">
      <c r="A3" s="944"/>
      <c r="B3" s="945" t="s">
        <v>208</v>
      </c>
      <c r="C3" s="946" t="s">
        <v>779</v>
      </c>
      <c r="D3" s="945" t="s">
        <v>210</v>
      </c>
      <c r="E3" s="945" t="s">
        <v>780</v>
      </c>
      <c r="F3" s="940"/>
    </row>
    <row r="4" spans="1:6" ht="19.5" thickTop="1">
      <c r="A4" s="947"/>
      <c r="B4" s="948"/>
      <c r="C4" s="949"/>
      <c r="D4" s="948"/>
      <c r="E4" s="948"/>
      <c r="F4" s="940"/>
    </row>
    <row r="5" spans="1:6">
      <c r="A5" s="950" t="s">
        <v>781</v>
      </c>
      <c r="B5" s="951" t="s">
        <v>1349</v>
      </c>
      <c r="C5" s="951" t="s">
        <v>1350</v>
      </c>
      <c r="D5" s="951" t="s">
        <v>1351</v>
      </c>
      <c r="E5" s="952" t="s">
        <v>1352</v>
      </c>
      <c r="F5" s="940"/>
    </row>
    <row r="6" spans="1:6">
      <c r="A6" s="950"/>
      <c r="B6" s="951" t="s">
        <v>1353</v>
      </c>
      <c r="C6" s="951" t="s">
        <v>1354</v>
      </c>
      <c r="D6" s="951" t="s">
        <v>1354</v>
      </c>
      <c r="E6" s="6" t="s">
        <v>1355</v>
      </c>
      <c r="F6" s="940"/>
    </row>
    <row r="7" spans="1:6">
      <c r="A7" s="950" t="s">
        <v>1356</v>
      </c>
      <c r="B7" s="953" t="s">
        <v>1357</v>
      </c>
      <c r="C7" s="953" t="s">
        <v>1358</v>
      </c>
      <c r="D7" s="954" t="s">
        <v>1359</v>
      </c>
      <c r="E7" s="955" t="s">
        <v>1360</v>
      </c>
      <c r="F7" s="940"/>
    </row>
    <row r="8" spans="1:6">
      <c r="A8" s="950"/>
      <c r="B8" s="956" t="s">
        <v>1361</v>
      </c>
      <c r="C8" s="956" t="s">
        <v>1362</v>
      </c>
      <c r="D8" s="951" t="s">
        <v>1359</v>
      </c>
      <c r="E8" s="957" t="s">
        <v>1363</v>
      </c>
      <c r="F8" s="940"/>
    </row>
    <row r="9" spans="1:6">
      <c r="A9" s="941"/>
      <c r="B9" s="951" t="s">
        <v>1364</v>
      </c>
      <c r="C9" s="951" t="s">
        <v>1365</v>
      </c>
      <c r="D9" s="951" t="s">
        <v>1359</v>
      </c>
      <c r="E9" s="958" t="s">
        <v>1366</v>
      </c>
      <c r="F9" s="940"/>
    </row>
    <row r="10" spans="1:6">
      <c r="A10" s="959"/>
      <c r="B10" s="951" t="s">
        <v>917</v>
      </c>
      <c r="C10" s="951"/>
      <c r="D10" s="951"/>
      <c r="E10" s="960" t="s">
        <v>1367</v>
      </c>
      <c r="F10" s="940"/>
    </row>
    <row r="11" spans="1:6">
      <c r="A11" s="950"/>
      <c r="B11" s="961"/>
      <c r="C11" s="961"/>
      <c r="D11" s="961"/>
      <c r="E11" s="962"/>
      <c r="F11" s="940"/>
    </row>
    <row r="12" spans="1:6" s="966" customFormat="1" ht="48">
      <c r="A12" s="950" t="s">
        <v>1368</v>
      </c>
      <c r="B12" s="963" t="s">
        <v>1369</v>
      </c>
      <c r="C12" s="964" t="s">
        <v>1370</v>
      </c>
      <c r="D12" s="964" t="s">
        <v>1371</v>
      </c>
      <c r="E12" s="957" t="s">
        <v>1372</v>
      </c>
      <c r="F12" s="965"/>
    </row>
    <row r="13" spans="1:6" s="966" customFormat="1" ht="32.25">
      <c r="A13" s="950"/>
      <c r="B13" s="967" t="s">
        <v>1373</v>
      </c>
      <c r="C13" s="964" t="s">
        <v>1374</v>
      </c>
      <c r="D13" s="956" t="s">
        <v>1375</v>
      </c>
      <c r="E13" s="957" t="s">
        <v>1376</v>
      </c>
      <c r="F13" s="965"/>
    </row>
    <row r="14" spans="1:6" s="966" customFormat="1">
      <c r="A14" s="950"/>
      <c r="B14" s="964" t="s">
        <v>1377</v>
      </c>
      <c r="C14" s="964" t="s">
        <v>1378</v>
      </c>
      <c r="D14" s="964" t="s">
        <v>1371</v>
      </c>
      <c r="E14" s="957" t="s">
        <v>1379</v>
      </c>
      <c r="F14" s="965"/>
    </row>
    <row r="15" spans="1:6" s="966" customFormat="1">
      <c r="A15" s="950"/>
      <c r="B15" s="956" t="s">
        <v>1380</v>
      </c>
      <c r="C15" s="956" t="s">
        <v>1381</v>
      </c>
      <c r="D15" s="956" t="s">
        <v>1371</v>
      </c>
      <c r="E15" s="957" t="s">
        <v>1382</v>
      </c>
      <c r="F15" s="965"/>
    </row>
    <row r="16" spans="1:6">
      <c r="A16" s="968"/>
      <c r="B16" s="951" t="s">
        <v>1383</v>
      </c>
      <c r="C16" s="951" t="s">
        <v>1384</v>
      </c>
      <c r="D16" s="951" t="s">
        <v>1375</v>
      </c>
      <c r="E16" s="969" t="s">
        <v>1382</v>
      </c>
      <c r="F16" s="940"/>
    </row>
    <row r="17" spans="1:6">
      <c r="B17" s="961"/>
      <c r="C17" s="961"/>
      <c r="D17" s="961"/>
      <c r="E17" s="962"/>
      <c r="F17" s="940"/>
    </row>
    <row r="18" spans="1:6" s="973" customFormat="1">
      <c r="A18" s="1325" t="s">
        <v>1385</v>
      </c>
      <c r="B18" s="951" t="s">
        <v>1386</v>
      </c>
      <c r="C18" s="951" t="s">
        <v>1387</v>
      </c>
      <c r="D18" s="951" t="s">
        <v>1388</v>
      </c>
      <c r="E18" s="971" t="s">
        <v>1389</v>
      </c>
      <c r="F18" s="972"/>
    </row>
    <row r="19" spans="1:6" s="973" customFormat="1">
      <c r="A19" s="1325"/>
      <c r="B19" s="974" t="s">
        <v>917</v>
      </c>
      <c r="C19" s="951"/>
      <c r="D19" s="951"/>
      <c r="E19" s="975" t="s">
        <v>1390</v>
      </c>
      <c r="F19" s="972"/>
    </row>
    <row r="20" spans="1:6">
      <c r="B20" s="961"/>
      <c r="C20" s="961"/>
      <c r="D20" s="961"/>
      <c r="E20" s="962"/>
      <c r="F20" s="940"/>
    </row>
    <row r="21" spans="1:6" s="966" customFormat="1">
      <c r="A21" s="1325" t="s">
        <v>1391</v>
      </c>
      <c r="B21" s="951" t="s">
        <v>1392</v>
      </c>
      <c r="C21" s="951" t="s">
        <v>1393</v>
      </c>
      <c r="D21" s="951" t="s">
        <v>1394</v>
      </c>
      <c r="E21" s="975" t="s">
        <v>1389</v>
      </c>
      <c r="F21" s="965"/>
    </row>
    <row r="22" spans="1:6" s="966" customFormat="1">
      <c r="A22" s="1325"/>
      <c r="B22" s="974" t="s">
        <v>917</v>
      </c>
      <c r="C22" s="951"/>
      <c r="D22" s="951"/>
      <c r="E22" s="969" t="s">
        <v>1395</v>
      </c>
      <c r="F22" s="965"/>
    </row>
    <row r="23" spans="1:6" s="966" customFormat="1">
      <c r="A23" s="950" t="s">
        <v>1396</v>
      </c>
      <c r="B23" s="951" t="s">
        <v>1397</v>
      </c>
      <c r="C23" s="951" t="s">
        <v>1398</v>
      </c>
      <c r="D23" s="951" t="s">
        <v>1359</v>
      </c>
      <c r="E23" s="958" t="s">
        <v>1399</v>
      </c>
      <c r="F23" s="965"/>
    </row>
    <row r="24" spans="1:6" s="966" customFormat="1">
      <c r="A24" s="950"/>
      <c r="B24" s="951" t="s">
        <v>1400</v>
      </c>
      <c r="C24" s="951" t="s">
        <v>1401</v>
      </c>
      <c r="D24" s="951" t="s">
        <v>1394</v>
      </c>
      <c r="E24" s="975" t="s">
        <v>1389</v>
      </c>
      <c r="F24" s="965"/>
    </row>
    <row r="25" spans="1:6" s="966" customFormat="1" ht="48">
      <c r="A25" s="950"/>
      <c r="B25" s="963" t="s">
        <v>1369</v>
      </c>
      <c r="C25" s="964" t="s">
        <v>1370</v>
      </c>
      <c r="D25" s="964" t="s">
        <v>1371</v>
      </c>
      <c r="E25" s="957" t="s">
        <v>1372</v>
      </c>
      <c r="F25" s="965"/>
    </row>
    <row r="26" spans="1:6" s="966" customFormat="1" ht="32.25">
      <c r="A26" s="950"/>
      <c r="B26" s="967" t="s">
        <v>1373</v>
      </c>
      <c r="C26" s="964" t="s">
        <v>1374</v>
      </c>
      <c r="D26" s="956" t="s">
        <v>1375</v>
      </c>
      <c r="E26" s="957" t="s">
        <v>1376</v>
      </c>
      <c r="F26" s="965"/>
    </row>
    <row r="27" spans="1:6" s="966" customFormat="1">
      <c r="A27" s="950"/>
      <c r="B27" s="964" t="s">
        <v>1377</v>
      </c>
      <c r="C27" s="964" t="s">
        <v>1378</v>
      </c>
      <c r="D27" s="964" t="s">
        <v>1371</v>
      </c>
      <c r="E27" s="957" t="s">
        <v>1379</v>
      </c>
      <c r="F27" s="965"/>
    </row>
    <row r="28" spans="1:6" s="966" customFormat="1">
      <c r="A28" s="950"/>
      <c r="B28" s="956" t="s">
        <v>1380</v>
      </c>
      <c r="C28" s="956" t="s">
        <v>1381</v>
      </c>
      <c r="D28" s="956" t="s">
        <v>1371</v>
      </c>
      <c r="E28" s="957" t="s">
        <v>1382</v>
      </c>
      <c r="F28" s="965"/>
    </row>
    <row r="29" spans="1:6" s="966" customFormat="1">
      <c r="A29" s="950"/>
      <c r="B29" s="951" t="s">
        <v>1383</v>
      </c>
      <c r="C29" s="951" t="s">
        <v>1384</v>
      </c>
      <c r="D29" s="951" t="s">
        <v>1375</v>
      </c>
      <c r="E29" s="969" t="s">
        <v>1382</v>
      </c>
      <c r="F29" s="965"/>
    </row>
    <row r="30" spans="1:6">
      <c r="B30" s="961"/>
      <c r="C30" s="961"/>
      <c r="D30" s="961"/>
      <c r="E30" s="962"/>
      <c r="F30" s="940"/>
    </row>
    <row r="31" spans="1:6" s="977" customFormat="1">
      <c r="A31" s="950" t="s">
        <v>1402</v>
      </c>
      <c r="B31" s="951" t="s">
        <v>1403</v>
      </c>
      <c r="C31" s="951" t="s">
        <v>1404</v>
      </c>
      <c r="D31" s="951" t="s">
        <v>1405</v>
      </c>
      <c r="E31" s="958" t="s">
        <v>1406</v>
      </c>
      <c r="F31" s="976"/>
    </row>
    <row r="32" spans="1:6">
      <c r="A32" s="968"/>
      <c r="B32" s="978" t="s">
        <v>1407</v>
      </c>
      <c r="C32" s="978" t="s">
        <v>1408</v>
      </c>
      <c r="D32" s="979" t="s">
        <v>1405</v>
      </c>
      <c r="E32" s="980" t="s">
        <v>1409</v>
      </c>
      <c r="F32" s="940"/>
    </row>
    <row r="33" spans="1:6">
      <c r="B33" s="961"/>
      <c r="C33" s="961"/>
      <c r="D33" s="961"/>
      <c r="E33" s="962"/>
      <c r="F33" s="940"/>
    </row>
    <row r="34" spans="1:6">
      <c r="A34" s="950" t="s">
        <v>1410</v>
      </c>
      <c r="B34" s="951" t="s">
        <v>1411</v>
      </c>
      <c r="C34" s="951" t="s">
        <v>1412</v>
      </c>
      <c r="D34" s="951" t="s">
        <v>1413</v>
      </c>
      <c r="E34" s="969" t="s">
        <v>1414</v>
      </c>
      <c r="F34" s="940"/>
    </row>
    <row r="35" spans="1:6" s="966" customFormat="1">
      <c r="A35" s="970"/>
      <c r="B35" s="981"/>
      <c r="C35" s="981"/>
      <c r="D35" s="981"/>
      <c r="E35" s="982"/>
      <c r="F35" s="965"/>
    </row>
    <row r="36" spans="1:6" s="966" customFormat="1">
      <c r="A36" s="950" t="s">
        <v>1415</v>
      </c>
      <c r="B36" s="951" t="s">
        <v>1416</v>
      </c>
      <c r="C36" s="951" t="s">
        <v>1417</v>
      </c>
      <c r="D36" s="951" t="s">
        <v>1418</v>
      </c>
      <c r="E36" s="958" t="s">
        <v>1419</v>
      </c>
      <c r="F36" s="965"/>
    </row>
    <row r="37" spans="1:6" s="966" customFormat="1">
      <c r="A37" s="968"/>
      <c r="B37" s="961"/>
      <c r="C37" s="961"/>
      <c r="D37" s="961"/>
      <c r="E37" s="961"/>
      <c r="F37" s="965"/>
    </row>
    <row r="38" spans="1:6">
      <c r="A38" s="1325" t="s">
        <v>1420</v>
      </c>
      <c r="B38" s="951" t="s">
        <v>1421</v>
      </c>
      <c r="C38" s="951" t="s">
        <v>1422</v>
      </c>
      <c r="D38" s="951" t="s">
        <v>1423</v>
      </c>
      <c r="E38" s="969" t="s">
        <v>1424</v>
      </c>
      <c r="F38" s="940"/>
    </row>
    <row r="39" spans="1:6">
      <c r="A39" s="1325"/>
      <c r="B39" s="951" t="s">
        <v>1425</v>
      </c>
      <c r="C39" s="951" t="s">
        <v>1426</v>
      </c>
      <c r="D39" s="951" t="s">
        <v>1423</v>
      </c>
      <c r="E39" s="969" t="s">
        <v>1424</v>
      </c>
      <c r="F39" s="940"/>
    </row>
    <row r="40" spans="1:6" s="966" customFormat="1">
      <c r="A40" s="970"/>
      <c r="B40" s="983"/>
      <c r="C40" s="984"/>
      <c r="D40" s="984"/>
      <c r="E40" s="985"/>
      <c r="F40" s="965"/>
    </row>
    <row r="41" spans="1:6" s="977" customFormat="1">
      <c r="A41" s="950" t="s">
        <v>1427</v>
      </c>
      <c r="B41" s="956" t="s">
        <v>1428</v>
      </c>
      <c r="C41" s="956" t="s">
        <v>1429</v>
      </c>
      <c r="D41" s="956" t="s">
        <v>1430</v>
      </c>
      <c r="E41" s="957" t="s">
        <v>1431</v>
      </c>
      <c r="F41" s="976"/>
    </row>
    <row r="42" spans="1:6" s="977" customFormat="1">
      <c r="A42" s="950"/>
      <c r="B42" s="951" t="s">
        <v>1432</v>
      </c>
      <c r="C42" s="951" t="s">
        <v>1433</v>
      </c>
      <c r="D42" s="956" t="s">
        <v>1430</v>
      </c>
      <c r="E42" s="957" t="s">
        <v>1434</v>
      </c>
      <c r="F42" s="976"/>
    </row>
    <row r="43" spans="1:6" s="977" customFormat="1">
      <c r="A43" s="950"/>
      <c r="B43" s="956" t="s">
        <v>1435</v>
      </c>
      <c r="C43" s="956" t="s">
        <v>1436</v>
      </c>
      <c r="D43" s="956" t="s">
        <v>1437</v>
      </c>
      <c r="E43" s="957" t="s">
        <v>1438</v>
      </c>
      <c r="F43" s="976"/>
    </row>
    <row r="44" spans="1:6" s="977" customFormat="1">
      <c r="A44" s="950"/>
      <c r="B44" s="956" t="s">
        <v>1439</v>
      </c>
      <c r="C44" s="956" t="s">
        <v>1440</v>
      </c>
      <c r="D44" s="956" t="s">
        <v>1437</v>
      </c>
      <c r="E44" s="957" t="s">
        <v>1441</v>
      </c>
      <c r="F44" s="976"/>
    </row>
    <row r="45" spans="1:6">
      <c r="B45" s="983"/>
      <c r="C45" s="984"/>
      <c r="D45" s="984"/>
      <c r="E45" s="985"/>
      <c r="F45" s="940"/>
    </row>
    <row r="46" spans="1:6" s="966" customFormat="1">
      <c r="A46" s="950" t="s">
        <v>1442</v>
      </c>
      <c r="B46" s="951" t="s">
        <v>1443</v>
      </c>
      <c r="C46" s="951" t="s">
        <v>1444</v>
      </c>
      <c r="D46" s="951" t="s">
        <v>1445</v>
      </c>
      <c r="E46" s="986" t="s">
        <v>1446</v>
      </c>
      <c r="F46" s="965"/>
    </row>
    <row r="47" spans="1:6" s="966" customFormat="1">
      <c r="A47" s="950"/>
      <c r="B47" s="951" t="s">
        <v>1447</v>
      </c>
      <c r="C47" s="951" t="s">
        <v>1448</v>
      </c>
      <c r="D47" s="951" t="s">
        <v>1445</v>
      </c>
      <c r="E47" s="969" t="s">
        <v>1449</v>
      </c>
      <c r="F47" s="965"/>
    </row>
    <row r="48" spans="1:6">
      <c r="A48" s="987" t="s">
        <v>791</v>
      </c>
      <c r="B48" s="981"/>
      <c r="C48" s="981"/>
      <c r="D48" s="981"/>
      <c r="E48" s="988"/>
      <c r="F48" s="940"/>
    </row>
    <row r="49" spans="1:11">
      <c r="A49" s="989" t="s">
        <v>1450</v>
      </c>
      <c r="B49" s="981"/>
      <c r="C49" s="981"/>
      <c r="D49" s="981"/>
      <c r="E49" s="988"/>
      <c r="F49" s="940"/>
    </row>
    <row r="50" spans="1:11">
      <c r="A50" s="990" t="s">
        <v>128</v>
      </c>
      <c r="B50" s="981"/>
      <c r="C50" s="981"/>
      <c r="D50" s="981"/>
      <c r="E50" s="988"/>
      <c r="F50" s="991"/>
      <c r="G50" s="992"/>
      <c r="H50" s="992"/>
      <c r="I50" s="992"/>
      <c r="J50" s="992"/>
      <c r="K50" s="992"/>
    </row>
    <row r="51" spans="1:11" s="996" customFormat="1">
      <c r="A51" s="993" t="s">
        <v>1451</v>
      </c>
      <c r="B51" s="951" t="s">
        <v>1452</v>
      </c>
      <c r="C51" s="951" t="s">
        <v>1453</v>
      </c>
      <c r="D51" s="951" t="s">
        <v>1454</v>
      </c>
      <c r="E51" s="994" t="s">
        <v>1455</v>
      </c>
      <c r="F51" s="995"/>
    </row>
    <row r="52" spans="1:11" s="996" customFormat="1">
      <c r="A52" s="993"/>
      <c r="B52" s="951" t="s">
        <v>1456</v>
      </c>
      <c r="C52" s="951" t="s">
        <v>1457</v>
      </c>
      <c r="D52" s="951" t="s">
        <v>1454</v>
      </c>
      <c r="E52" s="994" t="s">
        <v>1458</v>
      </c>
      <c r="F52" s="995"/>
    </row>
    <row r="53" spans="1:11" s="996" customFormat="1">
      <c r="A53" s="993" t="s">
        <v>329</v>
      </c>
      <c r="B53" s="951" t="s">
        <v>1459</v>
      </c>
      <c r="C53" s="951" t="s">
        <v>1460</v>
      </c>
      <c r="D53" s="997" t="s">
        <v>1454</v>
      </c>
      <c r="E53" s="994" t="s">
        <v>1461</v>
      </c>
      <c r="F53" s="995"/>
    </row>
    <row r="54" spans="1:11" s="996" customFormat="1">
      <c r="A54" s="993"/>
      <c r="B54" s="971" t="s">
        <v>1462</v>
      </c>
      <c r="C54" s="969" t="s">
        <v>1463</v>
      </c>
      <c r="D54" s="998" t="s">
        <v>1454</v>
      </c>
      <c r="E54" s="969" t="s">
        <v>1464</v>
      </c>
      <c r="F54" s="995"/>
    </row>
    <row r="55" spans="1:11" s="966" customFormat="1">
      <c r="A55" s="989" t="s">
        <v>104</v>
      </c>
      <c r="B55" s="999"/>
      <c r="C55" s="999"/>
      <c r="D55" s="999"/>
      <c r="E55" s="1000"/>
      <c r="F55" s="965"/>
    </row>
    <row r="56" spans="1:11" s="966" customFormat="1">
      <c r="A56" s="993" t="s">
        <v>1451</v>
      </c>
      <c r="B56" s="951" t="s">
        <v>1465</v>
      </c>
      <c r="C56" s="951" t="s">
        <v>1466</v>
      </c>
      <c r="D56" s="951" t="s">
        <v>1467</v>
      </c>
      <c r="E56" s="994" t="s">
        <v>1468</v>
      </c>
      <c r="F56" s="965"/>
    </row>
    <row r="57" spans="1:11">
      <c r="A57" s="993" t="s">
        <v>329</v>
      </c>
      <c r="B57" s="951" t="s">
        <v>1469</v>
      </c>
      <c r="C57" s="951" t="s">
        <v>1470</v>
      </c>
      <c r="D57" s="951" t="s">
        <v>1394</v>
      </c>
      <c r="E57" s="969" t="s">
        <v>1471</v>
      </c>
      <c r="F57" s="940"/>
    </row>
    <row r="58" spans="1:11" s="966" customFormat="1">
      <c r="A58" s="989" t="s">
        <v>106</v>
      </c>
      <c r="B58" s="999"/>
      <c r="C58" s="999"/>
      <c r="D58" s="999"/>
      <c r="E58" s="1000"/>
      <c r="F58" s="965"/>
    </row>
    <row r="59" spans="1:11" s="966" customFormat="1">
      <c r="A59" s="993" t="s">
        <v>1451</v>
      </c>
      <c r="B59" s="951" t="s">
        <v>1472</v>
      </c>
      <c r="C59" s="951" t="s">
        <v>1473</v>
      </c>
      <c r="D59" s="951" t="s">
        <v>1474</v>
      </c>
      <c r="E59" s="994" t="s">
        <v>1475</v>
      </c>
      <c r="F59" s="965"/>
    </row>
    <row r="60" spans="1:11">
      <c r="A60" s="993" t="s">
        <v>329</v>
      </c>
      <c r="B60" s="951" t="s">
        <v>1476</v>
      </c>
      <c r="C60" s="998" t="s">
        <v>1477</v>
      </c>
      <c r="D60" s="969" t="s">
        <v>1478</v>
      </c>
      <c r="E60" s="969" t="s">
        <v>1479</v>
      </c>
      <c r="F60" s="940"/>
    </row>
    <row r="61" spans="1:11">
      <c r="A61" s="950" t="s">
        <v>1480</v>
      </c>
      <c r="B61" s="999"/>
      <c r="C61" s="999"/>
      <c r="D61" s="999"/>
      <c r="E61" s="1000"/>
      <c r="F61" s="940"/>
    </row>
    <row r="62" spans="1:11">
      <c r="A62" s="993" t="s">
        <v>1451</v>
      </c>
      <c r="B62" s="956" t="s">
        <v>1481</v>
      </c>
      <c r="C62" s="974" t="s">
        <v>1482</v>
      </c>
      <c r="D62" s="974" t="s">
        <v>1483</v>
      </c>
      <c r="E62" s="1001" t="s">
        <v>1484</v>
      </c>
      <c r="F62" s="940"/>
    </row>
    <row r="63" spans="1:11">
      <c r="A63" s="993" t="s">
        <v>329</v>
      </c>
      <c r="B63" s="951" t="s">
        <v>1485</v>
      </c>
      <c r="C63" s="974" t="s">
        <v>1486</v>
      </c>
      <c r="D63" s="974" t="s">
        <v>1487</v>
      </c>
      <c r="E63" s="1002" t="s">
        <v>1488</v>
      </c>
      <c r="F63" s="940"/>
    </row>
    <row r="64" spans="1:11">
      <c r="A64" s="950" t="s">
        <v>1489</v>
      </c>
      <c r="B64" s="1003"/>
      <c r="C64" s="1003"/>
      <c r="D64" s="1003"/>
      <c r="E64" s="1004"/>
      <c r="F64" s="940"/>
    </row>
    <row r="65" spans="1:11">
      <c r="A65" s="993" t="s">
        <v>1451</v>
      </c>
      <c r="B65" s="951" t="s">
        <v>1490</v>
      </c>
      <c r="C65" s="951" t="s">
        <v>1491</v>
      </c>
      <c r="D65" s="951" t="s">
        <v>1492</v>
      </c>
      <c r="E65" s="1005" t="s">
        <v>1493</v>
      </c>
      <c r="F65" s="940"/>
    </row>
    <row r="66" spans="1:11">
      <c r="A66" s="993" t="s">
        <v>329</v>
      </c>
      <c r="B66" s="951" t="s">
        <v>1494</v>
      </c>
      <c r="C66" s="951" t="s">
        <v>1495</v>
      </c>
      <c r="D66" s="951" t="s">
        <v>1496</v>
      </c>
      <c r="E66" s="1006" t="s">
        <v>1497</v>
      </c>
      <c r="F66" s="940"/>
    </row>
    <row r="67" spans="1:11">
      <c r="A67" s="950" t="s">
        <v>112</v>
      </c>
      <c r="B67" s="1003"/>
      <c r="C67" s="1003"/>
      <c r="D67" s="1003"/>
      <c r="E67" s="1004"/>
      <c r="F67" s="940"/>
    </row>
    <row r="68" spans="1:11">
      <c r="A68" s="993" t="s">
        <v>1451</v>
      </c>
      <c r="B68" s="951" t="s">
        <v>1498</v>
      </c>
      <c r="C68" s="951" t="s">
        <v>1499</v>
      </c>
      <c r="D68" s="951" t="s">
        <v>1500</v>
      </c>
      <c r="E68" s="1005" t="s">
        <v>1501</v>
      </c>
      <c r="F68" s="940"/>
    </row>
    <row r="69" spans="1:11">
      <c r="A69" s="993"/>
      <c r="B69" s="951" t="s">
        <v>1502</v>
      </c>
      <c r="C69" s="951" t="s">
        <v>1503</v>
      </c>
      <c r="D69" s="951" t="s">
        <v>1500</v>
      </c>
      <c r="E69" s="1005" t="s">
        <v>1504</v>
      </c>
      <c r="F69" s="940"/>
    </row>
    <row r="70" spans="1:11" ht="32.25">
      <c r="A70" s="993"/>
      <c r="B70" s="1007" t="s">
        <v>1505</v>
      </c>
      <c r="C70" s="951" t="s">
        <v>1506</v>
      </c>
      <c r="D70" s="951" t="s">
        <v>1500</v>
      </c>
      <c r="E70" s="1005" t="s">
        <v>1507</v>
      </c>
      <c r="F70" s="940"/>
    </row>
    <row r="71" spans="1:11">
      <c r="A71" s="993" t="s">
        <v>329</v>
      </c>
      <c r="B71" s="951" t="s">
        <v>1508</v>
      </c>
      <c r="C71" s="951" t="s">
        <v>1509</v>
      </c>
      <c r="D71" s="951" t="s">
        <v>1500</v>
      </c>
      <c r="E71" s="1006" t="s">
        <v>1510</v>
      </c>
      <c r="F71" s="940"/>
    </row>
    <row r="72" spans="1:11">
      <c r="A72" s="993"/>
      <c r="B72" s="951" t="s">
        <v>1511</v>
      </c>
      <c r="C72" s="951" t="s">
        <v>1512</v>
      </c>
      <c r="D72" s="951" t="s">
        <v>1500</v>
      </c>
      <c r="E72" s="1006" t="s">
        <v>1513</v>
      </c>
      <c r="F72" s="940"/>
    </row>
    <row r="73" spans="1:11">
      <c r="A73" s="950" t="s">
        <v>115</v>
      </c>
      <c r="B73" s="1003"/>
      <c r="C73" s="1003"/>
      <c r="D73" s="1003"/>
      <c r="E73" s="1004"/>
      <c r="F73" s="940"/>
    </row>
    <row r="74" spans="1:11">
      <c r="A74" s="993" t="s">
        <v>1451</v>
      </c>
      <c r="B74" s="951" t="s">
        <v>1514</v>
      </c>
      <c r="C74" s="951" t="s">
        <v>1515</v>
      </c>
      <c r="D74" s="951" t="s">
        <v>1516</v>
      </c>
      <c r="E74" s="1005" t="s">
        <v>1517</v>
      </c>
      <c r="F74" s="940"/>
    </row>
    <row r="75" spans="1:11">
      <c r="A75" s="993" t="s">
        <v>329</v>
      </c>
      <c r="B75" s="951" t="s">
        <v>1518</v>
      </c>
      <c r="C75" s="951" t="s">
        <v>1519</v>
      </c>
      <c r="D75" s="951" t="s">
        <v>1516</v>
      </c>
      <c r="E75" s="1006" t="s">
        <v>1520</v>
      </c>
      <c r="F75" s="940"/>
    </row>
    <row r="76" spans="1:11">
      <c r="A76" s="950" t="s">
        <v>131</v>
      </c>
      <c r="B76" s="1003"/>
      <c r="C76" s="1003"/>
      <c r="D76" s="1003"/>
      <c r="E76" s="1004"/>
      <c r="F76" s="940"/>
    </row>
    <row r="77" spans="1:11">
      <c r="A77" s="993" t="s">
        <v>1451</v>
      </c>
      <c r="B77" s="951" t="s">
        <v>1521</v>
      </c>
      <c r="C77" s="951" t="s">
        <v>1522</v>
      </c>
      <c r="D77" s="951" t="s">
        <v>1523</v>
      </c>
      <c r="E77" s="1005" t="s">
        <v>1524</v>
      </c>
      <c r="F77" s="940"/>
    </row>
    <row r="78" spans="1:11">
      <c r="A78" s="993" t="s">
        <v>329</v>
      </c>
      <c r="B78" s="951" t="s">
        <v>1525</v>
      </c>
      <c r="C78" s="951" t="s">
        <v>1526</v>
      </c>
      <c r="D78" s="956" t="s">
        <v>1523</v>
      </c>
      <c r="E78" s="1006" t="s">
        <v>1527</v>
      </c>
      <c r="F78" s="940"/>
    </row>
    <row r="79" spans="1:11">
      <c r="A79" s="950" t="s">
        <v>1528</v>
      </c>
      <c r="B79" s="981"/>
      <c r="C79" s="981"/>
      <c r="D79" s="981"/>
      <c r="E79" s="1008"/>
      <c r="F79" s="940"/>
    </row>
    <row r="80" spans="1:11">
      <c r="A80" s="990" t="s">
        <v>1529</v>
      </c>
      <c r="B80" s="981"/>
      <c r="C80" s="981"/>
      <c r="D80" s="981"/>
      <c r="E80" s="988"/>
      <c r="F80" s="991"/>
      <c r="G80" s="992"/>
      <c r="H80" s="992"/>
      <c r="I80" s="992"/>
      <c r="J80" s="992"/>
      <c r="K80" s="992"/>
    </row>
    <row r="81" spans="1:6" s="996" customFormat="1">
      <c r="A81" s="993" t="s">
        <v>1451</v>
      </c>
      <c r="B81" s="951" t="s">
        <v>1530</v>
      </c>
      <c r="C81" s="956" t="s">
        <v>1531</v>
      </c>
      <c r="D81" s="951" t="s">
        <v>1532</v>
      </c>
      <c r="E81" s="994" t="s">
        <v>1533</v>
      </c>
      <c r="F81" s="995"/>
    </row>
    <row r="82" spans="1:6" s="996" customFormat="1">
      <c r="A82" s="993"/>
      <c r="B82" s="951" t="s">
        <v>1534</v>
      </c>
      <c r="C82" s="956" t="s">
        <v>1535</v>
      </c>
      <c r="D82" s="951" t="s">
        <v>1536</v>
      </c>
      <c r="E82" s="994" t="s">
        <v>1537</v>
      </c>
      <c r="F82" s="995"/>
    </row>
    <row r="83" spans="1:6" s="966" customFormat="1">
      <c r="A83" s="993" t="s">
        <v>329</v>
      </c>
      <c r="B83" s="971" t="s">
        <v>1538</v>
      </c>
      <c r="C83" s="957" t="s">
        <v>1539</v>
      </c>
      <c r="D83" s="951" t="s">
        <v>1536</v>
      </c>
      <c r="E83" s="969" t="s">
        <v>1540</v>
      </c>
      <c r="F83" s="965"/>
    </row>
    <row r="84" spans="1:6" s="966" customFormat="1">
      <c r="A84" s="989" t="s">
        <v>1541</v>
      </c>
      <c r="B84" s="999"/>
      <c r="C84" s="999"/>
      <c r="D84" s="999"/>
      <c r="E84" s="1000"/>
      <c r="F84" s="965"/>
    </row>
    <row r="85" spans="1:6">
      <c r="A85" s="993" t="s">
        <v>1451</v>
      </c>
      <c r="B85" s="951" t="s">
        <v>1542</v>
      </c>
      <c r="C85" s="951" t="s">
        <v>1543</v>
      </c>
      <c r="D85" s="951" t="s">
        <v>1544</v>
      </c>
      <c r="E85" s="994" t="s">
        <v>1545</v>
      </c>
      <c r="F85" s="940"/>
    </row>
    <row r="86" spans="1:6" s="966" customFormat="1">
      <c r="A86" s="993" t="s">
        <v>329</v>
      </c>
      <c r="B86" s="951" t="s">
        <v>1546</v>
      </c>
      <c r="C86" s="951" t="s">
        <v>1547</v>
      </c>
      <c r="D86" s="951" t="s">
        <v>1544</v>
      </c>
      <c r="E86" s="969" t="s">
        <v>1548</v>
      </c>
      <c r="F86" s="965"/>
    </row>
    <row r="87" spans="1:6" s="966" customFormat="1">
      <c r="A87" s="989" t="s">
        <v>213</v>
      </c>
      <c r="B87" s="999"/>
      <c r="C87" s="999"/>
      <c r="D87" s="999"/>
      <c r="E87" s="1000"/>
      <c r="F87" s="965"/>
    </row>
    <row r="88" spans="1:6">
      <c r="A88" s="993" t="s">
        <v>1451</v>
      </c>
      <c r="B88" s="951" t="s">
        <v>1549</v>
      </c>
      <c r="C88" s="951" t="s">
        <v>1550</v>
      </c>
      <c r="D88" s="951" t="s">
        <v>1551</v>
      </c>
      <c r="E88" s="994" t="s">
        <v>1552</v>
      </c>
      <c r="F88" s="940"/>
    </row>
    <row r="89" spans="1:6">
      <c r="A89" s="993" t="s">
        <v>329</v>
      </c>
      <c r="B89" s="951" t="s">
        <v>1553</v>
      </c>
      <c r="C89" s="1009" t="s">
        <v>1554</v>
      </c>
      <c r="D89" s="1009" t="s">
        <v>1555</v>
      </c>
      <c r="E89" s="969" t="s">
        <v>1556</v>
      </c>
      <c r="F89" s="940"/>
    </row>
    <row r="90" spans="1:6">
      <c r="A90" s="950" t="s">
        <v>1557</v>
      </c>
      <c r="B90" s="999"/>
      <c r="C90" s="999"/>
      <c r="D90" s="999"/>
      <c r="E90" s="1000"/>
      <c r="F90" s="940"/>
    </row>
    <row r="91" spans="1:6">
      <c r="A91" s="993" t="s">
        <v>1451</v>
      </c>
      <c r="B91" s="951" t="s">
        <v>1558</v>
      </c>
      <c r="C91" s="951" t="s">
        <v>1559</v>
      </c>
      <c r="D91" s="951" t="s">
        <v>1560</v>
      </c>
      <c r="E91" s="994" t="s">
        <v>1561</v>
      </c>
      <c r="F91" s="940"/>
    </row>
    <row r="92" spans="1:6">
      <c r="A92" s="993" t="s">
        <v>329</v>
      </c>
      <c r="B92" s="951" t="s">
        <v>1562</v>
      </c>
      <c r="C92" s="951" t="s">
        <v>1563</v>
      </c>
      <c r="D92" s="951" t="s">
        <v>1560</v>
      </c>
      <c r="E92" s="975" t="s">
        <v>1564</v>
      </c>
      <c r="F92" s="940"/>
    </row>
    <row r="94" spans="1:6">
      <c r="A94" s="970" t="s">
        <v>1565</v>
      </c>
    </row>
  </sheetData>
  <mergeCells count="4">
    <mergeCell ref="A1:E1"/>
    <mergeCell ref="A18:A19"/>
    <mergeCell ref="A21:A22"/>
    <mergeCell ref="A38:A39"/>
  </mergeCells>
  <hyperlinks>
    <hyperlink ref="E19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ColWidth="11.42578125" defaultRowHeight="15"/>
  <cols>
    <col min="1" max="3" width="11.42578125" style="838" customWidth="1"/>
    <col min="4" max="4" width="19.5703125" style="838" customWidth="1"/>
    <col min="5" max="5" width="26.28515625" style="838" bestFit="1" customWidth="1"/>
    <col min="6" max="6" width="31.85546875" style="838" bestFit="1" customWidth="1"/>
    <col min="7" max="7" width="35.7109375" style="838" bestFit="1" customWidth="1"/>
    <col min="8" max="8" width="15.7109375" style="838" bestFit="1" customWidth="1"/>
    <col min="9" max="9" width="16.28515625" style="838" bestFit="1" customWidth="1"/>
    <col min="10" max="10" width="15.28515625" style="838" bestFit="1" customWidth="1"/>
    <col min="11" max="256" width="11.42578125" style="838"/>
    <col min="257" max="259" width="11.42578125" style="838" customWidth="1"/>
    <col min="260" max="260" width="19.5703125" style="838" customWidth="1"/>
    <col min="261" max="261" width="23.28515625" style="838" bestFit="1" customWidth="1"/>
    <col min="262" max="262" width="34.5703125" style="838" bestFit="1" customWidth="1"/>
    <col min="263" max="263" width="35.7109375" style="838" bestFit="1" customWidth="1"/>
    <col min="264" max="264" width="15.7109375" style="838" bestFit="1" customWidth="1"/>
    <col min="265" max="265" width="16.28515625" style="838" bestFit="1" customWidth="1"/>
    <col min="266" max="266" width="15.28515625" style="838" bestFit="1" customWidth="1"/>
    <col min="267" max="512" width="11.42578125" style="838"/>
    <col min="513" max="515" width="11.42578125" style="838" customWidth="1"/>
    <col min="516" max="516" width="19.5703125" style="838" customWidth="1"/>
    <col min="517" max="517" width="23.28515625" style="838" bestFit="1" customWidth="1"/>
    <col min="518" max="518" width="34.5703125" style="838" bestFit="1" customWidth="1"/>
    <col min="519" max="519" width="35.7109375" style="838" bestFit="1" customWidth="1"/>
    <col min="520" max="520" width="15.7109375" style="838" bestFit="1" customWidth="1"/>
    <col min="521" max="521" width="16.28515625" style="838" bestFit="1" customWidth="1"/>
    <col min="522" max="522" width="15.28515625" style="838" bestFit="1" customWidth="1"/>
    <col min="523" max="768" width="11.42578125" style="838"/>
    <col min="769" max="771" width="11.42578125" style="838" customWidth="1"/>
    <col min="772" max="772" width="19.5703125" style="838" customWidth="1"/>
    <col min="773" max="773" width="23.28515625" style="838" bestFit="1" customWidth="1"/>
    <col min="774" max="774" width="34.5703125" style="838" bestFit="1" customWidth="1"/>
    <col min="775" max="775" width="35.7109375" style="838" bestFit="1" customWidth="1"/>
    <col min="776" max="776" width="15.7109375" style="838" bestFit="1" customWidth="1"/>
    <col min="777" max="777" width="16.28515625" style="838" bestFit="1" customWidth="1"/>
    <col min="778" max="778" width="15.28515625" style="838" bestFit="1" customWidth="1"/>
    <col min="779" max="1024" width="11.42578125" style="838"/>
    <col min="1025" max="1027" width="11.42578125" style="838" customWidth="1"/>
    <col min="1028" max="1028" width="19.5703125" style="838" customWidth="1"/>
    <col min="1029" max="1029" width="23.28515625" style="838" bestFit="1" customWidth="1"/>
    <col min="1030" max="1030" width="34.5703125" style="838" bestFit="1" customWidth="1"/>
    <col min="1031" max="1031" width="35.7109375" style="838" bestFit="1" customWidth="1"/>
    <col min="1032" max="1032" width="15.7109375" style="838" bestFit="1" customWidth="1"/>
    <col min="1033" max="1033" width="16.28515625" style="838" bestFit="1" customWidth="1"/>
    <col min="1034" max="1034" width="15.28515625" style="838" bestFit="1" customWidth="1"/>
    <col min="1035" max="1280" width="11.42578125" style="838"/>
    <col min="1281" max="1283" width="11.42578125" style="838" customWidth="1"/>
    <col min="1284" max="1284" width="19.5703125" style="838" customWidth="1"/>
    <col min="1285" max="1285" width="23.28515625" style="838" bestFit="1" customWidth="1"/>
    <col min="1286" max="1286" width="34.5703125" style="838" bestFit="1" customWidth="1"/>
    <col min="1287" max="1287" width="35.7109375" style="838" bestFit="1" customWidth="1"/>
    <col min="1288" max="1288" width="15.7109375" style="838" bestFit="1" customWidth="1"/>
    <col min="1289" max="1289" width="16.28515625" style="838" bestFit="1" customWidth="1"/>
    <col min="1290" max="1290" width="15.28515625" style="838" bestFit="1" customWidth="1"/>
    <col min="1291" max="1536" width="11.42578125" style="838"/>
    <col min="1537" max="1539" width="11.42578125" style="838" customWidth="1"/>
    <col min="1540" max="1540" width="19.5703125" style="838" customWidth="1"/>
    <col min="1541" max="1541" width="23.28515625" style="838" bestFit="1" customWidth="1"/>
    <col min="1542" max="1542" width="34.5703125" style="838" bestFit="1" customWidth="1"/>
    <col min="1543" max="1543" width="35.7109375" style="838" bestFit="1" customWidth="1"/>
    <col min="1544" max="1544" width="15.7109375" style="838" bestFit="1" customWidth="1"/>
    <col min="1545" max="1545" width="16.28515625" style="838" bestFit="1" customWidth="1"/>
    <col min="1546" max="1546" width="15.28515625" style="838" bestFit="1" customWidth="1"/>
    <col min="1547" max="1792" width="11.42578125" style="838"/>
    <col min="1793" max="1795" width="11.42578125" style="838" customWidth="1"/>
    <col min="1796" max="1796" width="19.5703125" style="838" customWidth="1"/>
    <col min="1797" max="1797" width="23.28515625" style="838" bestFit="1" customWidth="1"/>
    <col min="1798" max="1798" width="34.5703125" style="838" bestFit="1" customWidth="1"/>
    <col min="1799" max="1799" width="35.7109375" style="838" bestFit="1" customWidth="1"/>
    <col min="1800" max="1800" width="15.7109375" style="838" bestFit="1" customWidth="1"/>
    <col min="1801" max="1801" width="16.28515625" style="838" bestFit="1" customWidth="1"/>
    <col min="1802" max="1802" width="15.28515625" style="838" bestFit="1" customWidth="1"/>
    <col min="1803" max="2048" width="11.42578125" style="838"/>
    <col min="2049" max="2051" width="11.42578125" style="838" customWidth="1"/>
    <col min="2052" max="2052" width="19.5703125" style="838" customWidth="1"/>
    <col min="2053" max="2053" width="23.28515625" style="838" bestFit="1" customWidth="1"/>
    <col min="2054" max="2054" width="34.5703125" style="838" bestFit="1" customWidth="1"/>
    <col min="2055" max="2055" width="35.7109375" style="838" bestFit="1" customWidth="1"/>
    <col min="2056" max="2056" width="15.7109375" style="838" bestFit="1" customWidth="1"/>
    <col min="2057" max="2057" width="16.28515625" style="838" bestFit="1" customWidth="1"/>
    <col min="2058" max="2058" width="15.28515625" style="838" bestFit="1" customWidth="1"/>
    <col min="2059" max="2304" width="11.42578125" style="838"/>
    <col min="2305" max="2307" width="11.42578125" style="838" customWidth="1"/>
    <col min="2308" max="2308" width="19.5703125" style="838" customWidth="1"/>
    <col min="2309" max="2309" width="23.28515625" style="838" bestFit="1" customWidth="1"/>
    <col min="2310" max="2310" width="34.5703125" style="838" bestFit="1" customWidth="1"/>
    <col min="2311" max="2311" width="35.7109375" style="838" bestFit="1" customWidth="1"/>
    <col min="2312" max="2312" width="15.7109375" style="838" bestFit="1" customWidth="1"/>
    <col min="2313" max="2313" width="16.28515625" style="838" bestFit="1" customWidth="1"/>
    <col min="2314" max="2314" width="15.28515625" style="838" bestFit="1" customWidth="1"/>
    <col min="2315" max="2560" width="11.42578125" style="838"/>
    <col min="2561" max="2563" width="11.42578125" style="838" customWidth="1"/>
    <col min="2564" max="2564" width="19.5703125" style="838" customWidth="1"/>
    <col min="2565" max="2565" width="23.28515625" style="838" bestFit="1" customWidth="1"/>
    <col min="2566" max="2566" width="34.5703125" style="838" bestFit="1" customWidth="1"/>
    <col min="2567" max="2567" width="35.7109375" style="838" bestFit="1" customWidth="1"/>
    <col min="2568" max="2568" width="15.7109375" style="838" bestFit="1" customWidth="1"/>
    <col min="2569" max="2569" width="16.28515625" style="838" bestFit="1" customWidth="1"/>
    <col min="2570" max="2570" width="15.28515625" style="838" bestFit="1" customWidth="1"/>
    <col min="2571" max="2816" width="11.42578125" style="838"/>
    <col min="2817" max="2819" width="11.42578125" style="838" customWidth="1"/>
    <col min="2820" max="2820" width="19.5703125" style="838" customWidth="1"/>
    <col min="2821" max="2821" width="23.28515625" style="838" bestFit="1" customWidth="1"/>
    <col min="2822" max="2822" width="34.5703125" style="838" bestFit="1" customWidth="1"/>
    <col min="2823" max="2823" width="35.7109375" style="838" bestFit="1" customWidth="1"/>
    <col min="2824" max="2824" width="15.7109375" style="838" bestFit="1" customWidth="1"/>
    <col min="2825" max="2825" width="16.28515625" style="838" bestFit="1" customWidth="1"/>
    <col min="2826" max="2826" width="15.28515625" style="838" bestFit="1" customWidth="1"/>
    <col min="2827" max="3072" width="11.42578125" style="838"/>
    <col min="3073" max="3075" width="11.42578125" style="838" customWidth="1"/>
    <col min="3076" max="3076" width="19.5703125" style="838" customWidth="1"/>
    <col min="3077" max="3077" width="23.28515625" style="838" bestFit="1" customWidth="1"/>
    <col min="3078" max="3078" width="34.5703125" style="838" bestFit="1" customWidth="1"/>
    <col min="3079" max="3079" width="35.7109375" style="838" bestFit="1" customWidth="1"/>
    <col min="3080" max="3080" width="15.7109375" style="838" bestFit="1" customWidth="1"/>
    <col min="3081" max="3081" width="16.28515625" style="838" bestFit="1" customWidth="1"/>
    <col min="3082" max="3082" width="15.28515625" style="838" bestFit="1" customWidth="1"/>
    <col min="3083" max="3328" width="11.42578125" style="838"/>
    <col min="3329" max="3331" width="11.42578125" style="838" customWidth="1"/>
    <col min="3332" max="3332" width="19.5703125" style="838" customWidth="1"/>
    <col min="3333" max="3333" width="23.28515625" style="838" bestFit="1" customWidth="1"/>
    <col min="3334" max="3334" width="34.5703125" style="838" bestFit="1" customWidth="1"/>
    <col min="3335" max="3335" width="35.7109375" style="838" bestFit="1" customWidth="1"/>
    <col min="3336" max="3336" width="15.7109375" style="838" bestFit="1" customWidth="1"/>
    <col min="3337" max="3337" width="16.28515625" style="838" bestFit="1" customWidth="1"/>
    <col min="3338" max="3338" width="15.28515625" style="838" bestFit="1" customWidth="1"/>
    <col min="3339" max="3584" width="11.42578125" style="838"/>
    <col min="3585" max="3587" width="11.42578125" style="838" customWidth="1"/>
    <col min="3588" max="3588" width="19.5703125" style="838" customWidth="1"/>
    <col min="3589" max="3589" width="23.28515625" style="838" bestFit="1" customWidth="1"/>
    <col min="3590" max="3590" width="34.5703125" style="838" bestFit="1" customWidth="1"/>
    <col min="3591" max="3591" width="35.7109375" style="838" bestFit="1" customWidth="1"/>
    <col min="3592" max="3592" width="15.7109375" style="838" bestFit="1" customWidth="1"/>
    <col min="3593" max="3593" width="16.28515625" style="838" bestFit="1" customWidth="1"/>
    <col min="3594" max="3594" width="15.28515625" style="838" bestFit="1" customWidth="1"/>
    <col min="3595" max="3840" width="11.42578125" style="838"/>
    <col min="3841" max="3843" width="11.42578125" style="838" customWidth="1"/>
    <col min="3844" max="3844" width="19.5703125" style="838" customWidth="1"/>
    <col min="3845" max="3845" width="23.28515625" style="838" bestFit="1" customWidth="1"/>
    <col min="3846" max="3846" width="34.5703125" style="838" bestFit="1" customWidth="1"/>
    <col min="3847" max="3847" width="35.7109375" style="838" bestFit="1" customWidth="1"/>
    <col min="3848" max="3848" width="15.7109375" style="838" bestFit="1" customWidth="1"/>
    <col min="3849" max="3849" width="16.28515625" style="838" bestFit="1" customWidth="1"/>
    <col min="3850" max="3850" width="15.28515625" style="838" bestFit="1" customWidth="1"/>
    <col min="3851" max="4096" width="11.42578125" style="838"/>
    <col min="4097" max="4099" width="11.42578125" style="838" customWidth="1"/>
    <col min="4100" max="4100" width="19.5703125" style="838" customWidth="1"/>
    <col min="4101" max="4101" width="23.28515625" style="838" bestFit="1" customWidth="1"/>
    <col min="4102" max="4102" width="34.5703125" style="838" bestFit="1" customWidth="1"/>
    <col min="4103" max="4103" width="35.7109375" style="838" bestFit="1" customWidth="1"/>
    <col min="4104" max="4104" width="15.7109375" style="838" bestFit="1" customWidth="1"/>
    <col min="4105" max="4105" width="16.28515625" style="838" bestFit="1" customWidth="1"/>
    <col min="4106" max="4106" width="15.28515625" style="838" bestFit="1" customWidth="1"/>
    <col min="4107" max="4352" width="11.42578125" style="838"/>
    <col min="4353" max="4355" width="11.42578125" style="838" customWidth="1"/>
    <col min="4356" max="4356" width="19.5703125" style="838" customWidth="1"/>
    <col min="4357" max="4357" width="23.28515625" style="838" bestFit="1" customWidth="1"/>
    <col min="4358" max="4358" width="34.5703125" style="838" bestFit="1" customWidth="1"/>
    <col min="4359" max="4359" width="35.7109375" style="838" bestFit="1" customWidth="1"/>
    <col min="4360" max="4360" width="15.7109375" style="838" bestFit="1" customWidth="1"/>
    <col min="4361" max="4361" width="16.28515625" style="838" bestFit="1" customWidth="1"/>
    <col min="4362" max="4362" width="15.28515625" style="838" bestFit="1" customWidth="1"/>
    <col min="4363" max="4608" width="11.42578125" style="838"/>
    <col min="4609" max="4611" width="11.42578125" style="838" customWidth="1"/>
    <col min="4612" max="4612" width="19.5703125" style="838" customWidth="1"/>
    <col min="4613" max="4613" width="23.28515625" style="838" bestFit="1" customWidth="1"/>
    <col min="4614" max="4614" width="34.5703125" style="838" bestFit="1" customWidth="1"/>
    <col min="4615" max="4615" width="35.7109375" style="838" bestFit="1" customWidth="1"/>
    <col min="4616" max="4616" width="15.7109375" style="838" bestFit="1" customWidth="1"/>
    <col min="4617" max="4617" width="16.28515625" style="838" bestFit="1" customWidth="1"/>
    <col min="4618" max="4618" width="15.28515625" style="838" bestFit="1" customWidth="1"/>
    <col min="4619" max="4864" width="11.42578125" style="838"/>
    <col min="4865" max="4867" width="11.42578125" style="838" customWidth="1"/>
    <col min="4868" max="4868" width="19.5703125" style="838" customWidth="1"/>
    <col min="4869" max="4869" width="23.28515625" style="838" bestFit="1" customWidth="1"/>
    <col min="4870" max="4870" width="34.5703125" style="838" bestFit="1" customWidth="1"/>
    <col min="4871" max="4871" width="35.7109375" style="838" bestFit="1" customWidth="1"/>
    <col min="4872" max="4872" width="15.7109375" style="838" bestFit="1" customWidth="1"/>
    <col min="4873" max="4873" width="16.28515625" style="838" bestFit="1" customWidth="1"/>
    <col min="4874" max="4874" width="15.28515625" style="838" bestFit="1" customWidth="1"/>
    <col min="4875" max="5120" width="11.42578125" style="838"/>
    <col min="5121" max="5123" width="11.42578125" style="838" customWidth="1"/>
    <col min="5124" max="5124" width="19.5703125" style="838" customWidth="1"/>
    <col min="5125" max="5125" width="23.28515625" style="838" bestFit="1" customWidth="1"/>
    <col min="5126" max="5126" width="34.5703125" style="838" bestFit="1" customWidth="1"/>
    <col min="5127" max="5127" width="35.7109375" style="838" bestFit="1" customWidth="1"/>
    <col min="5128" max="5128" width="15.7109375" style="838" bestFit="1" customWidth="1"/>
    <col min="5129" max="5129" width="16.28515625" style="838" bestFit="1" customWidth="1"/>
    <col min="5130" max="5130" width="15.28515625" style="838" bestFit="1" customWidth="1"/>
    <col min="5131" max="5376" width="11.42578125" style="838"/>
    <col min="5377" max="5379" width="11.42578125" style="838" customWidth="1"/>
    <col min="5380" max="5380" width="19.5703125" style="838" customWidth="1"/>
    <col min="5381" max="5381" width="23.28515625" style="838" bestFit="1" customWidth="1"/>
    <col min="5382" max="5382" width="34.5703125" style="838" bestFit="1" customWidth="1"/>
    <col min="5383" max="5383" width="35.7109375" style="838" bestFit="1" customWidth="1"/>
    <col min="5384" max="5384" width="15.7109375" style="838" bestFit="1" customWidth="1"/>
    <col min="5385" max="5385" width="16.28515625" style="838" bestFit="1" customWidth="1"/>
    <col min="5386" max="5386" width="15.28515625" style="838" bestFit="1" customWidth="1"/>
    <col min="5387" max="5632" width="11.42578125" style="838"/>
    <col min="5633" max="5635" width="11.42578125" style="838" customWidth="1"/>
    <col min="5636" max="5636" width="19.5703125" style="838" customWidth="1"/>
    <col min="5637" max="5637" width="23.28515625" style="838" bestFit="1" customWidth="1"/>
    <col min="5638" max="5638" width="34.5703125" style="838" bestFit="1" customWidth="1"/>
    <col min="5639" max="5639" width="35.7109375" style="838" bestFit="1" customWidth="1"/>
    <col min="5640" max="5640" width="15.7109375" style="838" bestFit="1" customWidth="1"/>
    <col min="5641" max="5641" width="16.28515625" style="838" bestFit="1" customWidth="1"/>
    <col min="5642" max="5642" width="15.28515625" style="838" bestFit="1" customWidth="1"/>
    <col min="5643" max="5888" width="11.42578125" style="838"/>
    <col min="5889" max="5891" width="11.42578125" style="838" customWidth="1"/>
    <col min="5892" max="5892" width="19.5703125" style="838" customWidth="1"/>
    <col min="5893" max="5893" width="23.28515625" style="838" bestFit="1" customWidth="1"/>
    <col min="5894" max="5894" width="34.5703125" style="838" bestFit="1" customWidth="1"/>
    <col min="5895" max="5895" width="35.7109375" style="838" bestFit="1" customWidth="1"/>
    <col min="5896" max="5896" width="15.7109375" style="838" bestFit="1" customWidth="1"/>
    <col min="5897" max="5897" width="16.28515625" style="838" bestFit="1" customWidth="1"/>
    <col min="5898" max="5898" width="15.28515625" style="838" bestFit="1" customWidth="1"/>
    <col min="5899" max="6144" width="11.42578125" style="838"/>
    <col min="6145" max="6147" width="11.42578125" style="838" customWidth="1"/>
    <col min="6148" max="6148" width="19.5703125" style="838" customWidth="1"/>
    <col min="6149" max="6149" width="23.28515625" style="838" bestFit="1" customWidth="1"/>
    <col min="6150" max="6150" width="34.5703125" style="838" bestFit="1" customWidth="1"/>
    <col min="6151" max="6151" width="35.7109375" style="838" bestFit="1" customWidth="1"/>
    <col min="6152" max="6152" width="15.7109375" style="838" bestFit="1" customWidth="1"/>
    <col min="6153" max="6153" width="16.28515625" style="838" bestFit="1" customWidth="1"/>
    <col min="6154" max="6154" width="15.28515625" style="838" bestFit="1" customWidth="1"/>
    <col min="6155" max="6400" width="11.42578125" style="838"/>
    <col min="6401" max="6403" width="11.42578125" style="838" customWidth="1"/>
    <col min="6404" max="6404" width="19.5703125" style="838" customWidth="1"/>
    <col min="6405" max="6405" width="23.28515625" style="838" bestFit="1" customWidth="1"/>
    <col min="6406" max="6406" width="34.5703125" style="838" bestFit="1" customWidth="1"/>
    <col min="6407" max="6407" width="35.7109375" style="838" bestFit="1" customWidth="1"/>
    <col min="6408" max="6408" width="15.7109375" style="838" bestFit="1" customWidth="1"/>
    <col min="6409" max="6409" width="16.28515625" style="838" bestFit="1" customWidth="1"/>
    <col min="6410" max="6410" width="15.28515625" style="838" bestFit="1" customWidth="1"/>
    <col min="6411" max="6656" width="11.42578125" style="838"/>
    <col min="6657" max="6659" width="11.42578125" style="838" customWidth="1"/>
    <col min="6660" max="6660" width="19.5703125" style="838" customWidth="1"/>
    <col min="6661" max="6661" width="23.28515625" style="838" bestFit="1" customWidth="1"/>
    <col min="6662" max="6662" width="34.5703125" style="838" bestFit="1" customWidth="1"/>
    <col min="6663" max="6663" width="35.7109375" style="838" bestFit="1" customWidth="1"/>
    <col min="6664" max="6664" width="15.7109375" style="838" bestFit="1" customWidth="1"/>
    <col min="6665" max="6665" width="16.28515625" style="838" bestFit="1" customWidth="1"/>
    <col min="6666" max="6666" width="15.28515625" style="838" bestFit="1" customWidth="1"/>
    <col min="6667" max="6912" width="11.42578125" style="838"/>
    <col min="6913" max="6915" width="11.42578125" style="838" customWidth="1"/>
    <col min="6916" max="6916" width="19.5703125" style="838" customWidth="1"/>
    <col min="6917" max="6917" width="23.28515625" style="838" bestFit="1" customWidth="1"/>
    <col min="6918" max="6918" width="34.5703125" style="838" bestFit="1" customWidth="1"/>
    <col min="6919" max="6919" width="35.7109375" style="838" bestFit="1" customWidth="1"/>
    <col min="6920" max="6920" width="15.7109375" style="838" bestFit="1" customWidth="1"/>
    <col min="6921" max="6921" width="16.28515625" style="838" bestFit="1" customWidth="1"/>
    <col min="6922" max="6922" width="15.28515625" style="838" bestFit="1" customWidth="1"/>
    <col min="6923" max="7168" width="11.42578125" style="838"/>
    <col min="7169" max="7171" width="11.42578125" style="838" customWidth="1"/>
    <col min="7172" max="7172" width="19.5703125" style="838" customWidth="1"/>
    <col min="7173" max="7173" width="23.28515625" style="838" bestFit="1" customWidth="1"/>
    <col min="7174" max="7174" width="34.5703125" style="838" bestFit="1" customWidth="1"/>
    <col min="7175" max="7175" width="35.7109375" style="838" bestFit="1" customWidth="1"/>
    <col min="7176" max="7176" width="15.7109375" style="838" bestFit="1" customWidth="1"/>
    <col min="7177" max="7177" width="16.28515625" style="838" bestFit="1" customWidth="1"/>
    <col min="7178" max="7178" width="15.28515625" style="838" bestFit="1" customWidth="1"/>
    <col min="7179" max="7424" width="11.42578125" style="838"/>
    <col min="7425" max="7427" width="11.42578125" style="838" customWidth="1"/>
    <col min="7428" max="7428" width="19.5703125" style="838" customWidth="1"/>
    <col min="7429" max="7429" width="23.28515625" style="838" bestFit="1" customWidth="1"/>
    <col min="7430" max="7430" width="34.5703125" style="838" bestFit="1" customWidth="1"/>
    <col min="7431" max="7431" width="35.7109375" style="838" bestFit="1" customWidth="1"/>
    <col min="7432" max="7432" width="15.7109375" style="838" bestFit="1" customWidth="1"/>
    <col min="7433" max="7433" width="16.28515625" style="838" bestFit="1" customWidth="1"/>
    <col min="7434" max="7434" width="15.28515625" style="838" bestFit="1" customWidth="1"/>
    <col min="7435" max="7680" width="11.42578125" style="838"/>
    <col min="7681" max="7683" width="11.42578125" style="838" customWidth="1"/>
    <col min="7684" max="7684" width="19.5703125" style="838" customWidth="1"/>
    <col min="7685" max="7685" width="23.28515625" style="838" bestFit="1" customWidth="1"/>
    <col min="7686" max="7686" width="34.5703125" style="838" bestFit="1" customWidth="1"/>
    <col min="7687" max="7687" width="35.7109375" style="838" bestFit="1" customWidth="1"/>
    <col min="7688" max="7688" width="15.7109375" style="838" bestFit="1" customWidth="1"/>
    <col min="7689" max="7689" width="16.28515625" style="838" bestFit="1" customWidth="1"/>
    <col min="7690" max="7690" width="15.28515625" style="838" bestFit="1" customWidth="1"/>
    <col min="7691" max="7936" width="11.42578125" style="838"/>
    <col min="7937" max="7939" width="11.42578125" style="838" customWidth="1"/>
    <col min="7940" max="7940" width="19.5703125" style="838" customWidth="1"/>
    <col min="7941" max="7941" width="23.28515625" style="838" bestFit="1" customWidth="1"/>
    <col min="7942" max="7942" width="34.5703125" style="838" bestFit="1" customWidth="1"/>
    <col min="7943" max="7943" width="35.7109375" style="838" bestFit="1" customWidth="1"/>
    <col min="7944" max="7944" width="15.7109375" style="838" bestFit="1" customWidth="1"/>
    <col min="7945" max="7945" width="16.28515625" style="838" bestFit="1" customWidth="1"/>
    <col min="7946" max="7946" width="15.28515625" style="838" bestFit="1" customWidth="1"/>
    <col min="7947" max="8192" width="11.42578125" style="838"/>
    <col min="8193" max="8195" width="11.42578125" style="838" customWidth="1"/>
    <col min="8196" max="8196" width="19.5703125" style="838" customWidth="1"/>
    <col min="8197" max="8197" width="23.28515625" style="838" bestFit="1" customWidth="1"/>
    <col min="8198" max="8198" width="34.5703125" style="838" bestFit="1" customWidth="1"/>
    <col min="8199" max="8199" width="35.7109375" style="838" bestFit="1" customWidth="1"/>
    <col min="8200" max="8200" width="15.7109375" style="838" bestFit="1" customWidth="1"/>
    <col min="8201" max="8201" width="16.28515625" style="838" bestFit="1" customWidth="1"/>
    <col min="8202" max="8202" width="15.28515625" style="838" bestFit="1" customWidth="1"/>
    <col min="8203" max="8448" width="11.42578125" style="838"/>
    <col min="8449" max="8451" width="11.42578125" style="838" customWidth="1"/>
    <col min="8452" max="8452" width="19.5703125" style="838" customWidth="1"/>
    <col min="8453" max="8453" width="23.28515625" style="838" bestFit="1" customWidth="1"/>
    <col min="8454" max="8454" width="34.5703125" style="838" bestFit="1" customWidth="1"/>
    <col min="8455" max="8455" width="35.7109375" style="838" bestFit="1" customWidth="1"/>
    <col min="8456" max="8456" width="15.7109375" style="838" bestFit="1" customWidth="1"/>
    <col min="8457" max="8457" width="16.28515625" style="838" bestFit="1" customWidth="1"/>
    <col min="8458" max="8458" width="15.28515625" style="838" bestFit="1" customWidth="1"/>
    <col min="8459" max="8704" width="11.42578125" style="838"/>
    <col min="8705" max="8707" width="11.42578125" style="838" customWidth="1"/>
    <col min="8708" max="8708" width="19.5703125" style="838" customWidth="1"/>
    <col min="8709" max="8709" width="23.28515625" style="838" bestFit="1" customWidth="1"/>
    <col min="8710" max="8710" width="34.5703125" style="838" bestFit="1" customWidth="1"/>
    <col min="8711" max="8711" width="35.7109375" style="838" bestFit="1" customWidth="1"/>
    <col min="8712" max="8712" width="15.7109375" style="838" bestFit="1" customWidth="1"/>
    <col min="8713" max="8713" width="16.28515625" style="838" bestFit="1" customWidth="1"/>
    <col min="8714" max="8714" width="15.28515625" style="838" bestFit="1" customWidth="1"/>
    <col min="8715" max="8960" width="11.42578125" style="838"/>
    <col min="8961" max="8963" width="11.42578125" style="838" customWidth="1"/>
    <col min="8964" max="8964" width="19.5703125" style="838" customWidth="1"/>
    <col min="8965" max="8965" width="23.28515625" style="838" bestFit="1" customWidth="1"/>
    <col min="8966" max="8966" width="34.5703125" style="838" bestFit="1" customWidth="1"/>
    <col min="8967" max="8967" width="35.7109375" style="838" bestFit="1" customWidth="1"/>
    <col min="8968" max="8968" width="15.7109375" style="838" bestFit="1" customWidth="1"/>
    <col min="8969" max="8969" width="16.28515625" style="838" bestFit="1" customWidth="1"/>
    <col min="8970" max="8970" width="15.28515625" style="838" bestFit="1" customWidth="1"/>
    <col min="8971" max="9216" width="11.42578125" style="838"/>
    <col min="9217" max="9219" width="11.42578125" style="838" customWidth="1"/>
    <col min="9220" max="9220" width="19.5703125" style="838" customWidth="1"/>
    <col min="9221" max="9221" width="23.28515625" style="838" bestFit="1" customWidth="1"/>
    <col min="9222" max="9222" width="34.5703125" style="838" bestFit="1" customWidth="1"/>
    <col min="9223" max="9223" width="35.7109375" style="838" bestFit="1" customWidth="1"/>
    <col min="9224" max="9224" width="15.7109375" style="838" bestFit="1" customWidth="1"/>
    <col min="9225" max="9225" width="16.28515625" style="838" bestFit="1" customWidth="1"/>
    <col min="9226" max="9226" width="15.28515625" style="838" bestFit="1" customWidth="1"/>
    <col min="9227" max="9472" width="11.42578125" style="838"/>
    <col min="9473" max="9475" width="11.42578125" style="838" customWidth="1"/>
    <col min="9476" max="9476" width="19.5703125" style="838" customWidth="1"/>
    <col min="9477" max="9477" width="23.28515625" style="838" bestFit="1" customWidth="1"/>
    <col min="9478" max="9478" width="34.5703125" style="838" bestFit="1" customWidth="1"/>
    <col min="9479" max="9479" width="35.7109375" style="838" bestFit="1" customWidth="1"/>
    <col min="9480" max="9480" width="15.7109375" style="838" bestFit="1" customWidth="1"/>
    <col min="9481" max="9481" width="16.28515625" style="838" bestFit="1" customWidth="1"/>
    <col min="9482" max="9482" width="15.28515625" style="838" bestFit="1" customWidth="1"/>
    <col min="9483" max="9728" width="11.42578125" style="838"/>
    <col min="9729" max="9731" width="11.42578125" style="838" customWidth="1"/>
    <col min="9732" max="9732" width="19.5703125" style="838" customWidth="1"/>
    <col min="9733" max="9733" width="23.28515625" style="838" bestFit="1" customWidth="1"/>
    <col min="9734" max="9734" width="34.5703125" style="838" bestFit="1" customWidth="1"/>
    <col min="9735" max="9735" width="35.7109375" style="838" bestFit="1" customWidth="1"/>
    <col min="9736" max="9736" width="15.7109375" style="838" bestFit="1" customWidth="1"/>
    <col min="9737" max="9737" width="16.28515625" style="838" bestFit="1" customWidth="1"/>
    <col min="9738" max="9738" width="15.28515625" style="838" bestFit="1" customWidth="1"/>
    <col min="9739" max="9984" width="11.42578125" style="838"/>
    <col min="9985" max="9987" width="11.42578125" style="838" customWidth="1"/>
    <col min="9988" max="9988" width="19.5703125" style="838" customWidth="1"/>
    <col min="9989" max="9989" width="23.28515625" style="838" bestFit="1" customWidth="1"/>
    <col min="9990" max="9990" width="34.5703125" style="838" bestFit="1" customWidth="1"/>
    <col min="9991" max="9991" width="35.7109375" style="838" bestFit="1" customWidth="1"/>
    <col min="9992" max="9992" width="15.7109375" style="838" bestFit="1" customWidth="1"/>
    <col min="9993" max="9993" width="16.28515625" style="838" bestFit="1" customWidth="1"/>
    <col min="9994" max="9994" width="15.28515625" style="838" bestFit="1" customWidth="1"/>
    <col min="9995" max="10240" width="11.42578125" style="838"/>
    <col min="10241" max="10243" width="11.42578125" style="838" customWidth="1"/>
    <col min="10244" max="10244" width="19.5703125" style="838" customWidth="1"/>
    <col min="10245" max="10245" width="23.28515625" style="838" bestFit="1" customWidth="1"/>
    <col min="10246" max="10246" width="34.5703125" style="838" bestFit="1" customWidth="1"/>
    <col min="10247" max="10247" width="35.7109375" style="838" bestFit="1" customWidth="1"/>
    <col min="10248" max="10248" width="15.7109375" style="838" bestFit="1" customWidth="1"/>
    <col min="10249" max="10249" width="16.28515625" style="838" bestFit="1" customWidth="1"/>
    <col min="10250" max="10250" width="15.28515625" style="838" bestFit="1" customWidth="1"/>
    <col min="10251" max="10496" width="11.42578125" style="838"/>
    <col min="10497" max="10499" width="11.42578125" style="838" customWidth="1"/>
    <col min="10500" max="10500" width="19.5703125" style="838" customWidth="1"/>
    <col min="10501" max="10501" width="23.28515625" style="838" bestFit="1" customWidth="1"/>
    <col min="10502" max="10502" width="34.5703125" style="838" bestFit="1" customWidth="1"/>
    <col min="10503" max="10503" width="35.7109375" style="838" bestFit="1" customWidth="1"/>
    <col min="10504" max="10504" width="15.7109375" style="838" bestFit="1" customWidth="1"/>
    <col min="10505" max="10505" width="16.28515625" style="838" bestFit="1" customWidth="1"/>
    <col min="10506" max="10506" width="15.28515625" style="838" bestFit="1" customWidth="1"/>
    <col min="10507" max="10752" width="11.42578125" style="838"/>
    <col min="10753" max="10755" width="11.42578125" style="838" customWidth="1"/>
    <col min="10756" max="10756" width="19.5703125" style="838" customWidth="1"/>
    <col min="10757" max="10757" width="23.28515625" style="838" bestFit="1" customWidth="1"/>
    <col min="10758" max="10758" width="34.5703125" style="838" bestFit="1" customWidth="1"/>
    <col min="10759" max="10759" width="35.7109375" style="838" bestFit="1" customWidth="1"/>
    <col min="10760" max="10760" width="15.7109375" style="838" bestFit="1" customWidth="1"/>
    <col min="10761" max="10761" width="16.28515625" style="838" bestFit="1" customWidth="1"/>
    <col min="10762" max="10762" width="15.28515625" style="838" bestFit="1" customWidth="1"/>
    <col min="10763" max="11008" width="11.42578125" style="838"/>
    <col min="11009" max="11011" width="11.42578125" style="838" customWidth="1"/>
    <col min="11012" max="11012" width="19.5703125" style="838" customWidth="1"/>
    <col min="11013" max="11013" width="23.28515625" style="838" bestFit="1" customWidth="1"/>
    <col min="11014" max="11014" width="34.5703125" style="838" bestFit="1" customWidth="1"/>
    <col min="11015" max="11015" width="35.7109375" style="838" bestFit="1" customWidth="1"/>
    <col min="11016" max="11016" width="15.7109375" style="838" bestFit="1" customWidth="1"/>
    <col min="11017" max="11017" width="16.28515625" style="838" bestFit="1" customWidth="1"/>
    <col min="11018" max="11018" width="15.28515625" style="838" bestFit="1" customWidth="1"/>
    <col min="11019" max="11264" width="11.42578125" style="838"/>
    <col min="11265" max="11267" width="11.42578125" style="838" customWidth="1"/>
    <col min="11268" max="11268" width="19.5703125" style="838" customWidth="1"/>
    <col min="11269" max="11269" width="23.28515625" style="838" bestFit="1" customWidth="1"/>
    <col min="11270" max="11270" width="34.5703125" style="838" bestFit="1" customWidth="1"/>
    <col min="11271" max="11271" width="35.7109375" style="838" bestFit="1" customWidth="1"/>
    <col min="11272" max="11272" width="15.7109375" style="838" bestFit="1" customWidth="1"/>
    <col min="11273" max="11273" width="16.28515625" style="838" bestFit="1" customWidth="1"/>
    <col min="11274" max="11274" width="15.28515625" style="838" bestFit="1" customWidth="1"/>
    <col min="11275" max="11520" width="11.42578125" style="838"/>
    <col min="11521" max="11523" width="11.42578125" style="838" customWidth="1"/>
    <col min="11524" max="11524" width="19.5703125" style="838" customWidth="1"/>
    <col min="11525" max="11525" width="23.28515625" style="838" bestFit="1" customWidth="1"/>
    <col min="11526" max="11526" width="34.5703125" style="838" bestFit="1" customWidth="1"/>
    <col min="11527" max="11527" width="35.7109375" style="838" bestFit="1" customWidth="1"/>
    <col min="11528" max="11528" width="15.7109375" style="838" bestFit="1" customWidth="1"/>
    <col min="11529" max="11529" width="16.28515625" style="838" bestFit="1" customWidth="1"/>
    <col min="11530" max="11530" width="15.28515625" style="838" bestFit="1" customWidth="1"/>
    <col min="11531" max="11776" width="11.42578125" style="838"/>
    <col min="11777" max="11779" width="11.42578125" style="838" customWidth="1"/>
    <col min="11780" max="11780" width="19.5703125" style="838" customWidth="1"/>
    <col min="11781" max="11781" width="23.28515625" style="838" bestFit="1" customWidth="1"/>
    <col min="11782" max="11782" width="34.5703125" style="838" bestFit="1" customWidth="1"/>
    <col min="11783" max="11783" width="35.7109375" style="838" bestFit="1" customWidth="1"/>
    <col min="11784" max="11784" width="15.7109375" style="838" bestFit="1" customWidth="1"/>
    <col min="11785" max="11785" width="16.28515625" style="838" bestFit="1" customWidth="1"/>
    <col min="11786" max="11786" width="15.28515625" style="838" bestFit="1" customWidth="1"/>
    <col min="11787" max="12032" width="11.42578125" style="838"/>
    <col min="12033" max="12035" width="11.42578125" style="838" customWidth="1"/>
    <col min="12036" max="12036" width="19.5703125" style="838" customWidth="1"/>
    <col min="12037" max="12037" width="23.28515625" style="838" bestFit="1" customWidth="1"/>
    <col min="12038" max="12038" width="34.5703125" style="838" bestFit="1" customWidth="1"/>
    <col min="12039" max="12039" width="35.7109375" style="838" bestFit="1" customWidth="1"/>
    <col min="12040" max="12040" width="15.7109375" style="838" bestFit="1" customWidth="1"/>
    <col min="12041" max="12041" width="16.28515625" style="838" bestFit="1" customWidth="1"/>
    <col min="12042" max="12042" width="15.28515625" style="838" bestFit="1" customWidth="1"/>
    <col min="12043" max="12288" width="11.42578125" style="838"/>
    <col min="12289" max="12291" width="11.42578125" style="838" customWidth="1"/>
    <col min="12292" max="12292" width="19.5703125" style="838" customWidth="1"/>
    <col min="12293" max="12293" width="23.28515625" style="838" bestFit="1" customWidth="1"/>
    <col min="12294" max="12294" width="34.5703125" style="838" bestFit="1" customWidth="1"/>
    <col min="12295" max="12295" width="35.7109375" style="838" bestFit="1" customWidth="1"/>
    <col min="12296" max="12296" width="15.7109375" style="838" bestFit="1" customWidth="1"/>
    <col min="12297" max="12297" width="16.28515625" style="838" bestFit="1" customWidth="1"/>
    <col min="12298" max="12298" width="15.28515625" style="838" bestFit="1" customWidth="1"/>
    <col min="12299" max="12544" width="11.42578125" style="838"/>
    <col min="12545" max="12547" width="11.42578125" style="838" customWidth="1"/>
    <col min="12548" max="12548" width="19.5703125" style="838" customWidth="1"/>
    <col min="12549" max="12549" width="23.28515625" style="838" bestFit="1" customWidth="1"/>
    <col min="12550" max="12550" width="34.5703125" style="838" bestFit="1" customWidth="1"/>
    <col min="12551" max="12551" width="35.7109375" style="838" bestFit="1" customWidth="1"/>
    <col min="12552" max="12552" width="15.7109375" style="838" bestFit="1" customWidth="1"/>
    <col min="12553" max="12553" width="16.28515625" style="838" bestFit="1" customWidth="1"/>
    <col min="12554" max="12554" width="15.28515625" style="838" bestFit="1" customWidth="1"/>
    <col min="12555" max="12800" width="11.42578125" style="838"/>
    <col min="12801" max="12803" width="11.42578125" style="838" customWidth="1"/>
    <col min="12804" max="12804" width="19.5703125" style="838" customWidth="1"/>
    <col min="12805" max="12805" width="23.28515625" style="838" bestFit="1" customWidth="1"/>
    <col min="12806" max="12806" width="34.5703125" style="838" bestFit="1" customWidth="1"/>
    <col min="12807" max="12807" width="35.7109375" style="838" bestFit="1" customWidth="1"/>
    <col min="12808" max="12808" width="15.7109375" style="838" bestFit="1" customWidth="1"/>
    <col min="12809" max="12809" width="16.28515625" style="838" bestFit="1" customWidth="1"/>
    <col min="12810" max="12810" width="15.28515625" style="838" bestFit="1" customWidth="1"/>
    <col min="12811" max="13056" width="11.42578125" style="838"/>
    <col min="13057" max="13059" width="11.42578125" style="838" customWidth="1"/>
    <col min="13060" max="13060" width="19.5703125" style="838" customWidth="1"/>
    <col min="13061" max="13061" width="23.28515625" style="838" bestFit="1" customWidth="1"/>
    <col min="13062" max="13062" width="34.5703125" style="838" bestFit="1" customWidth="1"/>
    <col min="13063" max="13063" width="35.7109375" style="838" bestFit="1" customWidth="1"/>
    <col min="13064" max="13064" width="15.7109375" style="838" bestFit="1" customWidth="1"/>
    <col min="13065" max="13065" width="16.28515625" style="838" bestFit="1" customWidth="1"/>
    <col min="13066" max="13066" width="15.28515625" style="838" bestFit="1" customWidth="1"/>
    <col min="13067" max="13312" width="11.42578125" style="838"/>
    <col min="13313" max="13315" width="11.42578125" style="838" customWidth="1"/>
    <col min="13316" max="13316" width="19.5703125" style="838" customWidth="1"/>
    <col min="13317" max="13317" width="23.28515625" style="838" bestFit="1" customWidth="1"/>
    <col min="13318" max="13318" width="34.5703125" style="838" bestFit="1" customWidth="1"/>
    <col min="13319" max="13319" width="35.7109375" style="838" bestFit="1" customWidth="1"/>
    <col min="13320" max="13320" width="15.7109375" style="838" bestFit="1" customWidth="1"/>
    <col min="13321" max="13321" width="16.28515625" style="838" bestFit="1" customWidth="1"/>
    <col min="13322" max="13322" width="15.28515625" style="838" bestFit="1" customWidth="1"/>
    <col min="13323" max="13568" width="11.42578125" style="838"/>
    <col min="13569" max="13571" width="11.42578125" style="838" customWidth="1"/>
    <col min="13572" max="13572" width="19.5703125" style="838" customWidth="1"/>
    <col min="13573" max="13573" width="23.28515625" style="838" bestFit="1" customWidth="1"/>
    <col min="13574" max="13574" width="34.5703125" style="838" bestFit="1" customWidth="1"/>
    <col min="13575" max="13575" width="35.7109375" style="838" bestFit="1" customWidth="1"/>
    <col min="13576" max="13576" width="15.7109375" style="838" bestFit="1" customWidth="1"/>
    <col min="13577" max="13577" width="16.28515625" style="838" bestFit="1" customWidth="1"/>
    <col min="13578" max="13578" width="15.28515625" style="838" bestFit="1" customWidth="1"/>
    <col min="13579" max="13824" width="11.42578125" style="838"/>
    <col min="13825" max="13827" width="11.42578125" style="838" customWidth="1"/>
    <col min="13828" max="13828" width="19.5703125" style="838" customWidth="1"/>
    <col min="13829" max="13829" width="23.28515625" style="838" bestFit="1" customWidth="1"/>
    <col min="13830" max="13830" width="34.5703125" style="838" bestFit="1" customWidth="1"/>
    <col min="13831" max="13831" width="35.7109375" style="838" bestFit="1" customWidth="1"/>
    <col min="13832" max="13832" width="15.7109375" style="838" bestFit="1" customWidth="1"/>
    <col min="13833" max="13833" width="16.28515625" style="838" bestFit="1" customWidth="1"/>
    <col min="13834" max="13834" width="15.28515625" style="838" bestFit="1" customWidth="1"/>
    <col min="13835" max="14080" width="11.42578125" style="838"/>
    <col min="14081" max="14083" width="11.42578125" style="838" customWidth="1"/>
    <col min="14084" max="14084" width="19.5703125" style="838" customWidth="1"/>
    <col min="14085" max="14085" width="23.28515625" style="838" bestFit="1" customWidth="1"/>
    <col min="14086" max="14086" width="34.5703125" style="838" bestFit="1" customWidth="1"/>
    <col min="14087" max="14087" width="35.7109375" style="838" bestFit="1" customWidth="1"/>
    <col min="14088" max="14088" width="15.7109375" style="838" bestFit="1" customWidth="1"/>
    <col min="14089" max="14089" width="16.28515625" style="838" bestFit="1" customWidth="1"/>
    <col min="14090" max="14090" width="15.28515625" style="838" bestFit="1" customWidth="1"/>
    <col min="14091" max="14336" width="11.42578125" style="838"/>
    <col min="14337" max="14339" width="11.42578125" style="838" customWidth="1"/>
    <col min="14340" max="14340" width="19.5703125" style="838" customWidth="1"/>
    <col min="14341" max="14341" width="23.28515625" style="838" bestFit="1" customWidth="1"/>
    <col min="14342" max="14342" width="34.5703125" style="838" bestFit="1" customWidth="1"/>
    <col min="14343" max="14343" width="35.7109375" style="838" bestFit="1" customWidth="1"/>
    <col min="14344" max="14344" width="15.7109375" style="838" bestFit="1" customWidth="1"/>
    <col min="14345" max="14345" width="16.28515625" style="838" bestFit="1" customWidth="1"/>
    <col min="14346" max="14346" width="15.28515625" style="838" bestFit="1" customWidth="1"/>
    <col min="14347" max="14592" width="11.42578125" style="838"/>
    <col min="14593" max="14595" width="11.42578125" style="838" customWidth="1"/>
    <col min="14596" max="14596" width="19.5703125" style="838" customWidth="1"/>
    <col min="14597" max="14597" width="23.28515625" style="838" bestFit="1" customWidth="1"/>
    <col min="14598" max="14598" width="34.5703125" style="838" bestFit="1" customWidth="1"/>
    <col min="14599" max="14599" width="35.7109375" style="838" bestFit="1" customWidth="1"/>
    <col min="14600" max="14600" width="15.7109375" style="838" bestFit="1" customWidth="1"/>
    <col min="14601" max="14601" width="16.28515625" style="838" bestFit="1" customWidth="1"/>
    <col min="14602" max="14602" width="15.28515625" style="838" bestFit="1" customWidth="1"/>
    <col min="14603" max="14848" width="11.42578125" style="838"/>
    <col min="14849" max="14851" width="11.42578125" style="838" customWidth="1"/>
    <col min="14852" max="14852" width="19.5703125" style="838" customWidth="1"/>
    <col min="14853" max="14853" width="23.28515625" style="838" bestFit="1" customWidth="1"/>
    <col min="14854" max="14854" width="34.5703125" style="838" bestFit="1" customWidth="1"/>
    <col min="14855" max="14855" width="35.7109375" style="838" bestFit="1" customWidth="1"/>
    <col min="14856" max="14856" width="15.7109375" style="838" bestFit="1" customWidth="1"/>
    <col min="14857" max="14857" width="16.28515625" style="838" bestFit="1" customWidth="1"/>
    <col min="14858" max="14858" width="15.28515625" style="838" bestFit="1" customWidth="1"/>
    <col min="14859" max="15104" width="11.42578125" style="838"/>
    <col min="15105" max="15107" width="11.42578125" style="838" customWidth="1"/>
    <col min="15108" max="15108" width="19.5703125" style="838" customWidth="1"/>
    <col min="15109" max="15109" width="23.28515625" style="838" bestFit="1" customWidth="1"/>
    <col min="15110" max="15110" width="34.5703125" style="838" bestFit="1" customWidth="1"/>
    <col min="15111" max="15111" width="35.7109375" style="838" bestFit="1" customWidth="1"/>
    <col min="15112" max="15112" width="15.7109375" style="838" bestFit="1" customWidth="1"/>
    <col min="15113" max="15113" width="16.28515625" style="838" bestFit="1" customWidth="1"/>
    <col min="15114" max="15114" width="15.28515625" style="838" bestFit="1" customWidth="1"/>
    <col min="15115" max="15360" width="11.42578125" style="838"/>
    <col min="15361" max="15363" width="11.42578125" style="838" customWidth="1"/>
    <col min="15364" max="15364" width="19.5703125" style="838" customWidth="1"/>
    <col min="15365" max="15365" width="23.28515625" style="838" bestFit="1" customWidth="1"/>
    <col min="15366" max="15366" width="34.5703125" style="838" bestFit="1" customWidth="1"/>
    <col min="15367" max="15367" width="35.7109375" style="838" bestFit="1" customWidth="1"/>
    <col min="15368" max="15368" width="15.7109375" style="838" bestFit="1" customWidth="1"/>
    <col min="15369" max="15369" width="16.28515625" style="838" bestFit="1" customWidth="1"/>
    <col min="15370" max="15370" width="15.28515625" style="838" bestFit="1" customWidth="1"/>
    <col min="15371" max="15616" width="11.42578125" style="838"/>
    <col min="15617" max="15619" width="11.42578125" style="838" customWidth="1"/>
    <col min="15620" max="15620" width="19.5703125" style="838" customWidth="1"/>
    <col min="15621" max="15621" width="23.28515625" style="838" bestFit="1" customWidth="1"/>
    <col min="15622" max="15622" width="34.5703125" style="838" bestFit="1" customWidth="1"/>
    <col min="15623" max="15623" width="35.7109375" style="838" bestFit="1" customWidth="1"/>
    <col min="15624" max="15624" width="15.7109375" style="838" bestFit="1" customWidth="1"/>
    <col min="15625" max="15625" width="16.28515625" style="838" bestFit="1" customWidth="1"/>
    <col min="15626" max="15626" width="15.28515625" style="838" bestFit="1" customWidth="1"/>
    <col min="15627" max="15872" width="11.42578125" style="838"/>
    <col min="15873" max="15875" width="11.42578125" style="838" customWidth="1"/>
    <col min="15876" max="15876" width="19.5703125" style="838" customWidth="1"/>
    <col min="15877" max="15877" width="23.28515625" style="838" bestFit="1" customWidth="1"/>
    <col min="15878" max="15878" width="34.5703125" style="838" bestFit="1" customWidth="1"/>
    <col min="15879" max="15879" width="35.7109375" style="838" bestFit="1" customWidth="1"/>
    <col min="15880" max="15880" width="15.7109375" style="838" bestFit="1" customWidth="1"/>
    <col min="15881" max="15881" width="16.28515625" style="838" bestFit="1" customWidth="1"/>
    <col min="15882" max="15882" width="15.28515625" style="838" bestFit="1" customWidth="1"/>
    <col min="15883" max="16128" width="11.42578125" style="838"/>
    <col min="16129" max="16131" width="11.42578125" style="838" customWidth="1"/>
    <col min="16132" max="16132" width="19.5703125" style="838" customWidth="1"/>
    <col min="16133" max="16133" width="23.28515625" style="838" bestFit="1" customWidth="1"/>
    <col min="16134" max="16134" width="34.5703125" style="838" bestFit="1" customWidth="1"/>
    <col min="16135" max="16135" width="35.7109375" style="838" bestFit="1" customWidth="1"/>
    <col min="16136" max="16136" width="15.7109375" style="838" bestFit="1" customWidth="1"/>
    <col min="16137" max="16137" width="16.28515625" style="838" bestFit="1" customWidth="1"/>
    <col min="16138" max="16138" width="15.28515625" style="838" bestFit="1" customWidth="1"/>
    <col min="16139" max="16384" width="11.42578125" style="838"/>
  </cols>
  <sheetData>
    <row r="1" spans="1:10" s="836" customFormat="1" ht="19.5" thickBot="1">
      <c r="A1" s="1326" t="s">
        <v>1114</v>
      </c>
      <c r="B1" s="1327"/>
      <c r="C1" s="1327"/>
      <c r="D1" s="1327"/>
      <c r="E1" s="1327"/>
      <c r="F1" s="1328"/>
      <c r="G1" s="835"/>
      <c r="H1" s="835"/>
      <c r="I1" s="835"/>
      <c r="J1" s="835"/>
    </row>
    <row r="2" spans="1:10" ht="15.75" thickBot="1">
      <c r="A2" s="837"/>
      <c r="B2" s="837"/>
      <c r="C2" s="837"/>
      <c r="D2" s="837"/>
      <c r="E2" s="837"/>
      <c r="F2" s="837"/>
      <c r="G2" s="837"/>
      <c r="H2" s="837"/>
      <c r="I2" s="837"/>
      <c r="J2" s="837"/>
    </row>
    <row r="3" spans="1:10">
      <c r="A3" s="839" t="s">
        <v>175</v>
      </c>
      <c r="B3" s="840"/>
      <c r="C3" s="841" t="s">
        <v>589</v>
      </c>
      <c r="D3" s="841"/>
      <c r="E3" s="842"/>
      <c r="F3" s="837"/>
      <c r="G3" s="837"/>
      <c r="H3" s="837"/>
      <c r="I3" s="837"/>
      <c r="J3" s="837"/>
    </row>
    <row r="4" spans="1:10">
      <c r="A4" s="843"/>
      <c r="B4" s="844"/>
      <c r="C4" s="845" t="s">
        <v>1115</v>
      </c>
      <c r="D4" s="846"/>
      <c r="E4" s="847"/>
      <c r="F4" s="837"/>
      <c r="G4" s="837"/>
      <c r="H4" s="837"/>
      <c r="I4" s="837"/>
      <c r="J4" s="837"/>
    </row>
    <row r="5" spans="1:10">
      <c r="A5" s="843"/>
      <c r="B5" s="844"/>
      <c r="C5" s="846" t="s">
        <v>1116</v>
      </c>
      <c r="D5" s="846"/>
      <c r="E5" s="847"/>
      <c r="F5" s="837"/>
      <c r="G5" s="837"/>
      <c r="H5" s="837"/>
      <c r="I5" s="837"/>
      <c r="J5" s="837"/>
    </row>
    <row r="6" spans="1:10" ht="15.75" thickBot="1">
      <c r="A6" s="848"/>
      <c r="B6" s="849"/>
      <c r="C6" s="849" t="s">
        <v>590</v>
      </c>
      <c r="D6" s="849"/>
      <c r="E6" s="850"/>
      <c r="F6" s="837"/>
      <c r="G6" s="837"/>
      <c r="H6" s="837"/>
      <c r="I6" s="837"/>
      <c r="J6" s="837"/>
    </row>
    <row r="7" spans="1:10" ht="15.75" thickBot="1">
      <c r="A7" s="837"/>
      <c r="B7" s="837"/>
      <c r="C7" s="837"/>
      <c r="D7" s="837"/>
      <c r="E7" s="837"/>
      <c r="F7" s="837"/>
      <c r="G7" s="837"/>
      <c r="H7" s="837"/>
      <c r="I7" s="837"/>
      <c r="J7" s="837"/>
    </row>
    <row r="8" spans="1:10" ht="15.75" thickBot="1">
      <c r="A8" s="1329" t="s">
        <v>177</v>
      </c>
      <c r="B8" s="1329"/>
      <c r="C8" s="1329"/>
      <c r="D8" s="1329"/>
      <c r="E8" s="851" t="s">
        <v>178</v>
      </c>
      <c r="F8" s="851" t="s">
        <v>179</v>
      </c>
      <c r="G8" s="852" t="s">
        <v>180</v>
      </c>
      <c r="H8" s="851" t="s">
        <v>181</v>
      </c>
      <c r="I8" s="851" t="s">
        <v>182</v>
      </c>
      <c r="J8" s="851" t="s">
        <v>183</v>
      </c>
    </row>
    <row r="9" spans="1:10" s="856" customFormat="1">
      <c r="A9" s="1330" t="s">
        <v>591</v>
      </c>
      <c r="B9" s="1331"/>
      <c r="C9" s="1331"/>
      <c r="D9" s="1332"/>
      <c r="E9" s="853" t="s">
        <v>1117</v>
      </c>
      <c r="F9" s="854" t="s">
        <v>1118</v>
      </c>
      <c r="G9" s="1339" t="s">
        <v>592</v>
      </c>
      <c r="H9" s="855" t="s">
        <v>593</v>
      </c>
      <c r="I9" s="855" t="s">
        <v>263</v>
      </c>
      <c r="J9" s="1342"/>
    </row>
    <row r="10" spans="1:10" s="856" customFormat="1">
      <c r="A10" s="1333"/>
      <c r="B10" s="1334"/>
      <c r="C10" s="1334"/>
      <c r="D10" s="1335"/>
      <c r="E10" s="857" t="s">
        <v>1119</v>
      </c>
      <c r="F10" s="858" t="s">
        <v>1120</v>
      </c>
      <c r="G10" s="1340"/>
      <c r="H10" s="859" t="s">
        <v>1121</v>
      </c>
      <c r="I10" s="859" t="s">
        <v>263</v>
      </c>
      <c r="J10" s="1343"/>
    </row>
    <row r="11" spans="1:10" s="856" customFormat="1" ht="15.75" thickBot="1">
      <c r="A11" s="1336"/>
      <c r="B11" s="1337"/>
      <c r="C11" s="1337"/>
      <c r="D11" s="1338"/>
      <c r="E11" s="860" t="s">
        <v>594</v>
      </c>
      <c r="F11" s="861" t="s">
        <v>595</v>
      </c>
      <c r="G11" s="1341"/>
      <c r="H11" s="862" t="s">
        <v>596</v>
      </c>
      <c r="I11" s="863" t="s">
        <v>263</v>
      </c>
      <c r="J11" s="1343"/>
    </row>
    <row r="12" spans="1:10" s="856" customFormat="1">
      <c r="A12" s="1330" t="s">
        <v>1122</v>
      </c>
      <c r="B12" s="1331"/>
      <c r="C12" s="1331"/>
      <c r="D12" s="1332"/>
      <c r="E12" s="853" t="s">
        <v>597</v>
      </c>
      <c r="F12" s="864" t="s">
        <v>598</v>
      </c>
      <c r="G12" s="1345" t="s">
        <v>599</v>
      </c>
      <c r="H12" s="865" t="s">
        <v>600</v>
      </c>
      <c r="I12" s="865" t="s">
        <v>263</v>
      </c>
      <c r="J12" s="1343"/>
    </row>
    <row r="13" spans="1:10" s="856" customFormat="1" ht="15.75" thickBot="1">
      <c r="A13" s="1336"/>
      <c r="B13" s="1337"/>
      <c r="C13" s="1337"/>
      <c r="D13" s="1338"/>
      <c r="E13" s="860" t="s">
        <v>1123</v>
      </c>
      <c r="F13" s="866" t="s">
        <v>1124</v>
      </c>
      <c r="G13" s="1346"/>
      <c r="H13" s="867" t="s">
        <v>1125</v>
      </c>
      <c r="I13" s="868" t="s">
        <v>263</v>
      </c>
      <c r="J13" s="1344"/>
    </row>
    <row r="14" spans="1:10">
      <c r="A14" s="1347" t="s">
        <v>601</v>
      </c>
      <c r="B14" s="1348"/>
      <c r="C14" s="1348"/>
      <c r="D14" s="1349"/>
      <c r="E14" s="869" t="s">
        <v>602</v>
      </c>
      <c r="F14" s="864" t="s">
        <v>603</v>
      </c>
      <c r="G14" s="1345" t="s">
        <v>604</v>
      </c>
      <c r="H14" s="870" t="s">
        <v>605</v>
      </c>
      <c r="I14" s="871" t="s">
        <v>606</v>
      </c>
      <c r="J14" s="1353" t="s">
        <v>607</v>
      </c>
    </row>
    <row r="15" spans="1:10" ht="15.75" thickBot="1">
      <c r="A15" s="1350"/>
      <c r="B15" s="1351"/>
      <c r="C15" s="1351"/>
      <c r="D15" s="1352"/>
      <c r="E15" s="872" t="s">
        <v>1126</v>
      </c>
      <c r="F15" s="873" t="s">
        <v>1127</v>
      </c>
      <c r="G15" s="1346"/>
      <c r="H15" s="874" t="s">
        <v>1128</v>
      </c>
      <c r="I15" s="875" t="s">
        <v>1129</v>
      </c>
      <c r="J15" s="1353"/>
    </row>
    <row r="16" spans="1:10" ht="15.75" thickBot="1">
      <c r="A16" s="1355" t="s">
        <v>608</v>
      </c>
      <c r="B16" s="1356"/>
      <c r="C16" s="1356"/>
      <c r="D16" s="1357"/>
      <c r="E16" s="876" t="s">
        <v>1130</v>
      </c>
      <c r="F16" s="877" t="s">
        <v>1131</v>
      </c>
      <c r="G16" s="877" t="s">
        <v>609</v>
      </c>
      <c r="H16" s="878" t="s">
        <v>1132</v>
      </c>
      <c r="I16" s="879" t="s">
        <v>1133</v>
      </c>
      <c r="J16" s="1353"/>
    </row>
    <row r="17" spans="1:10" ht="15.75" thickBot="1">
      <c r="A17" s="1355" t="s">
        <v>610</v>
      </c>
      <c r="B17" s="1356"/>
      <c r="C17" s="1356"/>
      <c r="D17" s="1357"/>
      <c r="E17" s="880" t="s">
        <v>611</v>
      </c>
      <c r="F17" s="881" t="s">
        <v>612</v>
      </c>
      <c r="G17" s="881" t="s">
        <v>613</v>
      </c>
      <c r="H17" s="882" t="s">
        <v>614</v>
      </c>
      <c r="I17" s="883" t="s">
        <v>263</v>
      </c>
      <c r="J17" s="1353"/>
    </row>
    <row r="18" spans="1:10">
      <c r="A18" s="1368" t="s">
        <v>615</v>
      </c>
      <c r="B18" s="1369"/>
      <c r="C18" s="1369"/>
      <c r="D18" s="1370"/>
      <c r="E18" s="884" t="s">
        <v>1134</v>
      </c>
      <c r="F18" s="885" t="s">
        <v>1135</v>
      </c>
      <c r="G18" s="1374" t="s">
        <v>616</v>
      </c>
      <c r="H18" s="886" t="s">
        <v>1136</v>
      </c>
      <c r="I18" s="887" t="s">
        <v>263</v>
      </c>
      <c r="J18" s="1353"/>
    </row>
    <row r="19" spans="1:10" ht="15.75" thickBot="1">
      <c r="A19" s="1371"/>
      <c r="B19" s="1372"/>
      <c r="C19" s="1372"/>
      <c r="D19" s="1373"/>
      <c r="E19" s="888" t="s">
        <v>1137</v>
      </c>
      <c r="F19" s="889" t="s">
        <v>1138</v>
      </c>
      <c r="G19" s="1375"/>
      <c r="H19" s="890" t="s">
        <v>1139</v>
      </c>
      <c r="I19" s="891" t="s">
        <v>263</v>
      </c>
      <c r="J19" s="1354"/>
    </row>
    <row r="20" spans="1:10">
      <c r="A20" s="1358" t="s">
        <v>617</v>
      </c>
      <c r="B20" s="1359"/>
      <c r="C20" s="1359"/>
      <c r="D20" s="1360"/>
      <c r="E20" s="1376" t="s">
        <v>618</v>
      </c>
      <c r="F20" s="1378" t="s">
        <v>619</v>
      </c>
      <c r="G20" s="892" t="s">
        <v>620</v>
      </c>
      <c r="H20" s="1361" t="s">
        <v>621</v>
      </c>
      <c r="I20" s="893" t="s">
        <v>263</v>
      </c>
      <c r="J20" s="1363"/>
    </row>
    <row r="21" spans="1:10" ht="15.75" thickBot="1">
      <c r="A21" s="1365" t="s">
        <v>622</v>
      </c>
      <c r="B21" s="1366"/>
      <c r="C21" s="1366"/>
      <c r="D21" s="1367"/>
      <c r="E21" s="1377"/>
      <c r="F21" s="1379"/>
      <c r="G21" s="894" t="s">
        <v>623</v>
      </c>
      <c r="H21" s="1362"/>
      <c r="I21" s="895" t="s">
        <v>263</v>
      </c>
      <c r="J21" s="1364"/>
    </row>
    <row r="22" spans="1:10" ht="15" customHeight="1">
      <c r="A22" s="837"/>
      <c r="B22" s="837"/>
      <c r="C22" s="837"/>
      <c r="D22" s="837"/>
      <c r="E22" s="837"/>
      <c r="F22" s="837"/>
      <c r="G22" s="837"/>
      <c r="H22" s="837"/>
      <c r="I22" s="837"/>
      <c r="J22" s="837"/>
    </row>
    <row r="23" spans="1:10">
      <c r="A23" s="837" t="s">
        <v>624</v>
      </c>
      <c r="B23" s="896"/>
      <c r="C23" s="896"/>
      <c r="D23" s="896"/>
      <c r="E23" s="897"/>
      <c r="F23" s="898"/>
      <c r="G23" s="899"/>
      <c r="H23" s="900"/>
      <c r="I23" s="900"/>
      <c r="J23" s="900"/>
    </row>
    <row r="24" spans="1:10" ht="15" customHeight="1" thickBot="1">
      <c r="A24" s="896"/>
      <c r="B24" s="896"/>
      <c r="C24" s="896"/>
      <c r="D24" s="896"/>
      <c r="E24" s="897"/>
      <c r="F24" s="897"/>
      <c r="G24" s="897"/>
      <c r="H24" s="897"/>
      <c r="I24" s="897"/>
      <c r="J24" s="897"/>
    </row>
    <row r="25" spans="1:10" s="836" customFormat="1" ht="15.75" thickBot="1">
      <c r="A25" s="901" t="s">
        <v>625</v>
      </c>
      <c r="B25" s="902"/>
      <c r="C25" s="902"/>
      <c r="D25" s="902"/>
      <c r="E25" s="902"/>
      <c r="F25" s="903"/>
      <c r="G25" s="837"/>
      <c r="H25" s="837"/>
      <c r="I25" s="837"/>
      <c r="J25" s="837"/>
    </row>
    <row r="26" spans="1:10">
      <c r="A26" s="904" t="s">
        <v>1140</v>
      </c>
      <c r="B26" s="905"/>
      <c r="C26" s="905"/>
      <c r="D26" s="905"/>
      <c r="E26" s="905"/>
      <c r="F26" s="905"/>
      <c r="G26" s="835"/>
      <c r="H26" s="835"/>
      <c r="I26" s="835"/>
      <c r="J26" s="835"/>
    </row>
    <row r="27" spans="1:10" ht="15.75" thickBot="1">
      <c r="A27" s="896"/>
      <c r="B27" s="896"/>
      <c r="C27" s="896"/>
      <c r="D27" s="896"/>
      <c r="E27" s="896"/>
      <c r="F27" s="896"/>
      <c r="G27" s="896"/>
      <c r="H27" s="896"/>
      <c r="I27" s="896"/>
      <c r="J27" s="896"/>
    </row>
    <row r="28" spans="1:10" s="836" customFormat="1" ht="15.75" thickBot="1">
      <c r="A28" s="901" t="s">
        <v>626</v>
      </c>
      <c r="B28" s="902"/>
      <c r="C28" s="902"/>
      <c r="D28" s="902"/>
      <c r="E28" s="902"/>
      <c r="F28" s="903"/>
      <c r="G28" s="837"/>
      <c r="H28" s="837"/>
      <c r="I28" s="837"/>
      <c r="J28" s="837"/>
    </row>
    <row r="29" spans="1:10">
      <c r="A29" s="904" t="s">
        <v>1141</v>
      </c>
      <c r="B29" s="905"/>
      <c r="C29" s="905"/>
      <c r="D29" s="905"/>
      <c r="E29" s="905"/>
      <c r="F29" s="905"/>
      <c r="G29" s="835"/>
      <c r="H29" s="835"/>
      <c r="I29" s="835"/>
      <c r="J29" s="835"/>
    </row>
    <row r="30" spans="1:10" ht="15.75" thickBot="1">
      <c r="A30" s="906"/>
      <c r="B30" s="907"/>
      <c r="C30" s="907"/>
      <c r="D30" s="907"/>
      <c r="E30" s="907"/>
      <c r="F30" s="907"/>
      <c r="G30" s="896"/>
      <c r="H30" s="896"/>
      <c r="I30" s="896"/>
      <c r="J30" s="896"/>
    </row>
    <row r="31" spans="1:10" s="836" customFormat="1" ht="15.75" thickBot="1">
      <c r="A31" s="901" t="s">
        <v>627</v>
      </c>
      <c r="B31" s="902"/>
      <c r="C31" s="902"/>
      <c r="D31" s="902"/>
      <c r="E31" s="902"/>
      <c r="F31" s="903"/>
      <c r="G31" s="837"/>
      <c r="H31" s="837"/>
      <c r="I31" s="837"/>
      <c r="J31" s="837"/>
    </row>
    <row r="32" spans="1:10">
      <c r="A32" s="904" t="s">
        <v>1142</v>
      </c>
      <c r="B32" s="905"/>
      <c r="C32" s="905"/>
      <c r="D32" s="905"/>
      <c r="E32" s="905"/>
      <c r="F32" s="905"/>
      <c r="G32" s="835"/>
      <c r="H32" s="835"/>
      <c r="I32" s="835"/>
      <c r="J32" s="835"/>
    </row>
    <row r="33" spans="1:10" ht="15.75" thickBot="1">
      <c r="A33" s="906"/>
      <c r="B33" s="907"/>
      <c r="C33" s="907"/>
      <c r="D33" s="907"/>
      <c r="E33" s="907"/>
      <c r="F33" s="907"/>
      <c r="G33" s="896"/>
      <c r="H33" s="896"/>
      <c r="I33" s="896"/>
      <c r="J33" s="896"/>
    </row>
    <row r="34" spans="1:10" s="836" customFormat="1" ht="15.75" thickBot="1">
      <c r="A34" s="901" t="s">
        <v>628</v>
      </c>
      <c r="B34" s="902"/>
      <c r="C34" s="902"/>
      <c r="D34" s="902"/>
      <c r="E34" s="902"/>
      <c r="F34" s="903"/>
      <c r="G34" s="837"/>
      <c r="H34" s="837"/>
      <c r="I34" s="837"/>
      <c r="J34" s="837"/>
    </row>
    <row r="35" spans="1:10">
      <c r="A35" s="904" t="s">
        <v>629</v>
      </c>
      <c r="B35" s="905"/>
      <c r="C35" s="905"/>
      <c r="D35" s="905"/>
      <c r="E35" s="905"/>
      <c r="F35" s="905"/>
      <c r="G35" s="835"/>
      <c r="H35" s="835"/>
      <c r="I35" s="835"/>
      <c r="J35" s="835"/>
    </row>
  </sheetData>
  <mergeCells count="20">
    <mergeCell ref="A14:D15"/>
    <mergeCell ref="G14:G15"/>
    <mergeCell ref="J14:J19"/>
    <mergeCell ref="A16:D16"/>
    <mergeCell ref="A20:D20"/>
    <mergeCell ref="H20:H21"/>
    <mergeCell ref="J20:J21"/>
    <mergeCell ref="A21:D21"/>
    <mergeCell ref="A17:D17"/>
    <mergeCell ref="A18:D19"/>
    <mergeCell ref="G18:G19"/>
    <mergeCell ref="E20:E21"/>
    <mergeCell ref="F20:F21"/>
    <mergeCell ref="A1:F1"/>
    <mergeCell ref="A8:D8"/>
    <mergeCell ref="A9:D11"/>
    <mergeCell ref="G9:G11"/>
    <mergeCell ref="J9:J13"/>
    <mergeCell ref="A12:D13"/>
    <mergeCell ref="G12:G13"/>
  </mergeCells>
  <hyperlinks>
    <hyperlink ref="G17" r:id="rId1"/>
    <hyperlink ref="F17" r:id="rId2"/>
    <hyperlink ref="G12" r:id="rId3"/>
    <hyperlink ref="G14" r:id="rId4"/>
    <hyperlink ref="F14" r:id="rId5"/>
    <hyperlink ref="F12" r:id="rId6"/>
    <hyperlink ref="F20" r:id="rId7"/>
    <hyperlink ref="G20" r:id="rId8"/>
    <hyperlink ref="G21" r:id="rId9"/>
    <hyperlink ref="F19" r:id="rId10"/>
    <hyperlink ref="G18" r:id="rId11"/>
    <hyperlink ref="G16" r:id="rId12"/>
    <hyperlink ref="F16" r:id="rId13"/>
    <hyperlink ref="F11" r:id="rId14"/>
    <hyperlink ref="G9" r:id="rId15"/>
    <hyperlink ref="F9" r:id="rId16"/>
    <hyperlink ref="F10" r:id="rId17"/>
    <hyperlink ref="F15" r:id="rId18"/>
    <hyperlink ref="F18" r:id="rId19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3" workbookViewId="0">
      <selection sqref="A1:XFD1048576"/>
    </sheetView>
  </sheetViews>
  <sheetFormatPr defaultRowHeight="15"/>
  <cols>
    <col min="1" max="1" width="45.5703125" style="217" bestFit="1" customWidth="1"/>
    <col min="2" max="2" width="10.28515625" style="217" bestFit="1" customWidth="1"/>
    <col min="3" max="3" width="22" style="217" bestFit="1" customWidth="1"/>
    <col min="4" max="4" width="37.28515625" style="217" bestFit="1" customWidth="1"/>
    <col min="5" max="5" width="30.140625" style="217" bestFit="1" customWidth="1"/>
    <col min="6" max="6" width="60.85546875" style="217" bestFit="1" customWidth="1"/>
    <col min="7" max="7" width="37" style="217" bestFit="1" customWidth="1"/>
    <col min="8" max="8" width="17.7109375" style="217" bestFit="1" customWidth="1"/>
    <col min="9" max="9" width="28" style="217" bestFit="1" customWidth="1"/>
    <col min="10" max="16384" width="9.140625" style="216"/>
  </cols>
  <sheetData>
    <row r="1" spans="1:9" ht="18.75">
      <c r="A1" s="1438" t="s">
        <v>630</v>
      </c>
      <c r="B1" s="1439"/>
      <c r="C1" s="1439"/>
      <c r="D1" s="1439"/>
      <c r="E1" s="1439"/>
      <c r="F1" s="1439"/>
      <c r="G1" s="1439"/>
      <c r="H1" s="1439"/>
      <c r="I1" s="1439"/>
    </row>
    <row r="2" spans="1:9" ht="15.75" thickBot="1"/>
    <row r="3" spans="1:9" s="451" customFormat="1" ht="15.75" thickBot="1">
      <c r="A3" s="448" t="s">
        <v>225</v>
      </c>
      <c r="B3" s="449" t="s">
        <v>226</v>
      </c>
      <c r="C3" s="449" t="s">
        <v>177</v>
      </c>
      <c r="D3" s="449" t="s">
        <v>178</v>
      </c>
      <c r="E3" s="449" t="s">
        <v>180</v>
      </c>
      <c r="F3" s="449" t="s">
        <v>179</v>
      </c>
      <c r="G3" s="449" t="s">
        <v>227</v>
      </c>
      <c r="H3" s="449" t="s">
        <v>182</v>
      </c>
      <c r="I3" s="450" t="s">
        <v>183</v>
      </c>
    </row>
    <row r="4" spans="1:9" s="451" customFormat="1">
      <c r="A4" s="218" t="s">
        <v>631</v>
      </c>
      <c r="B4" s="1428" t="s">
        <v>128</v>
      </c>
      <c r="C4" s="1394" t="s">
        <v>315</v>
      </c>
      <c r="D4" s="672" t="s">
        <v>632</v>
      </c>
      <c r="E4" s="1442" t="s">
        <v>633</v>
      </c>
      <c r="F4" s="452" t="s">
        <v>634</v>
      </c>
      <c r="G4" s="219" t="s">
        <v>635</v>
      </c>
      <c r="H4" s="672">
        <v>13953262989</v>
      </c>
      <c r="I4" s="1444" t="s">
        <v>636</v>
      </c>
    </row>
    <row r="5" spans="1:9" s="451" customFormat="1">
      <c r="A5" s="220" t="s">
        <v>897</v>
      </c>
      <c r="B5" s="1429"/>
      <c r="C5" s="1395"/>
      <c r="D5" s="673" t="s">
        <v>637</v>
      </c>
      <c r="E5" s="1443"/>
      <c r="F5" s="453" t="s">
        <v>638</v>
      </c>
      <c r="G5" s="221" t="s">
        <v>639</v>
      </c>
      <c r="H5" s="673">
        <v>13780604436</v>
      </c>
      <c r="I5" s="1445"/>
    </row>
    <row r="6" spans="1:9" s="451" customFormat="1">
      <c r="A6" s="222" t="s">
        <v>640</v>
      </c>
      <c r="B6" s="1429"/>
      <c r="C6" s="1395"/>
      <c r="D6" s="223"/>
      <c r="E6" s="454"/>
      <c r="F6" s="455"/>
      <c r="G6" s="224"/>
      <c r="H6" s="223"/>
      <c r="I6" s="1445"/>
    </row>
    <row r="7" spans="1:9" s="451" customFormat="1" ht="15.75" thickBot="1">
      <c r="A7" s="225" t="s">
        <v>641</v>
      </c>
      <c r="B7" s="1440"/>
      <c r="C7" s="1441"/>
      <c r="D7" s="671"/>
      <c r="E7" s="456"/>
      <c r="F7" s="226"/>
      <c r="G7" s="227"/>
      <c r="H7" s="671"/>
      <c r="I7" s="1446"/>
    </row>
    <row r="8" spans="1:9" s="908" customFormat="1">
      <c r="A8" s="228" t="s">
        <v>642</v>
      </c>
      <c r="B8" s="1431" t="s">
        <v>104</v>
      </c>
      <c r="C8" s="1432" t="s">
        <v>315</v>
      </c>
      <c r="D8" s="229" t="s">
        <v>643</v>
      </c>
      <c r="E8" s="457" t="s">
        <v>644</v>
      </c>
      <c r="F8" s="457" t="s">
        <v>645</v>
      </c>
      <c r="G8" s="229" t="s">
        <v>646</v>
      </c>
      <c r="H8" s="230" t="s">
        <v>647</v>
      </c>
      <c r="I8" s="1435" t="s">
        <v>648</v>
      </c>
    </row>
    <row r="9" spans="1:9" s="908" customFormat="1">
      <c r="A9" s="231" t="s">
        <v>649</v>
      </c>
      <c r="B9" s="1381"/>
      <c r="C9" s="1433"/>
      <c r="D9" s="909"/>
      <c r="E9" s="675" t="s">
        <v>650</v>
      </c>
      <c r="F9" s="910"/>
      <c r="G9" s="909"/>
      <c r="H9" s="909"/>
      <c r="I9" s="1436"/>
    </row>
    <row r="10" spans="1:9" s="908" customFormat="1" ht="15.75" customHeight="1">
      <c r="A10" s="233" t="s">
        <v>651</v>
      </c>
      <c r="B10" s="1381"/>
      <c r="C10" s="1433"/>
      <c r="D10" s="911"/>
      <c r="E10" s="458"/>
      <c r="F10" s="912"/>
      <c r="G10" s="911"/>
      <c r="H10" s="911"/>
      <c r="I10" s="1436"/>
    </row>
    <row r="11" spans="1:9" s="908" customFormat="1" ht="16.5" customHeight="1" thickBot="1">
      <c r="A11" s="231" t="s">
        <v>652</v>
      </c>
      <c r="B11" s="1382"/>
      <c r="C11" s="1434"/>
      <c r="D11" s="913"/>
      <c r="E11" s="670"/>
      <c r="F11" s="914"/>
      <c r="G11" s="913"/>
      <c r="H11" s="913"/>
      <c r="I11" s="1437"/>
    </row>
    <row r="12" spans="1:9" s="451" customFormat="1">
      <c r="A12" s="459" t="s">
        <v>653</v>
      </c>
      <c r="B12" s="1380" t="s">
        <v>106</v>
      </c>
      <c r="C12" s="1383" t="s">
        <v>315</v>
      </c>
      <c r="D12" s="1383" t="s">
        <v>654</v>
      </c>
      <c r="E12" s="1425" t="s">
        <v>655</v>
      </c>
      <c r="F12" s="1425" t="s">
        <v>898</v>
      </c>
      <c r="G12" s="1383" t="s">
        <v>899</v>
      </c>
      <c r="H12" s="1383" t="s">
        <v>900</v>
      </c>
      <c r="I12" s="1392" t="s">
        <v>656</v>
      </c>
    </row>
    <row r="13" spans="1:9" s="451" customFormat="1">
      <c r="A13" s="231" t="s">
        <v>657</v>
      </c>
      <c r="B13" s="1381"/>
      <c r="C13" s="1384"/>
      <c r="D13" s="1384"/>
      <c r="E13" s="1426"/>
      <c r="F13" s="1426"/>
      <c r="G13" s="1384"/>
      <c r="H13" s="1384"/>
      <c r="I13" s="1393"/>
    </row>
    <row r="14" spans="1:9" s="451" customFormat="1" ht="15.75" thickBot="1">
      <c r="A14" s="460" t="s">
        <v>658</v>
      </c>
      <c r="B14" s="1382"/>
      <c r="C14" s="1385"/>
      <c r="D14" s="1385"/>
      <c r="E14" s="1427"/>
      <c r="F14" s="1427"/>
      <c r="G14" s="1385"/>
      <c r="H14" s="1385"/>
      <c r="I14" s="1393"/>
    </row>
    <row r="15" spans="1:9" s="917" customFormat="1">
      <c r="A15" s="235" t="s">
        <v>659</v>
      </c>
      <c r="B15" s="1380" t="s">
        <v>108</v>
      </c>
      <c r="C15" s="1383" t="s">
        <v>315</v>
      </c>
      <c r="D15" s="915" t="s">
        <v>660</v>
      </c>
      <c r="E15" s="1449" t="s">
        <v>661</v>
      </c>
      <c r="F15" s="916" t="s">
        <v>662</v>
      </c>
      <c r="G15" s="915" t="s">
        <v>663</v>
      </c>
      <c r="H15" s="915" t="s">
        <v>664</v>
      </c>
      <c r="I15" s="1452" t="s">
        <v>665</v>
      </c>
    </row>
    <row r="16" spans="1:9" s="917" customFormat="1">
      <c r="A16" s="238" t="s">
        <v>666</v>
      </c>
      <c r="B16" s="1381"/>
      <c r="C16" s="1384"/>
      <c r="D16" s="918" t="s">
        <v>667</v>
      </c>
      <c r="E16" s="1450"/>
      <c r="F16" s="919" t="s">
        <v>668</v>
      </c>
      <c r="G16" s="918" t="s">
        <v>669</v>
      </c>
      <c r="H16" s="918" t="s">
        <v>670</v>
      </c>
      <c r="I16" s="1453"/>
    </row>
    <row r="17" spans="1:9" s="917" customFormat="1">
      <c r="A17" s="238" t="s">
        <v>671</v>
      </c>
      <c r="B17" s="1381"/>
      <c r="C17" s="1384"/>
      <c r="D17" s="918" t="s">
        <v>672</v>
      </c>
      <c r="E17" s="1450"/>
      <c r="F17" s="919" t="s">
        <v>673</v>
      </c>
      <c r="G17" s="918" t="s">
        <v>1143</v>
      </c>
      <c r="H17" s="918" t="s">
        <v>674</v>
      </c>
      <c r="I17" s="1453"/>
    </row>
    <row r="18" spans="1:9" s="917" customFormat="1">
      <c r="A18" s="238" t="s">
        <v>675</v>
      </c>
      <c r="B18" s="1381"/>
      <c r="C18" s="1384"/>
      <c r="D18" s="918" t="s">
        <v>676</v>
      </c>
      <c r="E18" s="1450"/>
      <c r="F18" s="919" t="s">
        <v>677</v>
      </c>
      <c r="G18" s="918" t="s">
        <v>678</v>
      </c>
      <c r="H18" s="918" t="s">
        <v>679</v>
      </c>
      <c r="I18" s="1453"/>
    </row>
    <row r="19" spans="1:9" s="917" customFormat="1" ht="15.75" thickBot="1">
      <c r="A19" s="239"/>
      <c r="B19" s="1447"/>
      <c r="C19" s="1448"/>
      <c r="D19" s="920" t="s">
        <v>1144</v>
      </c>
      <c r="E19" s="1451"/>
      <c r="F19" s="921" t="s">
        <v>1145</v>
      </c>
      <c r="G19" s="920" t="s">
        <v>1146</v>
      </c>
      <c r="H19" s="920" t="s">
        <v>1147</v>
      </c>
      <c r="I19" s="1454"/>
    </row>
    <row r="20" spans="1:9" s="451" customFormat="1">
      <c r="A20" s="240" t="s">
        <v>680</v>
      </c>
      <c r="B20" s="1428" t="s">
        <v>220</v>
      </c>
      <c r="C20" s="1394" t="s">
        <v>315</v>
      </c>
      <c r="D20" s="672" t="s">
        <v>681</v>
      </c>
      <c r="E20" s="1397" t="s">
        <v>682</v>
      </c>
      <c r="F20" s="461" t="s">
        <v>683</v>
      </c>
      <c r="G20" s="1400" t="s">
        <v>684</v>
      </c>
      <c r="H20" s="672" t="s">
        <v>685</v>
      </c>
      <c r="I20" s="1403" t="s">
        <v>686</v>
      </c>
    </row>
    <row r="21" spans="1:9" s="451" customFormat="1">
      <c r="A21" s="220" t="s">
        <v>687</v>
      </c>
      <c r="B21" s="1429"/>
      <c r="C21" s="1395"/>
      <c r="D21" s="673" t="s">
        <v>688</v>
      </c>
      <c r="E21" s="1398"/>
      <c r="F21" s="462" t="s">
        <v>689</v>
      </c>
      <c r="G21" s="1401"/>
      <c r="H21" s="673" t="s">
        <v>690</v>
      </c>
      <c r="I21" s="1404"/>
    </row>
    <row r="22" spans="1:9" s="451" customFormat="1">
      <c r="A22" s="241" t="s">
        <v>691</v>
      </c>
      <c r="B22" s="1429"/>
      <c r="C22" s="1395"/>
      <c r="D22" s="673" t="s">
        <v>692</v>
      </c>
      <c r="E22" s="1398"/>
      <c r="F22" s="462" t="s">
        <v>693</v>
      </c>
      <c r="G22" s="1401"/>
      <c r="H22" s="673" t="s">
        <v>694</v>
      </c>
      <c r="I22" s="1404"/>
    </row>
    <row r="23" spans="1:9" s="451" customFormat="1" ht="15.75" thickBot="1">
      <c r="A23" s="241"/>
      <c r="B23" s="1430"/>
      <c r="C23" s="1396"/>
      <c r="D23" s="674" t="s">
        <v>695</v>
      </c>
      <c r="E23" s="1399"/>
      <c r="F23" s="463" t="s">
        <v>696</v>
      </c>
      <c r="G23" s="1402"/>
      <c r="H23" s="674" t="s">
        <v>697</v>
      </c>
      <c r="I23" s="1405"/>
    </row>
    <row r="24" spans="1:9" s="917" customFormat="1">
      <c r="A24" s="922" t="s">
        <v>698</v>
      </c>
      <c r="B24" s="1380" t="s">
        <v>112</v>
      </c>
      <c r="C24" s="236" t="s">
        <v>699</v>
      </c>
      <c r="D24" s="236" t="s">
        <v>700</v>
      </c>
      <c r="E24" s="1419" t="s">
        <v>701</v>
      </c>
      <c r="F24" s="678" t="s">
        <v>702</v>
      </c>
      <c r="G24" s="242" t="s">
        <v>703</v>
      </c>
      <c r="H24" s="242" t="s">
        <v>704</v>
      </c>
      <c r="I24" s="1422" t="s">
        <v>705</v>
      </c>
    </row>
    <row r="25" spans="1:9" s="917" customFormat="1">
      <c r="A25" s="231" t="s">
        <v>706</v>
      </c>
      <c r="B25" s="1381"/>
      <c r="C25" s="232" t="s">
        <v>707</v>
      </c>
      <c r="D25" s="232" t="s">
        <v>708</v>
      </c>
      <c r="E25" s="1420"/>
      <c r="F25" s="675" t="s">
        <v>709</v>
      </c>
      <c r="G25" s="243" t="s">
        <v>710</v>
      </c>
      <c r="H25" s="243" t="s">
        <v>711</v>
      </c>
      <c r="I25" s="1423"/>
    </row>
    <row r="26" spans="1:9" s="917" customFormat="1">
      <c r="A26" s="231" t="s">
        <v>712</v>
      </c>
      <c r="B26" s="1381"/>
      <c r="C26" s="232" t="s">
        <v>315</v>
      </c>
      <c r="D26" s="232" t="s">
        <v>713</v>
      </c>
      <c r="E26" s="1420"/>
      <c r="F26" s="244" t="s">
        <v>1148</v>
      </c>
      <c r="G26" s="243" t="s">
        <v>703</v>
      </c>
      <c r="H26" s="243" t="s">
        <v>714</v>
      </c>
      <c r="I26" s="1423"/>
    </row>
    <row r="27" spans="1:9" s="917" customFormat="1">
      <c r="A27" s="231" t="s">
        <v>715</v>
      </c>
      <c r="B27" s="1381"/>
      <c r="C27" s="234" t="s">
        <v>716</v>
      </c>
      <c r="D27" s="232" t="s">
        <v>717</v>
      </c>
      <c r="E27" s="1420"/>
      <c r="F27" s="675" t="s">
        <v>718</v>
      </c>
      <c r="G27" s="243" t="s">
        <v>719</v>
      </c>
      <c r="H27" s="232" t="s">
        <v>720</v>
      </c>
      <c r="I27" s="1423"/>
    </row>
    <row r="28" spans="1:9" s="917" customFormat="1">
      <c r="A28" s="231"/>
      <c r="B28" s="1381"/>
      <c r="C28" s="245"/>
      <c r="D28" s="232" t="s">
        <v>1149</v>
      </c>
      <c r="E28" s="1420"/>
      <c r="F28" s="923" t="s">
        <v>1150</v>
      </c>
      <c r="G28" s="243" t="s">
        <v>703</v>
      </c>
      <c r="H28" s="243" t="s">
        <v>1151</v>
      </c>
      <c r="I28" s="1423"/>
    </row>
    <row r="29" spans="1:9" s="917" customFormat="1">
      <c r="A29" s="231"/>
      <c r="B29" s="1381"/>
      <c r="C29" s="234" t="s">
        <v>721</v>
      </c>
      <c r="D29" s="232" t="s">
        <v>722</v>
      </c>
      <c r="E29" s="1420"/>
      <c r="F29" s="675" t="s">
        <v>723</v>
      </c>
      <c r="G29" s="243" t="s">
        <v>703</v>
      </c>
      <c r="H29" s="243" t="s">
        <v>724</v>
      </c>
      <c r="I29" s="1423"/>
    </row>
    <row r="30" spans="1:9" s="917" customFormat="1" ht="15.75" thickBot="1">
      <c r="A30" s="231"/>
      <c r="B30" s="1382"/>
      <c r="C30" s="670"/>
      <c r="D30" s="246" t="s">
        <v>725</v>
      </c>
      <c r="E30" s="1421"/>
      <c r="F30" s="679" t="s">
        <v>726</v>
      </c>
      <c r="G30" s="247" t="s">
        <v>703</v>
      </c>
      <c r="H30" s="247" t="s">
        <v>727</v>
      </c>
      <c r="I30" s="1424"/>
    </row>
    <row r="31" spans="1:9" s="924" customFormat="1">
      <c r="A31" s="248" t="s">
        <v>728</v>
      </c>
      <c r="B31" s="1406" t="s">
        <v>115</v>
      </c>
      <c r="C31" s="249" t="s">
        <v>729</v>
      </c>
      <c r="D31" s="249" t="s">
        <v>730</v>
      </c>
      <c r="E31" s="464" t="s">
        <v>731</v>
      </c>
      <c r="F31" s="237" t="s">
        <v>731</v>
      </c>
      <c r="G31" s="249" t="s">
        <v>732</v>
      </c>
      <c r="H31" s="249" t="s">
        <v>733</v>
      </c>
      <c r="I31" s="1409" t="s">
        <v>734</v>
      </c>
    </row>
    <row r="32" spans="1:9" s="924" customFormat="1">
      <c r="A32" s="250" t="s">
        <v>735</v>
      </c>
      <c r="B32" s="1407"/>
      <c r="C32" s="251" t="s">
        <v>736</v>
      </c>
      <c r="D32" s="251" t="s">
        <v>737</v>
      </c>
      <c r="E32" s="676" t="s">
        <v>738</v>
      </c>
      <c r="F32" s="676" t="s">
        <v>738</v>
      </c>
      <c r="G32" s="1412" t="s">
        <v>739</v>
      </c>
      <c r="H32" s="251" t="s">
        <v>740</v>
      </c>
      <c r="I32" s="1410"/>
    </row>
    <row r="33" spans="1:9" s="924" customFormat="1">
      <c r="A33" s="250" t="s">
        <v>741</v>
      </c>
      <c r="B33" s="1407"/>
      <c r="C33" s="1414" t="s">
        <v>315</v>
      </c>
      <c r="D33" s="251" t="s">
        <v>742</v>
      </c>
      <c r="E33" s="1416" t="s">
        <v>743</v>
      </c>
      <c r="F33" s="925"/>
      <c r="G33" s="1412"/>
      <c r="H33" s="251" t="s">
        <v>744</v>
      </c>
      <c r="I33" s="1410"/>
    </row>
    <row r="34" spans="1:9" s="924" customFormat="1">
      <c r="A34" s="250" t="s">
        <v>745</v>
      </c>
      <c r="B34" s="1407"/>
      <c r="C34" s="1412"/>
      <c r="D34" s="251" t="s">
        <v>746</v>
      </c>
      <c r="E34" s="1416"/>
      <c r="F34" s="926"/>
      <c r="G34" s="1412"/>
      <c r="H34" s="251" t="s">
        <v>747</v>
      </c>
      <c r="I34" s="1410"/>
    </row>
    <row r="35" spans="1:9" s="924" customFormat="1">
      <c r="A35" s="250"/>
      <c r="B35" s="1407"/>
      <c r="C35" s="1412"/>
      <c r="D35" s="251" t="s">
        <v>748</v>
      </c>
      <c r="E35" s="1416" t="s">
        <v>749</v>
      </c>
      <c r="F35" s="926"/>
      <c r="G35" s="1412"/>
      <c r="H35" s="251" t="s">
        <v>750</v>
      </c>
      <c r="I35" s="1410"/>
    </row>
    <row r="36" spans="1:9" s="924" customFormat="1">
      <c r="A36" s="250"/>
      <c r="B36" s="1407"/>
      <c r="C36" s="1415"/>
      <c r="D36" s="251" t="s">
        <v>751</v>
      </c>
      <c r="E36" s="1416"/>
      <c r="F36" s="926"/>
      <c r="G36" s="1412"/>
      <c r="H36" s="251" t="s">
        <v>263</v>
      </c>
      <c r="I36" s="1410"/>
    </row>
    <row r="37" spans="1:9" s="924" customFormat="1">
      <c r="A37" s="250"/>
      <c r="B37" s="1407"/>
      <c r="C37" s="251" t="s">
        <v>752</v>
      </c>
      <c r="D37" s="251" t="s">
        <v>1152</v>
      </c>
      <c r="E37" s="677" t="s">
        <v>753</v>
      </c>
      <c r="F37" s="926"/>
      <c r="G37" s="1412"/>
      <c r="H37" s="251" t="s">
        <v>754</v>
      </c>
      <c r="I37" s="1410"/>
    </row>
    <row r="38" spans="1:9" s="924" customFormat="1">
      <c r="A38" s="250"/>
      <c r="B38" s="1407"/>
      <c r="C38" s="251" t="s">
        <v>755</v>
      </c>
      <c r="D38" s="251" t="s">
        <v>756</v>
      </c>
      <c r="E38" s="1417" t="s">
        <v>757</v>
      </c>
      <c r="F38" s="926"/>
      <c r="G38" s="1412"/>
      <c r="H38" s="251" t="s">
        <v>758</v>
      </c>
      <c r="I38" s="1410"/>
    </row>
    <row r="39" spans="1:9" s="924" customFormat="1">
      <c r="A39" s="250"/>
      <c r="B39" s="1407"/>
      <c r="C39" s="251" t="s">
        <v>759</v>
      </c>
      <c r="D39" s="251" t="s">
        <v>1153</v>
      </c>
      <c r="E39" s="1417"/>
      <c r="F39" s="926"/>
      <c r="G39" s="1412"/>
      <c r="H39" s="251" t="s">
        <v>263</v>
      </c>
      <c r="I39" s="1410"/>
    </row>
    <row r="40" spans="1:9" s="924" customFormat="1">
      <c r="A40" s="250"/>
      <c r="B40" s="1407"/>
      <c r="C40" s="251" t="s">
        <v>760</v>
      </c>
      <c r="D40" s="251" t="s">
        <v>1154</v>
      </c>
      <c r="E40" s="1417"/>
      <c r="F40" s="926"/>
      <c r="G40" s="1412"/>
      <c r="H40" s="251" t="s">
        <v>761</v>
      </c>
      <c r="I40" s="1410"/>
    </row>
    <row r="41" spans="1:9" s="924" customFormat="1">
      <c r="A41" s="250"/>
      <c r="B41" s="1407"/>
      <c r="C41" s="1414" t="s">
        <v>762</v>
      </c>
      <c r="D41" s="251" t="s">
        <v>763</v>
      </c>
      <c r="E41" s="1416" t="s">
        <v>764</v>
      </c>
      <c r="F41" s="926"/>
      <c r="G41" s="1412"/>
      <c r="H41" s="251" t="s">
        <v>765</v>
      </c>
      <c r="I41" s="1410"/>
    </row>
    <row r="42" spans="1:9" s="924" customFormat="1" ht="15.75" thickBot="1">
      <c r="A42" s="252"/>
      <c r="B42" s="1408"/>
      <c r="C42" s="1413"/>
      <c r="D42" s="253" t="s">
        <v>766</v>
      </c>
      <c r="E42" s="1418"/>
      <c r="F42" s="927"/>
      <c r="G42" s="1413"/>
      <c r="H42" s="253" t="s">
        <v>767</v>
      </c>
      <c r="I42" s="1411"/>
    </row>
    <row r="43" spans="1:9" s="924" customFormat="1">
      <c r="A43" s="254" t="s">
        <v>768</v>
      </c>
      <c r="B43" s="1380" t="s">
        <v>131</v>
      </c>
      <c r="C43" s="1383" t="s">
        <v>315</v>
      </c>
      <c r="D43" s="236" t="s">
        <v>1155</v>
      </c>
      <c r="E43" s="1386" t="s">
        <v>1156</v>
      </c>
      <c r="F43" s="465" t="s">
        <v>1157</v>
      </c>
      <c r="G43" s="1389" t="s">
        <v>769</v>
      </c>
      <c r="H43" s="255" t="s">
        <v>1158</v>
      </c>
      <c r="I43" s="1392" t="s">
        <v>770</v>
      </c>
    </row>
    <row r="44" spans="1:9" s="924" customFormat="1">
      <c r="A44" s="256" t="s">
        <v>771</v>
      </c>
      <c r="B44" s="1381"/>
      <c r="C44" s="1384"/>
      <c r="D44" s="245" t="s">
        <v>1159</v>
      </c>
      <c r="E44" s="1387"/>
      <c r="F44" s="466" t="s">
        <v>1160</v>
      </c>
      <c r="G44" s="1390"/>
      <c r="H44" s="257" t="s">
        <v>1161</v>
      </c>
      <c r="I44" s="1393"/>
    </row>
    <row r="45" spans="1:9" s="924" customFormat="1">
      <c r="A45" s="256" t="s">
        <v>774</v>
      </c>
      <c r="B45" s="1381"/>
      <c r="C45" s="1384"/>
      <c r="D45" s="232" t="s">
        <v>1162</v>
      </c>
      <c r="E45" s="1387"/>
      <c r="F45" s="466" t="s">
        <v>1163</v>
      </c>
      <c r="G45" s="1390"/>
      <c r="H45" s="257" t="s">
        <v>1164</v>
      </c>
      <c r="I45" s="1393"/>
    </row>
    <row r="46" spans="1:9" s="924" customFormat="1">
      <c r="A46" s="256" t="s">
        <v>777</v>
      </c>
      <c r="B46" s="1381"/>
      <c r="C46" s="1384"/>
      <c r="D46" s="232" t="s">
        <v>1165</v>
      </c>
      <c r="E46" s="1387"/>
      <c r="F46" s="466" t="s">
        <v>772</v>
      </c>
      <c r="G46" s="1390"/>
      <c r="H46" s="257" t="s">
        <v>773</v>
      </c>
      <c r="I46" s="1393"/>
    </row>
    <row r="47" spans="1:9" s="924" customFormat="1" ht="15.75" thickBot="1">
      <c r="A47" s="258"/>
      <c r="B47" s="1382"/>
      <c r="C47" s="1385"/>
      <c r="D47" s="232" t="s">
        <v>1166</v>
      </c>
      <c r="E47" s="1388"/>
      <c r="F47" s="928" t="s">
        <v>775</v>
      </c>
      <c r="G47" s="1391"/>
      <c r="H47" s="257" t="s">
        <v>776</v>
      </c>
      <c r="I47" s="1393"/>
    </row>
  </sheetData>
  <mergeCells count="42">
    <mergeCell ref="B20:B23"/>
    <mergeCell ref="B8:B11"/>
    <mergeCell ref="C8:C11"/>
    <mergeCell ref="I8:I11"/>
    <mergeCell ref="A1:I1"/>
    <mergeCell ref="B4:B7"/>
    <mergeCell ref="C4:C7"/>
    <mergeCell ref="E4:E5"/>
    <mergeCell ref="I4:I7"/>
    <mergeCell ref="H12:H14"/>
    <mergeCell ref="I12:I14"/>
    <mergeCell ref="B15:B19"/>
    <mergeCell ref="C15:C19"/>
    <mergeCell ref="E15:E19"/>
    <mergeCell ref="I15:I19"/>
    <mergeCell ref="B12:B14"/>
    <mergeCell ref="C12:C14"/>
    <mergeCell ref="D12:D14"/>
    <mergeCell ref="E12:E14"/>
    <mergeCell ref="F12:F14"/>
    <mergeCell ref="G12:G14"/>
    <mergeCell ref="C20:C23"/>
    <mergeCell ref="E20:E23"/>
    <mergeCell ref="G20:G23"/>
    <mergeCell ref="I20:I23"/>
    <mergeCell ref="B31:B42"/>
    <mergeCell ref="I31:I42"/>
    <mergeCell ref="G32:G42"/>
    <mergeCell ref="C33:C36"/>
    <mergeCell ref="E33:E34"/>
    <mergeCell ref="E35:E36"/>
    <mergeCell ref="E38:E40"/>
    <mergeCell ref="C41:C42"/>
    <mergeCell ref="E41:E42"/>
    <mergeCell ref="B24:B30"/>
    <mergeCell ref="E24:E30"/>
    <mergeCell ref="I24:I30"/>
    <mergeCell ref="B43:B47"/>
    <mergeCell ref="C43:C47"/>
    <mergeCell ref="E43:E47"/>
    <mergeCell ref="G43:G47"/>
    <mergeCell ref="I43:I47"/>
  </mergeCells>
  <hyperlinks>
    <hyperlink ref="F23" r:id="rId1"/>
    <hyperlink ref="F22" r:id="rId2"/>
    <hyperlink ref="F21" r:id="rId3"/>
    <hyperlink ref="F20" r:id="rId4"/>
    <hyperlink ref="E20" r:id="rId5"/>
    <hyperlink ref="E4" r:id="rId6"/>
    <hyperlink ref="F4" r:id="rId7"/>
    <hyperlink ref="E12" r:id="rId8"/>
    <hyperlink ref="F12" r:id="rId9"/>
    <hyperlink ref="F5" r:id="rId10"/>
    <hyperlink ref="E8" r:id="rId11"/>
    <hyperlink ref="F8" r:id="rId12"/>
    <hyperlink ref="E9" r:id="rId13"/>
    <hyperlink ref="F16" r:id="rId14"/>
    <hyperlink ref="F15" r:id="rId15"/>
    <hyperlink ref="F17" r:id="rId16"/>
    <hyperlink ref="F18" r:id="rId17"/>
    <hyperlink ref="E15" r:id="rId18"/>
    <hyperlink ref="F19" r:id="rId19"/>
    <hyperlink ref="F24" r:id="rId20"/>
    <hyperlink ref="F27" r:id="rId21"/>
    <hyperlink ref="F25" r:id="rId22"/>
    <hyperlink ref="F28" r:id="rId23"/>
    <hyperlink ref="E24" r:id="rId24"/>
    <hyperlink ref="F29" r:id="rId25"/>
    <hyperlink ref="F30" r:id="rId26"/>
    <hyperlink ref="E31" r:id="rId27"/>
    <hyperlink ref="E41" r:id="rId28"/>
    <hyperlink ref="E32" r:id="rId29"/>
    <hyperlink ref="F32" r:id="rId30"/>
    <hyperlink ref="E33" r:id="rId31"/>
    <hyperlink ref="E35" r:id="rId32"/>
    <hyperlink ref="E43" r:id="rId33"/>
    <hyperlink ref="F47" r:id="rId3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44" sqref="B44"/>
    </sheetView>
  </sheetViews>
  <sheetFormatPr defaultRowHeight="14.25"/>
  <cols>
    <col min="1" max="1" width="4.42578125" style="508" customWidth="1"/>
    <col min="2" max="2" width="30.42578125" style="508" customWidth="1"/>
    <col min="3" max="3" width="54.85546875" style="508" customWidth="1"/>
    <col min="4" max="4" width="31.85546875" style="508" customWidth="1"/>
    <col min="5" max="5" width="33.85546875" style="508" bestFit="1" customWidth="1"/>
    <col min="6" max="6" width="35.85546875" style="508" customWidth="1"/>
    <col min="7" max="16384" width="9.140625" style="508"/>
  </cols>
  <sheetData>
    <row r="1" spans="1:6">
      <c r="A1" s="504" t="s">
        <v>904</v>
      </c>
      <c r="B1" s="504"/>
      <c r="C1" s="505"/>
      <c r="D1" s="505"/>
      <c r="E1" s="506" t="s">
        <v>905</v>
      </c>
      <c r="F1" s="507">
        <v>42536</v>
      </c>
    </row>
    <row r="2" spans="1:6">
      <c r="A2" s="505"/>
      <c r="B2" s="505"/>
      <c r="C2" s="505"/>
      <c r="D2" s="505"/>
      <c r="E2" s="505"/>
      <c r="F2" s="505"/>
    </row>
    <row r="3" spans="1:6" ht="15" thickBot="1">
      <c r="A3" s="504"/>
      <c r="B3" s="504" t="s">
        <v>906</v>
      </c>
      <c r="C3" s="505"/>
      <c r="D3" s="505"/>
      <c r="E3" s="506"/>
      <c r="F3" s="507"/>
    </row>
    <row r="4" spans="1:6">
      <c r="A4" s="505"/>
      <c r="B4" s="1464" t="s">
        <v>907</v>
      </c>
      <c r="C4" s="1466" t="s">
        <v>208</v>
      </c>
      <c r="D4" s="1468" t="s">
        <v>908</v>
      </c>
      <c r="E4" s="1468"/>
      <c r="F4" s="1455" t="s">
        <v>909</v>
      </c>
    </row>
    <row r="5" spans="1:6" ht="15" thickBot="1">
      <c r="A5" s="505"/>
      <c r="B5" s="1465"/>
      <c r="C5" s="1467"/>
      <c r="D5" s="509" t="s">
        <v>910</v>
      </c>
      <c r="E5" s="509" t="s">
        <v>911</v>
      </c>
      <c r="F5" s="1456"/>
    </row>
    <row r="6" spans="1:6">
      <c r="A6" s="505"/>
      <c r="B6" s="1457" t="s">
        <v>912</v>
      </c>
      <c r="C6" s="510" t="s">
        <v>913</v>
      </c>
      <c r="D6" s="510" t="s">
        <v>914</v>
      </c>
      <c r="E6" s="510" t="s">
        <v>915</v>
      </c>
      <c r="F6" s="511" t="s">
        <v>916</v>
      </c>
    </row>
    <row r="7" spans="1:6">
      <c r="A7" s="505"/>
      <c r="B7" s="1458"/>
      <c r="C7" s="512" t="s">
        <v>917</v>
      </c>
      <c r="D7" s="513"/>
      <c r="E7" s="513"/>
      <c r="F7" s="514" t="s">
        <v>918</v>
      </c>
    </row>
    <row r="8" spans="1:6">
      <c r="A8" s="505"/>
      <c r="B8" s="515" t="s">
        <v>919</v>
      </c>
      <c r="C8" s="512" t="s">
        <v>920</v>
      </c>
      <c r="D8" s="513"/>
      <c r="E8" s="513"/>
      <c r="F8" s="516" t="s">
        <v>921</v>
      </c>
    </row>
    <row r="9" spans="1:6">
      <c r="A9" s="505"/>
      <c r="B9" s="1459" t="s">
        <v>922</v>
      </c>
      <c r="C9" s="512" t="s">
        <v>923</v>
      </c>
      <c r="D9" s="512" t="s">
        <v>924</v>
      </c>
      <c r="E9" s="513"/>
      <c r="F9" s="516" t="s">
        <v>925</v>
      </c>
    </row>
    <row r="10" spans="1:6">
      <c r="A10" s="505"/>
      <c r="B10" s="1460"/>
      <c r="C10" s="512" t="s">
        <v>926</v>
      </c>
      <c r="D10" s="512" t="s">
        <v>927</v>
      </c>
      <c r="E10" s="513"/>
      <c r="F10" s="516" t="s">
        <v>928</v>
      </c>
    </row>
    <row r="11" spans="1:6">
      <c r="A11" s="505"/>
      <c r="B11" s="517" t="s">
        <v>929</v>
      </c>
      <c r="C11" s="513"/>
      <c r="D11" s="513"/>
      <c r="E11" s="513"/>
      <c r="F11" s="516" t="s">
        <v>930</v>
      </c>
    </row>
    <row r="12" spans="1:6" ht="15" thickBot="1">
      <c r="A12" s="505"/>
      <c r="B12" s="518" t="s">
        <v>189</v>
      </c>
      <c r="C12" s="519"/>
      <c r="D12" s="519"/>
      <c r="E12" s="519"/>
      <c r="F12" s="520" t="s">
        <v>931</v>
      </c>
    </row>
    <row r="13" spans="1:6">
      <c r="A13" s="505"/>
      <c r="B13" s="521"/>
      <c r="C13" s="522"/>
      <c r="D13" s="522"/>
      <c r="E13" s="522"/>
      <c r="F13" s="523"/>
    </row>
    <row r="14" spans="1:6">
      <c r="A14" s="505"/>
      <c r="B14" s="505"/>
      <c r="C14" s="505"/>
      <c r="D14" s="505"/>
      <c r="E14" s="505"/>
      <c r="F14" s="505"/>
    </row>
    <row r="15" spans="1:6" ht="15" thickBot="1">
      <c r="B15" s="504" t="s">
        <v>932</v>
      </c>
      <c r="C15" s="505"/>
      <c r="D15" s="505"/>
      <c r="E15" s="505"/>
      <c r="F15" s="505"/>
    </row>
    <row r="16" spans="1:6">
      <c r="B16" s="524" t="s">
        <v>226</v>
      </c>
      <c r="C16" s="525" t="s">
        <v>208</v>
      </c>
      <c r="D16" s="525" t="s">
        <v>908</v>
      </c>
      <c r="E16" s="525" t="s">
        <v>911</v>
      </c>
      <c r="F16" s="526" t="s">
        <v>909</v>
      </c>
    </row>
    <row r="17" spans="2:6">
      <c r="B17" s="527" t="s">
        <v>933</v>
      </c>
      <c r="C17" s="512" t="s">
        <v>934</v>
      </c>
      <c r="D17" s="528" t="s">
        <v>935</v>
      </c>
      <c r="E17" s="529" t="s">
        <v>936</v>
      </c>
      <c r="F17" s="516" t="s">
        <v>937</v>
      </c>
    </row>
    <row r="18" spans="2:6">
      <c r="B18" s="527"/>
      <c r="C18" s="512"/>
      <c r="D18" s="528" t="s">
        <v>938</v>
      </c>
      <c r="E18" s="529"/>
      <c r="F18" s="516" t="s">
        <v>939</v>
      </c>
    </row>
    <row r="19" spans="2:6">
      <c r="B19" s="1461" t="s">
        <v>115</v>
      </c>
      <c r="C19" s="512" t="s">
        <v>940</v>
      </c>
      <c r="D19" s="528" t="s">
        <v>941</v>
      </c>
      <c r="E19" s="528" t="s">
        <v>942</v>
      </c>
      <c r="F19" s="516" t="s">
        <v>943</v>
      </c>
    </row>
    <row r="20" spans="2:6">
      <c r="B20" s="1461"/>
      <c r="C20" s="512" t="s">
        <v>944</v>
      </c>
      <c r="D20" s="528" t="s">
        <v>941</v>
      </c>
      <c r="E20" s="528" t="s">
        <v>945</v>
      </c>
      <c r="F20" s="516" t="s">
        <v>946</v>
      </c>
    </row>
    <row r="21" spans="2:6">
      <c r="B21" s="1462" t="s">
        <v>112</v>
      </c>
      <c r="C21" s="530" t="s">
        <v>947</v>
      </c>
      <c r="D21" s="528" t="s">
        <v>948</v>
      </c>
      <c r="E21" s="529" t="s">
        <v>949</v>
      </c>
      <c r="F21" s="516" t="s">
        <v>950</v>
      </c>
    </row>
    <row r="22" spans="2:6" ht="15" thickBot="1">
      <c r="B22" s="1463"/>
      <c r="C22" s="531" t="s">
        <v>951</v>
      </c>
      <c r="D22" s="532" t="s">
        <v>948</v>
      </c>
      <c r="E22" s="533" t="s">
        <v>952</v>
      </c>
      <c r="F22" s="534" t="s">
        <v>953</v>
      </c>
    </row>
    <row r="23" spans="2:6">
      <c r="C23" s="535"/>
    </row>
  </sheetData>
  <mergeCells count="8">
    <mergeCell ref="F4:F5"/>
    <mergeCell ref="B6:B7"/>
    <mergeCell ref="B9:B10"/>
    <mergeCell ref="B19:B20"/>
    <mergeCell ref="B21:B22"/>
    <mergeCell ref="B4:B5"/>
    <mergeCell ref="C4:C5"/>
    <mergeCell ref="D4:E4"/>
  </mergeCells>
  <hyperlinks>
    <hyperlink ref="F8" r:id="rId1"/>
    <hyperlink ref="F10" r:id="rId2"/>
    <hyperlink ref="F12" r:id="rId3"/>
    <hyperlink ref="F11" r:id="rId4"/>
    <hyperlink ref="F6" r:id="rId5"/>
    <hyperlink ref="F7" r:id="rId6"/>
    <hyperlink ref="F17" r:id="rId7"/>
    <hyperlink ref="F18" r:id="rId8"/>
    <hyperlink ref="F19" r:id="rId9"/>
    <hyperlink ref="F20" r:id="rId10"/>
    <hyperlink ref="F21" r:id="rId11"/>
    <hyperlink ref="F9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125"/>
  <sheetViews>
    <sheetView topLeftCell="A7" workbookViewId="0">
      <selection activeCell="AA34" sqref="AA34"/>
    </sheetView>
  </sheetViews>
  <sheetFormatPr defaultRowHeight="15.75"/>
  <cols>
    <col min="1" max="1" width="6.5703125" style="681" customWidth="1"/>
    <col min="2" max="2" width="6.42578125" style="681" customWidth="1"/>
    <col min="3" max="3" width="15.28515625" style="681" customWidth="1"/>
    <col min="4" max="4" width="4.28515625" style="681" customWidth="1"/>
    <col min="5" max="5" width="7.140625" style="681" bestFit="1" customWidth="1"/>
    <col min="6" max="6" width="9.140625" style="681" customWidth="1"/>
    <col min="7" max="7" width="3.5703125" style="681" customWidth="1"/>
    <col min="8" max="8" width="7.140625" style="681" bestFit="1" customWidth="1"/>
    <col min="9" max="9" width="10.7109375" style="681" customWidth="1"/>
    <col min="10" max="10" width="10.140625" style="683" customWidth="1"/>
    <col min="11" max="11" width="11" style="684" customWidth="1"/>
    <col min="12" max="12" width="10.140625" style="685" customWidth="1"/>
    <col min="13" max="13" width="12.140625" style="683" customWidth="1"/>
    <col min="14" max="14" width="5.28515625" style="681" bestFit="1" customWidth="1"/>
    <col min="15" max="15" width="6.5703125" style="681" bestFit="1" customWidth="1"/>
    <col min="16" max="16" width="7" style="681" bestFit="1" customWidth="1"/>
    <col min="17" max="17" width="6.85546875" style="683" bestFit="1" customWidth="1"/>
    <col min="18" max="18" width="9" style="686" bestFit="1" customWidth="1"/>
    <col min="19" max="19" width="5.5703125" style="681" bestFit="1" customWidth="1"/>
    <col min="20" max="20" width="10" style="681" bestFit="1" customWidth="1"/>
    <col min="21" max="21" width="11.42578125" style="687" bestFit="1" customWidth="1"/>
    <col min="22" max="238" width="9.140625" style="681"/>
    <col min="239" max="239" width="6.5703125" style="681" customWidth="1"/>
    <col min="240" max="240" width="6.42578125" style="681" customWidth="1"/>
    <col min="241" max="241" width="17.5703125" style="681" customWidth="1"/>
    <col min="242" max="242" width="4.28515625" style="681" customWidth="1"/>
    <col min="243" max="243" width="6.42578125" style="681" customWidth="1"/>
    <col min="244" max="244" width="9.140625" style="681" customWidth="1"/>
    <col min="245" max="245" width="3.5703125" style="681" customWidth="1"/>
    <col min="246" max="246" width="6.28515625" style="681" customWidth="1"/>
    <col min="247" max="247" width="10.7109375" style="681" customWidth="1"/>
    <col min="248" max="248" width="10.140625" style="681" customWidth="1"/>
    <col min="249" max="249" width="11" style="681" customWidth="1"/>
    <col min="250" max="250" width="10.140625" style="681" customWidth="1"/>
    <col min="251" max="251" width="12.140625" style="681" customWidth="1"/>
    <col min="252" max="252" width="14.5703125" style="681" customWidth="1"/>
    <col min="253" max="254" width="10.140625" style="681" customWidth="1"/>
    <col min="255" max="255" width="7.28515625" style="681" customWidth="1"/>
    <col min="256" max="256" width="8.42578125" style="681" customWidth="1"/>
    <col min="257" max="257" width="10" style="681" customWidth="1"/>
    <col min="258" max="258" width="11.140625" style="681" customWidth="1"/>
    <col min="259" max="259" width="11.5703125" style="681" customWidth="1"/>
    <col min="260" max="260" width="9.140625" style="681"/>
    <col min="261" max="261" width="10.28515625" style="681" bestFit="1" customWidth="1"/>
    <col min="262" max="262" width="11.42578125" style="681" bestFit="1" customWidth="1"/>
    <col min="263" max="264" width="9.140625" style="681" bestFit="1" customWidth="1"/>
    <col min="265" max="494" width="9.140625" style="681"/>
    <col min="495" max="495" width="6.5703125" style="681" customWidth="1"/>
    <col min="496" max="496" width="6.42578125" style="681" customWidth="1"/>
    <col min="497" max="497" width="17.5703125" style="681" customWidth="1"/>
    <col min="498" max="498" width="4.28515625" style="681" customWidth="1"/>
    <col min="499" max="499" width="6.42578125" style="681" customWidth="1"/>
    <col min="500" max="500" width="9.140625" style="681" customWidth="1"/>
    <col min="501" max="501" width="3.5703125" style="681" customWidth="1"/>
    <col min="502" max="502" width="6.28515625" style="681" customWidth="1"/>
    <col min="503" max="503" width="10.7109375" style="681" customWidth="1"/>
    <col min="504" max="504" width="10.140625" style="681" customWidth="1"/>
    <col min="505" max="505" width="11" style="681" customWidth="1"/>
    <col min="506" max="506" width="10.140625" style="681" customWidth="1"/>
    <col min="507" max="507" width="12.140625" style="681" customWidth="1"/>
    <col min="508" max="508" width="14.5703125" style="681" customWidth="1"/>
    <col min="509" max="510" width="10.140625" style="681" customWidth="1"/>
    <col min="511" max="511" width="7.28515625" style="681" customWidth="1"/>
    <col min="512" max="512" width="8.42578125" style="681" customWidth="1"/>
    <col min="513" max="513" width="10" style="681" customWidth="1"/>
    <col min="514" max="514" width="11.140625" style="681" customWidth="1"/>
    <col min="515" max="515" width="11.5703125" style="681" customWidth="1"/>
    <col min="516" max="516" width="9.140625" style="681"/>
    <col min="517" max="517" width="10.28515625" style="681" bestFit="1" customWidth="1"/>
    <col min="518" max="518" width="11.42578125" style="681" bestFit="1" customWidth="1"/>
    <col min="519" max="520" width="9.140625" style="681" bestFit="1" customWidth="1"/>
    <col min="521" max="750" width="9.140625" style="681"/>
    <col min="751" max="751" width="6.5703125" style="681" customWidth="1"/>
    <col min="752" max="752" width="6.42578125" style="681" customWidth="1"/>
    <col min="753" max="753" width="17.5703125" style="681" customWidth="1"/>
    <col min="754" max="754" width="4.28515625" style="681" customWidth="1"/>
    <col min="755" max="755" width="6.42578125" style="681" customWidth="1"/>
    <col min="756" max="756" width="9.140625" style="681" customWidth="1"/>
    <col min="757" max="757" width="3.5703125" style="681" customWidth="1"/>
    <col min="758" max="758" width="6.28515625" style="681" customWidth="1"/>
    <col min="759" max="759" width="10.7109375" style="681" customWidth="1"/>
    <col min="760" max="760" width="10.140625" style="681" customWidth="1"/>
    <col min="761" max="761" width="11" style="681" customWidth="1"/>
    <col min="762" max="762" width="10.140625" style="681" customWidth="1"/>
    <col min="763" max="763" width="12.140625" style="681" customWidth="1"/>
    <col min="764" max="764" width="14.5703125" style="681" customWidth="1"/>
    <col min="765" max="766" width="10.140625" style="681" customWidth="1"/>
    <col min="767" max="767" width="7.28515625" style="681" customWidth="1"/>
    <col min="768" max="768" width="8.42578125" style="681" customWidth="1"/>
    <col min="769" max="769" width="10" style="681" customWidth="1"/>
    <col min="770" max="770" width="11.140625" style="681" customWidth="1"/>
    <col min="771" max="771" width="11.5703125" style="681" customWidth="1"/>
    <col min="772" max="772" width="9.140625" style="681"/>
    <col min="773" max="773" width="10.28515625" style="681" bestFit="1" customWidth="1"/>
    <col min="774" max="774" width="11.42578125" style="681" bestFit="1" customWidth="1"/>
    <col min="775" max="776" width="9.140625" style="681" bestFit="1" customWidth="1"/>
    <col min="777" max="1006" width="9.140625" style="681"/>
    <col min="1007" max="1007" width="6.5703125" style="681" customWidth="1"/>
    <col min="1008" max="1008" width="6.42578125" style="681" customWidth="1"/>
    <col min="1009" max="1009" width="17.5703125" style="681" customWidth="1"/>
    <col min="1010" max="1010" width="4.28515625" style="681" customWidth="1"/>
    <col min="1011" max="1011" width="6.42578125" style="681" customWidth="1"/>
    <col min="1012" max="1012" width="9.140625" style="681" customWidth="1"/>
    <col min="1013" max="1013" width="3.5703125" style="681" customWidth="1"/>
    <col min="1014" max="1014" width="6.28515625" style="681" customWidth="1"/>
    <col min="1015" max="1015" width="10.7109375" style="681" customWidth="1"/>
    <col min="1016" max="1016" width="10.140625" style="681" customWidth="1"/>
    <col min="1017" max="1017" width="11" style="681" customWidth="1"/>
    <col min="1018" max="1018" width="10.140625" style="681" customWidth="1"/>
    <col min="1019" max="1019" width="12.140625" style="681" customWidth="1"/>
    <col min="1020" max="1020" width="14.5703125" style="681" customWidth="1"/>
    <col min="1021" max="1022" width="10.140625" style="681" customWidth="1"/>
    <col min="1023" max="1023" width="7.28515625" style="681" customWidth="1"/>
    <col min="1024" max="1024" width="8.42578125" style="681" customWidth="1"/>
    <col min="1025" max="1025" width="10" style="681" customWidth="1"/>
    <col min="1026" max="1026" width="11.140625" style="681" customWidth="1"/>
    <col min="1027" max="1027" width="11.5703125" style="681" customWidth="1"/>
    <col min="1028" max="1028" width="9.140625" style="681"/>
    <col min="1029" max="1029" width="10.28515625" style="681" bestFit="1" customWidth="1"/>
    <col min="1030" max="1030" width="11.42578125" style="681" bestFit="1" customWidth="1"/>
    <col min="1031" max="1032" width="9.140625" style="681" bestFit="1" customWidth="1"/>
    <col min="1033" max="1262" width="9.140625" style="681"/>
    <col min="1263" max="1263" width="6.5703125" style="681" customWidth="1"/>
    <col min="1264" max="1264" width="6.42578125" style="681" customWidth="1"/>
    <col min="1265" max="1265" width="17.5703125" style="681" customWidth="1"/>
    <col min="1266" max="1266" width="4.28515625" style="681" customWidth="1"/>
    <col min="1267" max="1267" width="6.42578125" style="681" customWidth="1"/>
    <col min="1268" max="1268" width="9.140625" style="681" customWidth="1"/>
    <col min="1269" max="1269" width="3.5703125" style="681" customWidth="1"/>
    <col min="1270" max="1270" width="6.28515625" style="681" customWidth="1"/>
    <col min="1271" max="1271" width="10.7109375" style="681" customWidth="1"/>
    <col min="1272" max="1272" width="10.140625" style="681" customWidth="1"/>
    <col min="1273" max="1273" width="11" style="681" customWidth="1"/>
    <col min="1274" max="1274" width="10.140625" style="681" customWidth="1"/>
    <col min="1275" max="1275" width="12.140625" style="681" customWidth="1"/>
    <col min="1276" max="1276" width="14.5703125" style="681" customWidth="1"/>
    <col min="1277" max="1278" width="10.140625" style="681" customWidth="1"/>
    <col min="1279" max="1279" width="7.28515625" style="681" customWidth="1"/>
    <col min="1280" max="1280" width="8.42578125" style="681" customWidth="1"/>
    <col min="1281" max="1281" width="10" style="681" customWidth="1"/>
    <col min="1282" max="1282" width="11.140625" style="681" customWidth="1"/>
    <col min="1283" max="1283" width="11.5703125" style="681" customWidth="1"/>
    <col min="1284" max="1284" width="9.140625" style="681"/>
    <col min="1285" max="1285" width="10.28515625" style="681" bestFit="1" customWidth="1"/>
    <col min="1286" max="1286" width="11.42578125" style="681" bestFit="1" customWidth="1"/>
    <col min="1287" max="1288" width="9.140625" style="681" bestFit="1" customWidth="1"/>
    <col min="1289" max="1518" width="9.140625" style="681"/>
    <col min="1519" max="1519" width="6.5703125" style="681" customWidth="1"/>
    <col min="1520" max="1520" width="6.42578125" style="681" customWidth="1"/>
    <col min="1521" max="1521" width="17.5703125" style="681" customWidth="1"/>
    <col min="1522" max="1522" width="4.28515625" style="681" customWidth="1"/>
    <col min="1523" max="1523" width="6.42578125" style="681" customWidth="1"/>
    <col min="1524" max="1524" width="9.140625" style="681" customWidth="1"/>
    <col min="1525" max="1525" width="3.5703125" style="681" customWidth="1"/>
    <col min="1526" max="1526" width="6.28515625" style="681" customWidth="1"/>
    <col min="1527" max="1527" width="10.7109375" style="681" customWidth="1"/>
    <col min="1528" max="1528" width="10.140625" style="681" customWidth="1"/>
    <col min="1529" max="1529" width="11" style="681" customWidth="1"/>
    <col min="1530" max="1530" width="10.140625" style="681" customWidth="1"/>
    <col min="1531" max="1531" width="12.140625" style="681" customWidth="1"/>
    <col min="1532" max="1532" width="14.5703125" style="681" customWidth="1"/>
    <col min="1533" max="1534" width="10.140625" style="681" customWidth="1"/>
    <col min="1535" max="1535" width="7.28515625" style="681" customWidth="1"/>
    <col min="1536" max="1536" width="8.42578125" style="681" customWidth="1"/>
    <col min="1537" max="1537" width="10" style="681" customWidth="1"/>
    <col min="1538" max="1538" width="11.140625" style="681" customWidth="1"/>
    <col min="1539" max="1539" width="11.5703125" style="681" customWidth="1"/>
    <col min="1540" max="1540" width="9.140625" style="681"/>
    <col min="1541" max="1541" width="10.28515625" style="681" bestFit="1" customWidth="1"/>
    <col min="1542" max="1542" width="11.42578125" style="681" bestFit="1" customWidth="1"/>
    <col min="1543" max="1544" width="9.140625" style="681" bestFit="1" customWidth="1"/>
    <col min="1545" max="1774" width="9.140625" style="681"/>
    <col min="1775" max="1775" width="6.5703125" style="681" customWidth="1"/>
    <col min="1776" max="1776" width="6.42578125" style="681" customWidth="1"/>
    <col min="1777" max="1777" width="17.5703125" style="681" customWidth="1"/>
    <col min="1778" max="1778" width="4.28515625" style="681" customWidth="1"/>
    <col min="1779" max="1779" width="6.42578125" style="681" customWidth="1"/>
    <col min="1780" max="1780" width="9.140625" style="681" customWidth="1"/>
    <col min="1781" max="1781" width="3.5703125" style="681" customWidth="1"/>
    <col min="1782" max="1782" width="6.28515625" style="681" customWidth="1"/>
    <col min="1783" max="1783" width="10.7109375" style="681" customWidth="1"/>
    <col min="1784" max="1784" width="10.140625" style="681" customWidth="1"/>
    <col min="1785" max="1785" width="11" style="681" customWidth="1"/>
    <col min="1786" max="1786" width="10.140625" style="681" customWidth="1"/>
    <col min="1787" max="1787" width="12.140625" style="681" customWidth="1"/>
    <col min="1788" max="1788" width="14.5703125" style="681" customWidth="1"/>
    <col min="1789" max="1790" width="10.140625" style="681" customWidth="1"/>
    <col min="1791" max="1791" width="7.28515625" style="681" customWidth="1"/>
    <col min="1792" max="1792" width="8.42578125" style="681" customWidth="1"/>
    <col min="1793" max="1793" width="10" style="681" customWidth="1"/>
    <col min="1794" max="1794" width="11.140625" style="681" customWidth="1"/>
    <col min="1795" max="1795" width="11.5703125" style="681" customWidth="1"/>
    <col min="1796" max="1796" width="9.140625" style="681"/>
    <col min="1797" max="1797" width="10.28515625" style="681" bestFit="1" customWidth="1"/>
    <col min="1798" max="1798" width="11.42578125" style="681" bestFit="1" customWidth="1"/>
    <col min="1799" max="1800" width="9.140625" style="681" bestFit="1" customWidth="1"/>
    <col min="1801" max="2030" width="9.140625" style="681"/>
    <col min="2031" max="2031" width="6.5703125" style="681" customWidth="1"/>
    <col min="2032" max="2032" width="6.42578125" style="681" customWidth="1"/>
    <col min="2033" max="2033" width="17.5703125" style="681" customWidth="1"/>
    <col min="2034" max="2034" width="4.28515625" style="681" customWidth="1"/>
    <col min="2035" max="2035" width="6.42578125" style="681" customWidth="1"/>
    <col min="2036" max="2036" width="9.140625" style="681" customWidth="1"/>
    <col min="2037" max="2037" width="3.5703125" style="681" customWidth="1"/>
    <col min="2038" max="2038" width="6.28515625" style="681" customWidth="1"/>
    <col min="2039" max="2039" width="10.7109375" style="681" customWidth="1"/>
    <col min="2040" max="2040" width="10.140625" style="681" customWidth="1"/>
    <col min="2041" max="2041" width="11" style="681" customWidth="1"/>
    <col min="2042" max="2042" width="10.140625" style="681" customWidth="1"/>
    <col min="2043" max="2043" width="12.140625" style="681" customWidth="1"/>
    <col min="2044" max="2044" width="14.5703125" style="681" customWidth="1"/>
    <col min="2045" max="2046" width="10.140625" style="681" customWidth="1"/>
    <col min="2047" max="2047" width="7.28515625" style="681" customWidth="1"/>
    <col min="2048" max="2048" width="8.42578125" style="681" customWidth="1"/>
    <col min="2049" max="2049" width="10" style="681" customWidth="1"/>
    <col min="2050" max="2050" width="11.140625" style="681" customWidth="1"/>
    <col min="2051" max="2051" width="11.5703125" style="681" customWidth="1"/>
    <col min="2052" max="2052" width="9.140625" style="681"/>
    <col min="2053" max="2053" width="10.28515625" style="681" bestFit="1" customWidth="1"/>
    <col min="2054" max="2054" width="11.42578125" style="681" bestFit="1" customWidth="1"/>
    <col min="2055" max="2056" width="9.140625" style="681" bestFit="1" customWidth="1"/>
    <col min="2057" max="2286" width="9.140625" style="681"/>
    <col min="2287" max="2287" width="6.5703125" style="681" customWidth="1"/>
    <col min="2288" max="2288" width="6.42578125" style="681" customWidth="1"/>
    <col min="2289" max="2289" width="17.5703125" style="681" customWidth="1"/>
    <col min="2290" max="2290" width="4.28515625" style="681" customWidth="1"/>
    <col min="2291" max="2291" width="6.42578125" style="681" customWidth="1"/>
    <col min="2292" max="2292" width="9.140625" style="681" customWidth="1"/>
    <col min="2293" max="2293" width="3.5703125" style="681" customWidth="1"/>
    <col min="2294" max="2294" width="6.28515625" style="681" customWidth="1"/>
    <col min="2295" max="2295" width="10.7109375" style="681" customWidth="1"/>
    <col min="2296" max="2296" width="10.140625" style="681" customWidth="1"/>
    <col min="2297" max="2297" width="11" style="681" customWidth="1"/>
    <col min="2298" max="2298" width="10.140625" style="681" customWidth="1"/>
    <col min="2299" max="2299" width="12.140625" style="681" customWidth="1"/>
    <col min="2300" max="2300" width="14.5703125" style="681" customWidth="1"/>
    <col min="2301" max="2302" width="10.140625" style="681" customWidth="1"/>
    <col min="2303" max="2303" width="7.28515625" style="681" customWidth="1"/>
    <col min="2304" max="2304" width="8.42578125" style="681" customWidth="1"/>
    <col min="2305" max="2305" width="10" style="681" customWidth="1"/>
    <col min="2306" max="2306" width="11.140625" style="681" customWidth="1"/>
    <col min="2307" max="2307" width="11.5703125" style="681" customWidth="1"/>
    <col min="2308" max="2308" width="9.140625" style="681"/>
    <col min="2309" max="2309" width="10.28515625" style="681" bestFit="1" customWidth="1"/>
    <col min="2310" max="2310" width="11.42578125" style="681" bestFit="1" customWidth="1"/>
    <col min="2311" max="2312" width="9.140625" style="681" bestFit="1" customWidth="1"/>
    <col min="2313" max="2542" width="9.140625" style="681"/>
    <col min="2543" max="2543" width="6.5703125" style="681" customWidth="1"/>
    <col min="2544" max="2544" width="6.42578125" style="681" customWidth="1"/>
    <col min="2545" max="2545" width="17.5703125" style="681" customWidth="1"/>
    <col min="2546" max="2546" width="4.28515625" style="681" customWidth="1"/>
    <col min="2547" max="2547" width="6.42578125" style="681" customWidth="1"/>
    <col min="2548" max="2548" width="9.140625" style="681" customWidth="1"/>
    <col min="2549" max="2549" width="3.5703125" style="681" customWidth="1"/>
    <col min="2550" max="2550" width="6.28515625" style="681" customWidth="1"/>
    <col min="2551" max="2551" width="10.7109375" style="681" customWidth="1"/>
    <col min="2552" max="2552" width="10.140625" style="681" customWidth="1"/>
    <col min="2553" max="2553" width="11" style="681" customWidth="1"/>
    <col min="2554" max="2554" width="10.140625" style="681" customWidth="1"/>
    <col min="2555" max="2555" width="12.140625" style="681" customWidth="1"/>
    <col min="2556" max="2556" width="14.5703125" style="681" customWidth="1"/>
    <col min="2557" max="2558" width="10.140625" style="681" customWidth="1"/>
    <col min="2559" max="2559" width="7.28515625" style="681" customWidth="1"/>
    <col min="2560" max="2560" width="8.42578125" style="681" customWidth="1"/>
    <col min="2561" max="2561" width="10" style="681" customWidth="1"/>
    <col min="2562" max="2562" width="11.140625" style="681" customWidth="1"/>
    <col min="2563" max="2563" width="11.5703125" style="681" customWidth="1"/>
    <col min="2564" max="2564" width="9.140625" style="681"/>
    <col min="2565" max="2565" width="10.28515625" style="681" bestFit="1" customWidth="1"/>
    <col min="2566" max="2566" width="11.42578125" style="681" bestFit="1" customWidth="1"/>
    <col min="2567" max="2568" width="9.140625" style="681" bestFit="1" customWidth="1"/>
    <col min="2569" max="2798" width="9.140625" style="681"/>
    <col min="2799" max="2799" width="6.5703125" style="681" customWidth="1"/>
    <col min="2800" max="2800" width="6.42578125" style="681" customWidth="1"/>
    <col min="2801" max="2801" width="17.5703125" style="681" customWidth="1"/>
    <col min="2802" max="2802" width="4.28515625" style="681" customWidth="1"/>
    <col min="2803" max="2803" width="6.42578125" style="681" customWidth="1"/>
    <col min="2804" max="2804" width="9.140625" style="681" customWidth="1"/>
    <col min="2805" max="2805" width="3.5703125" style="681" customWidth="1"/>
    <col min="2806" max="2806" width="6.28515625" style="681" customWidth="1"/>
    <col min="2807" max="2807" width="10.7109375" style="681" customWidth="1"/>
    <col min="2808" max="2808" width="10.140625" style="681" customWidth="1"/>
    <col min="2809" max="2809" width="11" style="681" customWidth="1"/>
    <col min="2810" max="2810" width="10.140625" style="681" customWidth="1"/>
    <col min="2811" max="2811" width="12.140625" style="681" customWidth="1"/>
    <col min="2812" max="2812" width="14.5703125" style="681" customWidth="1"/>
    <col min="2813" max="2814" width="10.140625" style="681" customWidth="1"/>
    <col min="2815" max="2815" width="7.28515625" style="681" customWidth="1"/>
    <col min="2816" max="2816" width="8.42578125" style="681" customWidth="1"/>
    <col min="2817" max="2817" width="10" style="681" customWidth="1"/>
    <col min="2818" max="2818" width="11.140625" style="681" customWidth="1"/>
    <col min="2819" max="2819" width="11.5703125" style="681" customWidth="1"/>
    <col min="2820" max="2820" width="9.140625" style="681"/>
    <col min="2821" max="2821" width="10.28515625" style="681" bestFit="1" customWidth="1"/>
    <col min="2822" max="2822" width="11.42578125" style="681" bestFit="1" customWidth="1"/>
    <col min="2823" max="2824" width="9.140625" style="681" bestFit="1" customWidth="1"/>
    <col min="2825" max="3054" width="9.140625" style="681"/>
    <col min="3055" max="3055" width="6.5703125" style="681" customWidth="1"/>
    <col min="3056" max="3056" width="6.42578125" style="681" customWidth="1"/>
    <col min="3057" max="3057" width="17.5703125" style="681" customWidth="1"/>
    <col min="3058" max="3058" width="4.28515625" style="681" customWidth="1"/>
    <col min="3059" max="3059" width="6.42578125" style="681" customWidth="1"/>
    <col min="3060" max="3060" width="9.140625" style="681" customWidth="1"/>
    <col min="3061" max="3061" width="3.5703125" style="681" customWidth="1"/>
    <col min="3062" max="3062" width="6.28515625" style="681" customWidth="1"/>
    <col min="3063" max="3063" width="10.7109375" style="681" customWidth="1"/>
    <col min="3064" max="3064" width="10.140625" style="681" customWidth="1"/>
    <col min="3065" max="3065" width="11" style="681" customWidth="1"/>
    <col min="3066" max="3066" width="10.140625" style="681" customWidth="1"/>
    <col min="3067" max="3067" width="12.140625" style="681" customWidth="1"/>
    <col min="3068" max="3068" width="14.5703125" style="681" customWidth="1"/>
    <col min="3069" max="3070" width="10.140625" style="681" customWidth="1"/>
    <col min="3071" max="3071" width="7.28515625" style="681" customWidth="1"/>
    <col min="3072" max="3072" width="8.42578125" style="681" customWidth="1"/>
    <col min="3073" max="3073" width="10" style="681" customWidth="1"/>
    <col min="3074" max="3074" width="11.140625" style="681" customWidth="1"/>
    <col min="3075" max="3075" width="11.5703125" style="681" customWidth="1"/>
    <col min="3076" max="3076" width="9.140625" style="681"/>
    <col min="3077" max="3077" width="10.28515625" style="681" bestFit="1" customWidth="1"/>
    <col min="3078" max="3078" width="11.42578125" style="681" bestFit="1" customWidth="1"/>
    <col min="3079" max="3080" width="9.140625" style="681" bestFit="1" customWidth="1"/>
    <col min="3081" max="3310" width="9.140625" style="681"/>
    <col min="3311" max="3311" width="6.5703125" style="681" customWidth="1"/>
    <col min="3312" max="3312" width="6.42578125" style="681" customWidth="1"/>
    <col min="3313" max="3313" width="17.5703125" style="681" customWidth="1"/>
    <col min="3314" max="3314" width="4.28515625" style="681" customWidth="1"/>
    <col min="3315" max="3315" width="6.42578125" style="681" customWidth="1"/>
    <col min="3316" max="3316" width="9.140625" style="681" customWidth="1"/>
    <col min="3317" max="3317" width="3.5703125" style="681" customWidth="1"/>
    <col min="3318" max="3318" width="6.28515625" style="681" customWidth="1"/>
    <col min="3319" max="3319" width="10.7109375" style="681" customWidth="1"/>
    <col min="3320" max="3320" width="10.140625" style="681" customWidth="1"/>
    <col min="3321" max="3321" width="11" style="681" customWidth="1"/>
    <col min="3322" max="3322" width="10.140625" style="681" customWidth="1"/>
    <col min="3323" max="3323" width="12.140625" style="681" customWidth="1"/>
    <col min="3324" max="3324" width="14.5703125" style="681" customWidth="1"/>
    <col min="3325" max="3326" width="10.140625" style="681" customWidth="1"/>
    <col min="3327" max="3327" width="7.28515625" style="681" customWidth="1"/>
    <col min="3328" max="3328" width="8.42578125" style="681" customWidth="1"/>
    <col min="3329" max="3329" width="10" style="681" customWidth="1"/>
    <col min="3330" max="3330" width="11.140625" style="681" customWidth="1"/>
    <col min="3331" max="3331" width="11.5703125" style="681" customWidth="1"/>
    <col min="3332" max="3332" width="9.140625" style="681"/>
    <col min="3333" max="3333" width="10.28515625" style="681" bestFit="1" customWidth="1"/>
    <col min="3334" max="3334" width="11.42578125" style="681" bestFit="1" customWidth="1"/>
    <col min="3335" max="3336" width="9.140625" style="681" bestFit="1" customWidth="1"/>
    <col min="3337" max="3566" width="9.140625" style="681"/>
    <col min="3567" max="3567" width="6.5703125" style="681" customWidth="1"/>
    <col min="3568" max="3568" width="6.42578125" style="681" customWidth="1"/>
    <col min="3569" max="3569" width="17.5703125" style="681" customWidth="1"/>
    <col min="3570" max="3570" width="4.28515625" style="681" customWidth="1"/>
    <col min="3571" max="3571" width="6.42578125" style="681" customWidth="1"/>
    <col min="3572" max="3572" width="9.140625" style="681" customWidth="1"/>
    <col min="3573" max="3573" width="3.5703125" style="681" customWidth="1"/>
    <col min="3574" max="3574" width="6.28515625" style="681" customWidth="1"/>
    <col min="3575" max="3575" width="10.7109375" style="681" customWidth="1"/>
    <col min="3576" max="3576" width="10.140625" style="681" customWidth="1"/>
    <col min="3577" max="3577" width="11" style="681" customWidth="1"/>
    <col min="3578" max="3578" width="10.140625" style="681" customWidth="1"/>
    <col min="3579" max="3579" width="12.140625" style="681" customWidth="1"/>
    <col min="3580" max="3580" width="14.5703125" style="681" customWidth="1"/>
    <col min="3581" max="3582" width="10.140625" style="681" customWidth="1"/>
    <col min="3583" max="3583" width="7.28515625" style="681" customWidth="1"/>
    <col min="3584" max="3584" width="8.42578125" style="681" customWidth="1"/>
    <col min="3585" max="3585" width="10" style="681" customWidth="1"/>
    <col min="3586" max="3586" width="11.140625" style="681" customWidth="1"/>
    <col min="3587" max="3587" width="11.5703125" style="681" customWidth="1"/>
    <col min="3588" max="3588" width="9.140625" style="681"/>
    <col min="3589" max="3589" width="10.28515625" style="681" bestFit="1" customWidth="1"/>
    <col min="3590" max="3590" width="11.42578125" style="681" bestFit="1" customWidth="1"/>
    <col min="3591" max="3592" width="9.140625" style="681" bestFit="1" customWidth="1"/>
    <col min="3593" max="3822" width="9.140625" style="681"/>
    <col min="3823" max="3823" width="6.5703125" style="681" customWidth="1"/>
    <col min="3824" max="3824" width="6.42578125" style="681" customWidth="1"/>
    <col min="3825" max="3825" width="17.5703125" style="681" customWidth="1"/>
    <col min="3826" max="3826" width="4.28515625" style="681" customWidth="1"/>
    <col min="3827" max="3827" width="6.42578125" style="681" customWidth="1"/>
    <col min="3828" max="3828" width="9.140625" style="681" customWidth="1"/>
    <col min="3829" max="3829" width="3.5703125" style="681" customWidth="1"/>
    <col min="3830" max="3830" width="6.28515625" style="681" customWidth="1"/>
    <col min="3831" max="3831" width="10.7109375" style="681" customWidth="1"/>
    <col min="3832" max="3832" width="10.140625" style="681" customWidth="1"/>
    <col min="3833" max="3833" width="11" style="681" customWidth="1"/>
    <col min="3834" max="3834" width="10.140625" style="681" customWidth="1"/>
    <col min="3835" max="3835" width="12.140625" style="681" customWidth="1"/>
    <col min="3836" max="3836" width="14.5703125" style="681" customWidth="1"/>
    <col min="3837" max="3838" width="10.140625" style="681" customWidth="1"/>
    <col min="3839" max="3839" width="7.28515625" style="681" customWidth="1"/>
    <col min="3840" max="3840" width="8.42578125" style="681" customWidth="1"/>
    <col min="3841" max="3841" width="10" style="681" customWidth="1"/>
    <col min="3842" max="3842" width="11.140625" style="681" customWidth="1"/>
    <col min="3843" max="3843" width="11.5703125" style="681" customWidth="1"/>
    <col min="3844" max="3844" width="9.140625" style="681"/>
    <col min="3845" max="3845" width="10.28515625" style="681" bestFit="1" customWidth="1"/>
    <col min="3846" max="3846" width="11.42578125" style="681" bestFit="1" customWidth="1"/>
    <col min="3847" max="3848" width="9.140625" style="681" bestFit="1" customWidth="1"/>
    <col min="3849" max="4078" width="9.140625" style="681"/>
    <col min="4079" max="4079" width="6.5703125" style="681" customWidth="1"/>
    <col min="4080" max="4080" width="6.42578125" style="681" customWidth="1"/>
    <col min="4081" max="4081" width="17.5703125" style="681" customWidth="1"/>
    <col min="4082" max="4082" width="4.28515625" style="681" customWidth="1"/>
    <col min="4083" max="4083" width="6.42578125" style="681" customWidth="1"/>
    <col min="4084" max="4084" width="9.140625" style="681" customWidth="1"/>
    <col min="4085" max="4085" width="3.5703125" style="681" customWidth="1"/>
    <col min="4086" max="4086" width="6.28515625" style="681" customWidth="1"/>
    <col min="4087" max="4087" width="10.7109375" style="681" customWidth="1"/>
    <col min="4088" max="4088" width="10.140625" style="681" customWidth="1"/>
    <col min="4089" max="4089" width="11" style="681" customWidth="1"/>
    <col min="4090" max="4090" width="10.140625" style="681" customWidth="1"/>
    <col min="4091" max="4091" width="12.140625" style="681" customWidth="1"/>
    <col min="4092" max="4092" width="14.5703125" style="681" customWidth="1"/>
    <col min="4093" max="4094" width="10.140625" style="681" customWidth="1"/>
    <col min="4095" max="4095" width="7.28515625" style="681" customWidth="1"/>
    <col min="4096" max="4096" width="8.42578125" style="681" customWidth="1"/>
    <col min="4097" max="4097" width="10" style="681" customWidth="1"/>
    <col min="4098" max="4098" width="11.140625" style="681" customWidth="1"/>
    <col min="4099" max="4099" width="11.5703125" style="681" customWidth="1"/>
    <col min="4100" max="4100" width="9.140625" style="681"/>
    <col min="4101" max="4101" width="10.28515625" style="681" bestFit="1" customWidth="1"/>
    <col min="4102" max="4102" width="11.42578125" style="681" bestFit="1" customWidth="1"/>
    <col min="4103" max="4104" width="9.140625" style="681" bestFit="1" customWidth="1"/>
    <col min="4105" max="4334" width="9.140625" style="681"/>
    <col min="4335" max="4335" width="6.5703125" style="681" customWidth="1"/>
    <col min="4336" max="4336" width="6.42578125" style="681" customWidth="1"/>
    <col min="4337" max="4337" width="17.5703125" style="681" customWidth="1"/>
    <col min="4338" max="4338" width="4.28515625" style="681" customWidth="1"/>
    <col min="4339" max="4339" width="6.42578125" style="681" customWidth="1"/>
    <col min="4340" max="4340" width="9.140625" style="681" customWidth="1"/>
    <col min="4341" max="4341" width="3.5703125" style="681" customWidth="1"/>
    <col min="4342" max="4342" width="6.28515625" style="681" customWidth="1"/>
    <col min="4343" max="4343" width="10.7109375" style="681" customWidth="1"/>
    <col min="4344" max="4344" width="10.140625" style="681" customWidth="1"/>
    <col min="4345" max="4345" width="11" style="681" customWidth="1"/>
    <col min="4346" max="4346" width="10.140625" style="681" customWidth="1"/>
    <col min="4347" max="4347" width="12.140625" style="681" customWidth="1"/>
    <col min="4348" max="4348" width="14.5703125" style="681" customWidth="1"/>
    <col min="4349" max="4350" width="10.140625" style="681" customWidth="1"/>
    <col min="4351" max="4351" width="7.28515625" style="681" customWidth="1"/>
    <col min="4352" max="4352" width="8.42578125" style="681" customWidth="1"/>
    <col min="4353" max="4353" width="10" style="681" customWidth="1"/>
    <col min="4354" max="4354" width="11.140625" style="681" customWidth="1"/>
    <col min="4355" max="4355" width="11.5703125" style="681" customWidth="1"/>
    <col min="4356" max="4356" width="9.140625" style="681"/>
    <col min="4357" max="4357" width="10.28515625" style="681" bestFit="1" customWidth="1"/>
    <col min="4358" max="4358" width="11.42578125" style="681" bestFit="1" customWidth="1"/>
    <col min="4359" max="4360" width="9.140625" style="681" bestFit="1" customWidth="1"/>
    <col min="4361" max="4590" width="9.140625" style="681"/>
    <col min="4591" max="4591" width="6.5703125" style="681" customWidth="1"/>
    <col min="4592" max="4592" width="6.42578125" style="681" customWidth="1"/>
    <col min="4593" max="4593" width="17.5703125" style="681" customWidth="1"/>
    <col min="4594" max="4594" width="4.28515625" style="681" customWidth="1"/>
    <col min="4595" max="4595" width="6.42578125" style="681" customWidth="1"/>
    <col min="4596" max="4596" width="9.140625" style="681" customWidth="1"/>
    <col min="4597" max="4597" width="3.5703125" style="681" customWidth="1"/>
    <col min="4598" max="4598" width="6.28515625" style="681" customWidth="1"/>
    <col min="4599" max="4599" width="10.7109375" style="681" customWidth="1"/>
    <col min="4600" max="4600" width="10.140625" style="681" customWidth="1"/>
    <col min="4601" max="4601" width="11" style="681" customWidth="1"/>
    <col min="4602" max="4602" width="10.140625" style="681" customWidth="1"/>
    <col min="4603" max="4603" width="12.140625" style="681" customWidth="1"/>
    <col min="4604" max="4604" width="14.5703125" style="681" customWidth="1"/>
    <col min="4605" max="4606" width="10.140625" style="681" customWidth="1"/>
    <col min="4607" max="4607" width="7.28515625" style="681" customWidth="1"/>
    <col min="4608" max="4608" width="8.42578125" style="681" customWidth="1"/>
    <col min="4609" max="4609" width="10" style="681" customWidth="1"/>
    <col min="4610" max="4610" width="11.140625" style="681" customWidth="1"/>
    <col min="4611" max="4611" width="11.5703125" style="681" customWidth="1"/>
    <col min="4612" max="4612" width="9.140625" style="681"/>
    <col min="4613" max="4613" width="10.28515625" style="681" bestFit="1" customWidth="1"/>
    <col min="4614" max="4614" width="11.42578125" style="681" bestFit="1" customWidth="1"/>
    <col min="4615" max="4616" width="9.140625" style="681" bestFit="1" customWidth="1"/>
    <col min="4617" max="4846" width="9.140625" style="681"/>
    <col min="4847" max="4847" width="6.5703125" style="681" customWidth="1"/>
    <col min="4848" max="4848" width="6.42578125" style="681" customWidth="1"/>
    <col min="4849" max="4849" width="17.5703125" style="681" customWidth="1"/>
    <col min="4850" max="4850" width="4.28515625" style="681" customWidth="1"/>
    <col min="4851" max="4851" width="6.42578125" style="681" customWidth="1"/>
    <col min="4852" max="4852" width="9.140625" style="681" customWidth="1"/>
    <col min="4853" max="4853" width="3.5703125" style="681" customWidth="1"/>
    <col min="4854" max="4854" width="6.28515625" style="681" customWidth="1"/>
    <col min="4855" max="4855" width="10.7109375" style="681" customWidth="1"/>
    <col min="4856" max="4856" width="10.140625" style="681" customWidth="1"/>
    <col min="4857" max="4857" width="11" style="681" customWidth="1"/>
    <col min="4858" max="4858" width="10.140625" style="681" customWidth="1"/>
    <col min="4859" max="4859" width="12.140625" style="681" customWidth="1"/>
    <col min="4860" max="4860" width="14.5703125" style="681" customWidth="1"/>
    <col min="4861" max="4862" width="10.140625" style="681" customWidth="1"/>
    <col min="4863" max="4863" width="7.28515625" style="681" customWidth="1"/>
    <col min="4864" max="4864" width="8.42578125" style="681" customWidth="1"/>
    <col min="4865" max="4865" width="10" style="681" customWidth="1"/>
    <col min="4866" max="4866" width="11.140625" style="681" customWidth="1"/>
    <col min="4867" max="4867" width="11.5703125" style="681" customWidth="1"/>
    <col min="4868" max="4868" width="9.140625" style="681"/>
    <col min="4869" max="4869" width="10.28515625" style="681" bestFit="1" customWidth="1"/>
    <col min="4870" max="4870" width="11.42578125" style="681" bestFit="1" customWidth="1"/>
    <col min="4871" max="4872" width="9.140625" style="681" bestFit="1" customWidth="1"/>
    <col min="4873" max="5102" width="9.140625" style="681"/>
    <col min="5103" max="5103" width="6.5703125" style="681" customWidth="1"/>
    <col min="5104" max="5104" width="6.42578125" style="681" customWidth="1"/>
    <col min="5105" max="5105" width="17.5703125" style="681" customWidth="1"/>
    <col min="5106" max="5106" width="4.28515625" style="681" customWidth="1"/>
    <col min="5107" max="5107" width="6.42578125" style="681" customWidth="1"/>
    <col min="5108" max="5108" width="9.140625" style="681" customWidth="1"/>
    <col min="5109" max="5109" width="3.5703125" style="681" customWidth="1"/>
    <col min="5110" max="5110" width="6.28515625" style="681" customWidth="1"/>
    <col min="5111" max="5111" width="10.7109375" style="681" customWidth="1"/>
    <col min="5112" max="5112" width="10.140625" style="681" customWidth="1"/>
    <col min="5113" max="5113" width="11" style="681" customWidth="1"/>
    <col min="5114" max="5114" width="10.140625" style="681" customWidth="1"/>
    <col min="5115" max="5115" width="12.140625" style="681" customWidth="1"/>
    <col min="5116" max="5116" width="14.5703125" style="681" customWidth="1"/>
    <col min="5117" max="5118" width="10.140625" style="681" customWidth="1"/>
    <col min="5119" max="5119" width="7.28515625" style="681" customWidth="1"/>
    <col min="5120" max="5120" width="8.42578125" style="681" customWidth="1"/>
    <col min="5121" max="5121" width="10" style="681" customWidth="1"/>
    <col min="5122" max="5122" width="11.140625" style="681" customWidth="1"/>
    <col min="5123" max="5123" width="11.5703125" style="681" customWidth="1"/>
    <col min="5124" max="5124" width="9.140625" style="681"/>
    <col min="5125" max="5125" width="10.28515625" style="681" bestFit="1" customWidth="1"/>
    <col min="5126" max="5126" width="11.42578125" style="681" bestFit="1" customWidth="1"/>
    <col min="5127" max="5128" width="9.140625" style="681" bestFit="1" customWidth="1"/>
    <col min="5129" max="5358" width="9.140625" style="681"/>
    <col min="5359" max="5359" width="6.5703125" style="681" customWidth="1"/>
    <col min="5360" max="5360" width="6.42578125" style="681" customWidth="1"/>
    <col min="5361" max="5361" width="17.5703125" style="681" customWidth="1"/>
    <col min="5362" max="5362" width="4.28515625" style="681" customWidth="1"/>
    <col min="5363" max="5363" width="6.42578125" style="681" customWidth="1"/>
    <col min="5364" max="5364" width="9.140625" style="681" customWidth="1"/>
    <col min="5365" max="5365" width="3.5703125" style="681" customWidth="1"/>
    <col min="5366" max="5366" width="6.28515625" style="681" customWidth="1"/>
    <col min="5367" max="5367" width="10.7109375" style="681" customWidth="1"/>
    <col min="5368" max="5368" width="10.140625" style="681" customWidth="1"/>
    <col min="5369" max="5369" width="11" style="681" customWidth="1"/>
    <col min="5370" max="5370" width="10.140625" style="681" customWidth="1"/>
    <col min="5371" max="5371" width="12.140625" style="681" customWidth="1"/>
    <col min="5372" max="5372" width="14.5703125" style="681" customWidth="1"/>
    <col min="5373" max="5374" width="10.140625" style="681" customWidth="1"/>
    <col min="5375" max="5375" width="7.28515625" style="681" customWidth="1"/>
    <col min="5376" max="5376" width="8.42578125" style="681" customWidth="1"/>
    <col min="5377" max="5377" width="10" style="681" customWidth="1"/>
    <col min="5378" max="5378" width="11.140625" style="681" customWidth="1"/>
    <col min="5379" max="5379" width="11.5703125" style="681" customWidth="1"/>
    <col min="5380" max="5380" width="9.140625" style="681"/>
    <col min="5381" max="5381" width="10.28515625" style="681" bestFit="1" customWidth="1"/>
    <col min="5382" max="5382" width="11.42578125" style="681" bestFit="1" customWidth="1"/>
    <col min="5383" max="5384" width="9.140625" style="681" bestFit="1" customWidth="1"/>
    <col min="5385" max="5614" width="9.140625" style="681"/>
    <col min="5615" max="5615" width="6.5703125" style="681" customWidth="1"/>
    <col min="5616" max="5616" width="6.42578125" style="681" customWidth="1"/>
    <col min="5617" max="5617" width="17.5703125" style="681" customWidth="1"/>
    <col min="5618" max="5618" width="4.28515625" style="681" customWidth="1"/>
    <col min="5619" max="5619" width="6.42578125" style="681" customWidth="1"/>
    <col min="5620" max="5620" width="9.140625" style="681" customWidth="1"/>
    <col min="5621" max="5621" width="3.5703125" style="681" customWidth="1"/>
    <col min="5622" max="5622" width="6.28515625" style="681" customWidth="1"/>
    <col min="5623" max="5623" width="10.7109375" style="681" customWidth="1"/>
    <col min="5624" max="5624" width="10.140625" style="681" customWidth="1"/>
    <col min="5625" max="5625" width="11" style="681" customWidth="1"/>
    <col min="5626" max="5626" width="10.140625" style="681" customWidth="1"/>
    <col min="5627" max="5627" width="12.140625" style="681" customWidth="1"/>
    <col min="5628" max="5628" width="14.5703125" style="681" customWidth="1"/>
    <col min="5629" max="5630" width="10.140625" style="681" customWidth="1"/>
    <col min="5631" max="5631" width="7.28515625" style="681" customWidth="1"/>
    <col min="5632" max="5632" width="8.42578125" style="681" customWidth="1"/>
    <col min="5633" max="5633" width="10" style="681" customWidth="1"/>
    <col min="5634" max="5634" width="11.140625" style="681" customWidth="1"/>
    <col min="5635" max="5635" width="11.5703125" style="681" customWidth="1"/>
    <col min="5636" max="5636" width="9.140625" style="681"/>
    <col min="5637" max="5637" width="10.28515625" style="681" bestFit="1" customWidth="1"/>
    <col min="5638" max="5638" width="11.42578125" style="681" bestFit="1" customWidth="1"/>
    <col min="5639" max="5640" width="9.140625" style="681" bestFit="1" customWidth="1"/>
    <col min="5641" max="5870" width="9.140625" style="681"/>
    <col min="5871" max="5871" width="6.5703125" style="681" customWidth="1"/>
    <col min="5872" max="5872" width="6.42578125" style="681" customWidth="1"/>
    <col min="5873" max="5873" width="17.5703125" style="681" customWidth="1"/>
    <col min="5874" max="5874" width="4.28515625" style="681" customWidth="1"/>
    <col min="5875" max="5875" width="6.42578125" style="681" customWidth="1"/>
    <col min="5876" max="5876" width="9.140625" style="681" customWidth="1"/>
    <col min="5877" max="5877" width="3.5703125" style="681" customWidth="1"/>
    <col min="5878" max="5878" width="6.28515625" style="681" customWidth="1"/>
    <col min="5879" max="5879" width="10.7109375" style="681" customWidth="1"/>
    <col min="5880" max="5880" width="10.140625" style="681" customWidth="1"/>
    <col min="5881" max="5881" width="11" style="681" customWidth="1"/>
    <col min="5882" max="5882" width="10.140625" style="681" customWidth="1"/>
    <col min="5883" max="5883" width="12.140625" style="681" customWidth="1"/>
    <col min="5884" max="5884" width="14.5703125" style="681" customWidth="1"/>
    <col min="5885" max="5886" width="10.140625" style="681" customWidth="1"/>
    <col min="5887" max="5887" width="7.28515625" style="681" customWidth="1"/>
    <col min="5888" max="5888" width="8.42578125" style="681" customWidth="1"/>
    <col min="5889" max="5889" width="10" style="681" customWidth="1"/>
    <col min="5890" max="5890" width="11.140625" style="681" customWidth="1"/>
    <col min="5891" max="5891" width="11.5703125" style="681" customWidth="1"/>
    <col min="5892" max="5892" width="9.140625" style="681"/>
    <col min="5893" max="5893" width="10.28515625" style="681" bestFit="1" customWidth="1"/>
    <col min="5894" max="5894" width="11.42578125" style="681" bestFit="1" customWidth="1"/>
    <col min="5895" max="5896" width="9.140625" style="681" bestFit="1" customWidth="1"/>
    <col min="5897" max="6126" width="9.140625" style="681"/>
    <col min="6127" max="6127" width="6.5703125" style="681" customWidth="1"/>
    <col min="6128" max="6128" width="6.42578125" style="681" customWidth="1"/>
    <col min="6129" max="6129" width="17.5703125" style="681" customWidth="1"/>
    <col min="6130" max="6130" width="4.28515625" style="681" customWidth="1"/>
    <col min="6131" max="6131" width="6.42578125" style="681" customWidth="1"/>
    <col min="6132" max="6132" width="9.140625" style="681" customWidth="1"/>
    <col min="6133" max="6133" width="3.5703125" style="681" customWidth="1"/>
    <col min="6134" max="6134" width="6.28515625" style="681" customWidth="1"/>
    <col min="6135" max="6135" width="10.7109375" style="681" customWidth="1"/>
    <col min="6136" max="6136" width="10.140625" style="681" customWidth="1"/>
    <col min="6137" max="6137" width="11" style="681" customWidth="1"/>
    <col min="6138" max="6138" width="10.140625" style="681" customWidth="1"/>
    <col min="6139" max="6139" width="12.140625" style="681" customWidth="1"/>
    <col min="6140" max="6140" width="14.5703125" style="681" customWidth="1"/>
    <col min="6141" max="6142" width="10.140625" style="681" customWidth="1"/>
    <col min="6143" max="6143" width="7.28515625" style="681" customWidth="1"/>
    <col min="6144" max="6144" width="8.42578125" style="681" customWidth="1"/>
    <col min="6145" max="6145" width="10" style="681" customWidth="1"/>
    <col min="6146" max="6146" width="11.140625" style="681" customWidth="1"/>
    <col min="6147" max="6147" width="11.5703125" style="681" customWidth="1"/>
    <col min="6148" max="6148" width="9.140625" style="681"/>
    <col min="6149" max="6149" width="10.28515625" style="681" bestFit="1" customWidth="1"/>
    <col min="6150" max="6150" width="11.42578125" style="681" bestFit="1" customWidth="1"/>
    <col min="6151" max="6152" width="9.140625" style="681" bestFit="1" customWidth="1"/>
    <col min="6153" max="6382" width="9.140625" style="681"/>
    <col min="6383" max="6383" width="6.5703125" style="681" customWidth="1"/>
    <col min="6384" max="6384" width="6.42578125" style="681" customWidth="1"/>
    <col min="6385" max="6385" width="17.5703125" style="681" customWidth="1"/>
    <col min="6386" max="6386" width="4.28515625" style="681" customWidth="1"/>
    <col min="6387" max="6387" width="6.42578125" style="681" customWidth="1"/>
    <col min="6388" max="6388" width="9.140625" style="681" customWidth="1"/>
    <col min="6389" max="6389" width="3.5703125" style="681" customWidth="1"/>
    <col min="6390" max="6390" width="6.28515625" style="681" customWidth="1"/>
    <col min="6391" max="6391" width="10.7109375" style="681" customWidth="1"/>
    <col min="6392" max="6392" width="10.140625" style="681" customWidth="1"/>
    <col min="6393" max="6393" width="11" style="681" customWidth="1"/>
    <col min="6394" max="6394" width="10.140625" style="681" customWidth="1"/>
    <col min="6395" max="6395" width="12.140625" style="681" customWidth="1"/>
    <col min="6396" max="6396" width="14.5703125" style="681" customWidth="1"/>
    <col min="6397" max="6398" width="10.140625" style="681" customWidth="1"/>
    <col min="6399" max="6399" width="7.28515625" style="681" customWidth="1"/>
    <col min="6400" max="6400" width="8.42578125" style="681" customWidth="1"/>
    <col min="6401" max="6401" width="10" style="681" customWidth="1"/>
    <col min="6402" max="6402" width="11.140625" style="681" customWidth="1"/>
    <col min="6403" max="6403" width="11.5703125" style="681" customWidth="1"/>
    <col min="6404" max="6404" width="9.140625" style="681"/>
    <col min="6405" max="6405" width="10.28515625" style="681" bestFit="1" customWidth="1"/>
    <col min="6406" max="6406" width="11.42578125" style="681" bestFit="1" customWidth="1"/>
    <col min="6407" max="6408" width="9.140625" style="681" bestFit="1" customWidth="1"/>
    <col min="6409" max="6638" width="9.140625" style="681"/>
    <col min="6639" max="6639" width="6.5703125" style="681" customWidth="1"/>
    <col min="6640" max="6640" width="6.42578125" style="681" customWidth="1"/>
    <col min="6641" max="6641" width="17.5703125" style="681" customWidth="1"/>
    <col min="6642" max="6642" width="4.28515625" style="681" customWidth="1"/>
    <col min="6643" max="6643" width="6.42578125" style="681" customWidth="1"/>
    <col min="6644" max="6644" width="9.140625" style="681" customWidth="1"/>
    <col min="6645" max="6645" width="3.5703125" style="681" customWidth="1"/>
    <col min="6646" max="6646" width="6.28515625" style="681" customWidth="1"/>
    <col min="6647" max="6647" width="10.7109375" style="681" customWidth="1"/>
    <col min="6648" max="6648" width="10.140625" style="681" customWidth="1"/>
    <col min="6649" max="6649" width="11" style="681" customWidth="1"/>
    <col min="6650" max="6650" width="10.140625" style="681" customWidth="1"/>
    <col min="6651" max="6651" width="12.140625" style="681" customWidth="1"/>
    <col min="6652" max="6652" width="14.5703125" style="681" customWidth="1"/>
    <col min="6653" max="6654" width="10.140625" style="681" customWidth="1"/>
    <col min="6655" max="6655" width="7.28515625" style="681" customWidth="1"/>
    <col min="6656" max="6656" width="8.42578125" style="681" customWidth="1"/>
    <col min="6657" max="6657" width="10" style="681" customWidth="1"/>
    <col min="6658" max="6658" width="11.140625" style="681" customWidth="1"/>
    <col min="6659" max="6659" width="11.5703125" style="681" customWidth="1"/>
    <col min="6660" max="6660" width="9.140625" style="681"/>
    <col min="6661" max="6661" width="10.28515625" style="681" bestFit="1" customWidth="1"/>
    <col min="6662" max="6662" width="11.42578125" style="681" bestFit="1" customWidth="1"/>
    <col min="6663" max="6664" width="9.140625" style="681" bestFit="1" customWidth="1"/>
    <col min="6665" max="6894" width="9.140625" style="681"/>
    <col min="6895" max="6895" width="6.5703125" style="681" customWidth="1"/>
    <col min="6896" max="6896" width="6.42578125" style="681" customWidth="1"/>
    <col min="6897" max="6897" width="17.5703125" style="681" customWidth="1"/>
    <col min="6898" max="6898" width="4.28515625" style="681" customWidth="1"/>
    <col min="6899" max="6899" width="6.42578125" style="681" customWidth="1"/>
    <col min="6900" max="6900" width="9.140625" style="681" customWidth="1"/>
    <col min="6901" max="6901" width="3.5703125" style="681" customWidth="1"/>
    <col min="6902" max="6902" width="6.28515625" style="681" customWidth="1"/>
    <col min="6903" max="6903" width="10.7109375" style="681" customWidth="1"/>
    <col min="6904" max="6904" width="10.140625" style="681" customWidth="1"/>
    <col min="6905" max="6905" width="11" style="681" customWidth="1"/>
    <col min="6906" max="6906" width="10.140625" style="681" customWidth="1"/>
    <col min="6907" max="6907" width="12.140625" style="681" customWidth="1"/>
    <col min="6908" max="6908" width="14.5703125" style="681" customWidth="1"/>
    <col min="6909" max="6910" width="10.140625" style="681" customWidth="1"/>
    <col min="6911" max="6911" width="7.28515625" style="681" customWidth="1"/>
    <col min="6912" max="6912" width="8.42578125" style="681" customWidth="1"/>
    <col min="6913" max="6913" width="10" style="681" customWidth="1"/>
    <col min="6914" max="6914" width="11.140625" style="681" customWidth="1"/>
    <col min="6915" max="6915" width="11.5703125" style="681" customWidth="1"/>
    <col min="6916" max="6916" width="9.140625" style="681"/>
    <col min="6917" max="6917" width="10.28515625" style="681" bestFit="1" customWidth="1"/>
    <col min="6918" max="6918" width="11.42578125" style="681" bestFit="1" customWidth="1"/>
    <col min="6919" max="6920" width="9.140625" style="681" bestFit="1" customWidth="1"/>
    <col min="6921" max="7150" width="9.140625" style="681"/>
    <col min="7151" max="7151" width="6.5703125" style="681" customWidth="1"/>
    <col min="7152" max="7152" width="6.42578125" style="681" customWidth="1"/>
    <col min="7153" max="7153" width="17.5703125" style="681" customWidth="1"/>
    <col min="7154" max="7154" width="4.28515625" style="681" customWidth="1"/>
    <col min="7155" max="7155" width="6.42578125" style="681" customWidth="1"/>
    <col min="7156" max="7156" width="9.140625" style="681" customWidth="1"/>
    <col min="7157" max="7157" width="3.5703125" style="681" customWidth="1"/>
    <col min="7158" max="7158" width="6.28515625" style="681" customWidth="1"/>
    <col min="7159" max="7159" width="10.7109375" style="681" customWidth="1"/>
    <col min="7160" max="7160" width="10.140625" style="681" customWidth="1"/>
    <col min="7161" max="7161" width="11" style="681" customWidth="1"/>
    <col min="7162" max="7162" width="10.140625" style="681" customWidth="1"/>
    <col min="7163" max="7163" width="12.140625" style="681" customWidth="1"/>
    <col min="7164" max="7164" width="14.5703125" style="681" customWidth="1"/>
    <col min="7165" max="7166" width="10.140625" style="681" customWidth="1"/>
    <col min="7167" max="7167" width="7.28515625" style="681" customWidth="1"/>
    <col min="7168" max="7168" width="8.42578125" style="681" customWidth="1"/>
    <col min="7169" max="7169" width="10" style="681" customWidth="1"/>
    <col min="7170" max="7170" width="11.140625" style="681" customWidth="1"/>
    <col min="7171" max="7171" width="11.5703125" style="681" customWidth="1"/>
    <col min="7172" max="7172" width="9.140625" style="681"/>
    <col min="7173" max="7173" width="10.28515625" style="681" bestFit="1" customWidth="1"/>
    <col min="7174" max="7174" width="11.42578125" style="681" bestFit="1" customWidth="1"/>
    <col min="7175" max="7176" width="9.140625" style="681" bestFit="1" customWidth="1"/>
    <col min="7177" max="7406" width="9.140625" style="681"/>
    <col min="7407" max="7407" width="6.5703125" style="681" customWidth="1"/>
    <col min="7408" max="7408" width="6.42578125" style="681" customWidth="1"/>
    <col min="7409" max="7409" width="17.5703125" style="681" customWidth="1"/>
    <col min="7410" max="7410" width="4.28515625" style="681" customWidth="1"/>
    <col min="7411" max="7411" width="6.42578125" style="681" customWidth="1"/>
    <col min="7412" max="7412" width="9.140625" style="681" customWidth="1"/>
    <col min="7413" max="7413" width="3.5703125" style="681" customWidth="1"/>
    <col min="7414" max="7414" width="6.28515625" style="681" customWidth="1"/>
    <col min="7415" max="7415" width="10.7109375" style="681" customWidth="1"/>
    <col min="7416" max="7416" width="10.140625" style="681" customWidth="1"/>
    <col min="7417" max="7417" width="11" style="681" customWidth="1"/>
    <col min="7418" max="7418" width="10.140625" style="681" customWidth="1"/>
    <col min="7419" max="7419" width="12.140625" style="681" customWidth="1"/>
    <col min="7420" max="7420" width="14.5703125" style="681" customWidth="1"/>
    <col min="7421" max="7422" width="10.140625" style="681" customWidth="1"/>
    <col min="7423" max="7423" width="7.28515625" style="681" customWidth="1"/>
    <col min="7424" max="7424" width="8.42578125" style="681" customWidth="1"/>
    <col min="7425" max="7425" width="10" style="681" customWidth="1"/>
    <col min="7426" max="7426" width="11.140625" style="681" customWidth="1"/>
    <col min="7427" max="7427" width="11.5703125" style="681" customWidth="1"/>
    <col min="7428" max="7428" width="9.140625" style="681"/>
    <col min="7429" max="7429" width="10.28515625" style="681" bestFit="1" customWidth="1"/>
    <col min="7430" max="7430" width="11.42578125" style="681" bestFit="1" customWidth="1"/>
    <col min="7431" max="7432" width="9.140625" style="681" bestFit="1" customWidth="1"/>
    <col min="7433" max="7662" width="9.140625" style="681"/>
    <col min="7663" max="7663" width="6.5703125" style="681" customWidth="1"/>
    <col min="7664" max="7664" width="6.42578125" style="681" customWidth="1"/>
    <col min="7665" max="7665" width="17.5703125" style="681" customWidth="1"/>
    <col min="7666" max="7666" width="4.28515625" style="681" customWidth="1"/>
    <col min="7667" max="7667" width="6.42578125" style="681" customWidth="1"/>
    <col min="7668" max="7668" width="9.140625" style="681" customWidth="1"/>
    <col min="7669" max="7669" width="3.5703125" style="681" customWidth="1"/>
    <col min="7670" max="7670" width="6.28515625" style="681" customWidth="1"/>
    <col min="7671" max="7671" width="10.7109375" style="681" customWidth="1"/>
    <col min="7672" max="7672" width="10.140625" style="681" customWidth="1"/>
    <col min="7673" max="7673" width="11" style="681" customWidth="1"/>
    <col min="7674" max="7674" width="10.140625" style="681" customWidth="1"/>
    <col min="7675" max="7675" width="12.140625" style="681" customWidth="1"/>
    <col min="7676" max="7676" width="14.5703125" style="681" customWidth="1"/>
    <col min="7677" max="7678" width="10.140625" style="681" customWidth="1"/>
    <col min="7679" max="7679" width="7.28515625" style="681" customWidth="1"/>
    <col min="7680" max="7680" width="8.42578125" style="681" customWidth="1"/>
    <col min="7681" max="7681" width="10" style="681" customWidth="1"/>
    <col min="7682" max="7682" width="11.140625" style="681" customWidth="1"/>
    <col min="7683" max="7683" width="11.5703125" style="681" customWidth="1"/>
    <col min="7684" max="7684" width="9.140625" style="681"/>
    <col min="7685" max="7685" width="10.28515625" style="681" bestFit="1" customWidth="1"/>
    <col min="7686" max="7686" width="11.42578125" style="681" bestFit="1" customWidth="1"/>
    <col min="7687" max="7688" width="9.140625" style="681" bestFit="1" customWidth="1"/>
    <col min="7689" max="7918" width="9.140625" style="681"/>
    <col min="7919" max="7919" width="6.5703125" style="681" customWidth="1"/>
    <col min="7920" max="7920" width="6.42578125" style="681" customWidth="1"/>
    <col min="7921" max="7921" width="17.5703125" style="681" customWidth="1"/>
    <col min="7922" max="7922" width="4.28515625" style="681" customWidth="1"/>
    <col min="7923" max="7923" width="6.42578125" style="681" customWidth="1"/>
    <col min="7924" max="7924" width="9.140625" style="681" customWidth="1"/>
    <col min="7925" max="7925" width="3.5703125" style="681" customWidth="1"/>
    <col min="7926" max="7926" width="6.28515625" style="681" customWidth="1"/>
    <col min="7927" max="7927" width="10.7109375" style="681" customWidth="1"/>
    <col min="7928" max="7928" width="10.140625" style="681" customWidth="1"/>
    <col min="7929" max="7929" width="11" style="681" customWidth="1"/>
    <col min="7930" max="7930" width="10.140625" style="681" customWidth="1"/>
    <col min="7931" max="7931" width="12.140625" style="681" customWidth="1"/>
    <col min="7932" max="7932" width="14.5703125" style="681" customWidth="1"/>
    <col min="7933" max="7934" width="10.140625" style="681" customWidth="1"/>
    <col min="7935" max="7935" width="7.28515625" style="681" customWidth="1"/>
    <col min="7936" max="7936" width="8.42578125" style="681" customWidth="1"/>
    <col min="7937" max="7937" width="10" style="681" customWidth="1"/>
    <col min="7938" max="7938" width="11.140625" style="681" customWidth="1"/>
    <col min="7939" max="7939" width="11.5703125" style="681" customWidth="1"/>
    <col min="7940" max="7940" width="9.140625" style="681"/>
    <col min="7941" max="7941" width="10.28515625" style="681" bestFit="1" customWidth="1"/>
    <col min="7942" max="7942" width="11.42578125" style="681" bestFit="1" customWidth="1"/>
    <col min="7943" max="7944" width="9.140625" style="681" bestFit="1" customWidth="1"/>
    <col min="7945" max="8174" width="9.140625" style="681"/>
    <col min="8175" max="8175" width="6.5703125" style="681" customWidth="1"/>
    <col min="8176" max="8176" width="6.42578125" style="681" customWidth="1"/>
    <col min="8177" max="8177" width="17.5703125" style="681" customWidth="1"/>
    <col min="8178" max="8178" width="4.28515625" style="681" customWidth="1"/>
    <col min="8179" max="8179" width="6.42578125" style="681" customWidth="1"/>
    <col min="8180" max="8180" width="9.140625" style="681" customWidth="1"/>
    <col min="8181" max="8181" width="3.5703125" style="681" customWidth="1"/>
    <col min="8182" max="8182" width="6.28515625" style="681" customWidth="1"/>
    <col min="8183" max="8183" width="10.7109375" style="681" customWidth="1"/>
    <col min="8184" max="8184" width="10.140625" style="681" customWidth="1"/>
    <col min="8185" max="8185" width="11" style="681" customWidth="1"/>
    <col min="8186" max="8186" width="10.140625" style="681" customWidth="1"/>
    <col min="8187" max="8187" width="12.140625" style="681" customWidth="1"/>
    <col min="8188" max="8188" width="14.5703125" style="681" customWidth="1"/>
    <col min="8189" max="8190" width="10.140625" style="681" customWidth="1"/>
    <col min="8191" max="8191" width="7.28515625" style="681" customWidth="1"/>
    <col min="8192" max="8192" width="8.42578125" style="681" customWidth="1"/>
    <col min="8193" max="8193" width="10" style="681" customWidth="1"/>
    <col min="8194" max="8194" width="11.140625" style="681" customWidth="1"/>
    <col min="8195" max="8195" width="11.5703125" style="681" customWidth="1"/>
    <col min="8196" max="8196" width="9.140625" style="681"/>
    <col min="8197" max="8197" width="10.28515625" style="681" bestFit="1" customWidth="1"/>
    <col min="8198" max="8198" width="11.42578125" style="681" bestFit="1" customWidth="1"/>
    <col min="8199" max="8200" width="9.140625" style="681" bestFit="1" customWidth="1"/>
    <col min="8201" max="8430" width="9.140625" style="681"/>
    <col min="8431" max="8431" width="6.5703125" style="681" customWidth="1"/>
    <col min="8432" max="8432" width="6.42578125" style="681" customWidth="1"/>
    <col min="8433" max="8433" width="17.5703125" style="681" customWidth="1"/>
    <col min="8434" max="8434" width="4.28515625" style="681" customWidth="1"/>
    <col min="8435" max="8435" width="6.42578125" style="681" customWidth="1"/>
    <col min="8436" max="8436" width="9.140625" style="681" customWidth="1"/>
    <col min="8437" max="8437" width="3.5703125" style="681" customWidth="1"/>
    <col min="8438" max="8438" width="6.28515625" style="681" customWidth="1"/>
    <col min="8439" max="8439" width="10.7109375" style="681" customWidth="1"/>
    <col min="8440" max="8440" width="10.140625" style="681" customWidth="1"/>
    <col min="8441" max="8441" width="11" style="681" customWidth="1"/>
    <col min="8442" max="8442" width="10.140625" style="681" customWidth="1"/>
    <col min="8443" max="8443" width="12.140625" style="681" customWidth="1"/>
    <col min="8444" max="8444" width="14.5703125" style="681" customWidth="1"/>
    <col min="8445" max="8446" width="10.140625" style="681" customWidth="1"/>
    <col min="8447" max="8447" width="7.28515625" style="681" customWidth="1"/>
    <col min="8448" max="8448" width="8.42578125" style="681" customWidth="1"/>
    <col min="8449" max="8449" width="10" style="681" customWidth="1"/>
    <col min="8450" max="8450" width="11.140625" style="681" customWidth="1"/>
    <col min="8451" max="8451" width="11.5703125" style="681" customWidth="1"/>
    <col min="8452" max="8452" width="9.140625" style="681"/>
    <col min="8453" max="8453" width="10.28515625" style="681" bestFit="1" customWidth="1"/>
    <col min="8454" max="8454" width="11.42578125" style="681" bestFit="1" customWidth="1"/>
    <col min="8455" max="8456" width="9.140625" style="681" bestFit="1" customWidth="1"/>
    <col min="8457" max="8686" width="9.140625" style="681"/>
    <col min="8687" max="8687" width="6.5703125" style="681" customWidth="1"/>
    <col min="8688" max="8688" width="6.42578125" style="681" customWidth="1"/>
    <col min="8689" max="8689" width="17.5703125" style="681" customWidth="1"/>
    <col min="8690" max="8690" width="4.28515625" style="681" customWidth="1"/>
    <col min="8691" max="8691" width="6.42578125" style="681" customWidth="1"/>
    <col min="8692" max="8692" width="9.140625" style="681" customWidth="1"/>
    <col min="8693" max="8693" width="3.5703125" style="681" customWidth="1"/>
    <col min="8694" max="8694" width="6.28515625" style="681" customWidth="1"/>
    <col min="8695" max="8695" width="10.7109375" style="681" customWidth="1"/>
    <col min="8696" max="8696" width="10.140625" style="681" customWidth="1"/>
    <col min="8697" max="8697" width="11" style="681" customWidth="1"/>
    <col min="8698" max="8698" width="10.140625" style="681" customWidth="1"/>
    <col min="8699" max="8699" width="12.140625" style="681" customWidth="1"/>
    <col min="8700" max="8700" width="14.5703125" style="681" customWidth="1"/>
    <col min="8701" max="8702" width="10.140625" style="681" customWidth="1"/>
    <col min="8703" max="8703" width="7.28515625" style="681" customWidth="1"/>
    <col min="8704" max="8704" width="8.42578125" style="681" customWidth="1"/>
    <col min="8705" max="8705" width="10" style="681" customWidth="1"/>
    <col min="8706" max="8706" width="11.140625" style="681" customWidth="1"/>
    <col min="8707" max="8707" width="11.5703125" style="681" customWidth="1"/>
    <col min="8708" max="8708" width="9.140625" style="681"/>
    <col min="8709" max="8709" width="10.28515625" style="681" bestFit="1" customWidth="1"/>
    <col min="8710" max="8710" width="11.42578125" style="681" bestFit="1" customWidth="1"/>
    <col min="8711" max="8712" width="9.140625" style="681" bestFit="1" customWidth="1"/>
    <col min="8713" max="8942" width="9.140625" style="681"/>
    <col min="8943" max="8943" width="6.5703125" style="681" customWidth="1"/>
    <col min="8944" max="8944" width="6.42578125" style="681" customWidth="1"/>
    <col min="8945" max="8945" width="17.5703125" style="681" customWidth="1"/>
    <col min="8946" max="8946" width="4.28515625" style="681" customWidth="1"/>
    <col min="8947" max="8947" width="6.42578125" style="681" customWidth="1"/>
    <col min="8948" max="8948" width="9.140625" style="681" customWidth="1"/>
    <col min="8949" max="8949" width="3.5703125" style="681" customWidth="1"/>
    <col min="8950" max="8950" width="6.28515625" style="681" customWidth="1"/>
    <col min="8951" max="8951" width="10.7109375" style="681" customWidth="1"/>
    <col min="8952" max="8952" width="10.140625" style="681" customWidth="1"/>
    <col min="8953" max="8953" width="11" style="681" customWidth="1"/>
    <col min="8954" max="8954" width="10.140625" style="681" customWidth="1"/>
    <col min="8955" max="8955" width="12.140625" style="681" customWidth="1"/>
    <col min="8956" max="8956" width="14.5703125" style="681" customWidth="1"/>
    <col min="8957" max="8958" width="10.140625" style="681" customWidth="1"/>
    <col min="8959" max="8959" width="7.28515625" style="681" customWidth="1"/>
    <col min="8960" max="8960" width="8.42578125" style="681" customWidth="1"/>
    <col min="8961" max="8961" width="10" style="681" customWidth="1"/>
    <col min="8962" max="8962" width="11.140625" style="681" customWidth="1"/>
    <col min="8963" max="8963" width="11.5703125" style="681" customWidth="1"/>
    <col min="8964" max="8964" width="9.140625" style="681"/>
    <col min="8965" max="8965" width="10.28515625" style="681" bestFit="1" customWidth="1"/>
    <col min="8966" max="8966" width="11.42578125" style="681" bestFit="1" customWidth="1"/>
    <col min="8967" max="8968" width="9.140625" style="681" bestFit="1" customWidth="1"/>
    <col min="8969" max="9198" width="9.140625" style="681"/>
    <col min="9199" max="9199" width="6.5703125" style="681" customWidth="1"/>
    <col min="9200" max="9200" width="6.42578125" style="681" customWidth="1"/>
    <col min="9201" max="9201" width="17.5703125" style="681" customWidth="1"/>
    <col min="9202" max="9202" width="4.28515625" style="681" customWidth="1"/>
    <col min="9203" max="9203" width="6.42578125" style="681" customWidth="1"/>
    <col min="9204" max="9204" width="9.140625" style="681" customWidth="1"/>
    <col min="9205" max="9205" width="3.5703125" style="681" customWidth="1"/>
    <col min="9206" max="9206" width="6.28515625" style="681" customWidth="1"/>
    <col min="9207" max="9207" width="10.7109375" style="681" customWidth="1"/>
    <col min="9208" max="9208" width="10.140625" style="681" customWidth="1"/>
    <col min="9209" max="9209" width="11" style="681" customWidth="1"/>
    <col min="9210" max="9210" width="10.140625" style="681" customWidth="1"/>
    <col min="9211" max="9211" width="12.140625" style="681" customWidth="1"/>
    <col min="9212" max="9212" width="14.5703125" style="681" customWidth="1"/>
    <col min="9213" max="9214" width="10.140625" style="681" customWidth="1"/>
    <col min="9215" max="9215" width="7.28515625" style="681" customWidth="1"/>
    <col min="9216" max="9216" width="8.42578125" style="681" customWidth="1"/>
    <col min="9217" max="9217" width="10" style="681" customWidth="1"/>
    <col min="9218" max="9218" width="11.140625" style="681" customWidth="1"/>
    <col min="9219" max="9219" width="11.5703125" style="681" customWidth="1"/>
    <col min="9220" max="9220" width="9.140625" style="681"/>
    <col min="9221" max="9221" width="10.28515625" style="681" bestFit="1" customWidth="1"/>
    <col min="9222" max="9222" width="11.42578125" style="681" bestFit="1" customWidth="1"/>
    <col min="9223" max="9224" width="9.140625" style="681" bestFit="1" customWidth="1"/>
    <col min="9225" max="9454" width="9.140625" style="681"/>
    <col min="9455" max="9455" width="6.5703125" style="681" customWidth="1"/>
    <col min="9456" max="9456" width="6.42578125" style="681" customWidth="1"/>
    <col min="9457" max="9457" width="17.5703125" style="681" customWidth="1"/>
    <col min="9458" max="9458" width="4.28515625" style="681" customWidth="1"/>
    <col min="9459" max="9459" width="6.42578125" style="681" customWidth="1"/>
    <col min="9460" max="9460" width="9.140625" style="681" customWidth="1"/>
    <col min="9461" max="9461" width="3.5703125" style="681" customWidth="1"/>
    <col min="9462" max="9462" width="6.28515625" style="681" customWidth="1"/>
    <col min="9463" max="9463" width="10.7109375" style="681" customWidth="1"/>
    <col min="9464" max="9464" width="10.140625" style="681" customWidth="1"/>
    <col min="9465" max="9465" width="11" style="681" customWidth="1"/>
    <col min="9466" max="9466" width="10.140625" style="681" customWidth="1"/>
    <col min="9467" max="9467" width="12.140625" style="681" customWidth="1"/>
    <col min="9468" max="9468" width="14.5703125" style="681" customWidth="1"/>
    <col min="9469" max="9470" width="10.140625" style="681" customWidth="1"/>
    <col min="9471" max="9471" width="7.28515625" style="681" customWidth="1"/>
    <col min="9472" max="9472" width="8.42578125" style="681" customWidth="1"/>
    <col min="9473" max="9473" width="10" style="681" customWidth="1"/>
    <col min="9474" max="9474" width="11.140625" style="681" customWidth="1"/>
    <col min="9475" max="9475" width="11.5703125" style="681" customWidth="1"/>
    <col min="9476" max="9476" width="9.140625" style="681"/>
    <col min="9477" max="9477" width="10.28515625" style="681" bestFit="1" customWidth="1"/>
    <col min="9478" max="9478" width="11.42578125" style="681" bestFit="1" customWidth="1"/>
    <col min="9479" max="9480" width="9.140625" style="681" bestFit="1" customWidth="1"/>
    <col min="9481" max="9710" width="9.140625" style="681"/>
    <col min="9711" max="9711" width="6.5703125" style="681" customWidth="1"/>
    <col min="9712" max="9712" width="6.42578125" style="681" customWidth="1"/>
    <col min="9713" max="9713" width="17.5703125" style="681" customWidth="1"/>
    <col min="9714" max="9714" width="4.28515625" style="681" customWidth="1"/>
    <col min="9715" max="9715" width="6.42578125" style="681" customWidth="1"/>
    <col min="9716" max="9716" width="9.140625" style="681" customWidth="1"/>
    <col min="9717" max="9717" width="3.5703125" style="681" customWidth="1"/>
    <col min="9718" max="9718" width="6.28515625" style="681" customWidth="1"/>
    <col min="9719" max="9719" width="10.7109375" style="681" customWidth="1"/>
    <col min="9720" max="9720" width="10.140625" style="681" customWidth="1"/>
    <col min="9721" max="9721" width="11" style="681" customWidth="1"/>
    <col min="9722" max="9722" width="10.140625" style="681" customWidth="1"/>
    <col min="9723" max="9723" width="12.140625" style="681" customWidth="1"/>
    <col min="9724" max="9724" width="14.5703125" style="681" customWidth="1"/>
    <col min="9725" max="9726" width="10.140625" style="681" customWidth="1"/>
    <col min="9727" max="9727" width="7.28515625" style="681" customWidth="1"/>
    <col min="9728" max="9728" width="8.42578125" style="681" customWidth="1"/>
    <col min="9729" max="9729" width="10" style="681" customWidth="1"/>
    <col min="9730" max="9730" width="11.140625" style="681" customWidth="1"/>
    <col min="9731" max="9731" width="11.5703125" style="681" customWidth="1"/>
    <col min="9732" max="9732" width="9.140625" style="681"/>
    <col min="9733" max="9733" width="10.28515625" style="681" bestFit="1" customWidth="1"/>
    <col min="9734" max="9734" width="11.42578125" style="681" bestFit="1" customWidth="1"/>
    <col min="9735" max="9736" width="9.140625" style="681" bestFit="1" customWidth="1"/>
    <col min="9737" max="9966" width="9.140625" style="681"/>
    <col min="9967" max="9967" width="6.5703125" style="681" customWidth="1"/>
    <col min="9968" max="9968" width="6.42578125" style="681" customWidth="1"/>
    <col min="9969" max="9969" width="17.5703125" style="681" customWidth="1"/>
    <col min="9970" max="9970" width="4.28515625" style="681" customWidth="1"/>
    <col min="9971" max="9971" width="6.42578125" style="681" customWidth="1"/>
    <col min="9972" max="9972" width="9.140625" style="681" customWidth="1"/>
    <col min="9973" max="9973" width="3.5703125" style="681" customWidth="1"/>
    <col min="9974" max="9974" width="6.28515625" style="681" customWidth="1"/>
    <col min="9975" max="9975" width="10.7109375" style="681" customWidth="1"/>
    <col min="9976" max="9976" width="10.140625" style="681" customWidth="1"/>
    <col min="9977" max="9977" width="11" style="681" customWidth="1"/>
    <col min="9978" max="9978" width="10.140625" style="681" customWidth="1"/>
    <col min="9979" max="9979" width="12.140625" style="681" customWidth="1"/>
    <col min="9980" max="9980" width="14.5703125" style="681" customWidth="1"/>
    <col min="9981" max="9982" width="10.140625" style="681" customWidth="1"/>
    <col min="9983" max="9983" width="7.28515625" style="681" customWidth="1"/>
    <col min="9984" max="9984" width="8.42578125" style="681" customWidth="1"/>
    <col min="9985" max="9985" width="10" style="681" customWidth="1"/>
    <col min="9986" max="9986" width="11.140625" style="681" customWidth="1"/>
    <col min="9987" max="9987" width="11.5703125" style="681" customWidth="1"/>
    <col min="9988" max="9988" width="9.140625" style="681"/>
    <col min="9989" max="9989" width="10.28515625" style="681" bestFit="1" customWidth="1"/>
    <col min="9990" max="9990" width="11.42578125" style="681" bestFit="1" customWidth="1"/>
    <col min="9991" max="9992" width="9.140625" style="681" bestFit="1" customWidth="1"/>
    <col min="9993" max="10222" width="9.140625" style="681"/>
    <col min="10223" max="10223" width="6.5703125" style="681" customWidth="1"/>
    <col min="10224" max="10224" width="6.42578125" style="681" customWidth="1"/>
    <col min="10225" max="10225" width="17.5703125" style="681" customWidth="1"/>
    <col min="10226" max="10226" width="4.28515625" style="681" customWidth="1"/>
    <col min="10227" max="10227" width="6.42578125" style="681" customWidth="1"/>
    <col min="10228" max="10228" width="9.140625" style="681" customWidth="1"/>
    <col min="10229" max="10229" width="3.5703125" style="681" customWidth="1"/>
    <col min="10230" max="10230" width="6.28515625" style="681" customWidth="1"/>
    <col min="10231" max="10231" width="10.7109375" style="681" customWidth="1"/>
    <col min="10232" max="10232" width="10.140625" style="681" customWidth="1"/>
    <col min="10233" max="10233" width="11" style="681" customWidth="1"/>
    <col min="10234" max="10234" width="10.140625" style="681" customWidth="1"/>
    <col min="10235" max="10235" width="12.140625" style="681" customWidth="1"/>
    <col min="10236" max="10236" width="14.5703125" style="681" customWidth="1"/>
    <col min="10237" max="10238" width="10.140625" style="681" customWidth="1"/>
    <col min="10239" max="10239" width="7.28515625" style="681" customWidth="1"/>
    <col min="10240" max="10240" width="8.42578125" style="681" customWidth="1"/>
    <col min="10241" max="10241" width="10" style="681" customWidth="1"/>
    <col min="10242" max="10242" width="11.140625" style="681" customWidth="1"/>
    <col min="10243" max="10243" width="11.5703125" style="681" customWidth="1"/>
    <col min="10244" max="10244" width="9.140625" style="681"/>
    <col min="10245" max="10245" width="10.28515625" style="681" bestFit="1" customWidth="1"/>
    <col min="10246" max="10246" width="11.42578125" style="681" bestFit="1" customWidth="1"/>
    <col min="10247" max="10248" width="9.140625" style="681" bestFit="1" customWidth="1"/>
    <col min="10249" max="10478" width="9.140625" style="681"/>
    <col min="10479" max="10479" width="6.5703125" style="681" customWidth="1"/>
    <col min="10480" max="10480" width="6.42578125" style="681" customWidth="1"/>
    <col min="10481" max="10481" width="17.5703125" style="681" customWidth="1"/>
    <col min="10482" max="10482" width="4.28515625" style="681" customWidth="1"/>
    <col min="10483" max="10483" width="6.42578125" style="681" customWidth="1"/>
    <col min="10484" max="10484" width="9.140625" style="681" customWidth="1"/>
    <col min="10485" max="10485" width="3.5703125" style="681" customWidth="1"/>
    <col min="10486" max="10486" width="6.28515625" style="681" customWidth="1"/>
    <col min="10487" max="10487" width="10.7109375" style="681" customWidth="1"/>
    <col min="10488" max="10488" width="10.140625" style="681" customWidth="1"/>
    <col min="10489" max="10489" width="11" style="681" customWidth="1"/>
    <col min="10490" max="10490" width="10.140625" style="681" customWidth="1"/>
    <col min="10491" max="10491" width="12.140625" style="681" customWidth="1"/>
    <col min="10492" max="10492" width="14.5703125" style="681" customWidth="1"/>
    <col min="10493" max="10494" width="10.140625" style="681" customWidth="1"/>
    <col min="10495" max="10495" width="7.28515625" style="681" customWidth="1"/>
    <col min="10496" max="10496" width="8.42578125" style="681" customWidth="1"/>
    <col min="10497" max="10497" width="10" style="681" customWidth="1"/>
    <col min="10498" max="10498" width="11.140625" style="681" customWidth="1"/>
    <col min="10499" max="10499" width="11.5703125" style="681" customWidth="1"/>
    <col min="10500" max="10500" width="9.140625" style="681"/>
    <col min="10501" max="10501" width="10.28515625" style="681" bestFit="1" customWidth="1"/>
    <col min="10502" max="10502" width="11.42578125" style="681" bestFit="1" customWidth="1"/>
    <col min="10503" max="10504" width="9.140625" style="681" bestFit="1" customWidth="1"/>
    <col min="10505" max="10734" width="9.140625" style="681"/>
    <col min="10735" max="10735" width="6.5703125" style="681" customWidth="1"/>
    <col min="10736" max="10736" width="6.42578125" style="681" customWidth="1"/>
    <col min="10737" max="10737" width="17.5703125" style="681" customWidth="1"/>
    <col min="10738" max="10738" width="4.28515625" style="681" customWidth="1"/>
    <col min="10739" max="10739" width="6.42578125" style="681" customWidth="1"/>
    <col min="10740" max="10740" width="9.140625" style="681" customWidth="1"/>
    <col min="10741" max="10741" width="3.5703125" style="681" customWidth="1"/>
    <col min="10742" max="10742" width="6.28515625" style="681" customWidth="1"/>
    <col min="10743" max="10743" width="10.7109375" style="681" customWidth="1"/>
    <col min="10744" max="10744" width="10.140625" style="681" customWidth="1"/>
    <col min="10745" max="10745" width="11" style="681" customWidth="1"/>
    <col min="10746" max="10746" width="10.140625" style="681" customWidth="1"/>
    <col min="10747" max="10747" width="12.140625" style="681" customWidth="1"/>
    <col min="10748" max="10748" width="14.5703125" style="681" customWidth="1"/>
    <col min="10749" max="10750" width="10.140625" style="681" customWidth="1"/>
    <col min="10751" max="10751" width="7.28515625" style="681" customWidth="1"/>
    <col min="10752" max="10752" width="8.42578125" style="681" customWidth="1"/>
    <col min="10753" max="10753" width="10" style="681" customWidth="1"/>
    <col min="10754" max="10754" width="11.140625" style="681" customWidth="1"/>
    <col min="10755" max="10755" width="11.5703125" style="681" customWidth="1"/>
    <col min="10756" max="10756" width="9.140625" style="681"/>
    <col min="10757" max="10757" width="10.28515625" style="681" bestFit="1" customWidth="1"/>
    <col min="10758" max="10758" width="11.42578125" style="681" bestFit="1" customWidth="1"/>
    <col min="10759" max="10760" width="9.140625" style="681" bestFit="1" customWidth="1"/>
    <col min="10761" max="10990" width="9.140625" style="681"/>
    <col min="10991" max="10991" width="6.5703125" style="681" customWidth="1"/>
    <col min="10992" max="10992" width="6.42578125" style="681" customWidth="1"/>
    <col min="10993" max="10993" width="17.5703125" style="681" customWidth="1"/>
    <col min="10994" max="10994" width="4.28515625" style="681" customWidth="1"/>
    <col min="10995" max="10995" width="6.42578125" style="681" customWidth="1"/>
    <col min="10996" max="10996" width="9.140625" style="681" customWidth="1"/>
    <col min="10997" max="10997" width="3.5703125" style="681" customWidth="1"/>
    <col min="10998" max="10998" width="6.28515625" style="681" customWidth="1"/>
    <col min="10999" max="10999" width="10.7109375" style="681" customWidth="1"/>
    <col min="11000" max="11000" width="10.140625" style="681" customWidth="1"/>
    <col min="11001" max="11001" width="11" style="681" customWidth="1"/>
    <col min="11002" max="11002" width="10.140625" style="681" customWidth="1"/>
    <col min="11003" max="11003" width="12.140625" style="681" customWidth="1"/>
    <col min="11004" max="11004" width="14.5703125" style="681" customWidth="1"/>
    <col min="11005" max="11006" width="10.140625" style="681" customWidth="1"/>
    <col min="11007" max="11007" width="7.28515625" style="681" customWidth="1"/>
    <col min="11008" max="11008" width="8.42578125" style="681" customWidth="1"/>
    <col min="11009" max="11009" width="10" style="681" customWidth="1"/>
    <col min="11010" max="11010" width="11.140625" style="681" customWidth="1"/>
    <col min="11011" max="11011" width="11.5703125" style="681" customWidth="1"/>
    <col min="11012" max="11012" width="9.140625" style="681"/>
    <col min="11013" max="11013" width="10.28515625" style="681" bestFit="1" customWidth="1"/>
    <col min="11014" max="11014" width="11.42578125" style="681" bestFit="1" customWidth="1"/>
    <col min="11015" max="11016" width="9.140625" style="681" bestFit="1" customWidth="1"/>
    <col min="11017" max="11246" width="9.140625" style="681"/>
    <col min="11247" max="11247" width="6.5703125" style="681" customWidth="1"/>
    <col min="11248" max="11248" width="6.42578125" style="681" customWidth="1"/>
    <col min="11249" max="11249" width="17.5703125" style="681" customWidth="1"/>
    <col min="11250" max="11250" width="4.28515625" style="681" customWidth="1"/>
    <col min="11251" max="11251" width="6.42578125" style="681" customWidth="1"/>
    <col min="11252" max="11252" width="9.140625" style="681" customWidth="1"/>
    <col min="11253" max="11253" width="3.5703125" style="681" customWidth="1"/>
    <col min="11254" max="11254" width="6.28515625" style="681" customWidth="1"/>
    <col min="11255" max="11255" width="10.7109375" style="681" customWidth="1"/>
    <col min="11256" max="11256" width="10.140625" style="681" customWidth="1"/>
    <col min="11257" max="11257" width="11" style="681" customWidth="1"/>
    <col min="11258" max="11258" width="10.140625" style="681" customWidth="1"/>
    <col min="11259" max="11259" width="12.140625" style="681" customWidth="1"/>
    <col min="11260" max="11260" width="14.5703125" style="681" customWidth="1"/>
    <col min="11261" max="11262" width="10.140625" style="681" customWidth="1"/>
    <col min="11263" max="11263" width="7.28515625" style="681" customWidth="1"/>
    <col min="11264" max="11264" width="8.42578125" style="681" customWidth="1"/>
    <col min="11265" max="11265" width="10" style="681" customWidth="1"/>
    <col min="11266" max="11266" width="11.140625" style="681" customWidth="1"/>
    <col min="11267" max="11267" width="11.5703125" style="681" customWidth="1"/>
    <col min="11268" max="11268" width="9.140625" style="681"/>
    <col min="11269" max="11269" width="10.28515625" style="681" bestFit="1" customWidth="1"/>
    <col min="11270" max="11270" width="11.42578125" style="681" bestFit="1" customWidth="1"/>
    <col min="11271" max="11272" width="9.140625" style="681" bestFit="1" customWidth="1"/>
    <col min="11273" max="11502" width="9.140625" style="681"/>
    <col min="11503" max="11503" width="6.5703125" style="681" customWidth="1"/>
    <col min="11504" max="11504" width="6.42578125" style="681" customWidth="1"/>
    <col min="11505" max="11505" width="17.5703125" style="681" customWidth="1"/>
    <col min="11506" max="11506" width="4.28515625" style="681" customWidth="1"/>
    <col min="11507" max="11507" width="6.42578125" style="681" customWidth="1"/>
    <col min="11508" max="11508" width="9.140625" style="681" customWidth="1"/>
    <col min="11509" max="11509" width="3.5703125" style="681" customWidth="1"/>
    <col min="11510" max="11510" width="6.28515625" style="681" customWidth="1"/>
    <col min="11511" max="11511" width="10.7109375" style="681" customWidth="1"/>
    <col min="11512" max="11512" width="10.140625" style="681" customWidth="1"/>
    <col min="11513" max="11513" width="11" style="681" customWidth="1"/>
    <col min="11514" max="11514" width="10.140625" style="681" customWidth="1"/>
    <col min="11515" max="11515" width="12.140625" style="681" customWidth="1"/>
    <col min="11516" max="11516" width="14.5703125" style="681" customWidth="1"/>
    <col min="11517" max="11518" width="10.140625" style="681" customWidth="1"/>
    <col min="11519" max="11519" width="7.28515625" style="681" customWidth="1"/>
    <col min="11520" max="11520" width="8.42578125" style="681" customWidth="1"/>
    <col min="11521" max="11521" width="10" style="681" customWidth="1"/>
    <col min="11522" max="11522" width="11.140625" style="681" customWidth="1"/>
    <col min="11523" max="11523" width="11.5703125" style="681" customWidth="1"/>
    <col min="11524" max="11524" width="9.140625" style="681"/>
    <col min="11525" max="11525" width="10.28515625" style="681" bestFit="1" customWidth="1"/>
    <col min="11526" max="11526" width="11.42578125" style="681" bestFit="1" customWidth="1"/>
    <col min="11527" max="11528" width="9.140625" style="681" bestFit="1" customWidth="1"/>
    <col min="11529" max="11758" width="9.140625" style="681"/>
    <col min="11759" max="11759" width="6.5703125" style="681" customWidth="1"/>
    <col min="11760" max="11760" width="6.42578125" style="681" customWidth="1"/>
    <col min="11761" max="11761" width="17.5703125" style="681" customWidth="1"/>
    <col min="11762" max="11762" width="4.28515625" style="681" customWidth="1"/>
    <col min="11763" max="11763" width="6.42578125" style="681" customWidth="1"/>
    <col min="11764" max="11764" width="9.140625" style="681" customWidth="1"/>
    <col min="11765" max="11765" width="3.5703125" style="681" customWidth="1"/>
    <col min="11766" max="11766" width="6.28515625" style="681" customWidth="1"/>
    <col min="11767" max="11767" width="10.7109375" style="681" customWidth="1"/>
    <col min="11768" max="11768" width="10.140625" style="681" customWidth="1"/>
    <col min="11769" max="11769" width="11" style="681" customWidth="1"/>
    <col min="11770" max="11770" width="10.140625" style="681" customWidth="1"/>
    <col min="11771" max="11771" width="12.140625" style="681" customWidth="1"/>
    <col min="11772" max="11772" width="14.5703125" style="681" customWidth="1"/>
    <col min="11773" max="11774" width="10.140625" style="681" customWidth="1"/>
    <col min="11775" max="11775" width="7.28515625" style="681" customWidth="1"/>
    <col min="11776" max="11776" width="8.42578125" style="681" customWidth="1"/>
    <col min="11777" max="11777" width="10" style="681" customWidth="1"/>
    <col min="11778" max="11778" width="11.140625" style="681" customWidth="1"/>
    <col min="11779" max="11779" width="11.5703125" style="681" customWidth="1"/>
    <col min="11780" max="11780" width="9.140625" style="681"/>
    <col min="11781" max="11781" width="10.28515625" style="681" bestFit="1" customWidth="1"/>
    <col min="11782" max="11782" width="11.42578125" style="681" bestFit="1" customWidth="1"/>
    <col min="11783" max="11784" width="9.140625" style="681" bestFit="1" customWidth="1"/>
    <col min="11785" max="12014" width="9.140625" style="681"/>
    <col min="12015" max="12015" width="6.5703125" style="681" customWidth="1"/>
    <col min="12016" max="12016" width="6.42578125" style="681" customWidth="1"/>
    <col min="12017" max="12017" width="17.5703125" style="681" customWidth="1"/>
    <col min="12018" max="12018" width="4.28515625" style="681" customWidth="1"/>
    <col min="12019" max="12019" width="6.42578125" style="681" customWidth="1"/>
    <col min="12020" max="12020" width="9.140625" style="681" customWidth="1"/>
    <col min="12021" max="12021" width="3.5703125" style="681" customWidth="1"/>
    <col min="12022" max="12022" width="6.28515625" style="681" customWidth="1"/>
    <col min="12023" max="12023" width="10.7109375" style="681" customWidth="1"/>
    <col min="12024" max="12024" width="10.140625" style="681" customWidth="1"/>
    <col min="12025" max="12025" width="11" style="681" customWidth="1"/>
    <col min="12026" max="12026" width="10.140625" style="681" customWidth="1"/>
    <col min="12027" max="12027" width="12.140625" style="681" customWidth="1"/>
    <col min="12028" max="12028" width="14.5703125" style="681" customWidth="1"/>
    <col min="12029" max="12030" width="10.140625" style="681" customWidth="1"/>
    <col min="12031" max="12031" width="7.28515625" style="681" customWidth="1"/>
    <col min="12032" max="12032" width="8.42578125" style="681" customWidth="1"/>
    <col min="12033" max="12033" width="10" style="681" customWidth="1"/>
    <col min="12034" max="12034" width="11.140625" style="681" customWidth="1"/>
    <col min="12035" max="12035" width="11.5703125" style="681" customWidth="1"/>
    <col min="12036" max="12036" width="9.140625" style="681"/>
    <col min="12037" max="12037" width="10.28515625" style="681" bestFit="1" customWidth="1"/>
    <col min="12038" max="12038" width="11.42578125" style="681" bestFit="1" customWidth="1"/>
    <col min="12039" max="12040" width="9.140625" style="681" bestFit="1" customWidth="1"/>
    <col min="12041" max="12270" width="9.140625" style="681"/>
    <col min="12271" max="12271" width="6.5703125" style="681" customWidth="1"/>
    <col min="12272" max="12272" width="6.42578125" style="681" customWidth="1"/>
    <col min="12273" max="12273" width="17.5703125" style="681" customWidth="1"/>
    <col min="12274" max="12274" width="4.28515625" style="681" customWidth="1"/>
    <col min="12275" max="12275" width="6.42578125" style="681" customWidth="1"/>
    <col min="12276" max="12276" width="9.140625" style="681" customWidth="1"/>
    <col min="12277" max="12277" width="3.5703125" style="681" customWidth="1"/>
    <col min="12278" max="12278" width="6.28515625" style="681" customWidth="1"/>
    <col min="12279" max="12279" width="10.7109375" style="681" customWidth="1"/>
    <col min="12280" max="12280" width="10.140625" style="681" customWidth="1"/>
    <col min="12281" max="12281" width="11" style="681" customWidth="1"/>
    <col min="12282" max="12282" width="10.140625" style="681" customWidth="1"/>
    <col min="12283" max="12283" width="12.140625" style="681" customWidth="1"/>
    <col min="12284" max="12284" width="14.5703125" style="681" customWidth="1"/>
    <col min="12285" max="12286" width="10.140625" style="681" customWidth="1"/>
    <col min="12287" max="12287" width="7.28515625" style="681" customWidth="1"/>
    <col min="12288" max="12288" width="8.42578125" style="681" customWidth="1"/>
    <col min="12289" max="12289" width="10" style="681" customWidth="1"/>
    <col min="12290" max="12290" width="11.140625" style="681" customWidth="1"/>
    <col min="12291" max="12291" width="11.5703125" style="681" customWidth="1"/>
    <col min="12292" max="12292" width="9.140625" style="681"/>
    <col min="12293" max="12293" width="10.28515625" style="681" bestFit="1" customWidth="1"/>
    <col min="12294" max="12294" width="11.42578125" style="681" bestFit="1" customWidth="1"/>
    <col min="12295" max="12296" width="9.140625" style="681" bestFit="1" customWidth="1"/>
    <col min="12297" max="12526" width="9.140625" style="681"/>
    <col min="12527" max="12527" width="6.5703125" style="681" customWidth="1"/>
    <col min="12528" max="12528" width="6.42578125" style="681" customWidth="1"/>
    <col min="12529" max="12529" width="17.5703125" style="681" customWidth="1"/>
    <col min="12530" max="12530" width="4.28515625" style="681" customWidth="1"/>
    <col min="12531" max="12531" width="6.42578125" style="681" customWidth="1"/>
    <col min="12532" max="12532" width="9.140625" style="681" customWidth="1"/>
    <col min="12533" max="12533" width="3.5703125" style="681" customWidth="1"/>
    <col min="12534" max="12534" width="6.28515625" style="681" customWidth="1"/>
    <col min="12535" max="12535" width="10.7109375" style="681" customWidth="1"/>
    <col min="12536" max="12536" width="10.140625" style="681" customWidth="1"/>
    <col min="12537" max="12537" width="11" style="681" customWidth="1"/>
    <col min="12538" max="12538" width="10.140625" style="681" customWidth="1"/>
    <col min="12539" max="12539" width="12.140625" style="681" customWidth="1"/>
    <col min="12540" max="12540" width="14.5703125" style="681" customWidth="1"/>
    <col min="12541" max="12542" width="10.140625" style="681" customWidth="1"/>
    <col min="12543" max="12543" width="7.28515625" style="681" customWidth="1"/>
    <col min="12544" max="12544" width="8.42578125" style="681" customWidth="1"/>
    <col min="12545" max="12545" width="10" style="681" customWidth="1"/>
    <col min="12546" max="12546" width="11.140625" style="681" customWidth="1"/>
    <col min="12547" max="12547" width="11.5703125" style="681" customWidth="1"/>
    <col min="12548" max="12548" width="9.140625" style="681"/>
    <col min="12549" max="12549" width="10.28515625" style="681" bestFit="1" customWidth="1"/>
    <col min="12550" max="12550" width="11.42578125" style="681" bestFit="1" customWidth="1"/>
    <col min="12551" max="12552" width="9.140625" style="681" bestFit="1" customWidth="1"/>
    <col min="12553" max="12782" width="9.140625" style="681"/>
    <col min="12783" max="12783" width="6.5703125" style="681" customWidth="1"/>
    <col min="12784" max="12784" width="6.42578125" style="681" customWidth="1"/>
    <col min="12785" max="12785" width="17.5703125" style="681" customWidth="1"/>
    <col min="12786" max="12786" width="4.28515625" style="681" customWidth="1"/>
    <col min="12787" max="12787" width="6.42578125" style="681" customWidth="1"/>
    <col min="12788" max="12788" width="9.140625" style="681" customWidth="1"/>
    <col min="12789" max="12789" width="3.5703125" style="681" customWidth="1"/>
    <col min="12790" max="12790" width="6.28515625" style="681" customWidth="1"/>
    <col min="12791" max="12791" width="10.7109375" style="681" customWidth="1"/>
    <col min="12792" max="12792" width="10.140625" style="681" customWidth="1"/>
    <col min="12793" max="12793" width="11" style="681" customWidth="1"/>
    <col min="12794" max="12794" width="10.140625" style="681" customWidth="1"/>
    <col min="12795" max="12795" width="12.140625" style="681" customWidth="1"/>
    <col min="12796" max="12796" width="14.5703125" style="681" customWidth="1"/>
    <col min="12797" max="12798" width="10.140625" style="681" customWidth="1"/>
    <col min="12799" max="12799" width="7.28515625" style="681" customWidth="1"/>
    <col min="12800" max="12800" width="8.42578125" style="681" customWidth="1"/>
    <col min="12801" max="12801" width="10" style="681" customWidth="1"/>
    <col min="12802" max="12802" width="11.140625" style="681" customWidth="1"/>
    <col min="12803" max="12803" width="11.5703125" style="681" customWidth="1"/>
    <col min="12804" max="12804" width="9.140625" style="681"/>
    <col min="12805" max="12805" width="10.28515625" style="681" bestFit="1" customWidth="1"/>
    <col min="12806" max="12806" width="11.42578125" style="681" bestFit="1" customWidth="1"/>
    <col min="12807" max="12808" width="9.140625" style="681" bestFit="1" customWidth="1"/>
    <col min="12809" max="13038" width="9.140625" style="681"/>
    <col min="13039" max="13039" width="6.5703125" style="681" customWidth="1"/>
    <col min="13040" max="13040" width="6.42578125" style="681" customWidth="1"/>
    <col min="13041" max="13041" width="17.5703125" style="681" customWidth="1"/>
    <col min="13042" max="13042" width="4.28515625" style="681" customWidth="1"/>
    <col min="13043" max="13043" width="6.42578125" style="681" customWidth="1"/>
    <col min="13044" max="13044" width="9.140625" style="681" customWidth="1"/>
    <col min="13045" max="13045" width="3.5703125" style="681" customWidth="1"/>
    <col min="13046" max="13046" width="6.28515625" style="681" customWidth="1"/>
    <col min="13047" max="13047" width="10.7109375" style="681" customWidth="1"/>
    <col min="13048" max="13048" width="10.140625" style="681" customWidth="1"/>
    <col min="13049" max="13049" width="11" style="681" customWidth="1"/>
    <col min="13050" max="13050" width="10.140625" style="681" customWidth="1"/>
    <col min="13051" max="13051" width="12.140625" style="681" customWidth="1"/>
    <col min="13052" max="13052" width="14.5703125" style="681" customWidth="1"/>
    <col min="13053" max="13054" width="10.140625" style="681" customWidth="1"/>
    <col min="13055" max="13055" width="7.28515625" style="681" customWidth="1"/>
    <col min="13056" max="13056" width="8.42578125" style="681" customWidth="1"/>
    <col min="13057" max="13057" width="10" style="681" customWidth="1"/>
    <col min="13058" max="13058" width="11.140625" style="681" customWidth="1"/>
    <col min="13059" max="13059" width="11.5703125" style="681" customWidth="1"/>
    <col min="13060" max="13060" width="9.140625" style="681"/>
    <col min="13061" max="13061" width="10.28515625" style="681" bestFit="1" customWidth="1"/>
    <col min="13062" max="13062" width="11.42578125" style="681" bestFit="1" customWidth="1"/>
    <col min="13063" max="13064" width="9.140625" style="681" bestFit="1" customWidth="1"/>
    <col min="13065" max="13294" width="9.140625" style="681"/>
    <col min="13295" max="13295" width="6.5703125" style="681" customWidth="1"/>
    <col min="13296" max="13296" width="6.42578125" style="681" customWidth="1"/>
    <col min="13297" max="13297" width="17.5703125" style="681" customWidth="1"/>
    <col min="13298" max="13298" width="4.28515625" style="681" customWidth="1"/>
    <col min="13299" max="13299" width="6.42578125" style="681" customWidth="1"/>
    <col min="13300" max="13300" width="9.140625" style="681" customWidth="1"/>
    <col min="13301" max="13301" width="3.5703125" style="681" customWidth="1"/>
    <col min="13302" max="13302" width="6.28515625" style="681" customWidth="1"/>
    <col min="13303" max="13303" width="10.7109375" style="681" customWidth="1"/>
    <col min="13304" max="13304" width="10.140625" style="681" customWidth="1"/>
    <col min="13305" max="13305" width="11" style="681" customWidth="1"/>
    <col min="13306" max="13306" width="10.140625" style="681" customWidth="1"/>
    <col min="13307" max="13307" width="12.140625" style="681" customWidth="1"/>
    <col min="13308" max="13308" width="14.5703125" style="681" customWidth="1"/>
    <col min="13309" max="13310" width="10.140625" style="681" customWidth="1"/>
    <col min="13311" max="13311" width="7.28515625" style="681" customWidth="1"/>
    <col min="13312" max="13312" width="8.42578125" style="681" customWidth="1"/>
    <col min="13313" max="13313" width="10" style="681" customWidth="1"/>
    <col min="13314" max="13314" width="11.140625" style="681" customWidth="1"/>
    <col min="13315" max="13315" width="11.5703125" style="681" customWidth="1"/>
    <col min="13316" max="13316" width="9.140625" style="681"/>
    <col min="13317" max="13317" width="10.28515625" style="681" bestFit="1" customWidth="1"/>
    <col min="13318" max="13318" width="11.42578125" style="681" bestFit="1" customWidth="1"/>
    <col min="13319" max="13320" width="9.140625" style="681" bestFit="1" customWidth="1"/>
    <col min="13321" max="13550" width="9.140625" style="681"/>
    <col min="13551" max="13551" width="6.5703125" style="681" customWidth="1"/>
    <col min="13552" max="13552" width="6.42578125" style="681" customWidth="1"/>
    <col min="13553" max="13553" width="17.5703125" style="681" customWidth="1"/>
    <col min="13554" max="13554" width="4.28515625" style="681" customWidth="1"/>
    <col min="13555" max="13555" width="6.42578125" style="681" customWidth="1"/>
    <col min="13556" max="13556" width="9.140625" style="681" customWidth="1"/>
    <col min="13557" max="13557" width="3.5703125" style="681" customWidth="1"/>
    <col min="13558" max="13558" width="6.28515625" style="681" customWidth="1"/>
    <col min="13559" max="13559" width="10.7109375" style="681" customWidth="1"/>
    <col min="13560" max="13560" width="10.140625" style="681" customWidth="1"/>
    <col min="13561" max="13561" width="11" style="681" customWidth="1"/>
    <col min="13562" max="13562" width="10.140625" style="681" customWidth="1"/>
    <col min="13563" max="13563" width="12.140625" style="681" customWidth="1"/>
    <col min="13564" max="13564" width="14.5703125" style="681" customWidth="1"/>
    <col min="13565" max="13566" width="10.140625" style="681" customWidth="1"/>
    <col min="13567" max="13567" width="7.28515625" style="681" customWidth="1"/>
    <col min="13568" max="13568" width="8.42578125" style="681" customWidth="1"/>
    <col min="13569" max="13569" width="10" style="681" customWidth="1"/>
    <col min="13570" max="13570" width="11.140625" style="681" customWidth="1"/>
    <col min="13571" max="13571" width="11.5703125" style="681" customWidth="1"/>
    <col min="13572" max="13572" width="9.140625" style="681"/>
    <col min="13573" max="13573" width="10.28515625" style="681" bestFit="1" customWidth="1"/>
    <col min="13574" max="13574" width="11.42578125" style="681" bestFit="1" customWidth="1"/>
    <col min="13575" max="13576" width="9.140625" style="681" bestFit="1" customWidth="1"/>
    <col min="13577" max="13806" width="9.140625" style="681"/>
    <col min="13807" max="13807" width="6.5703125" style="681" customWidth="1"/>
    <col min="13808" max="13808" width="6.42578125" style="681" customWidth="1"/>
    <col min="13809" max="13809" width="17.5703125" style="681" customWidth="1"/>
    <col min="13810" max="13810" width="4.28515625" style="681" customWidth="1"/>
    <col min="13811" max="13811" width="6.42578125" style="681" customWidth="1"/>
    <col min="13812" max="13812" width="9.140625" style="681" customWidth="1"/>
    <col min="13813" max="13813" width="3.5703125" style="681" customWidth="1"/>
    <col min="13814" max="13814" width="6.28515625" style="681" customWidth="1"/>
    <col min="13815" max="13815" width="10.7109375" style="681" customWidth="1"/>
    <col min="13816" max="13816" width="10.140625" style="681" customWidth="1"/>
    <col min="13817" max="13817" width="11" style="681" customWidth="1"/>
    <col min="13818" max="13818" width="10.140625" style="681" customWidth="1"/>
    <col min="13819" max="13819" width="12.140625" style="681" customWidth="1"/>
    <col min="13820" max="13820" width="14.5703125" style="681" customWidth="1"/>
    <col min="13821" max="13822" width="10.140625" style="681" customWidth="1"/>
    <col min="13823" max="13823" width="7.28515625" style="681" customWidth="1"/>
    <col min="13824" max="13824" width="8.42578125" style="681" customWidth="1"/>
    <col min="13825" max="13825" width="10" style="681" customWidth="1"/>
    <col min="13826" max="13826" width="11.140625" style="681" customWidth="1"/>
    <col min="13827" max="13827" width="11.5703125" style="681" customWidth="1"/>
    <col min="13828" max="13828" width="9.140625" style="681"/>
    <col min="13829" max="13829" width="10.28515625" style="681" bestFit="1" customWidth="1"/>
    <col min="13830" max="13830" width="11.42578125" style="681" bestFit="1" customWidth="1"/>
    <col min="13831" max="13832" width="9.140625" style="681" bestFit="1" customWidth="1"/>
    <col min="13833" max="14062" width="9.140625" style="681"/>
    <col min="14063" max="14063" width="6.5703125" style="681" customWidth="1"/>
    <col min="14064" max="14064" width="6.42578125" style="681" customWidth="1"/>
    <col min="14065" max="14065" width="17.5703125" style="681" customWidth="1"/>
    <col min="14066" max="14066" width="4.28515625" style="681" customWidth="1"/>
    <col min="14067" max="14067" width="6.42578125" style="681" customWidth="1"/>
    <col min="14068" max="14068" width="9.140625" style="681" customWidth="1"/>
    <col min="14069" max="14069" width="3.5703125" style="681" customWidth="1"/>
    <col min="14070" max="14070" width="6.28515625" style="681" customWidth="1"/>
    <col min="14071" max="14071" width="10.7109375" style="681" customWidth="1"/>
    <col min="14072" max="14072" width="10.140625" style="681" customWidth="1"/>
    <col min="14073" max="14073" width="11" style="681" customWidth="1"/>
    <col min="14074" max="14074" width="10.140625" style="681" customWidth="1"/>
    <col min="14075" max="14075" width="12.140625" style="681" customWidth="1"/>
    <col min="14076" max="14076" width="14.5703125" style="681" customWidth="1"/>
    <col min="14077" max="14078" width="10.140625" style="681" customWidth="1"/>
    <col min="14079" max="14079" width="7.28515625" style="681" customWidth="1"/>
    <col min="14080" max="14080" width="8.42578125" style="681" customWidth="1"/>
    <col min="14081" max="14081" width="10" style="681" customWidth="1"/>
    <col min="14082" max="14082" width="11.140625" style="681" customWidth="1"/>
    <col min="14083" max="14083" width="11.5703125" style="681" customWidth="1"/>
    <col min="14084" max="14084" width="9.140625" style="681"/>
    <col min="14085" max="14085" width="10.28515625" style="681" bestFit="1" customWidth="1"/>
    <col min="14086" max="14086" width="11.42578125" style="681" bestFit="1" customWidth="1"/>
    <col min="14087" max="14088" width="9.140625" style="681" bestFit="1" customWidth="1"/>
    <col min="14089" max="14318" width="9.140625" style="681"/>
    <col min="14319" max="14319" width="6.5703125" style="681" customWidth="1"/>
    <col min="14320" max="14320" width="6.42578125" style="681" customWidth="1"/>
    <col min="14321" max="14321" width="17.5703125" style="681" customWidth="1"/>
    <col min="14322" max="14322" width="4.28515625" style="681" customWidth="1"/>
    <col min="14323" max="14323" width="6.42578125" style="681" customWidth="1"/>
    <col min="14324" max="14324" width="9.140625" style="681" customWidth="1"/>
    <col min="14325" max="14325" width="3.5703125" style="681" customWidth="1"/>
    <col min="14326" max="14326" width="6.28515625" style="681" customWidth="1"/>
    <col min="14327" max="14327" width="10.7109375" style="681" customWidth="1"/>
    <col min="14328" max="14328" width="10.140625" style="681" customWidth="1"/>
    <col min="14329" max="14329" width="11" style="681" customWidth="1"/>
    <col min="14330" max="14330" width="10.140625" style="681" customWidth="1"/>
    <col min="14331" max="14331" width="12.140625" style="681" customWidth="1"/>
    <col min="14332" max="14332" width="14.5703125" style="681" customWidth="1"/>
    <col min="14333" max="14334" width="10.140625" style="681" customWidth="1"/>
    <col min="14335" max="14335" width="7.28515625" style="681" customWidth="1"/>
    <col min="14336" max="14336" width="8.42578125" style="681" customWidth="1"/>
    <col min="14337" max="14337" width="10" style="681" customWidth="1"/>
    <col min="14338" max="14338" width="11.140625" style="681" customWidth="1"/>
    <col min="14339" max="14339" width="11.5703125" style="681" customWidth="1"/>
    <col min="14340" max="14340" width="9.140625" style="681"/>
    <col min="14341" max="14341" width="10.28515625" style="681" bestFit="1" customWidth="1"/>
    <col min="14342" max="14342" width="11.42578125" style="681" bestFit="1" customWidth="1"/>
    <col min="14343" max="14344" width="9.140625" style="681" bestFit="1" customWidth="1"/>
    <col min="14345" max="14574" width="9.140625" style="681"/>
    <col min="14575" max="14575" width="6.5703125" style="681" customWidth="1"/>
    <col min="14576" max="14576" width="6.42578125" style="681" customWidth="1"/>
    <col min="14577" max="14577" width="17.5703125" style="681" customWidth="1"/>
    <col min="14578" max="14578" width="4.28515625" style="681" customWidth="1"/>
    <col min="14579" max="14579" width="6.42578125" style="681" customWidth="1"/>
    <col min="14580" max="14580" width="9.140625" style="681" customWidth="1"/>
    <col min="14581" max="14581" width="3.5703125" style="681" customWidth="1"/>
    <col min="14582" max="14582" width="6.28515625" style="681" customWidth="1"/>
    <col min="14583" max="14583" width="10.7109375" style="681" customWidth="1"/>
    <col min="14584" max="14584" width="10.140625" style="681" customWidth="1"/>
    <col min="14585" max="14585" width="11" style="681" customWidth="1"/>
    <col min="14586" max="14586" width="10.140625" style="681" customWidth="1"/>
    <col min="14587" max="14587" width="12.140625" style="681" customWidth="1"/>
    <col min="14588" max="14588" width="14.5703125" style="681" customWidth="1"/>
    <col min="14589" max="14590" width="10.140625" style="681" customWidth="1"/>
    <col min="14591" max="14591" width="7.28515625" style="681" customWidth="1"/>
    <col min="14592" max="14592" width="8.42578125" style="681" customWidth="1"/>
    <col min="14593" max="14593" width="10" style="681" customWidth="1"/>
    <col min="14594" max="14594" width="11.140625" style="681" customWidth="1"/>
    <col min="14595" max="14595" width="11.5703125" style="681" customWidth="1"/>
    <col min="14596" max="14596" width="9.140625" style="681"/>
    <col min="14597" max="14597" width="10.28515625" style="681" bestFit="1" customWidth="1"/>
    <col min="14598" max="14598" width="11.42578125" style="681" bestFit="1" customWidth="1"/>
    <col min="14599" max="14600" width="9.140625" style="681" bestFit="1" customWidth="1"/>
    <col min="14601" max="14830" width="9.140625" style="681"/>
    <col min="14831" max="14831" width="6.5703125" style="681" customWidth="1"/>
    <col min="14832" max="14832" width="6.42578125" style="681" customWidth="1"/>
    <col min="14833" max="14833" width="17.5703125" style="681" customWidth="1"/>
    <col min="14834" max="14834" width="4.28515625" style="681" customWidth="1"/>
    <col min="14835" max="14835" width="6.42578125" style="681" customWidth="1"/>
    <col min="14836" max="14836" width="9.140625" style="681" customWidth="1"/>
    <col min="14837" max="14837" width="3.5703125" style="681" customWidth="1"/>
    <col min="14838" max="14838" width="6.28515625" style="681" customWidth="1"/>
    <col min="14839" max="14839" width="10.7109375" style="681" customWidth="1"/>
    <col min="14840" max="14840" width="10.140625" style="681" customWidth="1"/>
    <col min="14841" max="14841" width="11" style="681" customWidth="1"/>
    <col min="14842" max="14842" width="10.140625" style="681" customWidth="1"/>
    <col min="14843" max="14843" width="12.140625" style="681" customWidth="1"/>
    <col min="14844" max="14844" width="14.5703125" style="681" customWidth="1"/>
    <col min="14845" max="14846" width="10.140625" style="681" customWidth="1"/>
    <col min="14847" max="14847" width="7.28515625" style="681" customWidth="1"/>
    <col min="14848" max="14848" width="8.42578125" style="681" customWidth="1"/>
    <col min="14849" max="14849" width="10" style="681" customWidth="1"/>
    <col min="14850" max="14850" width="11.140625" style="681" customWidth="1"/>
    <col min="14851" max="14851" width="11.5703125" style="681" customWidth="1"/>
    <col min="14852" max="14852" width="9.140625" style="681"/>
    <col min="14853" max="14853" width="10.28515625" style="681" bestFit="1" customWidth="1"/>
    <col min="14854" max="14854" width="11.42578125" style="681" bestFit="1" customWidth="1"/>
    <col min="14855" max="14856" width="9.140625" style="681" bestFit="1" customWidth="1"/>
    <col min="14857" max="15086" width="9.140625" style="681"/>
    <col min="15087" max="15087" width="6.5703125" style="681" customWidth="1"/>
    <col min="15088" max="15088" width="6.42578125" style="681" customWidth="1"/>
    <col min="15089" max="15089" width="17.5703125" style="681" customWidth="1"/>
    <col min="15090" max="15090" width="4.28515625" style="681" customWidth="1"/>
    <col min="15091" max="15091" width="6.42578125" style="681" customWidth="1"/>
    <col min="15092" max="15092" width="9.140625" style="681" customWidth="1"/>
    <col min="15093" max="15093" width="3.5703125" style="681" customWidth="1"/>
    <col min="15094" max="15094" width="6.28515625" style="681" customWidth="1"/>
    <col min="15095" max="15095" width="10.7109375" style="681" customWidth="1"/>
    <col min="15096" max="15096" width="10.140625" style="681" customWidth="1"/>
    <col min="15097" max="15097" width="11" style="681" customWidth="1"/>
    <col min="15098" max="15098" width="10.140625" style="681" customWidth="1"/>
    <col min="15099" max="15099" width="12.140625" style="681" customWidth="1"/>
    <col min="15100" max="15100" width="14.5703125" style="681" customWidth="1"/>
    <col min="15101" max="15102" width="10.140625" style="681" customWidth="1"/>
    <col min="15103" max="15103" width="7.28515625" style="681" customWidth="1"/>
    <col min="15104" max="15104" width="8.42578125" style="681" customWidth="1"/>
    <col min="15105" max="15105" width="10" style="681" customWidth="1"/>
    <col min="15106" max="15106" width="11.140625" style="681" customWidth="1"/>
    <col min="15107" max="15107" width="11.5703125" style="681" customWidth="1"/>
    <col min="15108" max="15108" width="9.140625" style="681"/>
    <col min="15109" max="15109" width="10.28515625" style="681" bestFit="1" customWidth="1"/>
    <col min="15110" max="15110" width="11.42578125" style="681" bestFit="1" customWidth="1"/>
    <col min="15111" max="15112" width="9.140625" style="681" bestFit="1" customWidth="1"/>
    <col min="15113" max="15342" width="9.140625" style="681"/>
    <col min="15343" max="15343" width="6.5703125" style="681" customWidth="1"/>
    <col min="15344" max="15344" width="6.42578125" style="681" customWidth="1"/>
    <col min="15345" max="15345" width="17.5703125" style="681" customWidth="1"/>
    <col min="15346" max="15346" width="4.28515625" style="681" customWidth="1"/>
    <col min="15347" max="15347" width="6.42578125" style="681" customWidth="1"/>
    <col min="15348" max="15348" width="9.140625" style="681" customWidth="1"/>
    <col min="15349" max="15349" width="3.5703125" style="681" customWidth="1"/>
    <col min="15350" max="15350" width="6.28515625" style="681" customWidth="1"/>
    <col min="15351" max="15351" width="10.7109375" style="681" customWidth="1"/>
    <col min="15352" max="15352" width="10.140625" style="681" customWidth="1"/>
    <col min="15353" max="15353" width="11" style="681" customWidth="1"/>
    <col min="15354" max="15354" width="10.140625" style="681" customWidth="1"/>
    <col min="15355" max="15355" width="12.140625" style="681" customWidth="1"/>
    <col min="15356" max="15356" width="14.5703125" style="681" customWidth="1"/>
    <col min="15357" max="15358" width="10.140625" style="681" customWidth="1"/>
    <col min="15359" max="15359" width="7.28515625" style="681" customWidth="1"/>
    <col min="15360" max="15360" width="8.42578125" style="681" customWidth="1"/>
    <col min="15361" max="15361" width="10" style="681" customWidth="1"/>
    <col min="15362" max="15362" width="11.140625" style="681" customWidth="1"/>
    <col min="15363" max="15363" width="11.5703125" style="681" customWidth="1"/>
    <col min="15364" max="15364" width="9.140625" style="681"/>
    <col min="15365" max="15365" width="10.28515625" style="681" bestFit="1" customWidth="1"/>
    <col min="15366" max="15366" width="11.42578125" style="681" bestFit="1" customWidth="1"/>
    <col min="15367" max="15368" width="9.140625" style="681" bestFit="1" customWidth="1"/>
    <col min="15369" max="15598" width="9.140625" style="681"/>
    <col min="15599" max="15599" width="6.5703125" style="681" customWidth="1"/>
    <col min="15600" max="15600" width="6.42578125" style="681" customWidth="1"/>
    <col min="15601" max="15601" width="17.5703125" style="681" customWidth="1"/>
    <col min="15602" max="15602" width="4.28515625" style="681" customWidth="1"/>
    <col min="15603" max="15603" width="6.42578125" style="681" customWidth="1"/>
    <col min="15604" max="15604" width="9.140625" style="681" customWidth="1"/>
    <col min="15605" max="15605" width="3.5703125" style="681" customWidth="1"/>
    <col min="15606" max="15606" width="6.28515625" style="681" customWidth="1"/>
    <col min="15607" max="15607" width="10.7109375" style="681" customWidth="1"/>
    <col min="15608" max="15608" width="10.140625" style="681" customWidth="1"/>
    <col min="15609" max="15609" width="11" style="681" customWidth="1"/>
    <col min="15610" max="15610" width="10.140625" style="681" customWidth="1"/>
    <col min="15611" max="15611" width="12.140625" style="681" customWidth="1"/>
    <col min="15612" max="15612" width="14.5703125" style="681" customWidth="1"/>
    <col min="15613" max="15614" width="10.140625" style="681" customWidth="1"/>
    <col min="15615" max="15615" width="7.28515625" style="681" customWidth="1"/>
    <col min="15616" max="15616" width="8.42578125" style="681" customWidth="1"/>
    <col min="15617" max="15617" width="10" style="681" customWidth="1"/>
    <col min="15618" max="15618" width="11.140625" style="681" customWidth="1"/>
    <col min="15619" max="15619" width="11.5703125" style="681" customWidth="1"/>
    <col min="15620" max="15620" width="9.140625" style="681"/>
    <col min="15621" max="15621" width="10.28515625" style="681" bestFit="1" customWidth="1"/>
    <col min="15622" max="15622" width="11.42578125" style="681" bestFit="1" customWidth="1"/>
    <col min="15623" max="15624" width="9.140625" style="681" bestFit="1" customWidth="1"/>
    <col min="15625" max="15854" width="9.140625" style="681"/>
    <col min="15855" max="15855" width="6.5703125" style="681" customWidth="1"/>
    <col min="15856" max="15856" width="6.42578125" style="681" customWidth="1"/>
    <col min="15857" max="15857" width="17.5703125" style="681" customWidth="1"/>
    <col min="15858" max="15858" width="4.28515625" style="681" customWidth="1"/>
    <col min="15859" max="15859" width="6.42578125" style="681" customWidth="1"/>
    <col min="15860" max="15860" width="9.140625" style="681" customWidth="1"/>
    <col min="15861" max="15861" width="3.5703125" style="681" customWidth="1"/>
    <col min="15862" max="15862" width="6.28515625" style="681" customWidth="1"/>
    <col min="15863" max="15863" width="10.7109375" style="681" customWidth="1"/>
    <col min="15864" max="15864" width="10.140625" style="681" customWidth="1"/>
    <col min="15865" max="15865" width="11" style="681" customWidth="1"/>
    <col min="15866" max="15866" width="10.140625" style="681" customWidth="1"/>
    <col min="15867" max="15867" width="12.140625" style="681" customWidth="1"/>
    <col min="15868" max="15868" width="14.5703125" style="681" customWidth="1"/>
    <col min="15869" max="15870" width="10.140625" style="681" customWidth="1"/>
    <col min="15871" max="15871" width="7.28515625" style="681" customWidth="1"/>
    <col min="15872" max="15872" width="8.42578125" style="681" customWidth="1"/>
    <col min="15873" max="15873" width="10" style="681" customWidth="1"/>
    <col min="15874" max="15874" width="11.140625" style="681" customWidth="1"/>
    <col min="15875" max="15875" width="11.5703125" style="681" customWidth="1"/>
    <col min="15876" max="15876" width="9.140625" style="681"/>
    <col min="15877" max="15877" width="10.28515625" style="681" bestFit="1" customWidth="1"/>
    <col min="15878" max="15878" width="11.42578125" style="681" bestFit="1" customWidth="1"/>
    <col min="15879" max="15880" width="9.140625" style="681" bestFit="1" customWidth="1"/>
    <col min="15881" max="16110" width="9.140625" style="681"/>
    <col min="16111" max="16111" width="6.5703125" style="681" customWidth="1"/>
    <col min="16112" max="16112" width="6.42578125" style="681" customWidth="1"/>
    <col min="16113" max="16113" width="17.5703125" style="681" customWidth="1"/>
    <col min="16114" max="16114" width="4.28515625" style="681" customWidth="1"/>
    <col min="16115" max="16115" width="6.42578125" style="681" customWidth="1"/>
    <col min="16116" max="16116" width="9.140625" style="681" customWidth="1"/>
    <col min="16117" max="16117" width="3.5703125" style="681" customWidth="1"/>
    <col min="16118" max="16118" width="6.28515625" style="681" customWidth="1"/>
    <col min="16119" max="16119" width="10.7109375" style="681" customWidth="1"/>
    <col min="16120" max="16120" width="10.140625" style="681" customWidth="1"/>
    <col min="16121" max="16121" width="11" style="681" customWidth="1"/>
    <col min="16122" max="16122" width="10.140625" style="681" customWidth="1"/>
    <col min="16123" max="16123" width="12.140625" style="681" customWidth="1"/>
    <col min="16124" max="16124" width="14.5703125" style="681" customWidth="1"/>
    <col min="16125" max="16126" width="10.140625" style="681" customWidth="1"/>
    <col min="16127" max="16127" width="7.28515625" style="681" customWidth="1"/>
    <col min="16128" max="16128" width="8.42578125" style="681" customWidth="1"/>
    <col min="16129" max="16129" width="10" style="681" customWidth="1"/>
    <col min="16130" max="16130" width="11.140625" style="681" customWidth="1"/>
    <col min="16131" max="16131" width="11.5703125" style="681" customWidth="1"/>
    <col min="16132" max="16132" width="9.140625" style="681"/>
    <col min="16133" max="16133" width="10.28515625" style="681" bestFit="1" customWidth="1"/>
    <col min="16134" max="16134" width="11.42578125" style="681" bestFit="1" customWidth="1"/>
    <col min="16135" max="16136" width="9.140625" style="681" bestFit="1" customWidth="1"/>
    <col min="16137" max="16384" width="9.140625" style="681"/>
  </cols>
  <sheetData>
    <row r="1" spans="1:21">
      <c r="A1" s="680"/>
      <c r="C1" s="682"/>
      <c r="D1" s="682"/>
    </row>
    <row r="2" spans="1:21">
      <c r="A2" s="1283" t="s">
        <v>1067</v>
      </c>
      <c r="B2" s="1283"/>
      <c r="C2" s="1283"/>
      <c r="D2" s="1283"/>
      <c r="E2" s="1283"/>
      <c r="F2" s="1283"/>
      <c r="G2" s="1283"/>
      <c r="H2" s="1283"/>
      <c r="I2" s="1283"/>
      <c r="J2" s="1283"/>
      <c r="K2" s="1283"/>
      <c r="L2" s="1283"/>
      <c r="M2" s="1283"/>
      <c r="N2" s="1283"/>
      <c r="O2" s="1283"/>
      <c r="P2" s="1283"/>
      <c r="Q2" s="1283"/>
      <c r="R2" s="1283"/>
      <c r="S2" s="1283"/>
      <c r="T2" s="1283"/>
      <c r="U2" s="1283"/>
    </row>
    <row r="3" spans="1:21">
      <c r="B3" s="688"/>
      <c r="C3" s="688"/>
      <c r="D3" s="688"/>
      <c r="E3" s="688"/>
      <c r="F3" s="688"/>
      <c r="G3" s="688"/>
      <c r="H3" s="688"/>
      <c r="I3" s="688"/>
      <c r="J3" s="688"/>
      <c r="K3" s="688"/>
      <c r="L3" s="688"/>
      <c r="M3" s="688"/>
      <c r="N3" s="688"/>
      <c r="O3" s="688"/>
      <c r="P3" s="688"/>
      <c r="Q3" s="688"/>
      <c r="R3" s="688"/>
      <c r="S3" s="688"/>
      <c r="T3" s="688"/>
      <c r="U3" s="688"/>
    </row>
    <row r="4" spans="1:21">
      <c r="A4" s="689" t="s">
        <v>1068</v>
      </c>
      <c r="B4" s="683"/>
      <c r="C4" s="683"/>
      <c r="D4" s="683"/>
      <c r="E4" s="683"/>
      <c r="F4" s="690" t="s">
        <v>1069</v>
      </c>
      <c r="G4" s="683"/>
      <c r="J4" s="691" t="s">
        <v>1070</v>
      </c>
      <c r="L4" s="683"/>
      <c r="N4" s="683"/>
      <c r="O4" s="683"/>
      <c r="P4" s="683"/>
      <c r="R4" s="683"/>
      <c r="S4" s="683"/>
      <c r="T4" s="683"/>
      <c r="U4" s="683"/>
    </row>
    <row r="5" spans="1:21">
      <c r="A5" s="680"/>
      <c r="C5" s="692"/>
      <c r="J5" s="693"/>
      <c r="K5" s="694"/>
      <c r="M5" s="695"/>
      <c r="P5" s="686"/>
      <c r="Q5" s="696"/>
      <c r="S5" s="696"/>
      <c r="T5" s="696"/>
      <c r="U5" s="696"/>
    </row>
    <row r="6" spans="1:21" ht="16.5" thickBot="1">
      <c r="A6" s="681" t="s">
        <v>1071</v>
      </c>
      <c r="B6" s="681">
        <v>1</v>
      </c>
      <c r="C6" s="697"/>
      <c r="D6" s="697"/>
      <c r="E6" s="698"/>
      <c r="F6" s="697"/>
      <c r="G6" s="697"/>
      <c r="H6" s="697"/>
      <c r="U6" s="699"/>
    </row>
    <row r="7" spans="1:21">
      <c r="A7" s="700"/>
      <c r="B7" s="701"/>
      <c r="C7" s="702"/>
      <c r="D7" s="703" t="s">
        <v>977</v>
      </c>
      <c r="E7" s="704"/>
      <c r="F7" s="704"/>
      <c r="G7" s="705" t="s">
        <v>16</v>
      </c>
      <c r="H7" s="704"/>
      <c r="I7" s="706"/>
      <c r="J7" s="707"/>
      <c r="K7" s="708" t="s">
        <v>1072</v>
      </c>
      <c r="L7" s="709"/>
      <c r="M7" s="710"/>
      <c r="N7" s="711" t="s">
        <v>1073</v>
      </c>
      <c r="O7" s="712"/>
      <c r="P7" s="713" t="s">
        <v>1074</v>
      </c>
      <c r="Q7" s="714"/>
      <c r="R7" s="715" t="s">
        <v>1075</v>
      </c>
      <c r="S7" s="716"/>
      <c r="T7" s="717"/>
      <c r="U7" s="718" t="s">
        <v>1076</v>
      </c>
    </row>
    <row r="8" spans="1:21" ht="16.5" thickBot="1">
      <c r="A8" s="719"/>
      <c r="B8" s="720"/>
      <c r="C8" s="721" t="s">
        <v>226</v>
      </c>
      <c r="D8" s="722" t="s">
        <v>1077</v>
      </c>
      <c r="E8" s="723" t="s">
        <v>1078</v>
      </c>
      <c r="F8" s="723" t="s">
        <v>1079</v>
      </c>
      <c r="G8" s="724" t="s">
        <v>1077</v>
      </c>
      <c r="H8" s="723" t="s">
        <v>1078</v>
      </c>
      <c r="I8" s="725" t="s">
        <v>1079</v>
      </c>
      <c r="J8" s="726" t="s">
        <v>1080</v>
      </c>
      <c r="K8" s="727" t="s">
        <v>1081</v>
      </c>
      <c r="L8" s="728" t="s">
        <v>1082</v>
      </c>
      <c r="M8" s="729" t="s">
        <v>1083</v>
      </c>
      <c r="N8" s="730" t="s">
        <v>1084</v>
      </c>
      <c r="O8" s="731" t="s">
        <v>1085</v>
      </c>
      <c r="P8" s="723" t="s">
        <v>226</v>
      </c>
      <c r="Q8" s="729" t="s">
        <v>1086</v>
      </c>
      <c r="R8" s="732" t="s">
        <v>1087</v>
      </c>
      <c r="S8" s="733" t="s">
        <v>1088</v>
      </c>
      <c r="T8" s="734" t="s">
        <v>1089</v>
      </c>
      <c r="U8" s="735" t="s">
        <v>1090</v>
      </c>
    </row>
    <row r="9" spans="1:21">
      <c r="A9" s="736">
        <f>TIME(8,0,0)</f>
        <v>0.33333333333333331</v>
      </c>
      <c r="B9" s="737">
        <f>A9+((P9+T9)/24)</f>
        <v>1.0833333333333333</v>
      </c>
      <c r="C9" s="738" t="s">
        <v>1091</v>
      </c>
      <c r="D9" s="739">
        <f>TRUNC(A9,0)</f>
        <v>0</v>
      </c>
      <c r="E9" s="740">
        <f>A9</f>
        <v>0.33333333333333331</v>
      </c>
      <c r="F9" s="741" t="str">
        <f>CHOOSE(WEEKDAY(A9+$B$6,1),"Sun","Mon","Tue","Wed","Thu","Fri","Sat")</f>
        <v>Sun</v>
      </c>
      <c r="G9" s="742">
        <f>TRUNC(B9,0)</f>
        <v>1</v>
      </c>
      <c r="H9" s="743">
        <f>B9</f>
        <v>1.0833333333333333</v>
      </c>
      <c r="I9" s="744" t="str">
        <f>CHOOSE(WEEKDAY(B9+$B$6,1),"Sun","Mon","Tue","Wed","Thu","Fri","Sat")</f>
        <v>Mon</v>
      </c>
      <c r="J9" s="745"/>
      <c r="K9" s="746"/>
      <c r="L9" s="747"/>
      <c r="M9" s="747"/>
      <c r="N9" s="748"/>
      <c r="O9" s="749">
        <v>2</v>
      </c>
      <c r="P9" s="750"/>
      <c r="Q9" s="751"/>
      <c r="R9" s="752"/>
      <c r="S9" s="753"/>
      <c r="T9" s="754">
        <v>18</v>
      </c>
      <c r="U9" s="755"/>
    </row>
    <row r="10" spans="1:21">
      <c r="A10" s="736" t="s">
        <v>1092</v>
      </c>
      <c r="B10" s="737"/>
      <c r="C10" s="756"/>
      <c r="D10" s="757"/>
      <c r="E10" s="758"/>
      <c r="F10" s="758"/>
      <c r="G10" s="748"/>
      <c r="H10" s="759"/>
      <c r="I10" s="760"/>
      <c r="J10" s="761">
        <v>0</v>
      </c>
      <c r="K10" s="762">
        <v>375</v>
      </c>
      <c r="L10" s="763">
        <v>16</v>
      </c>
      <c r="M10" s="763">
        <f>CEILING(K10/L10,0.25)</f>
        <v>23.5</v>
      </c>
      <c r="N10" s="764"/>
      <c r="O10" s="765"/>
      <c r="P10" s="766"/>
      <c r="Q10" s="767">
        <v>6.5</v>
      </c>
      <c r="R10" s="768"/>
      <c r="S10" s="769"/>
      <c r="T10" s="770"/>
      <c r="U10" s="755">
        <f>K10/(M10+Q10)</f>
        <v>12.5</v>
      </c>
    </row>
    <row r="11" spans="1:21">
      <c r="A11" s="736">
        <f>B9+(O9+N11+M10+J10+Q10)/24</f>
        <v>2.5416666666666665</v>
      </c>
      <c r="B11" s="737">
        <f>A11+((P11+T11)/24)</f>
        <v>3.458333333333333</v>
      </c>
      <c r="C11" s="788" t="s">
        <v>1093</v>
      </c>
      <c r="D11" s="739">
        <f>TRUNC(A11,0)</f>
        <v>2</v>
      </c>
      <c r="E11" s="743">
        <f>A11</f>
        <v>2.5416666666666665</v>
      </c>
      <c r="F11" s="773" t="str">
        <f>CHOOSE(WEEKDAY(A11+$B$6,1),"Sun","Mon","Tue","Wed","Thu","Fri","Sat")</f>
        <v>Tue</v>
      </c>
      <c r="G11" s="742">
        <f>TRUNC(B11,0)</f>
        <v>3</v>
      </c>
      <c r="H11" s="743">
        <f>B11</f>
        <v>3.458333333333333</v>
      </c>
      <c r="I11" s="744" t="str">
        <f>CHOOSE(WEEKDAY(B11+$B$6,1),"Sun","Mon","Tue","Wed","Thu","Fri","Sat")</f>
        <v>Wed</v>
      </c>
      <c r="J11" s="745"/>
      <c r="K11" s="746"/>
      <c r="L11" s="747"/>
      <c r="M11" s="747"/>
      <c r="N11" s="748">
        <v>3</v>
      </c>
      <c r="O11" s="749">
        <v>3</v>
      </c>
      <c r="P11" s="750"/>
      <c r="Q11" s="771"/>
      <c r="R11" s="752"/>
      <c r="S11" s="753"/>
      <c r="T11" s="772">
        <v>22</v>
      </c>
      <c r="U11" s="755"/>
    </row>
    <row r="12" spans="1:21">
      <c r="A12" s="736"/>
      <c r="B12" s="737"/>
      <c r="C12" s="775"/>
      <c r="D12" s="757"/>
      <c r="E12" s="759"/>
      <c r="F12" s="759"/>
      <c r="G12" s="748"/>
      <c r="H12" s="759"/>
      <c r="I12" s="760"/>
      <c r="J12" s="761">
        <v>0</v>
      </c>
      <c r="K12" s="762">
        <v>139</v>
      </c>
      <c r="L12" s="763">
        <v>16</v>
      </c>
      <c r="M12" s="763">
        <f>CEILING(K12/L12,0.25)</f>
        <v>8.75</v>
      </c>
      <c r="N12" s="764"/>
      <c r="O12" s="765"/>
      <c r="P12" s="766"/>
      <c r="Q12" s="767">
        <v>2.25</v>
      </c>
      <c r="R12" s="768"/>
      <c r="S12" s="769"/>
      <c r="T12" s="770"/>
      <c r="U12" s="755">
        <f>K12/(M12+Q12)</f>
        <v>12.636363636363637</v>
      </c>
    </row>
    <row r="13" spans="1:21">
      <c r="A13" s="736">
        <f>B11+(O11+N13+M12+J12+Q12)/24</f>
        <v>4.125</v>
      </c>
      <c r="B13" s="737">
        <f>A13+((P13+T13)/24)</f>
        <v>4.791666666666667</v>
      </c>
      <c r="C13" s="788" t="s">
        <v>1094</v>
      </c>
      <c r="D13" s="739">
        <f>TRUNC(A13,0)</f>
        <v>4</v>
      </c>
      <c r="E13" s="743">
        <f>A13</f>
        <v>4.125</v>
      </c>
      <c r="F13" s="773" t="str">
        <f>CHOOSE(WEEKDAY(A13+$B$6,1),"Sun","Mon","Tue","Wed","Thu","Fri","Sat")</f>
        <v>Thu</v>
      </c>
      <c r="G13" s="742">
        <f>TRUNC(B13,0)</f>
        <v>4</v>
      </c>
      <c r="H13" s="743">
        <f>B13</f>
        <v>4.791666666666667</v>
      </c>
      <c r="I13" s="744" t="str">
        <f>CHOOSE(WEEKDAY(B13+$B$6,1),"Sun","Mon","Tue","Wed","Thu","Fri","Sat")</f>
        <v>Thu</v>
      </c>
      <c r="J13" s="745"/>
      <c r="K13" s="746"/>
      <c r="L13" s="747"/>
      <c r="M13" s="747"/>
      <c r="N13" s="748">
        <v>2</v>
      </c>
      <c r="O13" s="749">
        <v>2</v>
      </c>
      <c r="P13" s="750"/>
      <c r="Q13" s="771"/>
      <c r="R13" s="752"/>
      <c r="S13" s="753"/>
      <c r="T13" s="772">
        <v>16</v>
      </c>
      <c r="U13" s="755"/>
    </row>
    <row r="14" spans="1:21">
      <c r="A14" s="736"/>
      <c r="B14" s="737"/>
      <c r="C14" s="774"/>
      <c r="D14" s="757"/>
      <c r="E14" s="759"/>
      <c r="F14" s="759"/>
      <c r="G14" s="748"/>
      <c r="H14" s="759"/>
      <c r="I14" s="760"/>
      <c r="J14" s="761">
        <v>0</v>
      </c>
      <c r="K14" s="762">
        <v>2211</v>
      </c>
      <c r="L14" s="763">
        <v>17.2</v>
      </c>
      <c r="M14" s="763">
        <f>CEILING(K14/L14,0.25)</f>
        <v>128.75</v>
      </c>
      <c r="N14" s="764"/>
      <c r="O14" s="765"/>
      <c r="P14" s="766"/>
      <c r="Q14" s="767">
        <v>0.25</v>
      </c>
      <c r="R14" s="768"/>
      <c r="S14" s="769"/>
      <c r="T14" s="770"/>
      <c r="U14" s="755">
        <f>K14/(M14+Q14)</f>
        <v>17.13953488372093</v>
      </c>
    </row>
    <row r="15" spans="1:21">
      <c r="A15" s="736">
        <f>B13+(O13+N15+M14+J14+Q14)/24</f>
        <v>10.291666666666668</v>
      </c>
      <c r="B15" s="737">
        <f>A15+((P15+T15)/24)</f>
        <v>10.958333333333334</v>
      </c>
      <c r="C15" s="775" t="s">
        <v>1095</v>
      </c>
      <c r="D15" s="739">
        <f>TRUNC(A15,0)</f>
        <v>10</v>
      </c>
      <c r="E15" s="743">
        <f>A15</f>
        <v>10.291666666666668</v>
      </c>
      <c r="F15" s="773" t="str">
        <f>CHOOSE(WEEKDAY(A15+$B$6,1),"Sun","Mon","Tue","Wed","Thu","Fri","Sat")</f>
        <v>Wed</v>
      </c>
      <c r="G15" s="742">
        <f>TRUNC(B15,0)</f>
        <v>10</v>
      </c>
      <c r="H15" s="743">
        <f>B15</f>
        <v>10.958333333333334</v>
      </c>
      <c r="I15" s="744" t="str">
        <f>CHOOSE(WEEKDAY(B15+$B$6,1),"Sun","Mon","Tue","Wed","Thu","Fri","Sat")</f>
        <v>Wed</v>
      </c>
      <c r="J15" s="776"/>
      <c r="K15" s="746"/>
      <c r="L15" s="777"/>
      <c r="M15" s="777"/>
      <c r="N15" s="748">
        <v>1</v>
      </c>
      <c r="O15" s="749">
        <v>1</v>
      </c>
      <c r="P15" s="759"/>
      <c r="Q15" s="771"/>
      <c r="R15" s="778"/>
      <c r="S15" s="779"/>
      <c r="T15" s="772">
        <v>16</v>
      </c>
      <c r="U15" s="755"/>
    </row>
    <row r="16" spans="1:21">
      <c r="A16" s="736"/>
      <c r="B16" s="737"/>
      <c r="C16" s="775"/>
      <c r="D16" s="757"/>
      <c r="E16" s="759"/>
      <c r="F16" s="759"/>
      <c r="G16" s="748"/>
      <c r="H16" s="759"/>
      <c r="I16" s="760"/>
      <c r="J16" s="776">
        <v>0</v>
      </c>
      <c r="K16" s="746">
        <v>210</v>
      </c>
      <c r="L16" s="777">
        <v>17.2</v>
      </c>
      <c r="M16" s="777">
        <f>CEILING(K16/L16,0.25)</f>
        <v>12.25</v>
      </c>
      <c r="N16" s="781"/>
      <c r="O16" s="782"/>
      <c r="P16" s="759"/>
      <c r="Q16" s="767">
        <v>0.75</v>
      </c>
      <c r="R16" s="778"/>
      <c r="S16" s="779"/>
      <c r="T16" s="770"/>
      <c r="U16" s="755">
        <f>K16/(M16+Q16)</f>
        <v>16.153846153846153</v>
      </c>
    </row>
    <row r="17" spans="1:232">
      <c r="A17" s="736">
        <f>B15+(O15+N17+M16+J16+Q16)/24</f>
        <v>11.625</v>
      </c>
      <c r="B17" s="737">
        <f>A17+((P17+T17)/24)</f>
        <v>12.208333333333334</v>
      </c>
      <c r="C17" s="775" t="s">
        <v>1096</v>
      </c>
      <c r="D17" s="739">
        <f>TRUNC(A17,0)</f>
        <v>11</v>
      </c>
      <c r="E17" s="743">
        <f>A17</f>
        <v>11.625</v>
      </c>
      <c r="F17" s="773" t="str">
        <f>CHOOSE(WEEKDAY(A17+$B$6,1),"Sun","Mon","Tue","Wed","Thu","Fri","Sat")</f>
        <v>Thu</v>
      </c>
      <c r="G17" s="742">
        <f>TRUNC(B17,0)</f>
        <v>12</v>
      </c>
      <c r="H17" s="743">
        <f>B17</f>
        <v>12.208333333333334</v>
      </c>
      <c r="I17" s="744" t="str">
        <f>CHOOSE(WEEKDAY(B17+$B$6,1),"Sun","Mon","Tue","Wed","Thu","Fri","Sat")</f>
        <v>Fri</v>
      </c>
      <c r="J17" s="776"/>
      <c r="K17" s="746"/>
      <c r="L17" s="777"/>
      <c r="M17" s="777"/>
      <c r="N17" s="748">
        <v>2</v>
      </c>
      <c r="O17" s="749">
        <v>1</v>
      </c>
      <c r="P17" s="759"/>
      <c r="Q17" s="771"/>
      <c r="R17" s="778"/>
      <c r="S17" s="779"/>
      <c r="T17" s="772">
        <v>14</v>
      </c>
      <c r="U17" s="755"/>
    </row>
    <row r="18" spans="1:232">
      <c r="A18" s="736"/>
      <c r="B18" s="737"/>
      <c r="C18" s="775"/>
      <c r="D18" s="757"/>
      <c r="E18" s="759"/>
      <c r="F18" s="759"/>
      <c r="G18" s="748"/>
      <c r="H18" s="759"/>
      <c r="I18" s="760"/>
      <c r="J18" s="776">
        <v>-3</v>
      </c>
      <c r="K18" s="746">
        <v>2693</v>
      </c>
      <c r="L18" s="777">
        <v>15.8</v>
      </c>
      <c r="M18" s="777">
        <f>CEILING(K18/L18,0.25)</f>
        <v>170.5</v>
      </c>
      <c r="N18" s="781"/>
      <c r="O18" s="782"/>
      <c r="P18" s="759"/>
      <c r="Q18" s="767">
        <v>6.5</v>
      </c>
      <c r="R18" s="778"/>
      <c r="S18" s="779"/>
      <c r="T18" s="1182"/>
      <c r="U18" s="755">
        <f>K18/(M18+Q18)</f>
        <v>15.214689265536723</v>
      </c>
    </row>
    <row r="19" spans="1:232">
      <c r="A19" s="736">
        <f>B17+(O17+N19+M18+J18+Q18)/24</f>
        <v>19.583333333333336</v>
      </c>
      <c r="B19" s="737">
        <f>A19+((P19+T19)/24)</f>
        <v>20.000000000000004</v>
      </c>
      <c r="C19" s="775" t="s">
        <v>1097</v>
      </c>
      <c r="D19" s="739">
        <f>TRUNC(A19,0)</f>
        <v>19</v>
      </c>
      <c r="E19" s="743">
        <f>A19</f>
        <v>19.583333333333336</v>
      </c>
      <c r="F19" s="773" t="str">
        <f>CHOOSE(WEEKDAY(A19+$B$6,1),"Sun","Mon","Tue","Wed","Thu","Fri","Sat")</f>
        <v>Fri</v>
      </c>
      <c r="G19" s="742">
        <f>TRUNC(B19,0)</f>
        <v>20</v>
      </c>
      <c r="H19" s="743">
        <f>B19</f>
        <v>20.000000000000004</v>
      </c>
      <c r="I19" s="744" t="str">
        <f>CHOOSE(WEEKDAY(B19+$B$6,1),"Sun","Mon","Tue","Wed","Thu","Fri","Sat")</f>
        <v>Sat</v>
      </c>
      <c r="J19" s="776"/>
      <c r="K19" s="746"/>
      <c r="L19" s="777"/>
      <c r="M19" s="777"/>
      <c r="N19" s="748">
        <v>2</v>
      </c>
      <c r="O19" s="749">
        <v>1</v>
      </c>
      <c r="P19" s="759"/>
      <c r="Q19" s="771"/>
      <c r="R19" s="778"/>
      <c r="S19" s="779"/>
      <c r="T19" s="754">
        <v>10</v>
      </c>
      <c r="U19" s="755"/>
    </row>
    <row r="20" spans="1:232">
      <c r="A20" s="736"/>
      <c r="B20" s="737"/>
      <c r="C20" s="775"/>
      <c r="D20" s="757"/>
      <c r="E20" s="759"/>
      <c r="F20" s="759"/>
      <c r="G20" s="748"/>
      <c r="H20" s="759"/>
      <c r="I20" s="760"/>
      <c r="J20" s="761">
        <v>0</v>
      </c>
      <c r="K20" s="762">
        <v>5</v>
      </c>
      <c r="L20" s="763">
        <v>15</v>
      </c>
      <c r="M20" s="763">
        <f>CEILING(K20/L20,0.25)</f>
        <v>0.5</v>
      </c>
      <c r="N20" s="764"/>
      <c r="O20" s="765"/>
      <c r="P20" s="766"/>
      <c r="Q20" s="786"/>
      <c r="R20" s="768"/>
      <c r="S20" s="769"/>
      <c r="T20" s="1182"/>
      <c r="U20" s="755">
        <f>K20/(M20+Q20)</f>
        <v>10</v>
      </c>
    </row>
    <row r="21" spans="1:232">
      <c r="A21" s="736">
        <f>B19+(O19+N21+M20+J20+Q20)/24</f>
        <v>20.083333333333336</v>
      </c>
      <c r="B21" s="737">
        <f>A21+((P21+T21)/24)</f>
        <v>21.833333333333336</v>
      </c>
      <c r="C21" s="775" t="s">
        <v>1098</v>
      </c>
      <c r="D21" s="739">
        <f>TRUNC(A21,0)</f>
        <v>20</v>
      </c>
      <c r="E21" s="743">
        <f>A21</f>
        <v>20.083333333333336</v>
      </c>
      <c r="F21" s="773" t="str">
        <f>CHOOSE(WEEKDAY(A21+$B$6,1),"Sun","Mon","Tue","Wed","Thu","Fri","Sat")</f>
        <v>Sat</v>
      </c>
      <c r="G21" s="742">
        <f>TRUNC(B21,0)</f>
        <v>21</v>
      </c>
      <c r="H21" s="743">
        <f>B21</f>
        <v>21.833333333333336</v>
      </c>
      <c r="I21" s="744" t="str">
        <f>CHOOSE(WEEKDAY(B21+$B$6,1),"Sun","Mon","Tue","Wed","Thu","Fri","Sat")</f>
        <v>Sun</v>
      </c>
      <c r="J21" s="745"/>
      <c r="K21" s="746"/>
      <c r="L21" s="747"/>
      <c r="M21" s="747"/>
      <c r="N21" s="748">
        <v>0.5</v>
      </c>
      <c r="O21" s="749">
        <v>1</v>
      </c>
      <c r="P21" s="750"/>
      <c r="Q21" s="771"/>
      <c r="R21" s="752"/>
      <c r="S21" s="753"/>
      <c r="T21" s="754">
        <v>42</v>
      </c>
      <c r="U21" s="755"/>
      <c r="V21" s="787" t="s">
        <v>1099</v>
      </c>
    </row>
    <row r="22" spans="1:232">
      <c r="A22" s="736"/>
      <c r="B22" s="737"/>
      <c r="C22" s="775"/>
      <c r="D22" s="780"/>
      <c r="E22" s="758"/>
      <c r="F22" s="758"/>
      <c r="G22" s="784"/>
      <c r="H22" s="758"/>
      <c r="I22" s="785"/>
      <c r="J22" s="761">
        <v>0</v>
      </c>
      <c r="K22" s="762">
        <v>228</v>
      </c>
      <c r="L22" s="763">
        <v>15</v>
      </c>
      <c r="M22" s="763">
        <f>CEILING(K22/L22,0.25)</f>
        <v>15.25</v>
      </c>
      <c r="N22" s="764"/>
      <c r="O22" s="765"/>
      <c r="P22" s="766"/>
      <c r="Q22" s="767">
        <v>4.75</v>
      </c>
      <c r="R22" s="768"/>
      <c r="S22" s="769"/>
      <c r="T22" s="1182"/>
      <c r="U22" s="755">
        <f>K22/(M22+Q22)</f>
        <v>11.4</v>
      </c>
    </row>
    <row r="23" spans="1:232">
      <c r="A23" s="736">
        <f>B21+(O21+N23+M22+J22+Q22)/24</f>
        <v>22.791666666666668</v>
      </c>
      <c r="B23" s="737">
        <f>A23+((P23+T23)/24)</f>
        <v>23.791666666666668</v>
      </c>
      <c r="C23" s="788" t="s">
        <v>1100</v>
      </c>
      <c r="D23" s="783">
        <f>TRUNC(A23,0)</f>
        <v>22</v>
      </c>
      <c r="E23" s="740">
        <f>A23</f>
        <v>22.791666666666668</v>
      </c>
      <c r="F23" s="741" t="str">
        <f>CHOOSE(WEEKDAY(A23+$B$6,1),"Sun","Mon","Tue","Wed","Thu","Fri","Sat")</f>
        <v>Mon</v>
      </c>
      <c r="G23" s="789">
        <f>TRUNC(B23,0)</f>
        <v>23</v>
      </c>
      <c r="H23" s="740">
        <f>B23</f>
        <v>23.791666666666668</v>
      </c>
      <c r="I23" s="790" t="str">
        <f>CHOOSE(WEEKDAY(B23+$B$6,1),"Sun","Mon","Tue","Wed","Thu","Fri","Sat")</f>
        <v>Tue</v>
      </c>
      <c r="J23" s="745"/>
      <c r="K23" s="746"/>
      <c r="L23" s="747"/>
      <c r="M23" s="747"/>
      <c r="N23" s="748">
        <v>2</v>
      </c>
      <c r="O23" s="749">
        <v>1</v>
      </c>
      <c r="P23" s="750"/>
      <c r="Q23" s="771"/>
      <c r="R23" s="752"/>
      <c r="S23" s="753"/>
      <c r="T23" s="772">
        <v>24</v>
      </c>
      <c r="U23" s="755"/>
      <c r="V23" s="690"/>
      <c r="W23" s="683"/>
      <c r="X23" s="683"/>
      <c r="Y23" s="683"/>
      <c r="Z23" s="683"/>
      <c r="AA23" s="683"/>
      <c r="AB23" s="683"/>
      <c r="AC23" s="683"/>
      <c r="AD23" s="683"/>
      <c r="AE23" s="683"/>
      <c r="AF23" s="683"/>
      <c r="AG23" s="683"/>
      <c r="AH23" s="683"/>
      <c r="AI23" s="683"/>
      <c r="AJ23" s="683"/>
      <c r="AK23" s="683"/>
      <c r="AL23" s="683"/>
      <c r="AM23" s="683"/>
      <c r="AN23" s="683"/>
      <c r="AO23" s="683"/>
      <c r="AP23" s="683"/>
      <c r="AQ23" s="683"/>
      <c r="AR23" s="683"/>
      <c r="AS23" s="683"/>
      <c r="AT23" s="683"/>
      <c r="AU23" s="683"/>
      <c r="AV23" s="683"/>
      <c r="AW23" s="683"/>
      <c r="AX23" s="683"/>
      <c r="AY23" s="683"/>
      <c r="AZ23" s="683"/>
      <c r="BA23" s="683"/>
      <c r="BB23" s="683"/>
      <c r="BC23" s="683"/>
      <c r="BD23" s="683"/>
      <c r="BE23" s="683"/>
      <c r="BF23" s="683"/>
      <c r="BG23" s="683"/>
      <c r="BH23" s="683"/>
      <c r="BI23" s="683"/>
      <c r="BJ23" s="683"/>
      <c r="BK23" s="683"/>
      <c r="BL23" s="683"/>
      <c r="BM23" s="683"/>
      <c r="BN23" s="683"/>
      <c r="BO23" s="683"/>
      <c r="BP23" s="683"/>
      <c r="BQ23" s="683"/>
      <c r="BR23" s="683"/>
      <c r="BS23" s="683"/>
      <c r="BT23" s="683"/>
      <c r="BU23" s="683"/>
      <c r="BV23" s="683"/>
      <c r="BW23" s="683"/>
      <c r="BX23" s="683"/>
      <c r="BY23" s="683"/>
      <c r="BZ23" s="683"/>
      <c r="CA23" s="683"/>
      <c r="CB23" s="683"/>
      <c r="CC23" s="683"/>
      <c r="CD23" s="683"/>
      <c r="CE23" s="683"/>
      <c r="CF23" s="683"/>
      <c r="CG23" s="683"/>
      <c r="CH23" s="683"/>
      <c r="CI23" s="683"/>
      <c r="CJ23" s="683"/>
      <c r="CK23" s="683"/>
      <c r="CL23" s="683"/>
      <c r="CM23" s="683"/>
      <c r="CN23" s="683"/>
      <c r="CO23" s="683"/>
      <c r="CP23" s="683"/>
      <c r="CQ23" s="683"/>
      <c r="CR23" s="683"/>
      <c r="CS23" s="683"/>
      <c r="CT23" s="683"/>
      <c r="CU23" s="683"/>
      <c r="CV23" s="683"/>
      <c r="CW23" s="683"/>
      <c r="CX23" s="683"/>
      <c r="CY23" s="683"/>
      <c r="CZ23" s="683"/>
      <c r="DA23" s="683"/>
      <c r="DB23" s="683"/>
      <c r="DC23" s="683"/>
      <c r="DD23" s="683"/>
      <c r="DE23" s="683"/>
      <c r="DF23" s="683"/>
      <c r="DG23" s="683"/>
      <c r="DH23" s="683"/>
      <c r="DI23" s="683"/>
      <c r="DJ23" s="683"/>
      <c r="DK23" s="683"/>
      <c r="DL23" s="683"/>
      <c r="DM23" s="683"/>
      <c r="DN23" s="683"/>
      <c r="DO23" s="683"/>
      <c r="DP23" s="683"/>
      <c r="DQ23" s="683"/>
      <c r="DR23" s="683"/>
      <c r="DS23" s="683"/>
      <c r="DT23" s="683"/>
      <c r="DU23" s="683"/>
      <c r="DV23" s="683"/>
      <c r="DW23" s="683"/>
      <c r="DX23" s="683"/>
      <c r="DY23" s="683"/>
      <c r="DZ23" s="683"/>
      <c r="EA23" s="683"/>
      <c r="EB23" s="683"/>
      <c r="EC23" s="683"/>
      <c r="ED23" s="683"/>
      <c r="EE23" s="683"/>
      <c r="EF23" s="683"/>
      <c r="EG23" s="683"/>
      <c r="EH23" s="683"/>
      <c r="EI23" s="683"/>
      <c r="EJ23" s="683"/>
      <c r="EK23" s="683"/>
      <c r="EL23" s="683"/>
      <c r="EM23" s="683"/>
      <c r="EN23" s="683"/>
      <c r="EO23" s="683"/>
      <c r="EP23" s="683"/>
      <c r="EQ23" s="683"/>
      <c r="ER23" s="683"/>
      <c r="ES23" s="683"/>
      <c r="ET23" s="683"/>
      <c r="EU23" s="683"/>
      <c r="EV23" s="683"/>
      <c r="EW23" s="683"/>
      <c r="EX23" s="683"/>
      <c r="EY23" s="683"/>
      <c r="EZ23" s="683"/>
      <c r="FA23" s="683"/>
      <c r="FB23" s="683"/>
      <c r="FC23" s="683"/>
      <c r="FD23" s="683"/>
      <c r="FE23" s="683"/>
      <c r="FF23" s="683"/>
      <c r="FG23" s="683"/>
      <c r="FH23" s="683"/>
      <c r="FI23" s="683"/>
      <c r="FJ23" s="683"/>
      <c r="FK23" s="683"/>
      <c r="FL23" s="683"/>
      <c r="FM23" s="683"/>
      <c r="FN23" s="683"/>
      <c r="FO23" s="683"/>
      <c r="FP23" s="683"/>
      <c r="FQ23" s="683"/>
      <c r="FR23" s="683"/>
      <c r="FS23" s="683"/>
      <c r="FT23" s="683"/>
      <c r="FU23" s="683"/>
      <c r="FV23" s="683"/>
      <c r="FW23" s="683"/>
      <c r="FX23" s="683"/>
      <c r="FY23" s="683"/>
      <c r="FZ23" s="683"/>
      <c r="GA23" s="683"/>
      <c r="GB23" s="683"/>
      <c r="GC23" s="683"/>
      <c r="GD23" s="683"/>
      <c r="GE23" s="683"/>
      <c r="GF23" s="683"/>
      <c r="GG23" s="683"/>
      <c r="GH23" s="683"/>
      <c r="GI23" s="683"/>
      <c r="GJ23" s="683"/>
      <c r="GK23" s="683"/>
      <c r="GL23" s="683"/>
      <c r="GM23" s="683"/>
      <c r="GN23" s="683"/>
      <c r="GO23" s="683"/>
      <c r="GP23" s="683"/>
      <c r="GQ23" s="683"/>
      <c r="GR23" s="683"/>
      <c r="GS23" s="683"/>
      <c r="GT23" s="683"/>
      <c r="GU23" s="683"/>
      <c r="GV23" s="683"/>
      <c r="GW23" s="683"/>
      <c r="GX23" s="683"/>
      <c r="GY23" s="683"/>
      <c r="GZ23" s="683"/>
      <c r="HA23" s="683"/>
      <c r="HB23" s="683"/>
      <c r="HC23" s="683"/>
      <c r="HD23" s="683"/>
      <c r="HE23" s="683"/>
      <c r="HF23" s="683"/>
      <c r="HG23" s="683"/>
      <c r="HH23" s="683"/>
      <c r="HI23" s="683"/>
      <c r="HJ23" s="683"/>
      <c r="HK23" s="683"/>
      <c r="HL23" s="683"/>
      <c r="HM23" s="683"/>
      <c r="HN23" s="683"/>
      <c r="HO23" s="683"/>
      <c r="HP23" s="683"/>
      <c r="HQ23" s="683"/>
      <c r="HR23" s="683"/>
      <c r="HS23" s="683"/>
      <c r="HT23" s="683"/>
      <c r="HU23" s="683"/>
      <c r="HV23" s="683"/>
      <c r="HW23" s="683"/>
      <c r="HX23" s="683"/>
    </row>
    <row r="24" spans="1:232">
      <c r="A24" s="736"/>
      <c r="B24" s="737"/>
      <c r="C24" s="774"/>
      <c r="D24" s="780"/>
      <c r="E24" s="758"/>
      <c r="F24" s="758"/>
      <c r="G24" s="784"/>
      <c r="H24" s="758"/>
      <c r="I24" s="785"/>
      <c r="J24" s="761">
        <v>0</v>
      </c>
      <c r="K24" s="762">
        <v>1221</v>
      </c>
      <c r="L24" s="763">
        <v>16.100000000000001</v>
      </c>
      <c r="M24" s="763">
        <f>CEILING(K24/L24,0.25)</f>
        <v>76</v>
      </c>
      <c r="N24" s="764"/>
      <c r="O24" s="765"/>
      <c r="P24" s="766"/>
      <c r="Q24" s="767"/>
      <c r="R24" s="768"/>
      <c r="S24" s="769"/>
      <c r="T24" s="770"/>
      <c r="U24" s="755">
        <f>K24/(M24+Q24)</f>
        <v>16.065789473684209</v>
      </c>
      <c r="V24" s="683"/>
      <c r="W24" s="683"/>
      <c r="X24" s="683"/>
      <c r="Y24" s="683"/>
      <c r="Z24" s="683"/>
      <c r="AA24" s="683"/>
      <c r="AB24" s="683"/>
      <c r="AC24" s="683"/>
      <c r="AD24" s="683"/>
      <c r="AE24" s="683"/>
      <c r="AF24" s="683"/>
      <c r="AG24" s="683"/>
      <c r="AH24" s="683"/>
      <c r="AI24" s="683"/>
      <c r="AJ24" s="683"/>
      <c r="AK24" s="683"/>
      <c r="AL24" s="683"/>
      <c r="AM24" s="683"/>
      <c r="AN24" s="683"/>
      <c r="AO24" s="683"/>
      <c r="AP24" s="683"/>
      <c r="AQ24" s="683"/>
      <c r="AR24" s="683"/>
      <c r="AS24" s="683"/>
      <c r="AT24" s="683"/>
      <c r="AU24" s="683"/>
      <c r="AV24" s="683"/>
      <c r="AW24" s="683"/>
      <c r="AX24" s="683"/>
      <c r="AY24" s="683"/>
      <c r="AZ24" s="683"/>
      <c r="BA24" s="683"/>
      <c r="BB24" s="683"/>
      <c r="BC24" s="683"/>
      <c r="BD24" s="683"/>
      <c r="BE24" s="683"/>
      <c r="BF24" s="683"/>
      <c r="BG24" s="683"/>
      <c r="BH24" s="683"/>
      <c r="BI24" s="683"/>
      <c r="BJ24" s="683"/>
      <c r="BK24" s="683"/>
      <c r="BL24" s="683"/>
      <c r="BM24" s="683"/>
      <c r="BN24" s="683"/>
      <c r="BO24" s="683"/>
      <c r="BP24" s="683"/>
      <c r="BQ24" s="683"/>
      <c r="BR24" s="683"/>
      <c r="BS24" s="683"/>
      <c r="BT24" s="683"/>
      <c r="BU24" s="683"/>
      <c r="BV24" s="683"/>
      <c r="BW24" s="683"/>
      <c r="BX24" s="683"/>
      <c r="BY24" s="683"/>
      <c r="BZ24" s="683"/>
      <c r="CA24" s="683"/>
      <c r="CB24" s="683"/>
      <c r="CC24" s="683"/>
      <c r="CD24" s="683"/>
      <c r="CE24" s="683"/>
      <c r="CF24" s="683"/>
      <c r="CG24" s="683"/>
      <c r="CH24" s="683"/>
      <c r="CI24" s="683"/>
      <c r="CJ24" s="683"/>
      <c r="CK24" s="683"/>
      <c r="CL24" s="683"/>
      <c r="CM24" s="683"/>
      <c r="CN24" s="683"/>
      <c r="CO24" s="683"/>
      <c r="CP24" s="683"/>
      <c r="CQ24" s="683"/>
      <c r="CR24" s="683"/>
      <c r="CS24" s="683"/>
      <c r="CT24" s="683"/>
      <c r="CU24" s="683"/>
      <c r="CV24" s="683"/>
      <c r="CW24" s="683"/>
      <c r="CX24" s="683"/>
      <c r="CY24" s="683"/>
      <c r="CZ24" s="683"/>
      <c r="DA24" s="683"/>
      <c r="DB24" s="683"/>
      <c r="DC24" s="683"/>
      <c r="DD24" s="683"/>
      <c r="DE24" s="683"/>
      <c r="DF24" s="683"/>
      <c r="DG24" s="683"/>
      <c r="DH24" s="683"/>
      <c r="DI24" s="683"/>
      <c r="DJ24" s="683"/>
      <c r="DK24" s="683"/>
      <c r="DL24" s="683"/>
      <c r="DM24" s="683"/>
      <c r="DN24" s="683"/>
      <c r="DO24" s="683"/>
      <c r="DP24" s="683"/>
      <c r="DQ24" s="683"/>
      <c r="DR24" s="683"/>
      <c r="DS24" s="683"/>
      <c r="DT24" s="683"/>
      <c r="DU24" s="683"/>
      <c r="DV24" s="683"/>
      <c r="DW24" s="683"/>
      <c r="DX24" s="683"/>
      <c r="DY24" s="683"/>
      <c r="DZ24" s="683"/>
      <c r="EA24" s="683"/>
      <c r="EB24" s="683"/>
      <c r="EC24" s="683"/>
      <c r="ED24" s="683"/>
      <c r="EE24" s="683"/>
      <c r="EF24" s="683"/>
      <c r="EG24" s="683"/>
      <c r="EH24" s="683"/>
      <c r="EI24" s="683"/>
      <c r="EJ24" s="683"/>
      <c r="EK24" s="683"/>
      <c r="EL24" s="683"/>
      <c r="EM24" s="683"/>
      <c r="EN24" s="683"/>
      <c r="EO24" s="683"/>
      <c r="EP24" s="683"/>
      <c r="EQ24" s="683"/>
      <c r="ER24" s="683"/>
      <c r="ES24" s="683"/>
      <c r="ET24" s="683"/>
      <c r="EU24" s="683"/>
      <c r="EV24" s="683"/>
      <c r="EW24" s="683"/>
      <c r="EX24" s="683"/>
      <c r="EY24" s="683"/>
      <c r="EZ24" s="683"/>
      <c r="FA24" s="683"/>
      <c r="FB24" s="683"/>
      <c r="FC24" s="683"/>
      <c r="FD24" s="683"/>
      <c r="FE24" s="683"/>
      <c r="FF24" s="683"/>
      <c r="FG24" s="683"/>
      <c r="FH24" s="683"/>
      <c r="FI24" s="683"/>
      <c r="FJ24" s="683"/>
      <c r="FK24" s="683"/>
      <c r="FL24" s="683"/>
      <c r="FM24" s="683"/>
      <c r="FN24" s="683"/>
      <c r="FO24" s="683"/>
      <c r="FP24" s="683"/>
      <c r="FQ24" s="683"/>
      <c r="FR24" s="683"/>
      <c r="FS24" s="683"/>
      <c r="FT24" s="683"/>
      <c r="FU24" s="683"/>
      <c r="FV24" s="683"/>
      <c r="FW24" s="683"/>
      <c r="FX24" s="683"/>
      <c r="FY24" s="683"/>
      <c r="FZ24" s="683"/>
      <c r="GA24" s="683"/>
      <c r="GB24" s="683"/>
      <c r="GC24" s="683"/>
      <c r="GD24" s="683"/>
      <c r="GE24" s="683"/>
      <c r="GF24" s="683"/>
      <c r="GG24" s="683"/>
      <c r="GH24" s="683"/>
      <c r="GI24" s="683"/>
      <c r="GJ24" s="683"/>
      <c r="GK24" s="683"/>
      <c r="GL24" s="683"/>
      <c r="GM24" s="683"/>
      <c r="GN24" s="683"/>
      <c r="GO24" s="683"/>
      <c r="GP24" s="683"/>
      <c r="GQ24" s="683"/>
      <c r="GR24" s="683"/>
      <c r="GS24" s="683"/>
      <c r="GT24" s="683"/>
      <c r="GU24" s="683"/>
      <c r="GV24" s="683"/>
      <c r="GW24" s="683"/>
      <c r="GX24" s="683"/>
      <c r="GY24" s="683"/>
      <c r="GZ24" s="683"/>
      <c r="HA24" s="683"/>
      <c r="HB24" s="683"/>
      <c r="HC24" s="683"/>
      <c r="HD24" s="683"/>
      <c r="HE24" s="683"/>
      <c r="HF24" s="683"/>
      <c r="HG24" s="683"/>
      <c r="HH24" s="683"/>
      <c r="HI24" s="683"/>
      <c r="HJ24" s="683"/>
      <c r="HK24" s="683"/>
      <c r="HL24" s="683"/>
      <c r="HM24" s="683"/>
      <c r="HN24" s="683"/>
      <c r="HO24" s="683"/>
      <c r="HP24" s="683"/>
      <c r="HQ24" s="683"/>
      <c r="HR24" s="683"/>
      <c r="HS24" s="683"/>
      <c r="HT24" s="683"/>
      <c r="HU24" s="683"/>
      <c r="HV24" s="683"/>
      <c r="HW24" s="683"/>
      <c r="HX24" s="683"/>
    </row>
    <row r="25" spans="1:232">
      <c r="A25" s="736">
        <f>B23+(O23+N25+M24+J24+Q24)/24</f>
        <v>27.083333333333336</v>
      </c>
      <c r="B25" s="737">
        <f>A25+((P25+T25)/24)</f>
        <v>27.666666666666668</v>
      </c>
      <c r="C25" s="1176" t="s">
        <v>1101</v>
      </c>
      <c r="D25" s="1177">
        <f>TRUNC(A25,0)</f>
        <v>27</v>
      </c>
      <c r="E25" s="1178">
        <f>A25</f>
        <v>27.083333333333336</v>
      </c>
      <c r="F25" s="1179" t="str">
        <f>CHOOSE(WEEKDAY(A25+$B$6,1),"Sun","Mon","Tue","Wed","Thu","Fri","Sat")</f>
        <v>Sat</v>
      </c>
      <c r="G25" s="1180">
        <f>TRUNC(B25,0)</f>
        <v>27</v>
      </c>
      <c r="H25" s="1178">
        <f>B25</f>
        <v>27.666666666666668</v>
      </c>
      <c r="I25" s="1181" t="str">
        <f>CHOOSE(WEEKDAY(B25+$B$6,1),"Sun","Mon","Tue","Wed","Thu","Fri","Sat")</f>
        <v>Sat</v>
      </c>
      <c r="J25" s="745"/>
      <c r="K25" s="746"/>
      <c r="L25" s="747"/>
      <c r="M25" s="747"/>
      <c r="N25" s="748">
        <v>2</v>
      </c>
      <c r="O25" s="749">
        <v>1</v>
      </c>
      <c r="P25" s="750"/>
      <c r="Q25" s="771"/>
      <c r="R25" s="752"/>
      <c r="S25" s="753"/>
      <c r="T25" s="754">
        <v>14</v>
      </c>
      <c r="U25" s="755"/>
      <c r="V25" s="690"/>
      <c r="W25" s="683"/>
      <c r="X25" s="683"/>
      <c r="Y25" s="683"/>
      <c r="Z25" s="683"/>
      <c r="AA25" s="683"/>
      <c r="AB25" s="683"/>
      <c r="AC25" s="683"/>
      <c r="AD25" s="683"/>
      <c r="AE25" s="683"/>
      <c r="AF25" s="683"/>
      <c r="AG25" s="683"/>
      <c r="AH25" s="683"/>
      <c r="AI25" s="683"/>
      <c r="AJ25" s="683"/>
      <c r="AK25" s="683"/>
      <c r="AL25" s="683"/>
      <c r="AM25" s="683"/>
      <c r="AN25" s="683"/>
      <c r="AO25" s="683"/>
      <c r="AP25" s="683"/>
      <c r="AQ25" s="683"/>
      <c r="AR25" s="683"/>
      <c r="AS25" s="683"/>
      <c r="AT25" s="683"/>
      <c r="AU25" s="683"/>
      <c r="AV25" s="683"/>
      <c r="AW25" s="683"/>
      <c r="AX25" s="683"/>
      <c r="AY25" s="683"/>
      <c r="AZ25" s="683"/>
      <c r="BA25" s="683"/>
      <c r="BB25" s="683"/>
      <c r="BC25" s="683"/>
      <c r="BD25" s="683"/>
      <c r="BE25" s="683"/>
      <c r="BF25" s="683"/>
      <c r="BG25" s="683"/>
      <c r="BH25" s="683"/>
      <c r="BI25" s="683"/>
      <c r="BJ25" s="683"/>
      <c r="BK25" s="683"/>
      <c r="BL25" s="683"/>
      <c r="BM25" s="683"/>
      <c r="BN25" s="683"/>
      <c r="BO25" s="683"/>
      <c r="BP25" s="683"/>
      <c r="BQ25" s="683"/>
      <c r="BR25" s="683"/>
      <c r="BS25" s="683"/>
      <c r="BT25" s="683"/>
      <c r="BU25" s="683"/>
      <c r="BV25" s="683"/>
      <c r="BW25" s="683"/>
      <c r="BX25" s="683"/>
      <c r="BY25" s="683"/>
      <c r="BZ25" s="683"/>
      <c r="CA25" s="683"/>
      <c r="CB25" s="683"/>
      <c r="CC25" s="683"/>
      <c r="CD25" s="683"/>
      <c r="CE25" s="683"/>
      <c r="CF25" s="683"/>
      <c r="CG25" s="683"/>
      <c r="CH25" s="683"/>
      <c r="CI25" s="683"/>
      <c r="CJ25" s="683"/>
      <c r="CK25" s="683"/>
      <c r="CL25" s="683"/>
      <c r="CM25" s="683"/>
      <c r="CN25" s="683"/>
      <c r="CO25" s="683"/>
      <c r="CP25" s="683"/>
      <c r="CQ25" s="683"/>
      <c r="CR25" s="683"/>
      <c r="CS25" s="683"/>
      <c r="CT25" s="683"/>
      <c r="CU25" s="683"/>
      <c r="CV25" s="683"/>
      <c r="CW25" s="683"/>
      <c r="CX25" s="683"/>
      <c r="CY25" s="683"/>
      <c r="CZ25" s="683"/>
      <c r="DA25" s="683"/>
      <c r="DB25" s="683"/>
      <c r="DC25" s="683"/>
      <c r="DD25" s="683"/>
      <c r="DE25" s="683"/>
      <c r="DF25" s="683"/>
      <c r="DG25" s="683"/>
      <c r="DH25" s="683"/>
      <c r="DI25" s="683"/>
      <c r="DJ25" s="683"/>
      <c r="DK25" s="683"/>
      <c r="DL25" s="683"/>
      <c r="DM25" s="683"/>
      <c r="DN25" s="683"/>
      <c r="DO25" s="683"/>
      <c r="DP25" s="683"/>
      <c r="DQ25" s="683"/>
      <c r="DR25" s="683"/>
      <c r="DS25" s="683"/>
      <c r="DT25" s="683"/>
      <c r="DU25" s="683"/>
      <c r="DV25" s="683"/>
      <c r="DW25" s="683"/>
      <c r="DX25" s="683"/>
      <c r="DY25" s="683"/>
      <c r="DZ25" s="683"/>
      <c r="EA25" s="683"/>
      <c r="EB25" s="683"/>
      <c r="EC25" s="683"/>
      <c r="ED25" s="683"/>
      <c r="EE25" s="683"/>
      <c r="EF25" s="683"/>
      <c r="EG25" s="683"/>
      <c r="EH25" s="683"/>
      <c r="EI25" s="683"/>
      <c r="EJ25" s="683"/>
      <c r="EK25" s="683"/>
      <c r="EL25" s="683"/>
      <c r="EM25" s="683"/>
      <c r="EN25" s="683"/>
      <c r="EO25" s="683"/>
      <c r="EP25" s="683"/>
      <c r="EQ25" s="683"/>
      <c r="ER25" s="683"/>
      <c r="ES25" s="683"/>
      <c r="ET25" s="683"/>
      <c r="EU25" s="683"/>
      <c r="EV25" s="683"/>
      <c r="EW25" s="683"/>
      <c r="EX25" s="683"/>
      <c r="EY25" s="683"/>
      <c r="EZ25" s="683"/>
      <c r="FA25" s="683"/>
      <c r="FB25" s="683"/>
      <c r="FC25" s="683"/>
      <c r="FD25" s="683"/>
      <c r="FE25" s="683"/>
      <c r="FF25" s="683"/>
      <c r="FG25" s="683"/>
      <c r="FH25" s="683"/>
      <c r="FI25" s="683"/>
      <c r="FJ25" s="683"/>
      <c r="FK25" s="683"/>
      <c r="FL25" s="683"/>
      <c r="FM25" s="683"/>
      <c r="FN25" s="683"/>
      <c r="FO25" s="683"/>
      <c r="FP25" s="683"/>
      <c r="FQ25" s="683"/>
      <c r="FR25" s="683"/>
      <c r="FS25" s="683"/>
      <c r="FT25" s="683"/>
      <c r="FU25" s="683"/>
      <c r="FV25" s="683"/>
      <c r="FW25" s="683"/>
      <c r="FX25" s="683"/>
      <c r="FY25" s="683"/>
      <c r="FZ25" s="683"/>
      <c r="GA25" s="683"/>
      <c r="GB25" s="683"/>
      <c r="GC25" s="683"/>
      <c r="GD25" s="683"/>
      <c r="GE25" s="683"/>
      <c r="GF25" s="683"/>
      <c r="GG25" s="683"/>
      <c r="GH25" s="683"/>
      <c r="GI25" s="683"/>
      <c r="GJ25" s="683"/>
      <c r="GK25" s="683"/>
      <c r="GL25" s="683"/>
      <c r="GM25" s="683"/>
      <c r="GN25" s="683"/>
      <c r="GO25" s="683"/>
      <c r="GP25" s="683"/>
      <c r="GQ25" s="683"/>
      <c r="GR25" s="683"/>
      <c r="GS25" s="683"/>
      <c r="GT25" s="683"/>
      <c r="GU25" s="683"/>
      <c r="GV25" s="683"/>
      <c r="GW25" s="683"/>
      <c r="GX25" s="683"/>
      <c r="GY25" s="683"/>
      <c r="GZ25" s="683"/>
      <c r="HA25" s="683"/>
      <c r="HB25" s="683"/>
      <c r="HC25" s="683"/>
      <c r="HD25" s="683"/>
      <c r="HE25" s="683"/>
      <c r="HF25" s="683"/>
      <c r="HG25" s="683"/>
      <c r="HH25" s="683"/>
      <c r="HI25" s="683"/>
      <c r="HJ25" s="683"/>
      <c r="HK25" s="683"/>
      <c r="HL25" s="683"/>
      <c r="HM25" s="683"/>
      <c r="HN25" s="683"/>
      <c r="HO25" s="683"/>
      <c r="HP25" s="683"/>
      <c r="HQ25" s="683"/>
      <c r="HR25" s="683"/>
      <c r="HS25" s="683"/>
      <c r="HT25" s="683"/>
      <c r="HU25" s="683"/>
      <c r="HV25" s="683"/>
      <c r="HW25" s="683"/>
      <c r="HX25" s="683"/>
    </row>
    <row r="26" spans="1:232">
      <c r="A26" s="736"/>
      <c r="B26" s="737"/>
      <c r="C26" s="774"/>
      <c r="D26" s="780"/>
      <c r="E26" s="759"/>
      <c r="F26" s="759"/>
      <c r="G26" s="748"/>
      <c r="H26" s="759"/>
      <c r="I26" s="760"/>
      <c r="J26" s="761">
        <v>3</v>
      </c>
      <c r="K26" s="762">
        <v>1390</v>
      </c>
      <c r="L26" s="763">
        <v>13</v>
      </c>
      <c r="M26" s="763">
        <f>CEILING(K26/L26,0.25)</f>
        <v>107</v>
      </c>
      <c r="N26" s="764"/>
      <c r="O26" s="765"/>
      <c r="P26" s="766"/>
      <c r="Q26" s="767">
        <v>3</v>
      </c>
      <c r="R26" s="768"/>
      <c r="S26" s="769"/>
      <c r="T26" s="770"/>
      <c r="U26" s="755">
        <f>K26/(M26+Q26)</f>
        <v>12.636363636363637</v>
      </c>
      <c r="V26" s="683"/>
      <c r="W26" s="683"/>
      <c r="X26" s="683"/>
      <c r="Y26" s="683"/>
      <c r="Z26" s="683"/>
      <c r="AA26" s="683"/>
      <c r="AB26" s="683"/>
      <c r="AC26" s="683"/>
      <c r="AD26" s="683"/>
      <c r="AE26" s="683"/>
      <c r="AF26" s="683"/>
      <c r="AG26" s="683"/>
      <c r="AH26" s="683"/>
      <c r="AI26" s="683"/>
      <c r="AJ26" s="683"/>
      <c r="AK26" s="683"/>
      <c r="AL26" s="683"/>
      <c r="AM26" s="683"/>
      <c r="AN26" s="683"/>
      <c r="AO26" s="683"/>
      <c r="AP26" s="683"/>
      <c r="AQ26" s="683"/>
      <c r="AR26" s="683"/>
      <c r="AS26" s="683"/>
      <c r="AT26" s="683"/>
      <c r="AU26" s="683"/>
      <c r="AV26" s="683"/>
      <c r="AW26" s="683"/>
      <c r="AX26" s="683"/>
      <c r="AY26" s="683"/>
      <c r="AZ26" s="683"/>
      <c r="BA26" s="683"/>
      <c r="BB26" s="683"/>
      <c r="BC26" s="683"/>
      <c r="BD26" s="683"/>
      <c r="BE26" s="683"/>
      <c r="BF26" s="683"/>
      <c r="BG26" s="683"/>
      <c r="BH26" s="683"/>
      <c r="BI26" s="683"/>
      <c r="BJ26" s="683"/>
      <c r="BK26" s="683"/>
      <c r="BL26" s="683"/>
      <c r="BM26" s="683"/>
      <c r="BN26" s="683"/>
      <c r="BO26" s="683"/>
      <c r="BP26" s="683"/>
      <c r="BQ26" s="683"/>
      <c r="BR26" s="683"/>
      <c r="BS26" s="683"/>
      <c r="BT26" s="683"/>
      <c r="BU26" s="683"/>
      <c r="BV26" s="683"/>
      <c r="BW26" s="683"/>
      <c r="BX26" s="683"/>
      <c r="BY26" s="683"/>
      <c r="BZ26" s="683"/>
      <c r="CA26" s="683"/>
      <c r="CB26" s="683"/>
      <c r="CC26" s="683"/>
      <c r="CD26" s="683"/>
      <c r="CE26" s="683"/>
      <c r="CF26" s="683"/>
      <c r="CG26" s="683"/>
      <c r="CH26" s="683"/>
      <c r="CI26" s="683"/>
      <c r="CJ26" s="683"/>
      <c r="CK26" s="683"/>
      <c r="CL26" s="683"/>
      <c r="CM26" s="683"/>
      <c r="CN26" s="683"/>
      <c r="CO26" s="683"/>
      <c r="CP26" s="683"/>
      <c r="CQ26" s="683"/>
      <c r="CR26" s="683"/>
      <c r="CS26" s="683"/>
      <c r="CT26" s="683"/>
      <c r="CU26" s="683"/>
      <c r="CV26" s="683"/>
      <c r="CW26" s="683"/>
      <c r="CX26" s="683"/>
      <c r="CY26" s="683"/>
      <c r="CZ26" s="683"/>
      <c r="DA26" s="683"/>
      <c r="DB26" s="683"/>
      <c r="DC26" s="683"/>
      <c r="DD26" s="683"/>
      <c r="DE26" s="683"/>
      <c r="DF26" s="683"/>
      <c r="DG26" s="683"/>
      <c r="DH26" s="683"/>
      <c r="DI26" s="683"/>
      <c r="DJ26" s="683"/>
      <c r="DK26" s="683"/>
      <c r="DL26" s="683"/>
      <c r="DM26" s="683"/>
      <c r="DN26" s="683"/>
      <c r="DO26" s="683"/>
      <c r="DP26" s="683"/>
      <c r="DQ26" s="683"/>
      <c r="DR26" s="683"/>
      <c r="DS26" s="683"/>
      <c r="DT26" s="683"/>
      <c r="DU26" s="683"/>
      <c r="DV26" s="683"/>
      <c r="DW26" s="683"/>
      <c r="DX26" s="683"/>
      <c r="DY26" s="683"/>
      <c r="DZ26" s="683"/>
      <c r="EA26" s="683"/>
      <c r="EB26" s="683"/>
      <c r="EC26" s="683"/>
      <c r="ED26" s="683"/>
      <c r="EE26" s="683"/>
      <c r="EF26" s="683"/>
      <c r="EG26" s="683"/>
      <c r="EH26" s="683"/>
      <c r="EI26" s="683"/>
      <c r="EJ26" s="683"/>
      <c r="EK26" s="683"/>
      <c r="EL26" s="683"/>
      <c r="EM26" s="683"/>
      <c r="EN26" s="683"/>
      <c r="EO26" s="683"/>
      <c r="EP26" s="683"/>
      <c r="EQ26" s="683"/>
      <c r="ER26" s="683"/>
      <c r="ES26" s="683"/>
      <c r="ET26" s="683"/>
      <c r="EU26" s="683"/>
      <c r="EV26" s="683"/>
      <c r="EW26" s="683"/>
      <c r="EX26" s="683"/>
      <c r="EY26" s="683"/>
      <c r="EZ26" s="683"/>
      <c r="FA26" s="683"/>
      <c r="FB26" s="683"/>
      <c r="FC26" s="683"/>
      <c r="FD26" s="683"/>
      <c r="FE26" s="683"/>
      <c r="FF26" s="683"/>
      <c r="FG26" s="683"/>
      <c r="FH26" s="683"/>
      <c r="FI26" s="683"/>
      <c r="FJ26" s="683"/>
      <c r="FK26" s="683"/>
      <c r="FL26" s="683"/>
      <c r="FM26" s="683"/>
      <c r="FN26" s="683"/>
      <c r="FO26" s="683"/>
      <c r="FP26" s="683"/>
      <c r="FQ26" s="683"/>
      <c r="FR26" s="683"/>
      <c r="FS26" s="683"/>
      <c r="FT26" s="683"/>
      <c r="FU26" s="683"/>
      <c r="FV26" s="683"/>
      <c r="FW26" s="683"/>
      <c r="FX26" s="683"/>
      <c r="FY26" s="683"/>
      <c r="FZ26" s="683"/>
      <c r="GA26" s="683"/>
      <c r="GB26" s="683"/>
      <c r="GC26" s="683"/>
      <c r="GD26" s="683"/>
      <c r="GE26" s="683"/>
      <c r="GF26" s="683"/>
      <c r="GG26" s="683"/>
      <c r="GH26" s="683"/>
      <c r="GI26" s="683"/>
      <c r="GJ26" s="683"/>
      <c r="GK26" s="683"/>
      <c r="GL26" s="683"/>
      <c r="GM26" s="683"/>
      <c r="GN26" s="683"/>
      <c r="GO26" s="683"/>
      <c r="GP26" s="683"/>
      <c r="GQ26" s="683"/>
      <c r="GR26" s="683"/>
      <c r="GS26" s="683"/>
      <c r="GT26" s="683"/>
      <c r="GU26" s="683"/>
      <c r="GV26" s="683"/>
      <c r="GW26" s="683"/>
      <c r="GX26" s="683"/>
      <c r="GY26" s="683"/>
      <c r="GZ26" s="683"/>
      <c r="HA26" s="683"/>
      <c r="HB26" s="683"/>
      <c r="HC26" s="683"/>
      <c r="HD26" s="683"/>
      <c r="HE26" s="683"/>
      <c r="HF26" s="683"/>
      <c r="HG26" s="683"/>
      <c r="HH26" s="683"/>
      <c r="HI26" s="683"/>
      <c r="HJ26" s="683"/>
      <c r="HK26" s="683"/>
      <c r="HL26" s="683"/>
      <c r="HM26" s="683"/>
      <c r="HN26" s="683"/>
      <c r="HO26" s="683"/>
      <c r="HP26" s="683"/>
      <c r="HQ26" s="683"/>
      <c r="HR26" s="683"/>
      <c r="HS26" s="683"/>
      <c r="HT26" s="683"/>
      <c r="HU26" s="683"/>
      <c r="HV26" s="683"/>
      <c r="HW26" s="683"/>
      <c r="HX26" s="683"/>
    </row>
    <row r="27" spans="1:232">
      <c r="A27" s="736">
        <f>B25+(O25+N27+M26+J26+Q26)/24</f>
        <v>32.5</v>
      </c>
      <c r="B27" s="737">
        <f>A27+((P27+T27)/24)</f>
        <v>33.25</v>
      </c>
      <c r="C27" s="788" t="s">
        <v>1096</v>
      </c>
      <c r="D27" s="783">
        <f>TRUNC(A27,0)</f>
        <v>32</v>
      </c>
      <c r="E27" s="743">
        <f>A27</f>
        <v>32.5</v>
      </c>
      <c r="F27" s="773" t="str">
        <f>CHOOSE(WEEKDAY(A27+$B$6,1),"Sun","Mon","Tue","Wed","Thu","Fri","Sat")</f>
        <v>Thu</v>
      </c>
      <c r="G27" s="742">
        <f>TRUNC(B27,0)</f>
        <v>33</v>
      </c>
      <c r="H27" s="743">
        <f>B27</f>
        <v>33.25</v>
      </c>
      <c r="I27" s="744" t="str">
        <f>CHOOSE(WEEKDAY(B27+$B$6,1),"Sun","Mon","Tue","Wed","Thu","Fri","Sat")</f>
        <v>Fri</v>
      </c>
      <c r="J27" s="745"/>
      <c r="K27" s="746"/>
      <c r="L27" s="747"/>
      <c r="M27" s="747"/>
      <c r="N27" s="748">
        <v>2</v>
      </c>
      <c r="O27" s="749">
        <v>2</v>
      </c>
      <c r="P27" s="750"/>
      <c r="Q27" s="771"/>
      <c r="R27" s="752"/>
      <c r="S27" s="753"/>
      <c r="T27" s="772">
        <v>18</v>
      </c>
      <c r="U27" s="755"/>
      <c r="V27" s="683"/>
      <c r="W27" s="683"/>
      <c r="X27" s="683"/>
      <c r="Y27" s="683"/>
      <c r="Z27" s="683"/>
      <c r="AA27" s="683"/>
      <c r="AB27" s="683"/>
      <c r="AC27" s="683"/>
      <c r="AD27" s="683"/>
      <c r="AE27" s="683"/>
      <c r="AF27" s="683"/>
      <c r="AG27" s="683"/>
      <c r="AH27" s="683"/>
      <c r="AI27" s="683"/>
      <c r="AJ27" s="683"/>
      <c r="AK27" s="683"/>
      <c r="AL27" s="683"/>
      <c r="AM27" s="683"/>
      <c r="AN27" s="683"/>
      <c r="AO27" s="683"/>
      <c r="AP27" s="683"/>
      <c r="AQ27" s="683"/>
      <c r="AR27" s="683"/>
      <c r="AS27" s="683"/>
      <c r="AT27" s="683"/>
      <c r="AU27" s="683"/>
      <c r="AV27" s="683"/>
      <c r="AW27" s="683"/>
      <c r="AX27" s="683"/>
      <c r="AY27" s="683"/>
      <c r="AZ27" s="683"/>
      <c r="BA27" s="683"/>
      <c r="BB27" s="683"/>
      <c r="BC27" s="683"/>
      <c r="BD27" s="683"/>
      <c r="BE27" s="683"/>
      <c r="BF27" s="683"/>
      <c r="BG27" s="683"/>
      <c r="BH27" s="683"/>
      <c r="BI27" s="683"/>
      <c r="BJ27" s="683"/>
      <c r="BK27" s="683"/>
      <c r="BL27" s="683"/>
      <c r="BM27" s="683"/>
      <c r="BN27" s="683"/>
      <c r="BO27" s="683"/>
      <c r="BP27" s="683"/>
      <c r="BQ27" s="683"/>
      <c r="BR27" s="683"/>
      <c r="BS27" s="683"/>
      <c r="BT27" s="683"/>
      <c r="BU27" s="683"/>
      <c r="BV27" s="683"/>
      <c r="BW27" s="683"/>
      <c r="BX27" s="683"/>
      <c r="BY27" s="683"/>
      <c r="BZ27" s="683"/>
      <c r="CA27" s="683"/>
      <c r="CB27" s="683"/>
      <c r="CC27" s="683"/>
      <c r="CD27" s="683"/>
      <c r="CE27" s="683"/>
      <c r="CF27" s="683"/>
      <c r="CG27" s="683"/>
      <c r="CH27" s="683"/>
      <c r="CI27" s="683"/>
      <c r="CJ27" s="683"/>
      <c r="CK27" s="683"/>
      <c r="CL27" s="683"/>
      <c r="CM27" s="683"/>
      <c r="CN27" s="683"/>
      <c r="CO27" s="683"/>
      <c r="CP27" s="683"/>
      <c r="CQ27" s="683"/>
      <c r="CR27" s="683"/>
      <c r="CS27" s="683"/>
      <c r="CT27" s="683"/>
      <c r="CU27" s="683"/>
      <c r="CV27" s="683"/>
      <c r="CW27" s="683"/>
      <c r="CX27" s="683"/>
      <c r="CY27" s="683"/>
      <c r="CZ27" s="683"/>
      <c r="DA27" s="683"/>
      <c r="DB27" s="683"/>
      <c r="DC27" s="683"/>
      <c r="DD27" s="683"/>
      <c r="DE27" s="683"/>
      <c r="DF27" s="683"/>
      <c r="DG27" s="683"/>
      <c r="DH27" s="683"/>
      <c r="DI27" s="683"/>
      <c r="DJ27" s="683"/>
      <c r="DK27" s="683"/>
      <c r="DL27" s="683"/>
      <c r="DM27" s="683"/>
      <c r="DN27" s="683"/>
      <c r="DO27" s="683"/>
      <c r="DP27" s="683"/>
      <c r="DQ27" s="683"/>
      <c r="DR27" s="683"/>
      <c r="DS27" s="683"/>
      <c r="DT27" s="683"/>
      <c r="DU27" s="683"/>
      <c r="DV27" s="683"/>
      <c r="DW27" s="683"/>
      <c r="DX27" s="683"/>
      <c r="DY27" s="683"/>
      <c r="DZ27" s="683"/>
      <c r="EA27" s="683"/>
      <c r="EB27" s="683"/>
      <c r="EC27" s="683"/>
      <c r="ED27" s="683"/>
      <c r="EE27" s="683"/>
      <c r="EF27" s="683"/>
      <c r="EG27" s="683"/>
      <c r="EH27" s="683"/>
      <c r="EI27" s="683"/>
      <c r="EJ27" s="683"/>
      <c r="EK27" s="683"/>
      <c r="EL27" s="683"/>
      <c r="EM27" s="683"/>
      <c r="EN27" s="683"/>
      <c r="EO27" s="683"/>
      <c r="EP27" s="683"/>
      <c r="EQ27" s="683"/>
      <c r="ER27" s="683"/>
      <c r="ES27" s="683"/>
      <c r="ET27" s="683"/>
      <c r="EU27" s="683"/>
      <c r="EV27" s="683"/>
      <c r="EW27" s="683"/>
      <c r="EX27" s="683"/>
      <c r="EY27" s="683"/>
      <c r="EZ27" s="683"/>
      <c r="FA27" s="683"/>
      <c r="FB27" s="683"/>
      <c r="FC27" s="683"/>
      <c r="FD27" s="683"/>
      <c r="FE27" s="683"/>
      <c r="FF27" s="683"/>
      <c r="FG27" s="683"/>
      <c r="FH27" s="683"/>
      <c r="FI27" s="683"/>
      <c r="FJ27" s="683"/>
      <c r="FK27" s="683"/>
      <c r="FL27" s="683"/>
      <c r="FM27" s="683"/>
      <c r="FN27" s="683"/>
      <c r="FO27" s="683"/>
      <c r="FP27" s="683"/>
      <c r="FQ27" s="683"/>
      <c r="FR27" s="683"/>
      <c r="FS27" s="683"/>
      <c r="FT27" s="683"/>
      <c r="FU27" s="683"/>
      <c r="FV27" s="683"/>
      <c r="FW27" s="683"/>
      <c r="FX27" s="683"/>
      <c r="FY27" s="683"/>
      <c r="FZ27" s="683"/>
      <c r="GA27" s="683"/>
      <c r="GB27" s="683"/>
      <c r="GC27" s="683"/>
      <c r="GD27" s="683"/>
      <c r="GE27" s="683"/>
      <c r="GF27" s="683"/>
      <c r="GG27" s="683"/>
      <c r="GH27" s="683"/>
      <c r="GI27" s="683"/>
      <c r="GJ27" s="683"/>
      <c r="GK27" s="683"/>
      <c r="GL27" s="683"/>
      <c r="GM27" s="683"/>
      <c r="GN27" s="683"/>
      <c r="GO27" s="683"/>
      <c r="GP27" s="683"/>
      <c r="GQ27" s="683"/>
      <c r="GR27" s="683"/>
      <c r="GS27" s="683"/>
      <c r="GT27" s="683"/>
      <c r="GU27" s="683"/>
      <c r="GV27" s="683"/>
      <c r="GW27" s="683"/>
      <c r="GX27" s="683"/>
      <c r="GY27" s="683"/>
      <c r="GZ27" s="683"/>
      <c r="HA27" s="683"/>
      <c r="HB27" s="683"/>
      <c r="HC27" s="683"/>
      <c r="HD27" s="683"/>
      <c r="HE27" s="683"/>
      <c r="HF27" s="683"/>
      <c r="HG27" s="683"/>
      <c r="HH27" s="683"/>
      <c r="HI27" s="683"/>
      <c r="HJ27" s="683"/>
      <c r="HK27" s="683"/>
      <c r="HL27" s="683"/>
      <c r="HM27" s="683"/>
      <c r="HN27" s="683"/>
      <c r="HO27" s="683"/>
      <c r="HP27" s="683"/>
      <c r="HQ27" s="683"/>
      <c r="HR27" s="683"/>
      <c r="HS27" s="683"/>
      <c r="HT27" s="683"/>
      <c r="HU27" s="683"/>
      <c r="HV27" s="683"/>
      <c r="HW27" s="683"/>
      <c r="HX27" s="683"/>
    </row>
    <row r="28" spans="1:232">
      <c r="A28" s="736"/>
      <c r="B28" s="737"/>
      <c r="C28" s="774"/>
      <c r="D28" s="780"/>
      <c r="E28" s="759"/>
      <c r="F28" s="759"/>
      <c r="G28" s="748"/>
      <c r="H28" s="759"/>
      <c r="I28" s="760"/>
      <c r="J28" s="761">
        <v>0</v>
      </c>
      <c r="K28" s="762">
        <v>2670</v>
      </c>
      <c r="L28" s="763">
        <v>13</v>
      </c>
      <c r="M28" s="763">
        <f>CEILING(K28/L28,0.25)</f>
        <v>205.5</v>
      </c>
      <c r="N28" s="764"/>
      <c r="O28" s="765"/>
      <c r="P28" s="766"/>
      <c r="Q28" s="767">
        <v>8.5</v>
      </c>
      <c r="R28" s="768"/>
      <c r="S28" s="769"/>
      <c r="T28" s="791"/>
      <c r="U28" s="755">
        <f>K28/(M28+Q28)</f>
        <v>12.476635514018692</v>
      </c>
      <c r="V28" s="683"/>
      <c r="W28" s="683"/>
      <c r="X28" s="683"/>
      <c r="Y28" s="683"/>
      <c r="Z28" s="683"/>
      <c r="AA28" s="683"/>
      <c r="AB28" s="683"/>
      <c r="AC28" s="683"/>
      <c r="AD28" s="683"/>
      <c r="AE28" s="683"/>
      <c r="AF28" s="683"/>
      <c r="AG28" s="683"/>
      <c r="AH28" s="683"/>
      <c r="AI28" s="683"/>
      <c r="AJ28" s="683"/>
      <c r="AK28" s="683"/>
      <c r="AL28" s="683"/>
      <c r="AM28" s="683"/>
      <c r="AN28" s="683"/>
      <c r="AO28" s="683"/>
      <c r="AP28" s="683"/>
      <c r="AQ28" s="683"/>
      <c r="AR28" s="683"/>
      <c r="AS28" s="683"/>
      <c r="AT28" s="683"/>
      <c r="AU28" s="683"/>
      <c r="AV28" s="683"/>
      <c r="AW28" s="683"/>
      <c r="AX28" s="683"/>
      <c r="AY28" s="683"/>
      <c r="AZ28" s="683"/>
      <c r="BA28" s="683"/>
      <c r="BB28" s="683"/>
      <c r="BC28" s="683"/>
      <c r="BD28" s="683"/>
      <c r="BE28" s="683"/>
      <c r="BF28" s="683"/>
      <c r="BG28" s="683"/>
      <c r="BH28" s="683"/>
      <c r="BI28" s="683"/>
      <c r="BJ28" s="683"/>
      <c r="BK28" s="683"/>
      <c r="BL28" s="683"/>
      <c r="BM28" s="683"/>
      <c r="BN28" s="683"/>
      <c r="BO28" s="683"/>
      <c r="BP28" s="683"/>
      <c r="BQ28" s="683"/>
      <c r="BR28" s="683"/>
      <c r="BS28" s="683"/>
      <c r="BT28" s="683"/>
      <c r="BU28" s="683"/>
      <c r="BV28" s="683"/>
      <c r="BW28" s="683"/>
      <c r="BX28" s="683"/>
      <c r="BY28" s="683"/>
      <c r="BZ28" s="683"/>
      <c r="CA28" s="683"/>
      <c r="CB28" s="683"/>
      <c r="CC28" s="683"/>
      <c r="CD28" s="683"/>
      <c r="CE28" s="683"/>
      <c r="CF28" s="683"/>
      <c r="CG28" s="683"/>
      <c r="CH28" s="683"/>
      <c r="CI28" s="683"/>
      <c r="CJ28" s="683"/>
      <c r="CK28" s="683"/>
      <c r="CL28" s="683"/>
      <c r="CM28" s="683"/>
      <c r="CN28" s="683"/>
      <c r="CO28" s="683"/>
      <c r="CP28" s="683"/>
      <c r="CQ28" s="683"/>
      <c r="CR28" s="683"/>
      <c r="CS28" s="683"/>
      <c r="CT28" s="683"/>
      <c r="CU28" s="683"/>
      <c r="CV28" s="683"/>
      <c r="CW28" s="683"/>
      <c r="CX28" s="683"/>
      <c r="CY28" s="683"/>
      <c r="CZ28" s="683"/>
      <c r="DA28" s="683"/>
      <c r="DB28" s="683"/>
      <c r="DC28" s="683"/>
      <c r="DD28" s="683"/>
      <c r="DE28" s="683"/>
      <c r="DF28" s="683"/>
      <c r="DG28" s="683"/>
      <c r="DH28" s="683"/>
      <c r="DI28" s="683"/>
      <c r="DJ28" s="683"/>
      <c r="DK28" s="683"/>
      <c r="DL28" s="683"/>
      <c r="DM28" s="683"/>
      <c r="DN28" s="683"/>
      <c r="DO28" s="683"/>
      <c r="DP28" s="683"/>
      <c r="DQ28" s="683"/>
      <c r="DR28" s="683"/>
      <c r="DS28" s="683"/>
      <c r="DT28" s="683"/>
      <c r="DU28" s="683"/>
      <c r="DV28" s="683"/>
      <c r="DW28" s="683"/>
      <c r="DX28" s="683"/>
      <c r="DY28" s="683"/>
      <c r="DZ28" s="683"/>
      <c r="EA28" s="683"/>
      <c r="EB28" s="683"/>
      <c r="EC28" s="683"/>
      <c r="ED28" s="683"/>
      <c r="EE28" s="683"/>
      <c r="EF28" s="683"/>
      <c r="EG28" s="683"/>
      <c r="EH28" s="683"/>
      <c r="EI28" s="683"/>
      <c r="EJ28" s="683"/>
      <c r="EK28" s="683"/>
      <c r="EL28" s="683"/>
      <c r="EM28" s="683"/>
      <c r="EN28" s="683"/>
      <c r="EO28" s="683"/>
      <c r="EP28" s="683"/>
      <c r="EQ28" s="683"/>
      <c r="ER28" s="683"/>
      <c r="ES28" s="683"/>
      <c r="ET28" s="683"/>
      <c r="EU28" s="683"/>
      <c r="EV28" s="683"/>
      <c r="EW28" s="683"/>
      <c r="EX28" s="683"/>
      <c r="EY28" s="683"/>
      <c r="EZ28" s="683"/>
      <c r="FA28" s="683"/>
      <c r="FB28" s="683"/>
      <c r="FC28" s="683"/>
      <c r="FD28" s="683"/>
      <c r="FE28" s="683"/>
      <c r="FF28" s="683"/>
      <c r="FG28" s="683"/>
      <c r="FH28" s="683"/>
      <c r="FI28" s="683"/>
      <c r="FJ28" s="683"/>
      <c r="FK28" s="683"/>
      <c r="FL28" s="683"/>
      <c r="FM28" s="683"/>
      <c r="FN28" s="683"/>
      <c r="FO28" s="683"/>
      <c r="FP28" s="683"/>
      <c r="FQ28" s="683"/>
      <c r="FR28" s="683"/>
      <c r="FS28" s="683"/>
      <c r="FT28" s="683"/>
      <c r="FU28" s="683"/>
      <c r="FV28" s="683"/>
      <c r="FW28" s="683"/>
      <c r="FX28" s="683"/>
      <c r="FY28" s="683"/>
      <c r="FZ28" s="683"/>
      <c r="GA28" s="683"/>
      <c r="GB28" s="683"/>
      <c r="GC28" s="683"/>
      <c r="GD28" s="683"/>
      <c r="GE28" s="683"/>
      <c r="GF28" s="683"/>
      <c r="GG28" s="683"/>
      <c r="GH28" s="683"/>
      <c r="GI28" s="683"/>
      <c r="GJ28" s="683"/>
      <c r="GK28" s="683"/>
      <c r="GL28" s="683"/>
      <c r="GM28" s="683"/>
      <c r="GN28" s="683"/>
      <c r="GO28" s="683"/>
      <c r="GP28" s="683"/>
      <c r="GQ28" s="683"/>
      <c r="GR28" s="683"/>
      <c r="GS28" s="683"/>
      <c r="GT28" s="683"/>
      <c r="GU28" s="683"/>
      <c r="GV28" s="683"/>
      <c r="GW28" s="683"/>
      <c r="GX28" s="683"/>
      <c r="GY28" s="683"/>
      <c r="GZ28" s="683"/>
      <c r="HA28" s="683"/>
      <c r="HB28" s="683"/>
      <c r="HC28" s="683"/>
      <c r="HD28" s="683"/>
      <c r="HE28" s="683"/>
      <c r="HF28" s="683"/>
      <c r="HG28" s="683"/>
      <c r="HH28" s="683"/>
      <c r="HI28" s="683"/>
      <c r="HJ28" s="683"/>
      <c r="HK28" s="683"/>
      <c r="HL28" s="683"/>
      <c r="HM28" s="683"/>
      <c r="HN28" s="683"/>
      <c r="HO28" s="683"/>
      <c r="HP28" s="683"/>
      <c r="HQ28" s="683"/>
      <c r="HR28" s="683"/>
      <c r="HS28" s="683"/>
      <c r="HT28" s="683"/>
      <c r="HU28" s="683"/>
      <c r="HV28" s="683"/>
      <c r="HW28" s="683"/>
      <c r="HX28" s="683"/>
    </row>
    <row r="29" spans="1:232">
      <c r="A29" s="736">
        <f>B27+(O27+N29+M28+J28+Q28)/24</f>
        <v>42.333333333333336</v>
      </c>
      <c r="B29" s="737">
        <f>A29+((P29+T29)/24)</f>
        <v>42.333333333333336</v>
      </c>
      <c r="C29" s="792" t="s">
        <v>1091</v>
      </c>
      <c r="D29" s="783">
        <f>TRUNC(A29,0)</f>
        <v>42</v>
      </c>
      <c r="E29" s="743">
        <f>A29</f>
        <v>42.333333333333336</v>
      </c>
      <c r="F29" s="773" t="str">
        <f>CHOOSE(WEEKDAY(A29+$B$6,1),"Sun","Mon","Tue","Wed","Thu","Fri","Sat")</f>
        <v>Sun</v>
      </c>
      <c r="G29" s="742"/>
      <c r="H29" s="743"/>
      <c r="I29" s="744"/>
      <c r="J29" s="745"/>
      <c r="K29" s="746"/>
      <c r="L29" s="793"/>
      <c r="M29" s="747"/>
      <c r="N29" s="748">
        <v>2</v>
      </c>
      <c r="O29" s="749"/>
      <c r="P29" s="750"/>
      <c r="Q29" s="751"/>
      <c r="R29" s="752"/>
      <c r="S29" s="753"/>
      <c r="T29" s="794"/>
      <c r="U29" s="755"/>
      <c r="V29" s="683"/>
      <c r="W29" s="683"/>
      <c r="X29" s="683"/>
      <c r="Y29" s="683"/>
      <c r="Z29" s="683"/>
      <c r="AA29" s="683"/>
      <c r="AB29" s="683"/>
      <c r="AC29" s="683"/>
      <c r="AD29" s="683"/>
      <c r="AE29" s="683"/>
      <c r="AF29" s="683"/>
      <c r="AG29" s="683"/>
      <c r="AH29" s="683"/>
      <c r="AI29" s="683"/>
      <c r="AJ29" s="683"/>
      <c r="AK29" s="683"/>
      <c r="AL29" s="683"/>
      <c r="AM29" s="683"/>
      <c r="AN29" s="683"/>
      <c r="AO29" s="683"/>
      <c r="AP29" s="683"/>
      <c r="AQ29" s="683"/>
      <c r="AR29" s="683"/>
      <c r="AS29" s="683"/>
      <c r="AT29" s="683"/>
      <c r="AU29" s="683"/>
      <c r="AV29" s="683"/>
      <c r="AW29" s="683"/>
      <c r="AX29" s="683"/>
      <c r="AY29" s="683"/>
      <c r="AZ29" s="683"/>
      <c r="BA29" s="683"/>
      <c r="BB29" s="683"/>
      <c r="BC29" s="683"/>
      <c r="BD29" s="683"/>
      <c r="BE29" s="683"/>
      <c r="BF29" s="683"/>
      <c r="BG29" s="683"/>
      <c r="BH29" s="683"/>
      <c r="BI29" s="683"/>
      <c r="BJ29" s="683"/>
      <c r="BK29" s="683"/>
      <c r="BL29" s="683"/>
      <c r="BM29" s="683"/>
      <c r="BN29" s="683"/>
      <c r="BO29" s="683"/>
      <c r="BP29" s="683"/>
      <c r="BQ29" s="683"/>
      <c r="BR29" s="683"/>
      <c r="BS29" s="683"/>
      <c r="BT29" s="683"/>
      <c r="BU29" s="683"/>
      <c r="BV29" s="683"/>
      <c r="BW29" s="683"/>
      <c r="BX29" s="683"/>
      <c r="BY29" s="683"/>
      <c r="BZ29" s="683"/>
      <c r="CA29" s="683"/>
      <c r="CB29" s="683"/>
      <c r="CC29" s="683"/>
      <c r="CD29" s="683"/>
      <c r="CE29" s="683"/>
      <c r="CF29" s="683"/>
      <c r="CG29" s="683"/>
      <c r="CH29" s="683"/>
      <c r="CI29" s="683"/>
      <c r="CJ29" s="683"/>
      <c r="CK29" s="683"/>
      <c r="CL29" s="683"/>
      <c r="CM29" s="683"/>
      <c r="CN29" s="683"/>
      <c r="CO29" s="683"/>
      <c r="CP29" s="683"/>
      <c r="CQ29" s="683"/>
      <c r="CR29" s="683"/>
      <c r="CS29" s="683"/>
      <c r="CT29" s="683"/>
      <c r="CU29" s="683"/>
      <c r="CV29" s="683"/>
      <c r="CW29" s="683"/>
      <c r="CX29" s="683"/>
      <c r="CY29" s="683"/>
      <c r="CZ29" s="683"/>
      <c r="DA29" s="683"/>
      <c r="DB29" s="683"/>
      <c r="DC29" s="683"/>
      <c r="DD29" s="683"/>
      <c r="DE29" s="683"/>
      <c r="DF29" s="683"/>
      <c r="DG29" s="683"/>
      <c r="DH29" s="683"/>
      <c r="DI29" s="683"/>
      <c r="DJ29" s="683"/>
      <c r="DK29" s="683"/>
      <c r="DL29" s="683"/>
      <c r="DM29" s="683"/>
      <c r="DN29" s="683"/>
      <c r="DO29" s="683"/>
      <c r="DP29" s="683"/>
      <c r="DQ29" s="683"/>
      <c r="DR29" s="683"/>
      <c r="DS29" s="683"/>
      <c r="DT29" s="683"/>
      <c r="DU29" s="683"/>
      <c r="DV29" s="683"/>
      <c r="DW29" s="683"/>
      <c r="DX29" s="683"/>
      <c r="DY29" s="683"/>
      <c r="DZ29" s="683"/>
      <c r="EA29" s="683"/>
      <c r="EB29" s="683"/>
      <c r="EC29" s="683"/>
      <c r="ED29" s="683"/>
      <c r="EE29" s="683"/>
      <c r="EF29" s="683"/>
      <c r="EG29" s="683"/>
      <c r="EH29" s="683"/>
      <c r="EI29" s="683"/>
      <c r="EJ29" s="683"/>
      <c r="EK29" s="683"/>
      <c r="EL29" s="683"/>
      <c r="EM29" s="683"/>
      <c r="EN29" s="683"/>
      <c r="EO29" s="683"/>
      <c r="EP29" s="683"/>
      <c r="EQ29" s="683"/>
      <c r="ER29" s="683"/>
      <c r="ES29" s="683"/>
      <c r="ET29" s="683"/>
      <c r="EU29" s="683"/>
      <c r="EV29" s="683"/>
      <c r="EW29" s="683"/>
      <c r="EX29" s="683"/>
      <c r="EY29" s="683"/>
      <c r="EZ29" s="683"/>
      <c r="FA29" s="683"/>
      <c r="FB29" s="683"/>
      <c r="FC29" s="683"/>
      <c r="FD29" s="683"/>
      <c r="FE29" s="683"/>
      <c r="FF29" s="683"/>
      <c r="FG29" s="683"/>
      <c r="FH29" s="683"/>
      <c r="FI29" s="683"/>
      <c r="FJ29" s="683"/>
      <c r="FK29" s="683"/>
      <c r="FL29" s="683"/>
      <c r="FM29" s="683"/>
      <c r="FN29" s="683"/>
      <c r="FO29" s="683"/>
      <c r="FP29" s="683"/>
      <c r="FQ29" s="683"/>
      <c r="FR29" s="683"/>
      <c r="FS29" s="683"/>
      <c r="FT29" s="683"/>
      <c r="FU29" s="683"/>
      <c r="FV29" s="683"/>
      <c r="FW29" s="683"/>
      <c r="FX29" s="683"/>
      <c r="FY29" s="683"/>
      <c r="FZ29" s="683"/>
      <c r="GA29" s="683"/>
      <c r="GB29" s="683"/>
      <c r="GC29" s="683"/>
      <c r="GD29" s="683"/>
      <c r="GE29" s="683"/>
      <c r="GF29" s="683"/>
      <c r="GG29" s="683"/>
      <c r="GH29" s="683"/>
      <c r="GI29" s="683"/>
      <c r="GJ29" s="683"/>
      <c r="GK29" s="683"/>
      <c r="GL29" s="683"/>
      <c r="GM29" s="683"/>
      <c r="GN29" s="683"/>
      <c r="GO29" s="683"/>
      <c r="GP29" s="683"/>
      <c r="GQ29" s="683"/>
      <c r="GR29" s="683"/>
      <c r="GS29" s="683"/>
      <c r="GT29" s="683"/>
      <c r="GU29" s="683"/>
      <c r="GV29" s="683"/>
      <c r="GW29" s="683"/>
      <c r="GX29" s="683"/>
      <c r="GY29" s="683"/>
      <c r="GZ29" s="683"/>
      <c r="HA29" s="683"/>
      <c r="HB29" s="683"/>
      <c r="HC29" s="683"/>
      <c r="HD29" s="683"/>
      <c r="HE29" s="683"/>
      <c r="HF29" s="683"/>
      <c r="HG29" s="683"/>
      <c r="HH29" s="683"/>
      <c r="HI29" s="683"/>
      <c r="HJ29" s="683"/>
      <c r="HK29" s="683"/>
      <c r="HL29" s="683"/>
      <c r="HM29" s="683"/>
      <c r="HN29" s="683"/>
      <c r="HO29" s="683"/>
      <c r="HP29" s="683"/>
      <c r="HQ29" s="683"/>
      <c r="HR29" s="683"/>
      <c r="HS29" s="683"/>
      <c r="HT29" s="683"/>
      <c r="HU29" s="683"/>
      <c r="HV29" s="683"/>
      <c r="HW29" s="683"/>
      <c r="HX29" s="683"/>
    </row>
    <row r="30" spans="1:232">
      <c r="A30" s="736"/>
      <c r="B30" s="737"/>
      <c r="C30" s="774"/>
      <c r="D30" s="757"/>
      <c r="E30" s="759"/>
      <c r="F30" s="759"/>
      <c r="G30" s="748"/>
      <c r="H30" s="759"/>
      <c r="I30" s="760"/>
      <c r="J30" s="761"/>
      <c r="K30" s="762"/>
      <c r="L30" s="795"/>
      <c r="M30" s="763"/>
      <c r="N30" s="764"/>
      <c r="O30" s="765"/>
      <c r="P30" s="766"/>
      <c r="Q30" s="796"/>
      <c r="R30" s="768"/>
      <c r="S30" s="769"/>
      <c r="T30" s="797"/>
      <c r="U30" s="755"/>
      <c r="V30" s="683"/>
      <c r="W30" s="683"/>
      <c r="X30" s="683"/>
      <c r="Y30" s="683"/>
      <c r="Z30" s="683"/>
      <c r="AA30" s="683"/>
      <c r="AB30" s="683"/>
      <c r="AC30" s="683"/>
      <c r="AD30" s="683"/>
      <c r="AE30" s="683"/>
      <c r="AF30" s="683"/>
      <c r="AG30" s="683"/>
      <c r="AH30" s="683"/>
      <c r="AI30" s="683"/>
      <c r="AJ30" s="683"/>
      <c r="AK30" s="683"/>
      <c r="AL30" s="683"/>
      <c r="AM30" s="683"/>
      <c r="AN30" s="683"/>
      <c r="AO30" s="683"/>
      <c r="AP30" s="683"/>
      <c r="AQ30" s="683"/>
      <c r="AR30" s="683"/>
      <c r="AS30" s="683"/>
      <c r="AT30" s="683"/>
      <c r="AU30" s="683"/>
      <c r="AV30" s="683"/>
      <c r="AW30" s="683"/>
      <c r="AX30" s="683"/>
      <c r="AY30" s="683"/>
      <c r="AZ30" s="683"/>
      <c r="BA30" s="683"/>
      <c r="BB30" s="683"/>
      <c r="BC30" s="683"/>
      <c r="BD30" s="683"/>
      <c r="BE30" s="683"/>
      <c r="BF30" s="683"/>
      <c r="BG30" s="683"/>
      <c r="BH30" s="683"/>
      <c r="BI30" s="683"/>
      <c r="BJ30" s="683"/>
      <c r="BK30" s="683"/>
      <c r="BL30" s="683"/>
      <c r="BM30" s="683"/>
      <c r="BN30" s="683"/>
      <c r="BO30" s="683"/>
      <c r="BP30" s="683"/>
      <c r="BQ30" s="683"/>
      <c r="BR30" s="683"/>
      <c r="BS30" s="683"/>
      <c r="BT30" s="683"/>
      <c r="BU30" s="683"/>
      <c r="BV30" s="683"/>
      <c r="BW30" s="683"/>
      <c r="BX30" s="683"/>
      <c r="BY30" s="683"/>
      <c r="BZ30" s="683"/>
      <c r="CA30" s="683"/>
      <c r="CB30" s="683"/>
      <c r="CC30" s="683"/>
      <c r="CD30" s="683"/>
      <c r="CE30" s="683"/>
      <c r="CF30" s="683"/>
      <c r="CG30" s="683"/>
      <c r="CH30" s="683"/>
      <c r="CI30" s="683"/>
      <c r="CJ30" s="683"/>
      <c r="CK30" s="683"/>
      <c r="CL30" s="683"/>
      <c r="CM30" s="683"/>
      <c r="CN30" s="683"/>
      <c r="CO30" s="683"/>
      <c r="CP30" s="683"/>
      <c r="CQ30" s="683"/>
      <c r="CR30" s="683"/>
      <c r="CS30" s="683"/>
      <c r="CT30" s="683"/>
      <c r="CU30" s="683"/>
      <c r="CV30" s="683"/>
      <c r="CW30" s="683"/>
      <c r="CX30" s="683"/>
      <c r="CY30" s="683"/>
      <c r="CZ30" s="683"/>
      <c r="DA30" s="683"/>
      <c r="DB30" s="683"/>
      <c r="DC30" s="683"/>
      <c r="DD30" s="683"/>
      <c r="DE30" s="683"/>
      <c r="DF30" s="683"/>
      <c r="DG30" s="683"/>
      <c r="DH30" s="683"/>
      <c r="DI30" s="683"/>
      <c r="DJ30" s="683"/>
      <c r="DK30" s="683"/>
      <c r="DL30" s="683"/>
      <c r="DM30" s="683"/>
      <c r="DN30" s="683"/>
      <c r="DO30" s="683"/>
      <c r="DP30" s="683"/>
      <c r="DQ30" s="683"/>
      <c r="DR30" s="683"/>
      <c r="DS30" s="683"/>
      <c r="DT30" s="683"/>
      <c r="DU30" s="683"/>
      <c r="DV30" s="683"/>
      <c r="DW30" s="683"/>
      <c r="DX30" s="683"/>
      <c r="DY30" s="683"/>
      <c r="DZ30" s="683"/>
      <c r="EA30" s="683"/>
      <c r="EB30" s="683"/>
      <c r="EC30" s="683"/>
      <c r="ED30" s="683"/>
      <c r="EE30" s="683"/>
      <c r="EF30" s="683"/>
      <c r="EG30" s="683"/>
      <c r="EH30" s="683"/>
      <c r="EI30" s="683"/>
      <c r="EJ30" s="683"/>
      <c r="EK30" s="683"/>
      <c r="EL30" s="683"/>
      <c r="EM30" s="683"/>
      <c r="EN30" s="683"/>
      <c r="EO30" s="683"/>
      <c r="EP30" s="683"/>
      <c r="EQ30" s="683"/>
      <c r="ER30" s="683"/>
      <c r="ES30" s="683"/>
      <c r="ET30" s="683"/>
      <c r="EU30" s="683"/>
      <c r="EV30" s="683"/>
      <c r="EW30" s="683"/>
      <c r="EX30" s="683"/>
      <c r="EY30" s="683"/>
      <c r="EZ30" s="683"/>
      <c r="FA30" s="683"/>
      <c r="FB30" s="683"/>
      <c r="FC30" s="683"/>
      <c r="FD30" s="683"/>
      <c r="FE30" s="683"/>
      <c r="FF30" s="683"/>
      <c r="FG30" s="683"/>
      <c r="FH30" s="683"/>
      <c r="FI30" s="683"/>
      <c r="FJ30" s="683"/>
      <c r="FK30" s="683"/>
      <c r="FL30" s="683"/>
      <c r="FM30" s="683"/>
      <c r="FN30" s="683"/>
      <c r="FO30" s="683"/>
      <c r="FP30" s="683"/>
      <c r="FQ30" s="683"/>
      <c r="FR30" s="683"/>
      <c r="FS30" s="683"/>
      <c r="FT30" s="683"/>
      <c r="FU30" s="683"/>
      <c r="FV30" s="683"/>
      <c r="FW30" s="683"/>
      <c r="FX30" s="683"/>
      <c r="FY30" s="683"/>
      <c r="FZ30" s="683"/>
      <c r="GA30" s="683"/>
      <c r="GB30" s="683"/>
      <c r="GC30" s="683"/>
      <c r="GD30" s="683"/>
      <c r="GE30" s="683"/>
      <c r="GF30" s="683"/>
      <c r="GG30" s="683"/>
      <c r="GH30" s="683"/>
      <c r="GI30" s="683"/>
      <c r="GJ30" s="683"/>
      <c r="GK30" s="683"/>
      <c r="GL30" s="683"/>
      <c r="GM30" s="683"/>
      <c r="GN30" s="683"/>
      <c r="GO30" s="683"/>
      <c r="GP30" s="683"/>
      <c r="GQ30" s="683"/>
      <c r="GR30" s="683"/>
      <c r="GS30" s="683"/>
      <c r="GT30" s="683"/>
      <c r="GU30" s="683"/>
      <c r="GV30" s="683"/>
      <c r="GW30" s="683"/>
      <c r="GX30" s="683"/>
      <c r="GY30" s="683"/>
      <c r="GZ30" s="683"/>
      <c r="HA30" s="683"/>
      <c r="HB30" s="683"/>
      <c r="HC30" s="683"/>
      <c r="HD30" s="683"/>
      <c r="HE30" s="683"/>
      <c r="HF30" s="683"/>
      <c r="HG30" s="683"/>
      <c r="HH30" s="683"/>
      <c r="HI30" s="683"/>
      <c r="HJ30" s="683"/>
      <c r="HK30" s="683"/>
      <c r="HL30" s="683"/>
      <c r="HM30" s="683"/>
      <c r="HN30" s="683"/>
      <c r="HO30" s="683"/>
      <c r="HP30" s="683"/>
      <c r="HQ30" s="683"/>
      <c r="HR30" s="683"/>
      <c r="HS30" s="683"/>
      <c r="HT30" s="683"/>
      <c r="HU30" s="683"/>
      <c r="HV30" s="683"/>
      <c r="HW30" s="683"/>
      <c r="HX30" s="683"/>
    </row>
    <row r="31" spans="1:232">
      <c r="A31" s="719"/>
      <c r="B31" s="720"/>
      <c r="C31" s="798"/>
      <c r="D31" s="799"/>
      <c r="E31" s="800"/>
      <c r="F31" s="800"/>
      <c r="G31" s="801"/>
      <c r="H31" s="800"/>
      <c r="I31" s="802"/>
      <c r="J31" s="803"/>
      <c r="K31" s="804"/>
      <c r="L31" s="805"/>
      <c r="M31" s="806"/>
      <c r="N31" s="807"/>
      <c r="O31" s="808"/>
      <c r="P31" s="809"/>
      <c r="Q31" s="810"/>
      <c r="R31" s="768"/>
      <c r="S31" s="797"/>
      <c r="T31" s="797"/>
      <c r="U31" s="755"/>
    </row>
    <row r="32" spans="1:232" ht="16.5" thickBot="1">
      <c r="A32" s="722"/>
      <c r="B32" s="725"/>
      <c r="C32" s="721"/>
      <c r="D32" s="811"/>
      <c r="E32" s="812"/>
      <c r="F32" s="726"/>
      <c r="G32" s="813"/>
      <c r="H32" s="812"/>
      <c r="I32" s="814"/>
      <c r="J32" s="815"/>
      <c r="K32" s="727"/>
      <c r="L32" s="728"/>
      <c r="M32" s="816"/>
      <c r="N32" s="724"/>
      <c r="O32" s="817"/>
      <c r="P32" s="697"/>
      <c r="Q32" s="729"/>
      <c r="R32" s="818"/>
      <c r="S32" s="819"/>
      <c r="T32" s="820"/>
      <c r="U32" s="821"/>
    </row>
    <row r="33" spans="2:232">
      <c r="C33" s="822"/>
      <c r="D33" s="683"/>
      <c r="E33" s="823"/>
      <c r="F33" s="683"/>
      <c r="G33" s="824"/>
      <c r="H33" s="823"/>
      <c r="I33" s="683"/>
      <c r="J33" s="825"/>
      <c r="M33" s="825"/>
      <c r="T33" s="826"/>
    </row>
    <row r="34" spans="2:232">
      <c r="C34" s="822"/>
      <c r="E34" s="823"/>
      <c r="F34" s="823"/>
      <c r="G34" s="823"/>
      <c r="J34" s="683" t="s">
        <v>1080</v>
      </c>
      <c r="K34" s="684" t="s">
        <v>1081</v>
      </c>
      <c r="L34" s="685" t="s">
        <v>1082</v>
      </c>
      <c r="M34" s="683" t="s">
        <v>1083</v>
      </c>
      <c r="N34" s="683" t="s">
        <v>1102</v>
      </c>
      <c r="O34" s="683" t="s">
        <v>1103</v>
      </c>
      <c r="P34" s="683" t="s">
        <v>1074</v>
      </c>
      <c r="R34" s="684" t="s">
        <v>1087</v>
      </c>
      <c r="S34" s="683" t="s">
        <v>1104</v>
      </c>
      <c r="T34" s="683" t="s">
        <v>1089</v>
      </c>
      <c r="U34" s="827" t="s">
        <v>1076</v>
      </c>
    </row>
    <row r="35" spans="2:232">
      <c r="I35" s="681" t="s">
        <v>1105</v>
      </c>
      <c r="J35" s="683">
        <f>SUM(J9:J32)</f>
        <v>0</v>
      </c>
      <c r="K35" s="683">
        <f>SUM(K9:K32)</f>
        <v>11142</v>
      </c>
      <c r="L35" s="683">
        <f>K35/M35</f>
        <v>14.895721925133691</v>
      </c>
      <c r="M35" s="683">
        <f t="shared" ref="M35:R35" si="0">SUM(M9:M32)</f>
        <v>748</v>
      </c>
      <c r="N35" s="683">
        <f t="shared" si="0"/>
        <v>18.5</v>
      </c>
      <c r="O35" s="683">
        <f t="shared" si="0"/>
        <v>15</v>
      </c>
      <c r="P35" s="683">
        <f t="shared" si="0"/>
        <v>0</v>
      </c>
      <c r="Q35" s="683">
        <f t="shared" si="0"/>
        <v>32.5</v>
      </c>
      <c r="R35" s="828">
        <f t="shared" si="0"/>
        <v>0</v>
      </c>
      <c r="S35" s="828">
        <f>R35/T35</f>
        <v>0</v>
      </c>
      <c r="T35" s="829">
        <f>SUM(T9:T32)</f>
        <v>194</v>
      </c>
      <c r="U35" s="830">
        <f>K35/(M35+Q35)</f>
        <v>14.275464445868034</v>
      </c>
    </row>
    <row r="36" spans="2:232">
      <c r="E36" s="826"/>
      <c r="K36" s="683"/>
      <c r="L36" s="683"/>
      <c r="Q36" s="831">
        <f>Q35/24/T37</f>
        <v>3.2242063492063495E-2</v>
      </c>
      <c r="T36" s="822" t="s">
        <v>1106</v>
      </c>
    </row>
    <row r="37" spans="2:232">
      <c r="E37" s="826"/>
      <c r="K37" s="683"/>
      <c r="L37" s="683"/>
      <c r="Q37" s="681"/>
      <c r="T37" s="832">
        <f>(T35+Q35+O35+N35+M35+P35)/24</f>
        <v>42</v>
      </c>
    </row>
    <row r="38" spans="2:232">
      <c r="C38" s="833"/>
      <c r="D38" s="833"/>
      <c r="E38" s="833"/>
      <c r="I38" s="833"/>
      <c r="J38" s="834"/>
      <c r="K38" s="834"/>
      <c r="L38" s="683"/>
      <c r="Q38" s="681"/>
      <c r="T38" s="822"/>
      <c r="U38" s="687" t="s">
        <v>778</v>
      </c>
    </row>
    <row r="39" spans="2:232">
      <c r="B39" s="833"/>
      <c r="E39" s="832"/>
      <c r="H39" s="833"/>
      <c r="K39" s="685"/>
      <c r="L39" s="683"/>
      <c r="Q39" s="681"/>
      <c r="T39" s="826"/>
    </row>
    <row r="40" spans="2:232">
      <c r="B40" s="833"/>
      <c r="E40" s="832"/>
      <c r="H40" s="833"/>
      <c r="K40" s="685"/>
      <c r="T40" s="822"/>
      <c r="U40" s="687" t="s">
        <v>778</v>
      </c>
    </row>
    <row r="41" spans="2:232">
      <c r="J41" s="681"/>
      <c r="K41" s="681"/>
      <c r="L41" s="681"/>
      <c r="M41" s="681"/>
      <c r="Q41" s="681"/>
      <c r="R41" s="681"/>
      <c r="U41" s="681"/>
      <c r="V41" s="683"/>
      <c r="W41" s="683"/>
      <c r="X41" s="683"/>
      <c r="Y41" s="683"/>
      <c r="Z41" s="683"/>
      <c r="AA41" s="683"/>
      <c r="AB41" s="683"/>
      <c r="AC41" s="683"/>
      <c r="AD41" s="683"/>
      <c r="AE41" s="683"/>
      <c r="AF41" s="683"/>
      <c r="AG41" s="683"/>
      <c r="AH41" s="683"/>
      <c r="AI41" s="683"/>
      <c r="AJ41" s="683"/>
      <c r="AK41" s="683"/>
      <c r="AL41" s="683"/>
      <c r="AM41" s="683"/>
      <c r="AN41" s="683"/>
      <c r="AO41" s="683"/>
      <c r="AP41" s="683"/>
      <c r="AQ41" s="683"/>
      <c r="AR41" s="683"/>
      <c r="AS41" s="683"/>
      <c r="AT41" s="683"/>
      <c r="AU41" s="683"/>
      <c r="AV41" s="683"/>
      <c r="AW41" s="683"/>
      <c r="AX41" s="683"/>
      <c r="AY41" s="683"/>
      <c r="AZ41" s="683"/>
      <c r="BA41" s="683"/>
      <c r="BB41" s="683"/>
      <c r="BC41" s="683"/>
      <c r="BD41" s="683"/>
      <c r="BE41" s="683"/>
      <c r="BF41" s="683"/>
      <c r="BG41" s="683"/>
      <c r="BH41" s="683"/>
      <c r="BI41" s="683"/>
      <c r="BJ41" s="683"/>
      <c r="BK41" s="683"/>
      <c r="BL41" s="683"/>
      <c r="BM41" s="683"/>
      <c r="BN41" s="683"/>
      <c r="BO41" s="683"/>
      <c r="BP41" s="683"/>
      <c r="BQ41" s="683"/>
      <c r="BR41" s="683"/>
      <c r="BS41" s="683"/>
      <c r="BT41" s="683"/>
      <c r="BU41" s="683"/>
      <c r="BV41" s="683"/>
      <c r="BW41" s="683"/>
      <c r="BX41" s="683"/>
      <c r="BY41" s="683"/>
      <c r="BZ41" s="683"/>
      <c r="CA41" s="683"/>
      <c r="CB41" s="683"/>
      <c r="CC41" s="683"/>
      <c r="CD41" s="683"/>
      <c r="CE41" s="683"/>
      <c r="CF41" s="683"/>
      <c r="CG41" s="683"/>
      <c r="CH41" s="683"/>
      <c r="CI41" s="683"/>
      <c r="CJ41" s="683"/>
      <c r="CK41" s="683"/>
      <c r="CL41" s="683"/>
      <c r="CM41" s="683"/>
      <c r="CN41" s="683"/>
      <c r="CO41" s="683"/>
      <c r="CP41" s="683"/>
      <c r="CQ41" s="683"/>
      <c r="CR41" s="683"/>
      <c r="CS41" s="683"/>
      <c r="CT41" s="683"/>
      <c r="CU41" s="683"/>
      <c r="CV41" s="683"/>
      <c r="CW41" s="683"/>
      <c r="CX41" s="683"/>
      <c r="CY41" s="683"/>
      <c r="CZ41" s="683"/>
      <c r="DA41" s="683"/>
      <c r="DB41" s="683"/>
      <c r="DC41" s="683"/>
      <c r="DD41" s="683"/>
      <c r="DE41" s="683"/>
      <c r="DF41" s="683"/>
      <c r="DG41" s="683"/>
      <c r="DH41" s="683"/>
      <c r="DI41" s="683"/>
      <c r="DJ41" s="683"/>
      <c r="DK41" s="683"/>
      <c r="DL41" s="683"/>
      <c r="DM41" s="683"/>
      <c r="DN41" s="683"/>
      <c r="DO41" s="683"/>
      <c r="DP41" s="683"/>
      <c r="DQ41" s="683"/>
      <c r="DR41" s="683"/>
      <c r="DS41" s="683"/>
      <c r="DT41" s="683"/>
      <c r="DU41" s="683"/>
      <c r="DV41" s="683"/>
      <c r="DW41" s="683"/>
      <c r="DX41" s="683"/>
      <c r="DY41" s="683"/>
      <c r="DZ41" s="683"/>
      <c r="EA41" s="683"/>
      <c r="EB41" s="683"/>
      <c r="EC41" s="683"/>
      <c r="ED41" s="683"/>
      <c r="EE41" s="683"/>
      <c r="EF41" s="683"/>
      <c r="EG41" s="683"/>
      <c r="EH41" s="683"/>
      <c r="EI41" s="683"/>
      <c r="EJ41" s="683"/>
      <c r="EK41" s="683"/>
      <c r="EL41" s="683"/>
      <c r="EM41" s="683"/>
      <c r="EN41" s="683"/>
      <c r="EO41" s="683"/>
      <c r="EP41" s="683"/>
      <c r="EQ41" s="683"/>
      <c r="ER41" s="683"/>
      <c r="ES41" s="683"/>
      <c r="ET41" s="683"/>
      <c r="EU41" s="683"/>
      <c r="EV41" s="683"/>
      <c r="EW41" s="683"/>
      <c r="EX41" s="683"/>
      <c r="EY41" s="683"/>
      <c r="EZ41" s="683"/>
      <c r="FA41" s="683"/>
      <c r="FB41" s="683"/>
      <c r="FC41" s="683"/>
      <c r="FD41" s="683"/>
      <c r="FE41" s="683"/>
      <c r="FF41" s="683"/>
      <c r="FG41" s="683"/>
      <c r="FH41" s="683"/>
      <c r="FI41" s="683"/>
      <c r="FJ41" s="683"/>
      <c r="FK41" s="683"/>
      <c r="FL41" s="683"/>
      <c r="FM41" s="683"/>
      <c r="FN41" s="683"/>
      <c r="FO41" s="683"/>
      <c r="FP41" s="683"/>
      <c r="FQ41" s="683"/>
      <c r="FR41" s="683"/>
      <c r="FS41" s="683"/>
      <c r="FT41" s="683"/>
      <c r="FU41" s="683"/>
      <c r="FV41" s="683"/>
      <c r="FW41" s="683"/>
      <c r="FX41" s="683"/>
      <c r="FY41" s="683"/>
      <c r="FZ41" s="683"/>
      <c r="GA41" s="683"/>
      <c r="GB41" s="683"/>
      <c r="GC41" s="683"/>
      <c r="GD41" s="683"/>
      <c r="GE41" s="683"/>
      <c r="GF41" s="683"/>
      <c r="GG41" s="683"/>
      <c r="GH41" s="683"/>
      <c r="GI41" s="683"/>
      <c r="GJ41" s="683"/>
      <c r="GK41" s="683"/>
      <c r="GL41" s="683"/>
      <c r="GM41" s="683"/>
      <c r="GN41" s="683"/>
      <c r="GO41" s="683"/>
      <c r="GP41" s="683"/>
      <c r="GQ41" s="683"/>
      <c r="GR41" s="683"/>
      <c r="GS41" s="683"/>
      <c r="GT41" s="683"/>
      <c r="GU41" s="683"/>
      <c r="GV41" s="683"/>
      <c r="GW41" s="683"/>
      <c r="GX41" s="683"/>
      <c r="GY41" s="683"/>
      <c r="GZ41" s="683"/>
      <c r="HA41" s="683"/>
      <c r="HB41" s="683"/>
      <c r="HC41" s="683"/>
      <c r="HD41" s="683"/>
      <c r="HE41" s="683"/>
      <c r="HF41" s="683"/>
      <c r="HG41" s="683"/>
      <c r="HH41" s="683"/>
      <c r="HI41" s="683"/>
      <c r="HJ41" s="683"/>
      <c r="HK41" s="683"/>
      <c r="HL41" s="683"/>
      <c r="HM41" s="683"/>
      <c r="HN41" s="683"/>
      <c r="HO41" s="683"/>
      <c r="HP41" s="683"/>
      <c r="HQ41" s="683"/>
      <c r="HR41" s="683"/>
      <c r="HS41" s="683"/>
      <c r="HT41" s="683"/>
      <c r="HU41" s="683"/>
      <c r="HV41" s="683"/>
      <c r="HW41" s="683"/>
      <c r="HX41" s="683"/>
    </row>
    <row r="42" spans="2:232">
      <c r="J42" s="681"/>
      <c r="K42" s="681"/>
      <c r="L42" s="681"/>
      <c r="M42" s="681"/>
      <c r="Q42" s="681"/>
      <c r="R42" s="681"/>
      <c r="U42" s="681"/>
      <c r="V42" s="683"/>
      <c r="W42" s="683"/>
      <c r="X42" s="683"/>
      <c r="Y42" s="683"/>
      <c r="Z42" s="683"/>
      <c r="AA42" s="683"/>
      <c r="AB42" s="683"/>
      <c r="AC42" s="683"/>
      <c r="AD42" s="683"/>
      <c r="AE42" s="683"/>
      <c r="AF42" s="683"/>
      <c r="AG42" s="683"/>
      <c r="AH42" s="683"/>
      <c r="AI42" s="683"/>
      <c r="AJ42" s="683"/>
      <c r="AK42" s="683"/>
      <c r="AL42" s="683"/>
      <c r="AM42" s="683"/>
      <c r="AN42" s="683"/>
      <c r="AO42" s="683"/>
      <c r="AP42" s="683"/>
      <c r="AQ42" s="683"/>
      <c r="AR42" s="683"/>
      <c r="AS42" s="683"/>
      <c r="AT42" s="683"/>
      <c r="AU42" s="683"/>
      <c r="AV42" s="683"/>
      <c r="AW42" s="683"/>
      <c r="AX42" s="683"/>
      <c r="AY42" s="683"/>
      <c r="AZ42" s="683"/>
      <c r="BA42" s="683"/>
      <c r="BB42" s="683"/>
      <c r="BC42" s="683"/>
      <c r="BD42" s="683"/>
      <c r="BE42" s="683"/>
      <c r="BF42" s="683"/>
      <c r="BG42" s="683"/>
      <c r="BH42" s="683"/>
      <c r="BI42" s="683"/>
      <c r="BJ42" s="683"/>
      <c r="BK42" s="683"/>
      <c r="BL42" s="683"/>
      <c r="BM42" s="683"/>
      <c r="BN42" s="683"/>
      <c r="BO42" s="683"/>
      <c r="BP42" s="683"/>
      <c r="BQ42" s="683"/>
      <c r="BR42" s="683"/>
      <c r="BS42" s="683"/>
      <c r="BT42" s="683"/>
      <c r="BU42" s="683"/>
      <c r="BV42" s="683"/>
      <c r="BW42" s="683"/>
      <c r="BX42" s="683"/>
      <c r="BY42" s="683"/>
      <c r="BZ42" s="683"/>
      <c r="CA42" s="683"/>
      <c r="CB42" s="683"/>
      <c r="CC42" s="683"/>
      <c r="CD42" s="683"/>
      <c r="CE42" s="683"/>
      <c r="CF42" s="683"/>
      <c r="CG42" s="683"/>
      <c r="CH42" s="683"/>
      <c r="CI42" s="683"/>
      <c r="CJ42" s="683"/>
      <c r="CK42" s="683"/>
      <c r="CL42" s="683"/>
      <c r="CM42" s="683"/>
      <c r="CN42" s="683"/>
      <c r="CO42" s="683"/>
      <c r="CP42" s="683"/>
      <c r="CQ42" s="683"/>
      <c r="CR42" s="683"/>
      <c r="CS42" s="683"/>
      <c r="CT42" s="683"/>
      <c r="CU42" s="683"/>
      <c r="CV42" s="683"/>
      <c r="CW42" s="683"/>
      <c r="CX42" s="683"/>
      <c r="CY42" s="683"/>
      <c r="CZ42" s="683"/>
      <c r="DA42" s="683"/>
      <c r="DB42" s="683"/>
      <c r="DC42" s="683"/>
      <c r="DD42" s="683"/>
      <c r="DE42" s="683"/>
      <c r="DF42" s="683"/>
      <c r="DG42" s="683"/>
      <c r="DH42" s="683"/>
      <c r="DI42" s="683"/>
      <c r="DJ42" s="683"/>
      <c r="DK42" s="683"/>
      <c r="DL42" s="683"/>
      <c r="DM42" s="683"/>
      <c r="DN42" s="683"/>
      <c r="DO42" s="683"/>
      <c r="DP42" s="683"/>
      <c r="DQ42" s="683"/>
      <c r="DR42" s="683"/>
      <c r="DS42" s="683"/>
      <c r="DT42" s="683"/>
      <c r="DU42" s="683"/>
      <c r="DV42" s="683"/>
      <c r="DW42" s="683"/>
      <c r="DX42" s="683"/>
      <c r="DY42" s="683"/>
      <c r="DZ42" s="683"/>
      <c r="EA42" s="683"/>
      <c r="EB42" s="683"/>
      <c r="EC42" s="683"/>
      <c r="ED42" s="683"/>
      <c r="EE42" s="683"/>
      <c r="EF42" s="683"/>
      <c r="EG42" s="683"/>
      <c r="EH42" s="683"/>
      <c r="EI42" s="683"/>
      <c r="EJ42" s="683"/>
      <c r="EK42" s="683"/>
      <c r="EL42" s="683"/>
      <c r="EM42" s="683"/>
      <c r="EN42" s="683"/>
      <c r="EO42" s="683"/>
      <c r="EP42" s="683"/>
      <c r="EQ42" s="683"/>
      <c r="ER42" s="683"/>
      <c r="ES42" s="683"/>
      <c r="ET42" s="683"/>
      <c r="EU42" s="683"/>
      <c r="EV42" s="683"/>
      <c r="EW42" s="683"/>
      <c r="EX42" s="683"/>
      <c r="EY42" s="683"/>
      <c r="EZ42" s="683"/>
      <c r="FA42" s="683"/>
      <c r="FB42" s="683"/>
      <c r="FC42" s="683"/>
      <c r="FD42" s="683"/>
      <c r="FE42" s="683"/>
      <c r="FF42" s="683"/>
      <c r="FG42" s="683"/>
      <c r="FH42" s="683"/>
      <c r="FI42" s="683"/>
      <c r="FJ42" s="683"/>
      <c r="FK42" s="683"/>
      <c r="FL42" s="683"/>
      <c r="FM42" s="683"/>
      <c r="FN42" s="683"/>
      <c r="FO42" s="683"/>
      <c r="FP42" s="683"/>
      <c r="FQ42" s="683"/>
      <c r="FR42" s="683"/>
      <c r="FS42" s="683"/>
      <c r="FT42" s="683"/>
      <c r="FU42" s="683"/>
      <c r="FV42" s="683"/>
      <c r="FW42" s="683"/>
      <c r="FX42" s="683"/>
      <c r="FY42" s="683"/>
      <c r="FZ42" s="683"/>
      <c r="GA42" s="683"/>
      <c r="GB42" s="683"/>
      <c r="GC42" s="683"/>
      <c r="GD42" s="683"/>
      <c r="GE42" s="683"/>
      <c r="GF42" s="683"/>
      <c r="GG42" s="683"/>
      <c r="GH42" s="683"/>
      <c r="GI42" s="683"/>
      <c r="GJ42" s="683"/>
      <c r="GK42" s="683"/>
      <c r="GL42" s="683"/>
      <c r="GM42" s="683"/>
      <c r="GN42" s="683"/>
      <c r="GO42" s="683"/>
      <c r="GP42" s="683"/>
      <c r="GQ42" s="683"/>
      <c r="GR42" s="683"/>
      <c r="GS42" s="683"/>
      <c r="GT42" s="683"/>
      <c r="GU42" s="683"/>
      <c r="GV42" s="683"/>
      <c r="GW42" s="683"/>
      <c r="GX42" s="683"/>
      <c r="GY42" s="683"/>
      <c r="GZ42" s="683"/>
      <c r="HA42" s="683"/>
      <c r="HB42" s="683"/>
      <c r="HC42" s="683"/>
      <c r="HD42" s="683"/>
      <c r="HE42" s="683"/>
      <c r="HF42" s="683"/>
      <c r="HG42" s="683"/>
      <c r="HH42" s="683"/>
      <c r="HI42" s="683"/>
      <c r="HJ42" s="683"/>
      <c r="HK42" s="683"/>
      <c r="HL42" s="683"/>
      <c r="HM42" s="683"/>
      <c r="HN42" s="683"/>
      <c r="HO42" s="683"/>
      <c r="HP42" s="683"/>
      <c r="HQ42" s="683"/>
      <c r="HR42" s="683"/>
      <c r="HS42" s="683"/>
      <c r="HT42" s="683"/>
      <c r="HU42" s="683"/>
      <c r="HV42" s="683"/>
      <c r="HW42" s="683"/>
      <c r="HX42" s="683"/>
    </row>
    <row r="43" spans="2:232">
      <c r="J43" s="681"/>
      <c r="K43" s="681"/>
      <c r="L43" s="681"/>
      <c r="M43" s="681"/>
      <c r="Q43" s="681"/>
      <c r="R43" s="681"/>
      <c r="U43" s="681"/>
      <c r="V43" s="683"/>
      <c r="W43" s="683"/>
      <c r="X43" s="683"/>
      <c r="Y43" s="683"/>
      <c r="Z43" s="683"/>
      <c r="AA43" s="683"/>
      <c r="AB43" s="683"/>
      <c r="AC43" s="683"/>
      <c r="AD43" s="683"/>
      <c r="AE43" s="683"/>
      <c r="AF43" s="683"/>
      <c r="AG43" s="683"/>
      <c r="AH43" s="683"/>
      <c r="AI43" s="683"/>
      <c r="AJ43" s="683"/>
      <c r="AK43" s="683"/>
      <c r="AL43" s="683"/>
      <c r="AM43" s="683"/>
      <c r="AN43" s="683"/>
      <c r="AO43" s="683"/>
      <c r="AP43" s="683"/>
      <c r="AQ43" s="683"/>
      <c r="AR43" s="683"/>
      <c r="AS43" s="683"/>
      <c r="AT43" s="683"/>
      <c r="AU43" s="683"/>
      <c r="AV43" s="683"/>
      <c r="AW43" s="683"/>
      <c r="AX43" s="683"/>
      <c r="AY43" s="683"/>
      <c r="AZ43" s="683"/>
      <c r="BA43" s="683"/>
      <c r="BB43" s="683"/>
      <c r="BC43" s="683"/>
      <c r="BD43" s="683"/>
      <c r="BE43" s="683"/>
      <c r="BF43" s="683"/>
      <c r="BG43" s="683"/>
      <c r="BH43" s="683"/>
      <c r="BI43" s="683"/>
      <c r="BJ43" s="683"/>
      <c r="BK43" s="683"/>
      <c r="BL43" s="683"/>
      <c r="BM43" s="683"/>
      <c r="BN43" s="683"/>
      <c r="BO43" s="683"/>
      <c r="BP43" s="683"/>
      <c r="BQ43" s="683"/>
      <c r="BR43" s="683"/>
      <c r="BS43" s="683"/>
      <c r="BT43" s="683"/>
      <c r="BU43" s="683"/>
      <c r="BV43" s="683"/>
      <c r="BW43" s="683"/>
      <c r="BX43" s="683"/>
      <c r="BY43" s="683"/>
      <c r="BZ43" s="683"/>
      <c r="CA43" s="683"/>
      <c r="CB43" s="683"/>
      <c r="CC43" s="683"/>
      <c r="CD43" s="683"/>
      <c r="CE43" s="683"/>
      <c r="CF43" s="683"/>
      <c r="CG43" s="683"/>
      <c r="CH43" s="683"/>
      <c r="CI43" s="683"/>
      <c r="CJ43" s="683"/>
      <c r="CK43" s="683"/>
      <c r="CL43" s="683"/>
      <c r="CM43" s="683"/>
      <c r="CN43" s="683"/>
      <c r="CO43" s="683"/>
      <c r="CP43" s="683"/>
      <c r="CQ43" s="683"/>
      <c r="CR43" s="683"/>
      <c r="CS43" s="683"/>
      <c r="CT43" s="683"/>
      <c r="CU43" s="683"/>
      <c r="CV43" s="683"/>
      <c r="CW43" s="683"/>
      <c r="CX43" s="683"/>
      <c r="CY43" s="683"/>
      <c r="CZ43" s="683"/>
      <c r="DA43" s="683"/>
      <c r="DB43" s="683"/>
      <c r="DC43" s="683"/>
      <c r="DD43" s="683"/>
      <c r="DE43" s="683"/>
      <c r="DF43" s="683"/>
      <c r="DG43" s="683"/>
      <c r="DH43" s="683"/>
      <c r="DI43" s="683"/>
      <c r="DJ43" s="683"/>
      <c r="DK43" s="683"/>
      <c r="DL43" s="683"/>
      <c r="DM43" s="683"/>
      <c r="DN43" s="683"/>
      <c r="DO43" s="683"/>
      <c r="DP43" s="683"/>
      <c r="DQ43" s="683"/>
      <c r="DR43" s="683"/>
      <c r="DS43" s="683"/>
      <c r="DT43" s="683"/>
      <c r="DU43" s="683"/>
      <c r="DV43" s="683"/>
      <c r="DW43" s="683"/>
      <c r="DX43" s="683"/>
      <c r="DY43" s="683"/>
      <c r="DZ43" s="683"/>
      <c r="EA43" s="683"/>
      <c r="EB43" s="683"/>
      <c r="EC43" s="683"/>
      <c r="ED43" s="683"/>
      <c r="EE43" s="683"/>
      <c r="EF43" s="683"/>
      <c r="EG43" s="683"/>
      <c r="EH43" s="683"/>
      <c r="EI43" s="683"/>
      <c r="EJ43" s="683"/>
      <c r="EK43" s="683"/>
      <c r="EL43" s="683"/>
      <c r="EM43" s="683"/>
      <c r="EN43" s="683"/>
      <c r="EO43" s="683"/>
      <c r="EP43" s="683"/>
      <c r="EQ43" s="683"/>
      <c r="ER43" s="683"/>
      <c r="ES43" s="683"/>
      <c r="ET43" s="683"/>
      <c r="EU43" s="683"/>
      <c r="EV43" s="683"/>
      <c r="EW43" s="683"/>
      <c r="EX43" s="683"/>
      <c r="EY43" s="683"/>
      <c r="EZ43" s="683"/>
      <c r="FA43" s="683"/>
      <c r="FB43" s="683"/>
      <c r="FC43" s="683"/>
      <c r="FD43" s="683"/>
      <c r="FE43" s="683"/>
      <c r="FF43" s="683"/>
      <c r="FG43" s="683"/>
      <c r="FH43" s="683"/>
      <c r="FI43" s="683"/>
      <c r="FJ43" s="683"/>
      <c r="FK43" s="683"/>
      <c r="FL43" s="683"/>
      <c r="FM43" s="683"/>
      <c r="FN43" s="683"/>
      <c r="FO43" s="683"/>
      <c r="FP43" s="683"/>
      <c r="FQ43" s="683"/>
      <c r="FR43" s="683"/>
      <c r="FS43" s="683"/>
      <c r="FT43" s="683"/>
      <c r="FU43" s="683"/>
      <c r="FV43" s="683"/>
      <c r="FW43" s="683"/>
      <c r="FX43" s="683"/>
      <c r="FY43" s="683"/>
      <c r="FZ43" s="683"/>
      <c r="GA43" s="683"/>
      <c r="GB43" s="683"/>
      <c r="GC43" s="683"/>
      <c r="GD43" s="683"/>
      <c r="GE43" s="683"/>
      <c r="GF43" s="683"/>
      <c r="GG43" s="683"/>
      <c r="GH43" s="683"/>
      <c r="GI43" s="683"/>
      <c r="GJ43" s="683"/>
      <c r="GK43" s="683"/>
      <c r="GL43" s="683"/>
      <c r="GM43" s="683"/>
      <c r="GN43" s="683"/>
      <c r="GO43" s="683"/>
      <c r="GP43" s="683"/>
      <c r="GQ43" s="683"/>
      <c r="GR43" s="683"/>
      <c r="GS43" s="683"/>
      <c r="GT43" s="683"/>
      <c r="GU43" s="683"/>
      <c r="GV43" s="683"/>
      <c r="GW43" s="683"/>
      <c r="GX43" s="683"/>
      <c r="GY43" s="683"/>
      <c r="GZ43" s="683"/>
      <c r="HA43" s="683"/>
      <c r="HB43" s="683"/>
      <c r="HC43" s="683"/>
      <c r="HD43" s="683"/>
      <c r="HE43" s="683"/>
      <c r="HF43" s="683"/>
      <c r="HG43" s="683"/>
      <c r="HH43" s="683"/>
      <c r="HI43" s="683"/>
      <c r="HJ43" s="683"/>
      <c r="HK43" s="683"/>
      <c r="HL43" s="683"/>
      <c r="HM43" s="683"/>
      <c r="HN43" s="683"/>
      <c r="HO43" s="683"/>
      <c r="HP43" s="683"/>
      <c r="HQ43" s="683"/>
      <c r="HR43" s="683"/>
      <c r="HS43" s="683"/>
      <c r="HT43" s="683"/>
      <c r="HU43" s="683"/>
      <c r="HV43" s="683"/>
      <c r="HW43" s="683"/>
      <c r="HX43" s="683"/>
    </row>
    <row r="44" spans="2:232">
      <c r="J44" s="681"/>
      <c r="K44" s="681"/>
      <c r="L44" s="681"/>
      <c r="M44" s="681"/>
      <c r="Q44" s="681"/>
      <c r="R44" s="681"/>
      <c r="U44" s="681"/>
      <c r="V44" s="683"/>
      <c r="W44" s="683"/>
      <c r="X44" s="683"/>
      <c r="Y44" s="683"/>
      <c r="Z44" s="683"/>
      <c r="AA44" s="683"/>
      <c r="AB44" s="683"/>
      <c r="AC44" s="683"/>
      <c r="AD44" s="683"/>
      <c r="AE44" s="683"/>
      <c r="AF44" s="683"/>
      <c r="AG44" s="683"/>
      <c r="AH44" s="683"/>
      <c r="AI44" s="683"/>
      <c r="AJ44" s="683"/>
      <c r="AK44" s="683"/>
      <c r="AL44" s="683"/>
      <c r="AM44" s="683"/>
      <c r="AN44" s="683"/>
      <c r="AO44" s="683"/>
      <c r="AP44" s="683"/>
      <c r="AQ44" s="683"/>
      <c r="AR44" s="683"/>
      <c r="AS44" s="683"/>
      <c r="AT44" s="683"/>
      <c r="AU44" s="683"/>
      <c r="AV44" s="683"/>
      <c r="AW44" s="683"/>
      <c r="AX44" s="683"/>
      <c r="AY44" s="683"/>
      <c r="AZ44" s="683"/>
      <c r="BA44" s="683"/>
      <c r="BB44" s="683"/>
      <c r="BC44" s="683"/>
      <c r="BD44" s="683"/>
      <c r="BE44" s="683"/>
      <c r="BF44" s="683"/>
      <c r="BG44" s="683"/>
      <c r="BH44" s="683"/>
      <c r="BI44" s="683"/>
      <c r="BJ44" s="683"/>
      <c r="BK44" s="683"/>
      <c r="BL44" s="683"/>
      <c r="BM44" s="683"/>
      <c r="BN44" s="683"/>
      <c r="BO44" s="683"/>
      <c r="BP44" s="683"/>
      <c r="BQ44" s="683"/>
      <c r="BR44" s="683"/>
      <c r="BS44" s="683"/>
      <c r="BT44" s="683"/>
      <c r="BU44" s="683"/>
      <c r="BV44" s="683"/>
      <c r="BW44" s="683"/>
      <c r="BX44" s="683"/>
      <c r="BY44" s="683"/>
      <c r="BZ44" s="683"/>
      <c r="CA44" s="683"/>
      <c r="CB44" s="683"/>
      <c r="CC44" s="683"/>
      <c r="CD44" s="683"/>
      <c r="CE44" s="683"/>
      <c r="CF44" s="683"/>
      <c r="CG44" s="683"/>
      <c r="CH44" s="683"/>
      <c r="CI44" s="683"/>
      <c r="CJ44" s="683"/>
      <c r="CK44" s="683"/>
      <c r="CL44" s="683"/>
      <c r="CM44" s="683"/>
      <c r="CN44" s="683"/>
      <c r="CO44" s="683"/>
      <c r="CP44" s="683"/>
      <c r="CQ44" s="683"/>
      <c r="CR44" s="683"/>
      <c r="CS44" s="683"/>
      <c r="CT44" s="683"/>
      <c r="CU44" s="683"/>
      <c r="CV44" s="683"/>
      <c r="CW44" s="683"/>
      <c r="CX44" s="683"/>
      <c r="CY44" s="683"/>
      <c r="CZ44" s="683"/>
      <c r="DA44" s="683"/>
      <c r="DB44" s="683"/>
      <c r="DC44" s="683"/>
      <c r="DD44" s="683"/>
      <c r="DE44" s="683"/>
      <c r="DF44" s="683"/>
      <c r="DG44" s="683"/>
      <c r="DH44" s="683"/>
      <c r="DI44" s="683"/>
      <c r="DJ44" s="683"/>
      <c r="DK44" s="683"/>
      <c r="DL44" s="683"/>
      <c r="DM44" s="683"/>
      <c r="DN44" s="683"/>
      <c r="DO44" s="683"/>
      <c r="DP44" s="683"/>
      <c r="DQ44" s="683"/>
      <c r="DR44" s="683"/>
      <c r="DS44" s="683"/>
      <c r="DT44" s="683"/>
      <c r="DU44" s="683"/>
      <c r="DV44" s="683"/>
      <c r="DW44" s="683"/>
      <c r="DX44" s="683"/>
      <c r="DY44" s="683"/>
      <c r="DZ44" s="683"/>
      <c r="EA44" s="683"/>
      <c r="EB44" s="683"/>
      <c r="EC44" s="683"/>
      <c r="ED44" s="683"/>
      <c r="EE44" s="683"/>
      <c r="EF44" s="683"/>
      <c r="EG44" s="683"/>
      <c r="EH44" s="683"/>
      <c r="EI44" s="683"/>
      <c r="EJ44" s="683"/>
      <c r="EK44" s="683"/>
      <c r="EL44" s="683"/>
      <c r="EM44" s="683"/>
      <c r="EN44" s="683"/>
      <c r="EO44" s="683"/>
      <c r="EP44" s="683"/>
      <c r="EQ44" s="683"/>
      <c r="ER44" s="683"/>
      <c r="ES44" s="683"/>
      <c r="ET44" s="683"/>
      <c r="EU44" s="683"/>
      <c r="EV44" s="683"/>
      <c r="EW44" s="683"/>
      <c r="EX44" s="683"/>
      <c r="EY44" s="683"/>
      <c r="EZ44" s="683"/>
      <c r="FA44" s="683"/>
      <c r="FB44" s="683"/>
      <c r="FC44" s="683"/>
      <c r="FD44" s="683"/>
      <c r="FE44" s="683"/>
      <c r="FF44" s="683"/>
      <c r="FG44" s="683"/>
      <c r="FH44" s="683"/>
      <c r="FI44" s="683"/>
      <c r="FJ44" s="683"/>
      <c r="FK44" s="683"/>
      <c r="FL44" s="683"/>
      <c r="FM44" s="683"/>
      <c r="FN44" s="683"/>
      <c r="FO44" s="683"/>
      <c r="FP44" s="683"/>
      <c r="FQ44" s="683"/>
      <c r="FR44" s="683"/>
      <c r="FS44" s="683"/>
      <c r="FT44" s="683"/>
      <c r="FU44" s="683"/>
      <c r="FV44" s="683"/>
      <c r="FW44" s="683"/>
      <c r="FX44" s="683"/>
      <c r="FY44" s="683"/>
      <c r="FZ44" s="683"/>
      <c r="GA44" s="683"/>
      <c r="GB44" s="683"/>
      <c r="GC44" s="683"/>
      <c r="GD44" s="683"/>
      <c r="GE44" s="683"/>
      <c r="GF44" s="683"/>
      <c r="GG44" s="683"/>
      <c r="GH44" s="683"/>
      <c r="GI44" s="683"/>
      <c r="GJ44" s="683"/>
      <c r="GK44" s="683"/>
      <c r="GL44" s="683"/>
      <c r="GM44" s="683"/>
      <c r="GN44" s="683"/>
      <c r="GO44" s="683"/>
      <c r="GP44" s="683"/>
      <c r="GQ44" s="683"/>
      <c r="GR44" s="683"/>
      <c r="GS44" s="683"/>
      <c r="GT44" s="683"/>
      <c r="GU44" s="683"/>
      <c r="GV44" s="683"/>
      <c r="GW44" s="683"/>
      <c r="GX44" s="683"/>
      <c r="GY44" s="683"/>
      <c r="GZ44" s="683"/>
      <c r="HA44" s="683"/>
      <c r="HB44" s="683"/>
      <c r="HC44" s="683"/>
      <c r="HD44" s="683"/>
      <c r="HE44" s="683"/>
      <c r="HF44" s="683"/>
      <c r="HG44" s="683"/>
      <c r="HH44" s="683"/>
      <c r="HI44" s="683"/>
      <c r="HJ44" s="683"/>
      <c r="HK44" s="683"/>
      <c r="HL44" s="683"/>
      <c r="HM44" s="683"/>
      <c r="HN44" s="683"/>
      <c r="HO44" s="683"/>
      <c r="HP44" s="683"/>
      <c r="HQ44" s="683"/>
      <c r="HR44" s="683"/>
      <c r="HS44" s="683"/>
      <c r="HT44" s="683"/>
      <c r="HU44" s="683"/>
      <c r="HV44" s="683"/>
      <c r="HW44" s="683"/>
      <c r="HX44" s="683"/>
    </row>
    <row r="45" spans="2:232">
      <c r="J45" s="681"/>
      <c r="K45" s="681"/>
      <c r="L45" s="681"/>
      <c r="M45" s="681"/>
      <c r="Q45" s="681"/>
      <c r="R45" s="681"/>
      <c r="U45" s="681"/>
      <c r="V45" s="683"/>
      <c r="W45" s="683"/>
      <c r="X45" s="683"/>
      <c r="Y45" s="683"/>
      <c r="Z45" s="683"/>
      <c r="AA45" s="683"/>
      <c r="AB45" s="683"/>
      <c r="AC45" s="683"/>
      <c r="AD45" s="683"/>
      <c r="AE45" s="683"/>
      <c r="AF45" s="683"/>
      <c r="AG45" s="683"/>
      <c r="AH45" s="683"/>
      <c r="AI45" s="683"/>
      <c r="AJ45" s="683"/>
      <c r="AK45" s="683"/>
      <c r="AL45" s="683"/>
      <c r="AM45" s="683"/>
      <c r="AN45" s="683"/>
      <c r="AO45" s="683"/>
      <c r="AP45" s="683"/>
      <c r="AQ45" s="683"/>
      <c r="AR45" s="683"/>
      <c r="AS45" s="683"/>
      <c r="AT45" s="683"/>
      <c r="AU45" s="683"/>
      <c r="AV45" s="683"/>
      <c r="AW45" s="683"/>
      <c r="AX45" s="683"/>
      <c r="AY45" s="683"/>
      <c r="AZ45" s="683"/>
      <c r="BA45" s="683"/>
      <c r="BB45" s="683"/>
      <c r="BC45" s="683"/>
      <c r="BD45" s="683"/>
      <c r="BE45" s="683"/>
      <c r="BF45" s="683"/>
      <c r="BG45" s="683"/>
      <c r="BH45" s="683"/>
      <c r="BI45" s="683"/>
      <c r="BJ45" s="683"/>
      <c r="BK45" s="683"/>
      <c r="BL45" s="683"/>
      <c r="BM45" s="683"/>
      <c r="BN45" s="683"/>
      <c r="BO45" s="683"/>
      <c r="BP45" s="683"/>
      <c r="BQ45" s="683"/>
      <c r="BR45" s="683"/>
      <c r="BS45" s="683"/>
      <c r="BT45" s="683"/>
      <c r="BU45" s="683"/>
      <c r="BV45" s="683"/>
      <c r="BW45" s="683"/>
      <c r="BX45" s="683"/>
      <c r="BY45" s="683"/>
      <c r="BZ45" s="683"/>
      <c r="CA45" s="683"/>
      <c r="CB45" s="683"/>
      <c r="CC45" s="683"/>
      <c r="CD45" s="683"/>
      <c r="CE45" s="683"/>
      <c r="CF45" s="683"/>
      <c r="CG45" s="683"/>
      <c r="CH45" s="683"/>
      <c r="CI45" s="683"/>
      <c r="CJ45" s="683"/>
      <c r="CK45" s="683"/>
      <c r="CL45" s="683"/>
      <c r="CM45" s="683"/>
      <c r="CN45" s="683"/>
      <c r="CO45" s="683"/>
      <c r="CP45" s="683"/>
      <c r="CQ45" s="683"/>
      <c r="CR45" s="683"/>
      <c r="CS45" s="683"/>
      <c r="CT45" s="683"/>
      <c r="CU45" s="683"/>
      <c r="CV45" s="683"/>
      <c r="CW45" s="683"/>
      <c r="CX45" s="683"/>
      <c r="CY45" s="683"/>
      <c r="CZ45" s="683"/>
      <c r="DA45" s="683"/>
      <c r="DB45" s="683"/>
      <c r="DC45" s="683"/>
      <c r="DD45" s="683"/>
      <c r="DE45" s="683"/>
      <c r="DF45" s="683"/>
      <c r="DG45" s="683"/>
      <c r="DH45" s="683"/>
      <c r="DI45" s="683"/>
      <c r="DJ45" s="683"/>
      <c r="DK45" s="683"/>
      <c r="DL45" s="683"/>
      <c r="DM45" s="683"/>
      <c r="DN45" s="683"/>
      <c r="DO45" s="683"/>
      <c r="DP45" s="683"/>
      <c r="DQ45" s="683"/>
      <c r="DR45" s="683"/>
      <c r="DS45" s="683"/>
      <c r="DT45" s="683"/>
      <c r="DU45" s="683"/>
      <c r="DV45" s="683"/>
      <c r="DW45" s="683"/>
      <c r="DX45" s="683"/>
      <c r="DY45" s="683"/>
      <c r="DZ45" s="683"/>
      <c r="EA45" s="683"/>
      <c r="EB45" s="683"/>
      <c r="EC45" s="683"/>
      <c r="ED45" s="683"/>
      <c r="EE45" s="683"/>
      <c r="EF45" s="683"/>
      <c r="EG45" s="683"/>
      <c r="EH45" s="683"/>
      <c r="EI45" s="683"/>
      <c r="EJ45" s="683"/>
      <c r="EK45" s="683"/>
      <c r="EL45" s="683"/>
      <c r="EM45" s="683"/>
      <c r="EN45" s="683"/>
      <c r="EO45" s="683"/>
      <c r="EP45" s="683"/>
      <c r="EQ45" s="683"/>
      <c r="ER45" s="683"/>
      <c r="ES45" s="683"/>
      <c r="ET45" s="683"/>
      <c r="EU45" s="683"/>
      <c r="EV45" s="683"/>
      <c r="EW45" s="683"/>
      <c r="EX45" s="683"/>
      <c r="EY45" s="683"/>
      <c r="EZ45" s="683"/>
      <c r="FA45" s="683"/>
      <c r="FB45" s="683"/>
      <c r="FC45" s="683"/>
      <c r="FD45" s="683"/>
      <c r="FE45" s="683"/>
      <c r="FF45" s="683"/>
      <c r="FG45" s="683"/>
      <c r="FH45" s="683"/>
      <c r="FI45" s="683"/>
      <c r="FJ45" s="683"/>
      <c r="FK45" s="683"/>
      <c r="FL45" s="683"/>
      <c r="FM45" s="683"/>
      <c r="FN45" s="683"/>
      <c r="FO45" s="683"/>
      <c r="FP45" s="683"/>
      <c r="FQ45" s="683"/>
      <c r="FR45" s="683"/>
      <c r="FS45" s="683"/>
      <c r="FT45" s="683"/>
      <c r="FU45" s="683"/>
      <c r="FV45" s="683"/>
      <c r="FW45" s="683"/>
      <c r="FX45" s="683"/>
      <c r="FY45" s="683"/>
      <c r="FZ45" s="683"/>
      <c r="GA45" s="683"/>
      <c r="GB45" s="683"/>
      <c r="GC45" s="683"/>
      <c r="GD45" s="683"/>
      <c r="GE45" s="683"/>
      <c r="GF45" s="683"/>
      <c r="GG45" s="683"/>
      <c r="GH45" s="683"/>
      <c r="GI45" s="683"/>
      <c r="GJ45" s="683"/>
      <c r="GK45" s="683"/>
      <c r="GL45" s="683"/>
      <c r="GM45" s="683"/>
      <c r="GN45" s="683"/>
      <c r="GO45" s="683"/>
      <c r="GP45" s="683"/>
      <c r="GQ45" s="683"/>
      <c r="GR45" s="683"/>
      <c r="GS45" s="683"/>
      <c r="GT45" s="683"/>
      <c r="GU45" s="683"/>
      <c r="GV45" s="683"/>
      <c r="GW45" s="683"/>
      <c r="GX45" s="683"/>
      <c r="GY45" s="683"/>
      <c r="GZ45" s="683"/>
      <c r="HA45" s="683"/>
      <c r="HB45" s="683"/>
      <c r="HC45" s="683"/>
      <c r="HD45" s="683"/>
      <c r="HE45" s="683"/>
      <c r="HF45" s="683"/>
      <c r="HG45" s="683"/>
      <c r="HH45" s="683"/>
      <c r="HI45" s="683"/>
      <c r="HJ45" s="683"/>
      <c r="HK45" s="683"/>
      <c r="HL45" s="683"/>
      <c r="HM45" s="683"/>
      <c r="HN45" s="683"/>
      <c r="HO45" s="683"/>
      <c r="HP45" s="683"/>
      <c r="HQ45" s="683"/>
      <c r="HR45" s="683"/>
      <c r="HS45" s="683"/>
      <c r="HT45" s="683"/>
      <c r="HU45" s="683"/>
      <c r="HV45" s="683"/>
      <c r="HW45" s="683"/>
      <c r="HX45" s="683"/>
    </row>
    <row r="46" spans="2:232">
      <c r="J46" s="681"/>
      <c r="K46" s="681"/>
      <c r="L46" s="681"/>
      <c r="M46" s="681"/>
      <c r="Q46" s="681"/>
      <c r="R46" s="681"/>
      <c r="U46" s="681"/>
      <c r="V46" s="683"/>
      <c r="W46" s="683"/>
      <c r="X46" s="683"/>
      <c r="Y46" s="683"/>
      <c r="Z46" s="683"/>
      <c r="AA46" s="683"/>
      <c r="AB46" s="683"/>
      <c r="AC46" s="683"/>
      <c r="AD46" s="683"/>
      <c r="AE46" s="683"/>
      <c r="AF46" s="683"/>
      <c r="AG46" s="683"/>
      <c r="AH46" s="683"/>
      <c r="AI46" s="683"/>
      <c r="AJ46" s="683"/>
      <c r="AK46" s="683"/>
      <c r="AL46" s="683"/>
      <c r="AM46" s="683"/>
      <c r="AN46" s="683"/>
      <c r="AO46" s="683"/>
      <c r="AP46" s="683"/>
      <c r="AQ46" s="683"/>
      <c r="AR46" s="683"/>
      <c r="AS46" s="683"/>
      <c r="AT46" s="683"/>
      <c r="AU46" s="683"/>
      <c r="AV46" s="683"/>
      <c r="AW46" s="683"/>
      <c r="AX46" s="683"/>
      <c r="AY46" s="683"/>
      <c r="AZ46" s="683"/>
      <c r="BA46" s="683"/>
      <c r="BB46" s="683"/>
      <c r="BC46" s="683"/>
      <c r="BD46" s="683"/>
      <c r="BE46" s="683"/>
      <c r="BF46" s="683"/>
      <c r="BG46" s="683"/>
      <c r="BH46" s="683"/>
      <c r="BI46" s="683"/>
      <c r="BJ46" s="683"/>
      <c r="BK46" s="683"/>
      <c r="BL46" s="683"/>
      <c r="BM46" s="683"/>
      <c r="BN46" s="683"/>
      <c r="BO46" s="683"/>
      <c r="BP46" s="683"/>
      <c r="BQ46" s="683"/>
      <c r="BR46" s="683"/>
      <c r="BS46" s="683"/>
      <c r="BT46" s="683"/>
      <c r="BU46" s="683"/>
      <c r="BV46" s="683"/>
      <c r="BW46" s="683"/>
      <c r="BX46" s="683"/>
      <c r="BY46" s="683"/>
      <c r="BZ46" s="683"/>
      <c r="CA46" s="683"/>
      <c r="CB46" s="683"/>
      <c r="CC46" s="683"/>
      <c r="CD46" s="683"/>
      <c r="CE46" s="683"/>
      <c r="CF46" s="683"/>
      <c r="CG46" s="683"/>
      <c r="CH46" s="683"/>
      <c r="CI46" s="683"/>
      <c r="CJ46" s="683"/>
      <c r="CK46" s="683"/>
      <c r="CL46" s="683"/>
      <c r="CM46" s="683"/>
      <c r="CN46" s="683"/>
      <c r="CO46" s="683"/>
      <c r="CP46" s="683"/>
      <c r="CQ46" s="683"/>
      <c r="CR46" s="683"/>
      <c r="CS46" s="683"/>
      <c r="CT46" s="683"/>
      <c r="CU46" s="683"/>
      <c r="CV46" s="683"/>
      <c r="CW46" s="683"/>
      <c r="CX46" s="683"/>
      <c r="CY46" s="683"/>
      <c r="CZ46" s="683"/>
      <c r="DA46" s="683"/>
      <c r="DB46" s="683"/>
      <c r="DC46" s="683"/>
      <c r="DD46" s="683"/>
      <c r="DE46" s="683"/>
      <c r="DF46" s="683"/>
      <c r="DG46" s="683"/>
      <c r="DH46" s="683"/>
      <c r="DI46" s="683"/>
      <c r="DJ46" s="683"/>
      <c r="DK46" s="683"/>
      <c r="DL46" s="683"/>
      <c r="DM46" s="683"/>
      <c r="DN46" s="683"/>
      <c r="DO46" s="683"/>
      <c r="DP46" s="683"/>
      <c r="DQ46" s="683"/>
      <c r="DR46" s="683"/>
      <c r="DS46" s="683"/>
      <c r="DT46" s="683"/>
      <c r="DU46" s="683"/>
      <c r="DV46" s="683"/>
      <c r="DW46" s="683"/>
      <c r="DX46" s="683"/>
      <c r="DY46" s="683"/>
      <c r="DZ46" s="683"/>
      <c r="EA46" s="683"/>
      <c r="EB46" s="683"/>
      <c r="EC46" s="683"/>
      <c r="ED46" s="683"/>
      <c r="EE46" s="683"/>
      <c r="EF46" s="683"/>
      <c r="EG46" s="683"/>
      <c r="EH46" s="683"/>
      <c r="EI46" s="683"/>
      <c r="EJ46" s="683"/>
      <c r="EK46" s="683"/>
      <c r="EL46" s="683"/>
      <c r="EM46" s="683"/>
      <c r="EN46" s="683"/>
      <c r="EO46" s="683"/>
      <c r="EP46" s="683"/>
      <c r="EQ46" s="683"/>
      <c r="ER46" s="683"/>
      <c r="ES46" s="683"/>
      <c r="ET46" s="683"/>
      <c r="EU46" s="683"/>
      <c r="EV46" s="683"/>
      <c r="EW46" s="683"/>
      <c r="EX46" s="683"/>
      <c r="EY46" s="683"/>
      <c r="EZ46" s="683"/>
      <c r="FA46" s="683"/>
      <c r="FB46" s="683"/>
      <c r="FC46" s="683"/>
      <c r="FD46" s="683"/>
      <c r="FE46" s="683"/>
      <c r="FF46" s="683"/>
      <c r="FG46" s="683"/>
      <c r="FH46" s="683"/>
      <c r="FI46" s="683"/>
      <c r="FJ46" s="683"/>
      <c r="FK46" s="683"/>
      <c r="FL46" s="683"/>
      <c r="FM46" s="683"/>
      <c r="FN46" s="683"/>
      <c r="FO46" s="683"/>
      <c r="FP46" s="683"/>
      <c r="FQ46" s="683"/>
      <c r="FR46" s="683"/>
      <c r="FS46" s="683"/>
      <c r="FT46" s="683"/>
      <c r="FU46" s="683"/>
      <c r="FV46" s="683"/>
      <c r="FW46" s="683"/>
      <c r="FX46" s="683"/>
      <c r="FY46" s="683"/>
      <c r="FZ46" s="683"/>
      <c r="GA46" s="683"/>
      <c r="GB46" s="683"/>
      <c r="GC46" s="683"/>
      <c r="GD46" s="683"/>
      <c r="GE46" s="683"/>
      <c r="GF46" s="683"/>
      <c r="GG46" s="683"/>
      <c r="GH46" s="683"/>
      <c r="GI46" s="683"/>
      <c r="GJ46" s="683"/>
      <c r="GK46" s="683"/>
      <c r="GL46" s="683"/>
      <c r="GM46" s="683"/>
      <c r="GN46" s="683"/>
      <c r="GO46" s="683"/>
      <c r="GP46" s="683"/>
      <c r="GQ46" s="683"/>
      <c r="GR46" s="683"/>
      <c r="GS46" s="683"/>
      <c r="GT46" s="683"/>
      <c r="GU46" s="683"/>
      <c r="GV46" s="683"/>
      <c r="GW46" s="683"/>
      <c r="GX46" s="683"/>
      <c r="GY46" s="683"/>
      <c r="GZ46" s="683"/>
      <c r="HA46" s="683"/>
      <c r="HB46" s="683"/>
      <c r="HC46" s="683"/>
      <c r="HD46" s="683"/>
      <c r="HE46" s="683"/>
      <c r="HF46" s="683"/>
      <c r="HG46" s="683"/>
      <c r="HH46" s="683"/>
      <c r="HI46" s="683"/>
      <c r="HJ46" s="683"/>
      <c r="HK46" s="683"/>
      <c r="HL46" s="683"/>
      <c r="HM46" s="683"/>
      <c r="HN46" s="683"/>
      <c r="HO46" s="683"/>
      <c r="HP46" s="683"/>
      <c r="HQ46" s="683"/>
      <c r="HR46" s="683"/>
      <c r="HS46" s="683"/>
      <c r="HT46" s="683"/>
      <c r="HU46" s="683"/>
      <c r="HV46" s="683"/>
      <c r="HW46" s="683"/>
      <c r="HX46" s="683"/>
    </row>
    <row r="47" spans="2:232">
      <c r="J47" s="681"/>
      <c r="K47" s="681"/>
      <c r="L47" s="681"/>
      <c r="M47" s="681"/>
      <c r="Q47" s="681"/>
      <c r="R47" s="681"/>
      <c r="U47" s="681"/>
      <c r="V47" s="683"/>
      <c r="W47" s="683"/>
      <c r="X47" s="683"/>
      <c r="Y47" s="683"/>
      <c r="Z47" s="683"/>
      <c r="AA47" s="683"/>
      <c r="AB47" s="683"/>
      <c r="AC47" s="683"/>
      <c r="AD47" s="683"/>
      <c r="AE47" s="683"/>
      <c r="AF47" s="683"/>
      <c r="AG47" s="683"/>
      <c r="AH47" s="683"/>
      <c r="AI47" s="683"/>
      <c r="AJ47" s="683"/>
      <c r="AK47" s="683"/>
      <c r="AL47" s="683"/>
      <c r="AM47" s="683"/>
      <c r="AN47" s="683"/>
      <c r="AO47" s="683"/>
      <c r="AP47" s="683"/>
      <c r="AQ47" s="683"/>
      <c r="AR47" s="683"/>
      <c r="AS47" s="683"/>
      <c r="AT47" s="683"/>
      <c r="AU47" s="683"/>
      <c r="AV47" s="683"/>
      <c r="AW47" s="683"/>
      <c r="AX47" s="683"/>
      <c r="AY47" s="683"/>
      <c r="AZ47" s="683"/>
      <c r="BA47" s="683"/>
      <c r="BB47" s="683"/>
      <c r="BC47" s="683"/>
      <c r="BD47" s="683"/>
      <c r="BE47" s="683"/>
      <c r="BF47" s="683"/>
      <c r="BG47" s="683"/>
      <c r="BH47" s="683"/>
      <c r="BI47" s="683"/>
      <c r="BJ47" s="683"/>
      <c r="BK47" s="683"/>
      <c r="BL47" s="683"/>
      <c r="BM47" s="683"/>
      <c r="BN47" s="683"/>
      <c r="BO47" s="683"/>
      <c r="BP47" s="683"/>
      <c r="BQ47" s="683"/>
      <c r="BR47" s="683"/>
      <c r="BS47" s="683"/>
      <c r="BT47" s="683"/>
      <c r="BU47" s="683"/>
      <c r="BV47" s="683"/>
      <c r="BW47" s="683"/>
      <c r="BX47" s="683"/>
      <c r="BY47" s="683"/>
      <c r="BZ47" s="683"/>
      <c r="CA47" s="683"/>
      <c r="CB47" s="683"/>
      <c r="CC47" s="683"/>
      <c r="CD47" s="683"/>
      <c r="CE47" s="683"/>
      <c r="CF47" s="683"/>
      <c r="CG47" s="683"/>
      <c r="CH47" s="683"/>
      <c r="CI47" s="683"/>
      <c r="CJ47" s="683"/>
      <c r="CK47" s="683"/>
      <c r="CL47" s="683"/>
      <c r="CM47" s="683"/>
      <c r="CN47" s="683"/>
      <c r="CO47" s="683"/>
      <c r="CP47" s="683"/>
      <c r="CQ47" s="683"/>
      <c r="CR47" s="683"/>
      <c r="CS47" s="683"/>
      <c r="CT47" s="683"/>
      <c r="CU47" s="683"/>
      <c r="CV47" s="683"/>
      <c r="CW47" s="683"/>
      <c r="CX47" s="683"/>
      <c r="CY47" s="683"/>
      <c r="CZ47" s="683"/>
      <c r="DA47" s="683"/>
      <c r="DB47" s="683"/>
      <c r="DC47" s="683"/>
      <c r="DD47" s="683"/>
      <c r="DE47" s="683"/>
      <c r="DF47" s="683"/>
      <c r="DG47" s="683"/>
      <c r="DH47" s="683"/>
      <c r="DI47" s="683"/>
      <c r="DJ47" s="683"/>
      <c r="DK47" s="683"/>
      <c r="DL47" s="683"/>
      <c r="DM47" s="683"/>
      <c r="DN47" s="683"/>
      <c r="DO47" s="683"/>
      <c r="DP47" s="683"/>
      <c r="DQ47" s="683"/>
      <c r="DR47" s="683"/>
      <c r="DS47" s="683"/>
      <c r="DT47" s="683"/>
      <c r="DU47" s="683"/>
      <c r="DV47" s="683"/>
      <c r="DW47" s="683"/>
      <c r="DX47" s="683"/>
      <c r="DY47" s="683"/>
      <c r="DZ47" s="683"/>
      <c r="EA47" s="683"/>
      <c r="EB47" s="683"/>
      <c r="EC47" s="683"/>
      <c r="ED47" s="683"/>
      <c r="EE47" s="683"/>
      <c r="EF47" s="683"/>
      <c r="EG47" s="683"/>
      <c r="EH47" s="683"/>
      <c r="EI47" s="683"/>
      <c r="EJ47" s="683"/>
      <c r="EK47" s="683"/>
      <c r="EL47" s="683"/>
      <c r="EM47" s="683"/>
      <c r="EN47" s="683"/>
      <c r="EO47" s="683"/>
      <c r="EP47" s="683"/>
      <c r="EQ47" s="683"/>
      <c r="ER47" s="683"/>
      <c r="ES47" s="683"/>
      <c r="ET47" s="683"/>
      <c r="EU47" s="683"/>
      <c r="EV47" s="683"/>
      <c r="EW47" s="683"/>
      <c r="EX47" s="683"/>
      <c r="EY47" s="683"/>
      <c r="EZ47" s="683"/>
      <c r="FA47" s="683"/>
      <c r="FB47" s="683"/>
      <c r="FC47" s="683"/>
      <c r="FD47" s="683"/>
      <c r="FE47" s="683"/>
      <c r="FF47" s="683"/>
      <c r="FG47" s="683"/>
      <c r="FH47" s="683"/>
      <c r="FI47" s="683"/>
      <c r="FJ47" s="683"/>
      <c r="FK47" s="683"/>
      <c r="FL47" s="683"/>
      <c r="FM47" s="683"/>
      <c r="FN47" s="683"/>
      <c r="FO47" s="683"/>
      <c r="FP47" s="683"/>
      <c r="FQ47" s="683"/>
      <c r="FR47" s="683"/>
      <c r="FS47" s="683"/>
      <c r="FT47" s="683"/>
      <c r="FU47" s="683"/>
      <c r="FV47" s="683"/>
      <c r="FW47" s="683"/>
      <c r="FX47" s="683"/>
      <c r="FY47" s="683"/>
      <c r="FZ47" s="683"/>
      <c r="GA47" s="683"/>
      <c r="GB47" s="683"/>
      <c r="GC47" s="683"/>
      <c r="GD47" s="683"/>
      <c r="GE47" s="683"/>
      <c r="GF47" s="683"/>
      <c r="GG47" s="683"/>
      <c r="GH47" s="683"/>
      <c r="GI47" s="683"/>
      <c r="GJ47" s="683"/>
      <c r="GK47" s="683"/>
      <c r="GL47" s="683"/>
      <c r="GM47" s="683"/>
      <c r="GN47" s="683"/>
      <c r="GO47" s="683"/>
      <c r="GP47" s="683"/>
      <c r="GQ47" s="683"/>
      <c r="GR47" s="683"/>
      <c r="GS47" s="683"/>
      <c r="GT47" s="683"/>
      <c r="GU47" s="683"/>
      <c r="GV47" s="683"/>
      <c r="GW47" s="683"/>
      <c r="GX47" s="683"/>
      <c r="GY47" s="683"/>
      <c r="GZ47" s="683"/>
      <c r="HA47" s="683"/>
      <c r="HB47" s="683"/>
      <c r="HC47" s="683"/>
      <c r="HD47" s="683"/>
      <c r="HE47" s="683"/>
      <c r="HF47" s="683"/>
      <c r="HG47" s="683"/>
      <c r="HH47" s="683"/>
      <c r="HI47" s="683"/>
      <c r="HJ47" s="683"/>
      <c r="HK47" s="683"/>
      <c r="HL47" s="683"/>
      <c r="HM47" s="683"/>
      <c r="HN47" s="683"/>
      <c r="HO47" s="683"/>
      <c r="HP47" s="683"/>
      <c r="HQ47" s="683"/>
      <c r="HR47" s="683"/>
      <c r="HS47" s="683"/>
      <c r="HT47" s="683"/>
      <c r="HU47" s="683"/>
      <c r="HV47" s="683"/>
      <c r="HW47" s="683"/>
      <c r="HX47" s="683"/>
    </row>
    <row r="48" spans="2:232">
      <c r="J48" s="681"/>
      <c r="K48" s="681"/>
      <c r="L48" s="681"/>
      <c r="M48" s="681"/>
      <c r="Q48" s="681"/>
      <c r="R48" s="681"/>
      <c r="U48" s="681"/>
      <c r="V48" s="683"/>
      <c r="W48" s="683"/>
      <c r="X48" s="683"/>
      <c r="Y48" s="683"/>
      <c r="Z48" s="683"/>
      <c r="AA48" s="683"/>
      <c r="AB48" s="683"/>
      <c r="AC48" s="683"/>
      <c r="AD48" s="683"/>
      <c r="AE48" s="683"/>
      <c r="AF48" s="683"/>
      <c r="AG48" s="683"/>
      <c r="AH48" s="683"/>
      <c r="AI48" s="683"/>
      <c r="AJ48" s="683"/>
      <c r="AK48" s="683"/>
      <c r="AL48" s="683"/>
      <c r="AM48" s="683"/>
      <c r="AN48" s="683"/>
      <c r="AO48" s="683"/>
      <c r="AP48" s="683"/>
      <c r="AQ48" s="683"/>
      <c r="AR48" s="683"/>
      <c r="AS48" s="683"/>
      <c r="AT48" s="683"/>
      <c r="AU48" s="683"/>
      <c r="AV48" s="683"/>
      <c r="AW48" s="683"/>
      <c r="AX48" s="683"/>
      <c r="AY48" s="683"/>
      <c r="AZ48" s="683"/>
      <c r="BA48" s="683"/>
      <c r="BB48" s="683"/>
      <c r="BC48" s="683"/>
      <c r="BD48" s="683"/>
      <c r="BE48" s="683"/>
      <c r="BF48" s="683"/>
      <c r="BG48" s="683"/>
      <c r="BH48" s="683"/>
      <c r="BI48" s="683"/>
      <c r="BJ48" s="683"/>
      <c r="BK48" s="683"/>
      <c r="BL48" s="683"/>
      <c r="BM48" s="683"/>
      <c r="BN48" s="683"/>
      <c r="BO48" s="683"/>
      <c r="BP48" s="683"/>
      <c r="BQ48" s="683"/>
      <c r="BR48" s="683"/>
      <c r="BS48" s="683"/>
      <c r="BT48" s="683"/>
      <c r="BU48" s="683"/>
      <c r="BV48" s="683"/>
      <c r="BW48" s="683"/>
      <c r="BX48" s="683"/>
      <c r="BY48" s="683"/>
      <c r="BZ48" s="683"/>
      <c r="CA48" s="683"/>
      <c r="CB48" s="683"/>
      <c r="CC48" s="683"/>
      <c r="CD48" s="683"/>
      <c r="CE48" s="683"/>
      <c r="CF48" s="683"/>
      <c r="CG48" s="683"/>
      <c r="CH48" s="683"/>
      <c r="CI48" s="683"/>
      <c r="CJ48" s="683"/>
      <c r="CK48" s="683"/>
      <c r="CL48" s="683"/>
      <c r="CM48" s="683"/>
      <c r="CN48" s="683"/>
      <c r="CO48" s="683"/>
      <c r="CP48" s="683"/>
      <c r="CQ48" s="683"/>
      <c r="CR48" s="683"/>
      <c r="CS48" s="683"/>
      <c r="CT48" s="683"/>
      <c r="CU48" s="683"/>
      <c r="CV48" s="683"/>
      <c r="CW48" s="683"/>
      <c r="CX48" s="683"/>
      <c r="CY48" s="683"/>
      <c r="CZ48" s="683"/>
      <c r="DA48" s="683"/>
      <c r="DB48" s="683"/>
      <c r="DC48" s="683"/>
      <c r="DD48" s="683"/>
      <c r="DE48" s="683"/>
      <c r="DF48" s="683"/>
      <c r="DG48" s="683"/>
      <c r="DH48" s="683"/>
      <c r="DI48" s="683"/>
      <c r="DJ48" s="683"/>
      <c r="DK48" s="683"/>
      <c r="DL48" s="683"/>
      <c r="DM48" s="683"/>
      <c r="DN48" s="683"/>
      <c r="DO48" s="683"/>
      <c r="DP48" s="683"/>
      <c r="DQ48" s="683"/>
      <c r="DR48" s="683"/>
      <c r="DS48" s="683"/>
      <c r="DT48" s="683"/>
      <c r="DU48" s="683"/>
      <c r="DV48" s="683"/>
      <c r="DW48" s="683"/>
      <c r="DX48" s="683"/>
      <c r="DY48" s="683"/>
      <c r="DZ48" s="683"/>
      <c r="EA48" s="683"/>
      <c r="EB48" s="683"/>
      <c r="EC48" s="683"/>
      <c r="ED48" s="683"/>
      <c r="EE48" s="683"/>
      <c r="EF48" s="683"/>
      <c r="EG48" s="683"/>
      <c r="EH48" s="683"/>
      <c r="EI48" s="683"/>
      <c r="EJ48" s="683"/>
      <c r="EK48" s="683"/>
      <c r="EL48" s="683"/>
      <c r="EM48" s="683"/>
      <c r="EN48" s="683"/>
      <c r="EO48" s="683"/>
      <c r="EP48" s="683"/>
      <c r="EQ48" s="683"/>
      <c r="ER48" s="683"/>
      <c r="ES48" s="683"/>
      <c r="ET48" s="683"/>
      <c r="EU48" s="683"/>
      <c r="EV48" s="683"/>
      <c r="EW48" s="683"/>
      <c r="EX48" s="683"/>
      <c r="EY48" s="683"/>
      <c r="EZ48" s="683"/>
      <c r="FA48" s="683"/>
      <c r="FB48" s="683"/>
      <c r="FC48" s="683"/>
      <c r="FD48" s="683"/>
      <c r="FE48" s="683"/>
      <c r="FF48" s="683"/>
      <c r="FG48" s="683"/>
      <c r="FH48" s="683"/>
      <c r="FI48" s="683"/>
      <c r="FJ48" s="683"/>
      <c r="FK48" s="683"/>
      <c r="FL48" s="683"/>
      <c r="FM48" s="683"/>
      <c r="FN48" s="683"/>
      <c r="FO48" s="683"/>
      <c r="FP48" s="683"/>
      <c r="FQ48" s="683"/>
      <c r="FR48" s="683"/>
      <c r="FS48" s="683"/>
      <c r="FT48" s="683"/>
      <c r="FU48" s="683"/>
      <c r="FV48" s="683"/>
      <c r="FW48" s="683"/>
      <c r="FX48" s="683"/>
      <c r="FY48" s="683"/>
      <c r="FZ48" s="683"/>
      <c r="GA48" s="683"/>
      <c r="GB48" s="683"/>
      <c r="GC48" s="683"/>
      <c r="GD48" s="683"/>
      <c r="GE48" s="683"/>
      <c r="GF48" s="683"/>
      <c r="GG48" s="683"/>
      <c r="GH48" s="683"/>
      <c r="GI48" s="683"/>
      <c r="GJ48" s="683"/>
      <c r="GK48" s="683"/>
      <c r="GL48" s="683"/>
      <c r="GM48" s="683"/>
      <c r="GN48" s="683"/>
      <c r="GO48" s="683"/>
      <c r="GP48" s="683"/>
      <c r="GQ48" s="683"/>
      <c r="GR48" s="683"/>
      <c r="GS48" s="683"/>
      <c r="GT48" s="683"/>
      <c r="GU48" s="683"/>
      <c r="GV48" s="683"/>
      <c r="GW48" s="683"/>
      <c r="GX48" s="683"/>
      <c r="GY48" s="683"/>
      <c r="GZ48" s="683"/>
      <c r="HA48" s="683"/>
      <c r="HB48" s="683"/>
      <c r="HC48" s="683"/>
      <c r="HD48" s="683"/>
      <c r="HE48" s="683"/>
      <c r="HF48" s="683"/>
      <c r="HG48" s="683"/>
      <c r="HH48" s="683"/>
      <c r="HI48" s="683"/>
      <c r="HJ48" s="683"/>
      <c r="HK48" s="683"/>
      <c r="HL48" s="683"/>
      <c r="HM48" s="683"/>
      <c r="HN48" s="683"/>
      <c r="HO48" s="683"/>
      <c r="HP48" s="683"/>
      <c r="HQ48" s="683"/>
      <c r="HR48" s="683"/>
      <c r="HS48" s="683"/>
      <c r="HT48" s="683"/>
      <c r="HU48" s="683"/>
      <c r="HV48" s="683"/>
      <c r="HW48" s="683"/>
      <c r="HX48" s="683"/>
    </row>
    <row r="49" spans="10:232">
      <c r="J49" s="681"/>
      <c r="K49" s="681"/>
      <c r="L49" s="681"/>
      <c r="M49" s="681"/>
      <c r="Q49" s="681"/>
      <c r="R49" s="681"/>
      <c r="U49" s="681"/>
      <c r="V49" s="683"/>
      <c r="W49" s="683"/>
      <c r="X49" s="683"/>
      <c r="Y49" s="683"/>
      <c r="Z49" s="683"/>
      <c r="AA49" s="683"/>
      <c r="AB49" s="683"/>
      <c r="AC49" s="683"/>
      <c r="AD49" s="683"/>
      <c r="AE49" s="683"/>
      <c r="AF49" s="683"/>
      <c r="AG49" s="683"/>
      <c r="AH49" s="683"/>
      <c r="AI49" s="683"/>
      <c r="AJ49" s="683"/>
      <c r="AK49" s="683"/>
      <c r="AL49" s="683"/>
      <c r="AM49" s="683"/>
      <c r="AN49" s="683"/>
      <c r="AO49" s="683"/>
      <c r="AP49" s="683"/>
      <c r="AQ49" s="683"/>
      <c r="AR49" s="683"/>
      <c r="AS49" s="683"/>
      <c r="AT49" s="683"/>
      <c r="AU49" s="683"/>
      <c r="AV49" s="683"/>
      <c r="AW49" s="683"/>
      <c r="AX49" s="683"/>
      <c r="AY49" s="683"/>
      <c r="AZ49" s="683"/>
      <c r="BA49" s="683"/>
      <c r="BB49" s="683"/>
      <c r="BC49" s="683"/>
      <c r="BD49" s="683"/>
      <c r="BE49" s="683"/>
      <c r="BF49" s="683"/>
      <c r="BG49" s="683"/>
      <c r="BH49" s="683"/>
      <c r="BI49" s="683"/>
      <c r="BJ49" s="683"/>
      <c r="BK49" s="683"/>
      <c r="BL49" s="683"/>
      <c r="BM49" s="683"/>
      <c r="BN49" s="683"/>
      <c r="BO49" s="683"/>
      <c r="BP49" s="683"/>
      <c r="BQ49" s="683"/>
      <c r="BR49" s="683"/>
      <c r="BS49" s="683"/>
      <c r="BT49" s="683"/>
      <c r="BU49" s="683"/>
      <c r="BV49" s="683"/>
      <c r="BW49" s="683"/>
      <c r="BX49" s="683"/>
      <c r="BY49" s="683"/>
      <c r="BZ49" s="683"/>
      <c r="CA49" s="683"/>
      <c r="CB49" s="683"/>
      <c r="CC49" s="683"/>
      <c r="CD49" s="683"/>
      <c r="CE49" s="683"/>
      <c r="CF49" s="683"/>
      <c r="CG49" s="683"/>
      <c r="CH49" s="683"/>
      <c r="CI49" s="683"/>
      <c r="CJ49" s="683"/>
      <c r="CK49" s="683"/>
      <c r="CL49" s="683"/>
      <c r="CM49" s="683"/>
      <c r="CN49" s="683"/>
      <c r="CO49" s="683"/>
      <c r="CP49" s="683"/>
      <c r="CQ49" s="683"/>
      <c r="CR49" s="683"/>
      <c r="CS49" s="683"/>
      <c r="CT49" s="683"/>
      <c r="CU49" s="683"/>
      <c r="CV49" s="683"/>
      <c r="CW49" s="683"/>
      <c r="CX49" s="683"/>
      <c r="CY49" s="683"/>
      <c r="CZ49" s="683"/>
      <c r="DA49" s="683"/>
      <c r="DB49" s="683"/>
      <c r="DC49" s="683"/>
      <c r="DD49" s="683"/>
      <c r="DE49" s="683"/>
      <c r="DF49" s="683"/>
      <c r="DG49" s="683"/>
      <c r="DH49" s="683"/>
      <c r="DI49" s="683"/>
      <c r="DJ49" s="683"/>
      <c r="DK49" s="683"/>
      <c r="DL49" s="683"/>
      <c r="DM49" s="683"/>
      <c r="DN49" s="683"/>
      <c r="DO49" s="683"/>
      <c r="DP49" s="683"/>
      <c r="DQ49" s="683"/>
      <c r="DR49" s="683"/>
      <c r="DS49" s="683"/>
      <c r="DT49" s="683"/>
      <c r="DU49" s="683"/>
      <c r="DV49" s="683"/>
      <c r="DW49" s="683"/>
      <c r="DX49" s="683"/>
      <c r="DY49" s="683"/>
      <c r="DZ49" s="683"/>
      <c r="EA49" s="683"/>
      <c r="EB49" s="683"/>
      <c r="EC49" s="683"/>
      <c r="ED49" s="683"/>
      <c r="EE49" s="683"/>
      <c r="EF49" s="683"/>
      <c r="EG49" s="683"/>
      <c r="EH49" s="683"/>
      <c r="EI49" s="683"/>
      <c r="EJ49" s="683"/>
      <c r="EK49" s="683"/>
      <c r="EL49" s="683"/>
      <c r="EM49" s="683"/>
      <c r="EN49" s="683"/>
      <c r="EO49" s="683"/>
      <c r="EP49" s="683"/>
      <c r="EQ49" s="683"/>
      <c r="ER49" s="683"/>
      <c r="ES49" s="683"/>
      <c r="ET49" s="683"/>
      <c r="EU49" s="683"/>
      <c r="EV49" s="683"/>
      <c r="EW49" s="683"/>
      <c r="EX49" s="683"/>
      <c r="EY49" s="683"/>
      <c r="EZ49" s="683"/>
      <c r="FA49" s="683"/>
      <c r="FB49" s="683"/>
      <c r="FC49" s="683"/>
      <c r="FD49" s="683"/>
      <c r="FE49" s="683"/>
      <c r="FF49" s="683"/>
      <c r="FG49" s="683"/>
      <c r="FH49" s="683"/>
      <c r="FI49" s="683"/>
      <c r="FJ49" s="683"/>
      <c r="FK49" s="683"/>
      <c r="FL49" s="683"/>
      <c r="FM49" s="683"/>
      <c r="FN49" s="683"/>
      <c r="FO49" s="683"/>
      <c r="FP49" s="683"/>
      <c r="FQ49" s="683"/>
      <c r="FR49" s="683"/>
      <c r="FS49" s="683"/>
      <c r="FT49" s="683"/>
      <c r="FU49" s="683"/>
      <c r="FV49" s="683"/>
      <c r="FW49" s="683"/>
      <c r="FX49" s="683"/>
      <c r="FY49" s="683"/>
      <c r="FZ49" s="683"/>
      <c r="GA49" s="683"/>
      <c r="GB49" s="683"/>
      <c r="GC49" s="683"/>
      <c r="GD49" s="683"/>
      <c r="GE49" s="683"/>
      <c r="GF49" s="683"/>
      <c r="GG49" s="683"/>
      <c r="GH49" s="683"/>
      <c r="GI49" s="683"/>
      <c r="GJ49" s="683"/>
      <c r="GK49" s="683"/>
      <c r="GL49" s="683"/>
      <c r="GM49" s="683"/>
      <c r="GN49" s="683"/>
      <c r="GO49" s="683"/>
      <c r="GP49" s="683"/>
      <c r="GQ49" s="683"/>
      <c r="GR49" s="683"/>
      <c r="GS49" s="683"/>
      <c r="GT49" s="683"/>
      <c r="GU49" s="683"/>
      <c r="GV49" s="683"/>
      <c r="GW49" s="683"/>
      <c r="GX49" s="683"/>
      <c r="GY49" s="683"/>
      <c r="GZ49" s="683"/>
      <c r="HA49" s="683"/>
      <c r="HB49" s="683"/>
      <c r="HC49" s="683"/>
      <c r="HD49" s="683"/>
      <c r="HE49" s="683"/>
      <c r="HF49" s="683"/>
      <c r="HG49" s="683"/>
      <c r="HH49" s="683"/>
      <c r="HI49" s="683"/>
      <c r="HJ49" s="683"/>
      <c r="HK49" s="683"/>
      <c r="HL49" s="683"/>
      <c r="HM49" s="683"/>
      <c r="HN49" s="683"/>
      <c r="HO49" s="683"/>
      <c r="HP49" s="683"/>
      <c r="HQ49" s="683"/>
      <c r="HR49" s="683"/>
      <c r="HS49" s="683"/>
      <c r="HT49" s="683"/>
      <c r="HU49" s="683"/>
      <c r="HV49" s="683"/>
      <c r="HW49" s="683"/>
      <c r="HX49" s="683"/>
    </row>
    <row r="50" spans="10:232">
      <c r="J50" s="681"/>
      <c r="K50" s="681"/>
      <c r="L50" s="681"/>
      <c r="M50" s="681"/>
      <c r="Q50" s="681"/>
      <c r="R50" s="681"/>
      <c r="U50" s="681"/>
      <c r="V50" s="683"/>
      <c r="W50" s="683"/>
      <c r="X50" s="683"/>
      <c r="Y50" s="683"/>
      <c r="Z50" s="683"/>
      <c r="AA50" s="683"/>
      <c r="AB50" s="683"/>
      <c r="AC50" s="683"/>
      <c r="AD50" s="683"/>
      <c r="AE50" s="683"/>
      <c r="AF50" s="683"/>
      <c r="AG50" s="683"/>
      <c r="AH50" s="683"/>
      <c r="AI50" s="683"/>
      <c r="AJ50" s="683"/>
      <c r="AK50" s="683"/>
      <c r="AL50" s="683"/>
      <c r="AM50" s="683"/>
      <c r="AN50" s="683"/>
      <c r="AO50" s="683"/>
      <c r="AP50" s="683"/>
      <c r="AQ50" s="683"/>
      <c r="AR50" s="683"/>
      <c r="AS50" s="683"/>
      <c r="AT50" s="683"/>
      <c r="AU50" s="683"/>
      <c r="AV50" s="683"/>
      <c r="AW50" s="683"/>
      <c r="AX50" s="683"/>
      <c r="AY50" s="683"/>
      <c r="AZ50" s="683"/>
      <c r="BA50" s="683"/>
      <c r="BB50" s="683"/>
      <c r="BC50" s="683"/>
      <c r="BD50" s="683"/>
      <c r="BE50" s="683"/>
      <c r="BF50" s="683"/>
      <c r="BG50" s="683"/>
      <c r="BH50" s="683"/>
      <c r="BI50" s="683"/>
      <c r="BJ50" s="683"/>
      <c r="BK50" s="683"/>
      <c r="BL50" s="683"/>
      <c r="BM50" s="683"/>
      <c r="BN50" s="683"/>
      <c r="BO50" s="683"/>
      <c r="BP50" s="683"/>
      <c r="BQ50" s="683"/>
      <c r="BR50" s="683"/>
      <c r="BS50" s="683"/>
      <c r="BT50" s="683"/>
      <c r="BU50" s="683"/>
      <c r="BV50" s="683"/>
      <c r="BW50" s="683"/>
      <c r="BX50" s="683"/>
      <c r="BY50" s="683"/>
      <c r="BZ50" s="683"/>
      <c r="CA50" s="683"/>
      <c r="CB50" s="683"/>
      <c r="CC50" s="683"/>
      <c r="CD50" s="683"/>
      <c r="CE50" s="683"/>
      <c r="CF50" s="683"/>
      <c r="CG50" s="683"/>
      <c r="CH50" s="683"/>
      <c r="CI50" s="683"/>
      <c r="CJ50" s="683"/>
      <c r="CK50" s="683"/>
      <c r="CL50" s="683"/>
      <c r="CM50" s="683"/>
      <c r="CN50" s="683"/>
      <c r="CO50" s="683"/>
      <c r="CP50" s="683"/>
      <c r="CQ50" s="683"/>
      <c r="CR50" s="683"/>
      <c r="CS50" s="683"/>
      <c r="CT50" s="683"/>
      <c r="CU50" s="683"/>
      <c r="CV50" s="683"/>
      <c r="CW50" s="683"/>
      <c r="CX50" s="683"/>
      <c r="CY50" s="683"/>
      <c r="CZ50" s="683"/>
      <c r="DA50" s="683"/>
      <c r="DB50" s="683"/>
      <c r="DC50" s="683"/>
      <c r="DD50" s="683"/>
      <c r="DE50" s="683"/>
      <c r="DF50" s="683"/>
      <c r="DG50" s="683"/>
      <c r="DH50" s="683"/>
      <c r="DI50" s="683"/>
      <c r="DJ50" s="683"/>
      <c r="DK50" s="683"/>
      <c r="DL50" s="683"/>
      <c r="DM50" s="683"/>
      <c r="DN50" s="683"/>
      <c r="DO50" s="683"/>
      <c r="DP50" s="683"/>
      <c r="DQ50" s="683"/>
      <c r="DR50" s="683"/>
      <c r="DS50" s="683"/>
      <c r="DT50" s="683"/>
      <c r="DU50" s="683"/>
      <c r="DV50" s="683"/>
      <c r="DW50" s="683"/>
      <c r="DX50" s="683"/>
      <c r="DY50" s="683"/>
      <c r="DZ50" s="683"/>
      <c r="EA50" s="683"/>
      <c r="EB50" s="683"/>
      <c r="EC50" s="683"/>
      <c r="ED50" s="683"/>
      <c r="EE50" s="683"/>
      <c r="EF50" s="683"/>
      <c r="EG50" s="683"/>
      <c r="EH50" s="683"/>
      <c r="EI50" s="683"/>
      <c r="EJ50" s="683"/>
      <c r="EK50" s="683"/>
      <c r="EL50" s="683"/>
      <c r="EM50" s="683"/>
      <c r="EN50" s="683"/>
      <c r="EO50" s="683"/>
      <c r="EP50" s="683"/>
      <c r="EQ50" s="683"/>
      <c r="ER50" s="683"/>
      <c r="ES50" s="683"/>
      <c r="ET50" s="683"/>
      <c r="EU50" s="683"/>
      <c r="EV50" s="683"/>
      <c r="EW50" s="683"/>
      <c r="EX50" s="683"/>
      <c r="EY50" s="683"/>
      <c r="EZ50" s="683"/>
      <c r="FA50" s="683"/>
      <c r="FB50" s="683"/>
      <c r="FC50" s="683"/>
      <c r="FD50" s="683"/>
      <c r="FE50" s="683"/>
      <c r="FF50" s="683"/>
      <c r="FG50" s="683"/>
      <c r="FH50" s="683"/>
      <c r="FI50" s="683"/>
      <c r="FJ50" s="683"/>
      <c r="FK50" s="683"/>
      <c r="FL50" s="683"/>
      <c r="FM50" s="683"/>
      <c r="FN50" s="683"/>
      <c r="FO50" s="683"/>
      <c r="FP50" s="683"/>
      <c r="FQ50" s="683"/>
      <c r="FR50" s="683"/>
      <c r="FS50" s="683"/>
      <c r="FT50" s="683"/>
      <c r="FU50" s="683"/>
      <c r="FV50" s="683"/>
      <c r="FW50" s="683"/>
      <c r="FX50" s="683"/>
      <c r="FY50" s="683"/>
      <c r="FZ50" s="683"/>
      <c r="GA50" s="683"/>
      <c r="GB50" s="683"/>
      <c r="GC50" s="683"/>
      <c r="GD50" s="683"/>
      <c r="GE50" s="683"/>
      <c r="GF50" s="683"/>
      <c r="GG50" s="683"/>
      <c r="GH50" s="683"/>
      <c r="GI50" s="683"/>
      <c r="GJ50" s="683"/>
      <c r="GK50" s="683"/>
      <c r="GL50" s="683"/>
      <c r="GM50" s="683"/>
      <c r="GN50" s="683"/>
      <c r="GO50" s="683"/>
      <c r="GP50" s="683"/>
      <c r="GQ50" s="683"/>
      <c r="GR50" s="683"/>
      <c r="GS50" s="683"/>
      <c r="GT50" s="683"/>
      <c r="GU50" s="683"/>
      <c r="GV50" s="683"/>
      <c r="GW50" s="683"/>
      <c r="GX50" s="683"/>
      <c r="GY50" s="683"/>
      <c r="GZ50" s="683"/>
      <c r="HA50" s="683"/>
      <c r="HB50" s="683"/>
      <c r="HC50" s="683"/>
      <c r="HD50" s="683"/>
      <c r="HE50" s="683"/>
      <c r="HF50" s="683"/>
      <c r="HG50" s="683"/>
      <c r="HH50" s="683"/>
      <c r="HI50" s="683"/>
      <c r="HJ50" s="683"/>
      <c r="HK50" s="683"/>
      <c r="HL50" s="683"/>
      <c r="HM50" s="683"/>
      <c r="HN50" s="683"/>
      <c r="HO50" s="683"/>
      <c r="HP50" s="683"/>
      <c r="HQ50" s="683"/>
      <c r="HR50" s="683"/>
      <c r="HS50" s="683"/>
      <c r="HT50" s="683"/>
      <c r="HU50" s="683"/>
      <c r="HV50" s="683"/>
      <c r="HW50" s="683"/>
      <c r="HX50" s="683"/>
    </row>
    <row r="51" spans="10:232">
      <c r="J51" s="681"/>
      <c r="K51" s="681"/>
      <c r="L51" s="681"/>
      <c r="M51" s="681"/>
      <c r="Q51" s="681"/>
      <c r="R51" s="681"/>
      <c r="U51" s="681"/>
      <c r="V51" s="683"/>
      <c r="W51" s="683"/>
      <c r="X51" s="683"/>
      <c r="Y51" s="683"/>
      <c r="Z51" s="683"/>
      <c r="AA51" s="683"/>
      <c r="AB51" s="683"/>
      <c r="AC51" s="683"/>
      <c r="AD51" s="683"/>
      <c r="AE51" s="683"/>
      <c r="AF51" s="683"/>
      <c r="AG51" s="683"/>
      <c r="AH51" s="683"/>
      <c r="AI51" s="683"/>
      <c r="AJ51" s="683"/>
      <c r="AK51" s="683"/>
      <c r="AL51" s="683"/>
      <c r="AM51" s="683"/>
      <c r="AN51" s="683"/>
      <c r="AO51" s="683"/>
      <c r="AP51" s="683"/>
      <c r="AQ51" s="683"/>
      <c r="AR51" s="683"/>
      <c r="AS51" s="683"/>
      <c r="AT51" s="683"/>
      <c r="AU51" s="683"/>
      <c r="AV51" s="683"/>
      <c r="AW51" s="683"/>
      <c r="AX51" s="683"/>
      <c r="AY51" s="683"/>
      <c r="AZ51" s="683"/>
      <c r="BA51" s="683"/>
      <c r="BB51" s="683"/>
      <c r="BC51" s="683"/>
      <c r="BD51" s="683"/>
      <c r="BE51" s="683"/>
      <c r="BF51" s="683"/>
      <c r="BG51" s="683"/>
      <c r="BH51" s="683"/>
      <c r="BI51" s="683"/>
      <c r="BJ51" s="683"/>
      <c r="BK51" s="683"/>
      <c r="BL51" s="683"/>
      <c r="BM51" s="683"/>
      <c r="BN51" s="683"/>
      <c r="BO51" s="683"/>
      <c r="BP51" s="683"/>
      <c r="BQ51" s="683"/>
      <c r="BR51" s="683"/>
      <c r="BS51" s="683"/>
      <c r="BT51" s="683"/>
      <c r="BU51" s="683"/>
      <c r="BV51" s="683"/>
      <c r="BW51" s="683"/>
      <c r="BX51" s="683"/>
      <c r="BY51" s="683"/>
      <c r="BZ51" s="683"/>
      <c r="CA51" s="683"/>
      <c r="CB51" s="683"/>
      <c r="CC51" s="683"/>
      <c r="CD51" s="683"/>
      <c r="CE51" s="683"/>
      <c r="CF51" s="683"/>
      <c r="CG51" s="683"/>
      <c r="CH51" s="683"/>
      <c r="CI51" s="683"/>
      <c r="CJ51" s="683"/>
      <c r="CK51" s="683"/>
      <c r="CL51" s="683"/>
      <c r="CM51" s="683"/>
      <c r="CN51" s="683"/>
      <c r="CO51" s="683"/>
      <c r="CP51" s="683"/>
      <c r="CQ51" s="683"/>
      <c r="CR51" s="683"/>
      <c r="CS51" s="683"/>
      <c r="CT51" s="683"/>
      <c r="CU51" s="683"/>
      <c r="CV51" s="683"/>
      <c r="CW51" s="683"/>
      <c r="CX51" s="683"/>
      <c r="CY51" s="683"/>
      <c r="CZ51" s="683"/>
      <c r="DA51" s="683"/>
      <c r="DB51" s="683"/>
      <c r="DC51" s="683"/>
      <c r="DD51" s="683"/>
      <c r="DE51" s="683"/>
      <c r="DF51" s="683"/>
      <c r="DG51" s="683"/>
      <c r="DH51" s="683"/>
      <c r="DI51" s="683"/>
      <c r="DJ51" s="683"/>
      <c r="DK51" s="683"/>
      <c r="DL51" s="683"/>
      <c r="DM51" s="683"/>
      <c r="DN51" s="683"/>
      <c r="DO51" s="683"/>
      <c r="DP51" s="683"/>
      <c r="DQ51" s="683"/>
      <c r="DR51" s="683"/>
      <c r="DS51" s="683"/>
      <c r="DT51" s="683"/>
      <c r="DU51" s="683"/>
      <c r="DV51" s="683"/>
      <c r="DW51" s="683"/>
      <c r="DX51" s="683"/>
      <c r="DY51" s="683"/>
      <c r="DZ51" s="683"/>
      <c r="EA51" s="683"/>
      <c r="EB51" s="683"/>
      <c r="EC51" s="683"/>
      <c r="ED51" s="683"/>
      <c r="EE51" s="683"/>
      <c r="EF51" s="683"/>
      <c r="EG51" s="683"/>
      <c r="EH51" s="683"/>
      <c r="EI51" s="683"/>
      <c r="EJ51" s="683"/>
      <c r="EK51" s="683"/>
      <c r="EL51" s="683"/>
      <c r="EM51" s="683"/>
      <c r="EN51" s="683"/>
      <c r="EO51" s="683"/>
      <c r="EP51" s="683"/>
      <c r="EQ51" s="683"/>
      <c r="ER51" s="683"/>
      <c r="ES51" s="683"/>
      <c r="ET51" s="683"/>
      <c r="EU51" s="683"/>
      <c r="EV51" s="683"/>
      <c r="EW51" s="683"/>
      <c r="EX51" s="683"/>
      <c r="EY51" s="683"/>
      <c r="EZ51" s="683"/>
      <c r="FA51" s="683"/>
      <c r="FB51" s="683"/>
      <c r="FC51" s="683"/>
      <c r="FD51" s="683"/>
      <c r="FE51" s="683"/>
      <c r="FF51" s="683"/>
      <c r="FG51" s="683"/>
      <c r="FH51" s="683"/>
      <c r="FI51" s="683"/>
      <c r="FJ51" s="683"/>
      <c r="FK51" s="683"/>
      <c r="FL51" s="683"/>
      <c r="FM51" s="683"/>
      <c r="FN51" s="683"/>
      <c r="FO51" s="683"/>
      <c r="FP51" s="683"/>
      <c r="FQ51" s="683"/>
      <c r="FR51" s="683"/>
      <c r="FS51" s="683"/>
      <c r="FT51" s="683"/>
      <c r="FU51" s="683"/>
      <c r="FV51" s="683"/>
      <c r="FW51" s="683"/>
      <c r="FX51" s="683"/>
      <c r="FY51" s="683"/>
      <c r="FZ51" s="683"/>
      <c r="GA51" s="683"/>
      <c r="GB51" s="683"/>
      <c r="GC51" s="683"/>
      <c r="GD51" s="683"/>
      <c r="GE51" s="683"/>
      <c r="GF51" s="683"/>
      <c r="GG51" s="683"/>
      <c r="GH51" s="683"/>
      <c r="GI51" s="683"/>
      <c r="GJ51" s="683"/>
      <c r="GK51" s="683"/>
      <c r="GL51" s="683"/>
      <c r="GM51" s="683"/>
      <c r="GN51" s="683"/>
      <c r="GO51" s="683"/>
      <c r="GP51" s="683"/>
      <c r="GQ51" s="683"/>
      <c r="GR51" s="683"/>
      <c r="GS51" s="683"/>
      <c r="GT51" s="683"/>
      <c r="GU51" s="683"/>
      <c r="GV51" s="683"/>
      <c r="GW51" s="683"/>
      <c r="GX51" s="683"/>
      <c r="GY51" s="683"/>
      <c r="GZ51" s="683"/>
      <c r="HA51" s="683"/>
      <c r="HB51" s="683"/>
      <c r="HC51" s="683"/>
      <c r="HD51" s="683"/>
      <c r="HE51" s="683"/>
      <c r="HF51" s="683"/>
      <c r="HG51" s="683"/>
      <c r="HH51" s="683"/>
      <c r="HI51" s="683"/>
      <c r="HJ51" s="683"/>
      <c r="HK51" s="683"/>
      <c r="HL51" s="683"/>
      <c r="HM51" s="683"/>
      <c r="HN51" s="683"/>
      <c r="HO51" s="683"/>
      <c r="HP51" s="683"/>
      <c r="HQ51" s="683"/>
      <c r="HR51" s="683"/>
      <c r="HS51" s="683"/>
      <c r="HT51" s="683"/>
      <c r="HU51" s="683"/>
      <c r="HV51" s="683"/>
      <c r="HW51" s="683"/>
      <c r="HX51" s="683"/>
    </row>
    <row r="52" spans="10:232">
      <c r="J52" s="681"/>
      <c r="K52" s="681"/>
      <c r="L52" s="681"/>
      <c r="M52" s="681"/>
      <c r="Q52" s="681"/>
      <c r="R52" s="681"/>
      <c r="U52" s="681"/>
      <c r="V52" s="683"/>
      <c r="W52" s="683"/>
      <c r="X52" s="683"/>
      <c r="Y52" s="683"/>
      <c r="Z52" s="683"/>
      <c r="AA52" s="683"/>
      <c r="AB52" s="683"/>
      <c r="AC52" s="683"/>
      <c r="AD52" s="683"/>
      <c r="AE52" s="683"/>
      <c r="AF52" s="683"/>
      <c r="AG52" s="683"/>
      <c r="AH52" s="683"/>
      <c r="AI52" s="683"/>
      <c r="AJ52" s="683"/>
      <c r="AK52" s="683"/>
      <c r="AL52" s="683"/>
      <c r="AM52" s="683"/>
      <c r="AN52" s="683"/>
      <c r="AO52" s="683"/>
      <c r="AP52" s="683"/>
      <c r="AQ52" s="683"/>
      <c r="AR52" s="683"/>
      <c r="AS52" s="683"/>
      <c r="AT52" s="683"/>
      <c r="AU52" s="683"/>
      <c r="AV52" s="683"/>
      <c r="AW52" s="683"/>
      <c r="AX52" s="683"/>
      <c r="AY52" s="683"/>
      <c r="AZ52" s="683"/>
      <c r="BA52" s="683"/>
      <c r="BB52" s="683"/>
      <c r="BC52" s="683"/>
      <c r="BD52" s="683"/>
      <c r="BE52" s="683"/>
      <c r="BF52" s="683"/>
      <c r="BG52" s="683"/>
      <c r="BH52" s="683"/>
      <c r="BI52" s="683"/>
      <c r="BJ52" s="683"/>
      <c r="BK52" s="683"/>
      <c r="BL52" s="683"/>
      <c r="BM52" s="683"/>
      <c r="BN52" s="683"/>
      <c r="BO52" s="683"/>
      <c r="BP52" s="683"/>
      <c r="BQ52" s="683"/>
      <c r="BR52" s="683"/>
      <c r="BS52" s="683"/>
      <c r="BT52" s="683"/>
      <c r="BU52" s="683"/>
      <c r="BV52" s="683"/>
      <c r="BW52" s="683"/>
      <c r="BX52" s="683"/>
      <c r="BY52" s="683"/>
      <c r="BZ52" s="683"/>
      <c r="CA52" s="683"/>
      <c r="CB52" s="683"/>
      <c r="CC52" s="683"/>
      <c r="CD52" s="683"/>
      <c r="CE52" s="683"/>
      <c r="CF52" s="683"/>
      <c r="CG52" s="683"/>
      <c r="CH52" s="683"/>
      <c r="CI52" s="683"/>
      <c r="CJ52" s="683"/>
      <c r="CK52" s="683"/>
      <c r="CL52" s="683"/>
      <c r="CM52" s="683"/>
      <c r="CN52" s="683"/>
      <c r="CO52" s="683"/>
      <c r="CP52" s="683"/>
      <c r="CQ52" s="683"/>
      <c r="CR52" s="683"/>
      <c r="CS52" s="683"/>
      <c r="CT52" s="683"/>
      <c r="CU52" s="683"/>
      <c r="CV52" s="683"/>
      <c r="CW52" s="683"/>
      <c r="CX52" s="683"/>
      <c r="CY52" s="683"/>
      <c r="CZ52" s="683"/>
      <c r="DA52" s="683"/>
      <c r="DB52" s="683"/>
      <c r="DC52" s="683"/>
      <c r="DD52" s="683"/>
      <c r="DE52" s="683"/>
      <c r="DF52" s="683"/>
      <c r="DG52" s="683"/>
      <c r="DH52" s="683"/>
      <c r="DI52" s="683"/>
      <c r="DJ52" s="683"/>
      <c r="DK52" s="683"/>
      <c r="DL52" s="683"/>
      <c r="DM52" s="683"/>
      <c r="DN52" s="683"/>
      <c r="DO52" s="683"/>
      <c r="DP52" s="683"/>
      <c r="DQ52" s="683"/>
      <c r="DR52" s="683"/>
      <c r="DS52" s="683"/>
      <c r="DT52" s="683"/>
      <c r="DU52" s="683"/>
      <c r="DV52" s="683"/>
      <c r="DW52" s="683"/>
      <c r="DX52" s="683"/>
      <c r="DY52" s="683"/>
      <c r="DZ52" s="683"/>
      <c r="EA52" s="683"/>
      <c r="EB52" s="683"/>
      <c r="EC52" s="683"/>
      <c r="ED52" s="683"/>
      <c r="EE52" s="683"/>
      <c r="EF52" s="683"/>
      <c r="EG52" s="683"/>
      <c r="EH52" s="683"/>
      <c r="EI52" s="683"/>
      <c r="EJ52" s="683"/>
      <c r="EK52" s="683"/>
      <c r="EL52" s="683"/>
      <c r="EM52" s="683"/>
      <c r="EN52" s="683"/>
      <c r="EO52" s="683"/>
      <c r="EP52" s="683"/>
      <c r="EQ52" s="683"/>
      <c r="ER52" s="683"/>
      <c r="ES52" s="683"/>
      <c r="ET52" s="683"/>
      <c r="EU52" s="683"/>
      <c r="EV52" s="683"/>
      <c r="EW52" s="683"/>
      <c r="EX52" s="683"/>
      <c r="EY52" s="683"/>
      <c r="EZ52" s="683"/>
      <c r="FA52" s="683"/>
      <c r="FB52" s="683"/>
      <c r="FC52" s="683"/>
      <c r="FD52" s="683"/>
      <c r="FE52" s="683"/>
      <c r="FF52" s="683"/>
      <c r="FG52" s="683"/>
      <c r="FH52" s="683"/>
      <c r="FI52" s="683"/>
      <c r="FJ52" s="683"/>
      <c r="FK52" s="683"/>
      <c r="FL52" s="683"/>
      <c r="FM52" s="683"/>
      <c r="FN52" s="683"/>
      <c r="FO52" s="683"/>
      <c r="FP52" s="683"/>
      <c r="FQ52" s="683"/>
      <c r="FR52" s="683"/>
      <c r="FS52" s="683"/>
      <c r="FT52" s="683"/>
      <c r="FU52" s="683"/>
      <c r="FV52" s="683"/>
      <c r="FW52" s="683"/>
      <c r="FX52" s="683"/>
      <c r="FY52" s="683"/>
      <c r="FZ52" s="683"/>
      <c r="GA52" s="683"/>
      <c r="GB52" s="683"/>
      <c r="GC52" s="683"/>
      <c r="GD52" s="683"/>
      <c r="GE52" s="683"/>
      <c r="GF52" s="683"/>
      <c r="GG52" s="683"/>
      <c r="GH52" s="683"/>
      <c r="GI52" s="683"/>
      <c r="GJ52" s="683"/>
      <c r="GK52" s="683"/>
      <c r="GL52" s="683"/>
      <c r="GM52" s="683"/>
      <c r="GN52" s="683"/>
      <c r="GO52" s="683"/>
      <c r="GP52" s="683"/>
      <c r="GQ52" s="683"/>
      <c r="GR52" s="683"/>
      <c r="GS52" s="683"/>
      <c r="GT52" s="683"/>
      <c r="GU52" s="683"/>
      <c r="GV52" s="683"/>
      <c r="GW52" s="683"/>
      <c r="GX52" s="683"/>
      <c r="GY52" s="683"/>
      <c r="GZ52" s="683"/>
      <c r="HA52" s="683"/>
      <c r="HB52" s="683"/>
      <c r="HC52" s="683"/>
      <c r="HD52" s="683"/>
      <c r="HE52" s="683"/>
      <c r="HF52" s="683"/>
      <c r="HG52" s="683"/>
      <c r="HH52" s="683"/>
      <c r="HI52" s="683"/>
      <c r="HJ52" s="683"/>
      <c r="HK52" s="683"/>
      <c r="HL52" s="683"/>
      <c r="HM52" s="683"/>
      <c r="HN52" s="683"/>
      <c r="HO52" s="683"/>
      <c r="HP52" s="683"/>
      <c r="HQ52" s="683"/>
      <c r="HR52" s="683"/>
      <c r="HS52" s="683"/>
      <c r="HT52" s="683"/>
      <c r="HU52" s="683"/>
      <c r="HV52" s="683"/>
      <c r="HW52" s="683"/>
      <c r="HX52" s="683"/>
    </row>
    <row r="53" spans="10:232">
      <c r="J53" s="681"/>
      <c r="K53" s="681"/>
      <c r="L53" s="681"/>
      <c r="M53" s="681"/>
      <c r="Q53" s="681"/>
      <c r="R53" s="681"/>
      <c r="U53" s="681"/>
      <c r="V53" s="683"/>
      <c r="W53" s="683"/>
      <c r="X53" s="683"/>
      <c r="Y53" s="683"/>
      <c r="Z53" s="683"/>
      <c r="AA53" s="683"/>
      <c r="AB53" s="683"/>
      <c r="AC53" s="683"/>
      <c r="AD53" s="683"/>
      <c r="AE53" s="683"/>
      <c r="AF53" s="683"/>
      <c r="AG53" s="683"/>
      <c r="AH53" s="683"/>
      <c r="AI53" s="683"/>
      <c r="AJ53" s="683"/>
      <c r="AK53" s="683"/>
      <c r="AL53" s="683"/>
      <c r="AM53" s="683"/>
      <c r="AN53" s="683"/>
      <c r="AO53" s="683"/>
      <c r="AP53" s="683"/>
      <c r="AQ53" s="683"/>
      <c r="AR53" s="683"/>
      <c r="AS53" s="683"/>
      <c r="AT53" s="683"/>
      <c r="AU53" s="683"/>
      <c r="AV53" s="683"/>
      <c r="AW53" s="683"/>
      <c r="AX53" s="683"/>
      <c r="AY53" s="683"/>
      <c r="AZ53" s="683"/>
      <c r="BA53" s="683"/>
      <c r="BB53" s="683"/>
      <c r="BC53" s="683"/>
      <c r="BD53" s="683"/>
      <c r="BE53" s="683"/>
      <c r="BF53" s="683"/>
      <c r="BG53" s="683"/>
      <c r="BH53" s="683"/>
      <c r="BI53" s="683"/>
      <c r="BJ53" s="683"/>
      <c r="BK53" s="683"/>
      <c r="BL53" s="683"/>
      <c r="BM53" s="683"/>
      <c r="BN53" s="683"/>
      <c r="BO53" s="683"/>
      <c r="BP53" s="683"/>
      <c r="BQ53" s="683"/>
      <c r="BR53" s="683"/>
      <c r="BS53" s="683"/>
      <c r="BT53" s="683"/>
      <c r="BU53" s="683"/>
      <c r="BV53" s="683"/>
      <c r="BW53" s="683"/>
      <c r="BX53" s="683"/>
      <c r="BY53" s="683"/>
      <c r="BZ53" s="683"/>
      <c r="CA53" s="683"/>
      <c r="CB53" s="683"/>
      <c r="CC53" s="683"/>
      <c r="CD53" s="683"/>
      <c r="CE53" s="683"/>
      <c r="CF53" s="683"/>
      <c r="CG53" s="683"/>
      <c r="CH53" s="683"/>
      <c r="CI53" s="683"/>
      <c r="CJ53" s="683"/>
      <c r="CK53" s="683"/>
      <c r="CL53" s="683"/>
      <c r="CM53" s="683"/>
      <c r="CN53" s="683"/>
      <c r="CO53" s="683"/>
      <c r="CP53" s="683"/>
      <c r="CQ53" s="683"/>
      <c r="CR53" s="683"/>
      <c r="CS53" s="683"/>
      <c r="CT53" s="683"/>
      <c r="CU53" s="683"/>
      <c r="CV53" s="683"/>
      <c r="CW53" s="683"/>
      <c r="CX53" s="683"/>
      <c r="CY53" s="683"/>
      <c r="CZ53" s="683"/>
      <c r="DA53" s="683"/>
      <c r="DB53" s="683"/>
      <c r="DC53" s="683"/>
      <c r="DD53" s="683"/>
      <c r="DE53" s="683"/>
      <c r="DF53" s="683"/>
      <c r="DG53" s="683"/>
      <c r="DH53" s="683"/>
      <c r="DI53" s="683"/>
      <c r="DJ53" s="683"/>
      <c r="DK53" s="683"/>
      <c r="DL53" s="683"/>
      <c r="DM53" s="683"/>
      <c r="DN53" s="683"/>
      <c r="DO53" s="683"/>
      <c r="DP53" s="683"/>
      <c r="DQ53" s="683"/>
      <c r="DR53" s="683"/>
      <c r="DS53" s="683"/>
      <c r="DT53" s="683"/>
      <c r="DU53" s="683"/>
      <c r="DV53" s="683"/>
      <c r="DW53" s="683"/>
      <c r="DX53" s="683"/>
      <c r="DY53" s="683"/>
      <c r="DZ53" s="683"/>
      <c r="EA53" s="683"/>
      <c r="EB53" s="683"/>
      <c r="EC53" s="683"/>
      <c r="ED53" s="683"/>
      <c r="EE53" s="683"/>
      <c r="EF53" s="683"/>
      <c r="EG53" s="683"/>
      <c r="EH53" s="683"/>
      <c r="EI53" s="683"/>
      <c r="EJ53" s="683"/>
      <c r="EK53" s="683"/>
      <c r="EL53" s="683"/>
      <c r="EM53" s="683"/>
      <c r="EN53" s="683"/>
      <c r="EO53" s="683"/>
      <c r="EP53" s="683"/>
      <c r="EQ53" s="683"/>
      <c r="ER53" s="683"/>
      <c r="ES53" s="683"/>
      <c r="ET53" s="683"/>
      <c r="EU53" s="683"/>
      <c r="EV53" s="683"/>
      <c r="EW53" s="683"/>
      <c r="EX53" s="683"/>
      <c r="EY53" s="683"/>
      <c r="EZ53" s="683"/>
      <c r="FA53" s="683"/>
      <c r="FB53" s="683"/>
      <c r="FC53" s="683"/>
      <c r="FD53" s="683"/>
      <c r="FE53" s="683"/>
      <c r="FF53" s="683"/>
      <c r="FG53" s="683"/>
      <c r="FH53" s="683"/>
      <c r="FI53" s="683"/>
      <c r="FJ53" s="683"/>
      <c r="FK53" s="683"/>
      <c r="FL53" s="683"/>
      <c r="FM53" s="683"/>
      <c r="FN53" s="683"/>
      <c r="FO53" s="683"/>
      <c r="FP53" s="683"/>
      <c r="FQ53" s="683"/>
      <c r="FR53" s="683"/>
      <c r="FS53" s="683"/>
      <c r="FT53" s="683"/>
      <c r="FU53" s="683"/>
      <c r="FV53" s="683"/>
      <c r="FW53" s="683"/>
      <c r="FX53" s="683"/>
      <c r="FY53" s="683"/>
      <c r="FZ53" s="683"/>
      <c r="GA53" s="683"/>
      <c r="GB53" s="683"/>
      <c r="GC53" s="683"/>
      <c r="GD53" s="683"/>
      <c r="GE53" s="683"/>
      <c r="GF53" s="683"/>
      <c r="GG53" s="683"/>
      <c r="GH53" s="683"/>
      <c r="GI53" s="683"/>
      <c r="GJ53" s="683"/>
      <c r="GK53" s="683"/>
      <c r="GL53" s="683"/>
      <c r="GM53" s="683"/>
      <c r="GN53" s="683"/>
      <c r="GO53" s="683"/>
      <c r="GP53" s="683"/>
      <c r="GQ53" s="683"/>
      <c r="GR53" s="683"/>
      <c r="GS53" s="683"/>
      <c r="GT53" s="683"/>
      <c r="GU53" s="683"/>
      <c r="GV53" s="683"/>
      <c r="GW53" s="683"/>
      <c r="GX53" s="683"/>
      <c r="GY53" s="683"/>
      <c r="GZ53" s="683"/>
      <c r="HA53" s="683"/>
      <c r="HB53" s="683"/>
      <c r="HC53" s="683"/>
      <c r="HD53" s="683"/>
      <c r="HE53" s="683"/>
      <c r="HF53" s="683"/>
      <c r="HG53" s="683"/>
      <c r="HH53" s="683"/>
      <c r="HI53" s="683"/>
      <c r="HJ53" s="683"/>
      <c r="HK53" s="683"/>
      <c r="HL53" s="683"/>
      <c r="HM53" s="683"/>
      <c r="HN53" s="683"/>
      <c r="HO53" s="683"/>
      <c r="HP53" s="683"/>
      <c r="HQ53" s="683"/>
      <c r="HR53" s="683"/>
      <c r="HS53" s="683"/>
      <c r="HT53" s="683"/>
      <c r="HU53" s="683"/>
      <c r="HV53" s="683"/>
      <c r="HW53" s="683"/>
      <c r="HX53" s="683"/>
    </row>
    <row r="54" spans="10:232">
      <c r="J54" s="681"/>
      <c r="K54" s="681"/>
      <c r="L54" s="681"/>
      <c r="M54" s="681"/>
      <c r="Q54" s="681"/>
      <c r="R54" s="681"/>
      <c r="U54" s="681"/>
      <c r="V54" s="683"/>
      <c r="W54" s="683"/>
      <c r="X54" s="683"/>
      <c r="Y54" s="683"/>
      <c r="Z54" s="683"/>
      <c r="AA54" s="683"/>
      <c r="AB54" s="683"/>
      <c r="AC54" s="683"/>
      <c r="AD54" s="683"/>
      <c r="AE54" s="683"/>
      <c r="AF54" s="683"/>
      <c r="AG54" s="683"/>
      <c r="AH54" s="683"/>
      <c r="AI54" s="683"/>
      <c r="AJ54" s="683"/>
      <c r="AK54" s="683"/>
      <c r="AL54" s="683"/>
      <c r="AM54" s="683"/>
      <c r="AN54" s="683"/>
      <c r="AO54" s="683"/>
      <c r="AP54" s="683"/>
      <c r="AQ54" s="683"/>
      <c r="AR54" s="683"/>
      <c r="AS54" s="683"/>
      <c r="AT54" s="683"/>
      <c r="AU54" s="683"/>
      <c r="AV54" s="683"/>
      <c r="AW54" s="683"/>
      <c r="AX54" s="683"/>
      <c r="AY54" s="683"/>
      <c r="AZ54" s="683"/>
      <c r="BA54" s="683"/>
      <c r="BB54" s="683"/>
      <c r="BC54" s="683"/>
      <c r="BD54" s="683"/>
      <c r="BE54" s="683"/>
      <c r="BF54" s="683"/>
      <c r="BG54" s="683"/>
      <c r="BH54" s="683"/>
      <c r="BI54" s="683"/>
      <c r="BJ54" s="683"/>
      <c r="BK54" s="683"/>
      <c r="BL54" s="683"/>
      <c r="BM54" s="683"/>
      <c r="BN54" s="683"/>
      <c r="BO54" s="683"/>
      <c r="BP54" s="683"/>
      <c r="BQ54" s="683"/>
      <c r="BR54" s="683"/>
      <c r="BS54" s="683"/>
      <c r="BT54" s="683"/>
      <c r="BU54" s="683"/>
      <c r="BV54" s="683"/>
      <c r="BW54" s="683"/>
      <c r="BX54" s="683"/>
      <c r="BY54" s="683"/>
      <c r="BZ54" s="683"/>
      <c r="CA54" s="683"/>
      <c r="CB54" s="683"/>
      <c r="CC54" s="683"/>
      <c r="CD54" s="683"/>
      <c r="CE54" s="683"/>
      <c r="CF54" s="683"/>
      <c r="CG54" s="683"/>
      <c r="CH54" s="683"/>
      <c r="CI54" s="683"/>
      <c r="CJ54" s="683"/>
      <c r="CK54" s="683"/>
      <c r="CL54" s="683"/>
      <c r="CM54" s="683"/>
      <c r="CN54" s="683"/>
      <c r="CO54" s="683"/>
      <c r="CP54" s="683"/>
      <c r="CQ54" s="683"/>
      <c r="CR54" s="683"/>
      <c r="CS54" s="683"/>
      <c r="CT54" s="683"/>
      <c r="CU54" s="683"/>
      <c r="CV54" s="683"/>
      <c r="CW54" s="683"/>
      <c r="CX54" s="683"/>
      <c r="CY54" s="683"/>
      <c r="CZ54" s="683"/>
      <c r="DA54" s="683"/>
      <c r="DB54" s="683"/>
      <c r="DC54" s="683"/>
      <c r="DD54" s="683"/>
      <c r="DE54" s="683"/>
      <c r="DF54" s="683"/>
      <c r="DG54" s="683"/>
      <c r="DH54" s="683"/>
      <c r="DI54" s="683"/>
      <c r="DJ54" s="683"/>
      <c r="DK54" s="683"/>
      <c r="DL54" s="683"/>
      <c r="DM54" s="683"/>
      <c r="DN54" s="683"/>
      <c r="DO54" s="683"/>
      <c r="DP54" s="683"/>
      <c r="DQ54" s="683"/>
      <c r="DR54" s="683"/>
      <c r="DS54" s="683"/>
      <c r="DT54" s="683"/>
      <c r="DU54" s="683"/>
      <c r="DV54" s="683"/>
      <c r="DW54" s="683"/>
      <c r="DX54" s="683"/>
      <c r="DY54" s="683"/>
      <c r="DZ54" s="683"/>
      <c r="EA54" s="683"/>
      <c r="EB54" s="683"/>
      <c r="EC54" s="683"/>
      <c r="ED54" s="683"/>
      <c r="EE54" s="683"/>
      <c r="EF54" s="683"/>
      <c r="EG54" s="683"/>
      <c r="EH54" s="683"/>
      <c r="EI54" s="683"/>
      <c r="EJ54" s="683"/>
      <c r="EK54" s="683"/>
      <c r="EL54" s="683"/>
      <c r="EM54" s="683"/>
      <c r="EN54" s="683"/>
      <c r="EO54" s="683"/>
      <c r="EP54" s="683"/>
      <c r="EQ54" s="683"/>
      <c r="ER54" s="683"/>
      <c r="ES54" s="683"/>
      <c r="ET54" s="683"/>
      <c r="EU54" s="683"/>
      <c r="EV54" s="683"/>
      <c r="EW54" s="683"/>
      <c r="EX54" s="683"/>
      <c r="EY54" s="683"/>
      <c r="EZ54" s="683"/>
      <c r="FA54" s="683"/>
      <c r="FB54" s="683"/>
      <c r="FC54" s="683"/>
      <c r="FD54" s="683"/>
      <c r="FE54" s="683"/>
      <c r="FF54" s="683"/>
      <c r="FG54" s="683"/>
      <c r="FH54" s="683"/>
      <c r="FI54" s="683"/>
      <c r="FJ54" s="683"/>
      <c r="FK54" s="683"/>
      <c r="FL54" s="683"/>
      <c r="FM54" s="683"/>
      <c r="FN54" s="683"/>
      <c r="FO54" s="683"/>
      <c r="FP54" s="683"/>
      <c r="FQ54" s="683"/>
      <c r="FR54" s="683"/>
      <c r="FS54" s="683"/>
      <c r="FT54" s="683"/>
      <c r="FU54" s="683"/>
      <c r="FV54" s="683"/>
      <c r="FW54" s="683"/>
      <c r="FX54" s="683"/>
      <c r="FY54" s="683"/>
      <c r="FZ54" s="683"/>
      <c r="GA54" s="683"/>
      <c r="GB54" s="683"/>
      <c r="GC54" s="683"/>
      <c r="GD54" s="683"/>
      <c r="GE54" s="683"/>
      <c r="GF54" s="683"/>
      <c r="GG54" s="683"/>
      <c r="GH54" s="683"/>
      <c r="GI54" s="683"/>
      <c r="GJ54" s="683"/>
      <c r="GK54" s="683"/>
      <c r="GL54" s="683"/>
      <c r="GM54" s="683"/>
      <c r="GN54" s="683"/>
      <c r="GO54" s="683"/>
      <c r="GP54" s="683"/>
      <c r="GQ54" s="683"/>
      <c r="GR54" s="683"/>
      <c r="GS54" s="683"/>
      <c r="GT54" s="683"/>
      <c r="GU54" s="683"/>
      <c r="GV54" s="683"/>
      <c r="GW54" s="683"/>
      <c r="GX54" s="683"/>
      <c r="GY54" s="683"/>
      <c r="GZ54" s="683"/>
      <c r="HA54" s="683"/>
      <c r="HB54" s="683"/>
      <c r="HC54" s="683"/>
      <c r="HD54" s="683"/>
      <c r="HE54" s="683"/>
      <c r="HF54" s="683"/>
      <c r="HG54" s="683"/>
      <c r="HH54" s="683"/>
      <c r="HI54" s="683"/>
      <c r="HJ54" s="683"/>
      <c r="HK54" s="683"/>
      <c r="HL54" s="683"/>
      <c r="HM54" s="683"/>
      <c r="HN54" s="683"/>
      <c r="HO54" s="683"/>
      <c r="HP54" s="683"/>
      <c r="HQ54" s="683"/>
      <c r="HR54" s="683"/>
      <c r="HS54" s="683"/>
      <c r="HT54" s="683"/>
      <c r="HU54" s="683"/>
      <c r="HV54" s="683"/>
      <c r="HW54" s="683"/>
      <c r="HX54" s="683"/>
    </row>
    <row r="55" spans="10:232">
      <c r="J55" s="681"/>
      <c r="K55" s="681"/>
      <c r="L55" s="681"/>
      <c r="M55" s="681"/>
      <c r="Q55" s="681"/>
      <c r="R55" s="681"/>
      <c r="U55" s="681"/>
      <c r="V55" s="683"/>
      <c r="W55" s="683"/>
      <c r="X55" s="683"/>
      <c r="Y55" s="683"/>
      <c r="Z55" s="683"/>
      <c r="AA55" s="683"/>
      <c r="AB55" s="683"/>
      <c r="AC55" s="683"/>
      <c r="AD55" s="683"/>
      <c r="AE55" s="683"/>
      <c r="AF55" s="683"/>
      <c r="AG55" s="683"/>
      <c r="AH55" s="683"/>
      <c r="AI55" s="683"/>
      <c r="AJ55" s="683"/>
      <c r="AK55" s="683"/>
      <c r="AL55" s="683"/>
      <c r="AM55" s="683"/>
      <c r="AN55" s="683"/>
      <c r="AO55" s="683"/>
      <c r="AP55" s="683"/>
      <c r="AQ55" s="683"/>
      <c r="AR55" s="683"/>
      <c r="AS55" s="683"/>
      <c r="AT55" s="683"/>
      <c r="AU55" s="683"/>
      <c r="AV55" s="683"/>
      <c r="AW55" s="683"/>
      <c r="AX55" s="683"/>
      <c r="AY55" s="683"/>
      <c r="AZ55" s="683"/>
      <c r="BA55" s="683"/>
      <c r="BB55" s="683"/>
      <c r="BC55" s="683"/>
      <c r="BD55" s="683"/>
      <c r="BE55" s="683"/>
      <c r="BF55" s="683"/>
      <c r="BG55" s="683"/>
      <c r="BH55" s="683"/>
      <c r="BI55" s="683"/>
      <c r="BJ55" s="683"/>
      <c r="BK55" s="683"/>
      <c r="BL55" s="683"/>
      <c r="BM55" s="683"/>
      <c r="BN55" s="683"/>
      <c r="BO55" s="683"/>
      <c r="BP55" s="683"/>
      <c r="BQ55" s="683"/>
      <c r="BR55" s="683"/>
      <c r="BS55" s="683"/>
      <c r="BT55" s="683"/>
      <c r="BU55" s="683"/>
      <c r="BV55" s="683"/>
      <c r="BW55" s="683"/>
      <c r="BX55" s="683"/>
      <c r="BY55" s="683"/>
      <c r="BZ55" s="683"/>
      <c r="CA55" s="683"/>
      <c r="CB55" s="683"/>
      <c r="CC55" s="683"/>
      <c r="CD55" s="683"/>
      <c r="CE55" s="683"/>
      <c r="CF55" s="683"/>
      <c r="CG55" s="683"/>
      <c r="CH55" s="683"/>
      <c r="CI55" s="683"/>
      <c r="CJ55" s="683"/>
      <c r="CK55" s="683"/>
      <c r="CL55" s="683"/>
      <c r="CM55" s="683"/>
      <c r="CN55" s="683"/>
      <c r="CO55" s="683"/>
      <c r="CP55" s="683"/>
      <c r="CQ55" s="683"/>
      <c r="CR55" s="683"/>
      <c r="CS55" s="683"/>
      <c r="CT55" s="683"/>
      <c r="CU55" s="683"/>
      <c r="CV55" s="683"/>
      <c r="CW55" s="683"/>
      <c r="CX55" s="683"/>
      <c r="CY55" s="683"/>
      <c r="CZ55" s="683"/>
      <c r="DA55" s="683"/>
      <c r="DB55" s="683"/>
      <c r="DC55" s="683"/>
      <c r="DD55" s="683"/>
      <c r="DE55" s="683"/>
      <c r="DF55" s="683"/>
      <c r="DG55" s="683"/>
      <c r="DH55" s="683"/>
      <c r="DI55" s="683"/>
      <c r="DJ55" s="683"/>
      <c r="DK55" s="683"/>
      <c r="DL55" s="683"/>
      <c r="DM55" s="683"/>
      <c r="DN55" s="683"/>
      <c r="DO55" s="683"/>
      <c r="DP55" s="683"/>
      <c r="DQ55" s="683"/>
      <c r="DR55" s="683"/>
      <c r="DS55" s="683"/>
      <c r="DT55" s="683"/>
      <c r="DU55" s="683"/>
      <c r="DV55" s="683"/>
      <c r="DW55" s="683"/>
      <c r="DX55" s="683"/>
      <c r="DY55" s="683"/>
      <c r="DZ55" s="683"/>
      <c r="EA55" s="683"/>
      <c r="EB55" s="683"/>
      <c r="EC55" s="683"/>
      <c r="ED55" s="683"/>
      <c r="EE55" s="683"/>
      <c r="EF55" s="683"/>
      <c r="EG55" s="683"/>
      <c r="EH55" s="683"/>
      <c r="EI55" s="683"/>
      <c r="EJ55" s="683"/>
      <c r="EK55" s="683"/>
      <c r="EL55" s="683"/>
      <c r="EM55" s="683"/>
      <c r="EN55" s="683"/>
      <c r="EO55" s="683"/>
      <c r="EP55" s="683"/>
      <c r="EQ55" s="683"/>
      <c r="ER55" s="683"/>
      <c r="ES55" s="683"/>
      <c r="ET55" s="683"/>
      <c r="EU55" s="683"/>
      <c r="EV55" s="683"/>
      <c r="EW55" s="683"/>
      <c r="EX55" s="683"/>
      <c r="EY55" s="683"/>
      <c r="EZ55" s="683"/>
      <c r="FA55" s="683"/>
      <c r="FB55" s="683"/>
      <c r="FC55" s="683"/>
      <c r="FD55" s="683"/>
      <c r="FE55" s="683"/>
      <c r="FF55" s="683"/>
      <c r="FG55" s="683"/>
      <c r="FH55" s="683"/>
      <c r="FI55" s="683"/>
      <c r="FJ55" s="683"/>
      <c r="FK55" s="683"/>
      <c r="FL55" s="683"/>
      <c r="FM55" s="683"/>
      <c r="FN55" s="683"/>
      <c r="FO55" s="683"/>
      <c r="FP55" s="683"/>
      <c r="FQ55" s="683"/>
      <c r="FR55" s="683"/>
      <c r="FS55" s="683"/>
      <c r="FT55" s="683"/>
      <c r="FU55" s="683"/>
      <c r="FV55" s="683"/>
      <c r="FW55" s="683"/>
      <c r="FX55" s="683"/>
      <c r="FY55" s="683"/>
      <c r="FZ55" s="683"/>
      <c r="GA55" s="683"/>
      <c r="GB55" s="683"/>
      <c r="GC55" s="683"/>
      <c r="GD55" s="683"/>
      <c r="GE55" s="683"/>
      <c r="GF55" s="683"/>
      <c r="GG55" s="683"/>
      <c r="GH55" s="683"/>
      <c r="GI55" s="683"/>
      <c r="GJ55" s="683"/>
      <c r="GK55" s="683"/>
      <c r="GL55" s="683"/>
      <c r="GM55" s="683"/>
      <c r="GN55" s="683"/>
      <c r="GO55" s="683"/>
      <c r="GP55" s="683"/>
      <c r="GQ55" s="683"/>
      <c r="GR55" s="683"/>
      <c r="GS55" s="683"/>
      <c r="GT55" s="683"/>
      <c r="GU55" s="683"/>
      <c r="GV55" s="683"/>
      <c r="GW55" s="683"/>
      <c r="GX55" s="683"/>
      <c r="GY55" s="683"/>
      <c r="GZ55" s="683"/>
      <c r="HA55" s="683"/>
      <c r="HB55" s="683"/>
      <c r="HC55" s="683"/>
      <c r="HD55" s="683"/>
      <c r="HE55" s="683"/>
      <c r="HF55" s="683"/>
      <c r="HG55" s="683"/>
      <c r="HH55" s="683"/>
      <c r="HI55" s="683"/>
      <c r="HJ55" s="683"/>
      <c r="HK55" s="683"/>
      <c r="HL55" s="683"/>
      <c r="HM55" s="683"/>
      <c r="HN55" s="683"/>
      <c r="HO55" s="683"/>
      <c r="HP55" s="683"/>
      <c r="HQ55" s="683"/>
      <c r="HR55" s="683"/>
      <c r="HS55" s="683"/>
      <c r="HT55" s="683"/>
      <c r="HU55" s="683"/>
      <c r="HV55" s="683"/>
      <c r="HW55" s="683"/>
      <c r="HX55" s="683"/>
    </row>
    <row r="56" spans="10:232">
      <c r="J56" s="681"/>
      <c r="K56" s="681"/>
      <c r="L56" s="681"/>
      <c r="M56" s="681"/>
      <c r="Q56" s="681"/>
      <c r="R56" s="681"/>
      <c r="U56" s="681"/>
      <c r="V56" s="683"/>
      <c r="W56" s="683"/>
      <c r="X56" s="683"/>
      <c r="Y56" s="683"/>
      <c r="Z56" s="683"/>
      <c r="AA56" s="683"/>
      <c r="AB56" s="683"/>
      <c r="AC56" s="683"/>
      <c r="AD56" s="683"/>
      <c r="AE56" s="683"/>
      <c r="AF56" s="683"/>
      <c r="AG56" s="683"/>
      <c r="AH56" s="683"/>
      <c r="AI56" s="683"/>
      <c r="AJ56" s="683"/>
      <c r="AK56" s="683"/>
      <c r="AL56" s="683"/>
      <c r="AM56" s="683"/>
      <c r="AN56" s="683"/>
      <c r="AO56" s="683"/>
      <c r="AP56" s="683"/>
      <c r="AQ56" s="683"/>
      <c r="AR56" s="683"/>
      <c r="AS56" s="683"/>
      <c r="AT56" s="683"/>
      <c r="AU56" s="683"/>
      <c r="AV56" s="683"/>
      <c r="AW56" s="683"/>
      <c r="AX56" s="683"/>
      <c r="AY56" s="683"/>
      <c r="AZ56" s="683"/>
      <c r="BA56" s="683"/>
      <c r="BB56" s="683"/>
      <c r="BC56" s="683"/>
      <c r="BD56" s="683"/>
      <c r="BE56" s="683"/>
      <c r="BF56" s="683"/>
      <c r="BG56" s="683"/>
      <c r="BH56" s="683"/>
      <c r="BI56" s="683"/>
      <c r="BJ56" s="683"/>
      <c r="BK56" s="683"/>
      <c r="BL56" s="683"/>
      <c r="BM56" s="683"/>
      <c r="BN56" s="683"/>
      <c r="BO56" s="683"/>
      <c r="BP56" s="683"/>
      <c r="BQ56" s="683"/>
      <c r="BR56" s="683"/>
      <c r="BS56" s="683"/>
      <c r="BT56" s="683"/>
      <c r="BU56" s="683"/>
      <c r="BV56" s="683"/>
      <c r="BW56" s="683"/>
      <c r="BX56" s="683"/>
      <c r="BY56" s="683"/>
      <c r="BZ56" s="683"/>
      <c r="CA56" s="683"/>
      <c r="CB56" s="683"/>
      <c r="CC56" s="683"/>
      <c r="CD56" s="683"/>
      <c r="CE56" s="683"/>
      <c r="CF56" s="683"/>
      <c r="CG56" s="683"/>
      <c r="CH56" s="683"/>
      <c r="CI56" s="683"/>
      <c r="CJ56" s="683"/>
      <c r="CK56" s="683"/>
      <c r="CL56" s="683"/>
      <c r="CM56" s="683"/>
      <c r="CN56" s="683"/>
      <c r="CO56" s="683"/>
      <c r="CP56" s="683"/>
      <c r="CQ56" s="683"/>
      <c r="CR56" s="683"/>
      <c r="CS56" s="683"/>
      <c r="CT56" s="683"/>
      <c r="CU56" s="683"/>
      <c r="CV56" s="683"/>
      <c r="CW56" s="683"/>
      <c r="CX56" s="683"/>
      <c r="CY56" s="683"/>
      <c r="CZ56" s="683"/>
      <c r="DA56" s="683"/>
      <c r="DB56" s="683"/>
      <c r="DC56" s="683"/>
      <c r="DD56" s="683"/>
      <c r="DE56" s="683"/>
      <c r="DF56" s="683"/>
      <c r="DG56" s="683"/>
      <c r="DH56" s="683"/>
      <c r="DI56" s="683"/>
      <c r="DJ56" s="683"/>
      <c r="DK56" s="683"/>
      <c r="DL56" s="683"/>
      <c r="DM56" s="683"/>
      <c r="DN56" s="683"/>
      <c r="DO56" s="683"/>
      <c r="DP56" s="683"/>
      <c r="DQ56" s="683"/>
      <c r="DR56" s="683"/>
      <c r="DS56" s="683"/>
      <c r="DT56" s="683"/>
      <c r="DU56" s="683"/>
      <c r="DV56" s="683"/>
      <c r="DW56" s="683"/>
      <c r="DX56" s="683"/>
      <c r="DY56" s="683"/>
      <c r="DZ56" s="683"/>
      <c r="EA56" s="683"/>
      <c r="EB56" s="683"/>
      <c r="EC56" s="683"/>
      <c r="ED56" s="683"/>
      <c r="EE56" s="683"/>
      <c r="EF56" s="683"/>
      <c r="EG56" s="683"/>
      <c r="EH56" s="683"/>
      <c r="EI56" s="683"/>
      <c r="EJ56" s="683"/>
      <c r="EK56" s="683"/>
      <c r="EL56" s="683"/>
      <c r="EM56" s="683"/>
      <c r="EN56" s="683"/>
      <c r="EO56" s="683"/>
      <c r="EP56" s="683"/>
      <c r="EQ56" s="683"/>
      <c r="ER56" s="683"/>
      <c r="ES56" s="683"/>
      <c r="ET56" s="683"/>
      <c r="EU56" s="683"/>
      <c r="EV56" s="683"/>
      <c r="EW56" s="683"/>
      <c r="EX56" s="683"/>
      <c r="EY56" s="683"/>
      <c r="EZ56" s="683"/>
      <c r="FA56" s="683"/>
      <c r="FB56" s="683"/>
      <c r="FC56" s="683"/>
      <c r="FD56" s="683"/>
      <c r="FE56" s="683"/>
      <c r="FF56" s="683"/>
      <c r="FG56" s="683"/>
      <c r="FH56" s="683"/>
      <c r="FI56" s="683"/>
      <c r="FJ56" s="683"/>
      <c r="FK56" s="683"/>
      <c r="FL56" s="683"/>
      <c r="FM56" s="683"/>
      <c r="FN56" s="683"/>
      <c r="FO56" s="683"/>
      <c r="FP56" s="683"/>
      <c r="FQ56" s="683"/>
      <c r="FR56" s="683"/>
      <c r="FS56" s="683"/>
      <c r="FT56" s="683"/>
      <c r="FU56" s="683"/>
      <c r="FV56" s="683"/>
      <c r="FW56" s="683"/>
      <c r="FX56" s="683"/>
      <c r="FY56" s="683"/>
      <c r="FZ56" s="683"/>
      <c r="GA56" s="683"/>
      <c r="GB56" s="683"/>
      <c r="GC56" s="683"/>
      <c r="GD56" s="683"/>
      <c r="GE56" s="683"/>
      <c r="GF56" s="683"/>
      <c r="GG56" s="683"/>
      <c r="GH56" s="683"/>
      <c r="GI56" s="683"/>
      <c r="GJ56" s="683"/>
      <c r="GK56" s="683"/>
      <c r="GL56" s="683"/>
      <c r="GM56" s="683"/>
      <c r="GN56" s="683"/>
      <c r="GO56" s="683"/>
      <c r="GP56" s="683"/>
      <c r="GQ56" s="683"/>
      <c r="GR56" s="683"/>
      <c r="GS56" s="683"/>
      <c r="GT56" s="683"/>
      <c r="GU56" s="683"/>
      <c r="GV56" s="683"/>
      <c r="GW56" s="683"/>
      <c r="GX56" s="683"/>
      <c r="GY56" s="683"/>
      <c r="GZ56" s="683"/>
      <c r="HA56" s="683"/>
      <c r="HB56" s="683"/>
      <c r="HC56" s="683"/>
      <c r="HD56" s="683"/>
      <c r="HE56" s="683"/>
      <c r="HF56" s="683"/>
      <c r="HG56" s="683"/>
      <c r="HH56" s="683"/>
      <c r="HI56" s="683"/>
      <c r="HJ56" s="683"/>
      <c r="HK56" s="683"/>
      <c r="HL56" s="683"/>
      <c r="HM56" s="683"/>
      <c r="HN56" s="683"/>
      <c r="HO56" s="683"/>
      <c r="HP56" s="683"/>
      <c r="HQ56" s="683"/>
      <c r="HR56" s="683"/>
      <c r="HS56" s="683"/>
      <c r="HT56" s="683"/>
      <c r="HU56" s="683"/>
      <c r="HV56" s="683"/>
      <c r="HW56" s="683"/>
      <c r="HX56" s="683"/>
    </row>
    <row r="57" spans="10:232">
      <c r="J57" s="681"/>
      <c r="K57" s="681"/>
      <c r="L57" s="681"/>
      <c r="M57" s="681"/>
      <c r="Q57" s="681"/>
      <c r="R57" s="681"/>
      <c r="U57" s="681"/>
      <c r="V57" s="683"/>
      <c r="W57" s="683"/>
      <c r="X57" s="683"/>
      <c r="Y57" s="683"/>
      <c r="Z57" s="683"/>
      <c r="AA57" s="683"/>
      <c r="AB57" s="683"/>
      <c r="AC57" s="683"/>
      <c r="AD57" s="683"/>
      <c r="AE57" s="683"/>
      <c r="AF57" s="683"/>
      <c r="AG57" s="683"/>
      <c r="AH57" s="683"/>
      <c r="AI57" s="683"/>
      <c r="AJ57" s="683"/>
      <c r="AK57" s="683"/>
      <c r="AL57" s="683"/>
      <c r="AM57" s="683"/>
      <c r="AN57" s="683"/>
      <c r="AO57" s="683"/>
      <c r="AP57" s="683"/>
      <c r="AQ57" s="683"/>
      <c r="AR57" s="683"/>
      <c r="AS57" s="683"/>
      <c r="AT57" s="683"/>
      <c r="AU57" s="683"/>
      <c r="AV57" s="683"/>
      <c r="AW57" s="683"/>
      <c r="AX57" s="683"/>
      <c r="AY57" s="683"/>
      <c r="AZ57" s="683"/>
      <c r="BA57" s="683"/>
      <c r="BB57" s="683"/>
      <c r="BC57" s="683"/>
      <c r="BD57" s="683"/>
      <c r="BE57" s="683"/>
      <c r="BF57" s="683"/>
      <c r="BG57" s="683"/>
      <c r="BH57" s="683"/>
      <c r="BI57" s="683"/>
      <c r="BJ57" s="683"/>
      <c r="BK57" s="683"/>
      <c r="BL57" s="683"/>
      <c r="BM57" s="683"/>
      <c r="BN57" s="683"/>
      <c r="BO57" s="683"/>
      <c r="BP57" s="683"/>
      <c r="BQ57" s="683"/>
      <c r="BR57" s="683"/>
      <c r="BS57" s="683"/>
      <c r="BT57" s="683"/>
      <c r="BU57" s="683"/>
      <c r="BV57" s="683"/>
      <c r="BW57" s="683"/>
      <c r="BX57" s="683"/>
      <c r="BY57" s="683"/>
      <c r="BZ57" s="683"/>
      <c r="CA57" s="683"/>
      <c r="CB57" s="683"/>
      <c r="CC57" s="683"/>
      <c r="CD57" s="683"/>
      <c r="CE57" s="683"/>
      <c r="CF57" s="683"/>
      <c r="CG57" s="683"/>
      <c r="CH57" s="683"/>
      <c r="CI57" s="683"/>
      <c r="CJ57" s="683"/>
      <c r="CK57" s="683"/>
      <c r="CL57" s="683"/>
      <c r="CM57" s="683"/>
      <c r="CN57" s="683"/>
      <c r="CO57" s="683"/>
      <c r="CP57" s="683"/>
      <c r="CQ57" s="683"/>
      <c r="CR57" s="683"/>
      <c r="CS57" s="683"/>
      <c r="CT57" s="683"/>
      <c r="CU57" s="683"/>
      <c r="CV57" s="683"/>
      <c r="CW57" s="683"/>
      <c r="CX57" s="683"/>
      <c r="CY57" s="683"/>
      <c r="CZ57" s="683"/>
      <c r="DA57" s="683"/>
      <c r="DB57" s="683"/>
      <c r="DC57" s="683"/>
      <c r="DD57" s="683"/>
      <c r="DE57" s="683"/>
      <c r="DF57" s="683"/>
      <c r="DG57" s="683"/>
      <c r="DH57" s="683"/>
      <c r="DI57" s="683"/>
      <c r="DJ57" s="683"/>
      <c r="DK57" s="683"/>
      <c r="DL57" s="683"/>
      <c r="DM57" s="683"/>
      <c r="DN57" s="683"/>
      <c r="DO57" s="683"/>
      <c r="DP57" s="683"/>
      <c r="DQ57" s="683"/>
      <c r="DR57" s="683"/>
      <c r="DS57" s="683"/>
      <c r="DT57" s="683"/>
      <c r="DU57" s="683"/>
      <c r="DV57" s="683"/>
      <c r="DW57" s="683"/>
      <c r="DX57" s="683"/>
      <c r="DY57" s="683"/>
      <c r="DZ57" s="683"/>
      <c r="EA57" s="683"/>
      <c r="EB57" s="683"/>
      <c r="EC57" s="683"/>
      <c r="ED57" s="683"/>
      <c r="EE57" s="683"/>
      <c r="EF57" s="683"/>
      <c r="EG57" s="683"/>
      <c r="EH57" s="683"/>
      <c r="EI57" s="683"/>
      <c r="EJ57" s="683"/>
      <c r="EK57" s="683"/>
      <c r="EL57" s="683"/>
      <c r="EM57" s="683"/>
      <c r="EN57" s="683"/>
      <c r="EO57" s="683"/>
      <c r="EP57" s="683"/>
      <c r="EQ57" s="683"/>
      <c r="ER57" s="683"/>
      <c r="ES57" s="683"/>
      <c r="ET57" s="683"/>
      <c r="EU57" s="683"/>
      <c r="EV57" s="683"/>
      <c r="EW57" s="683"/>
      <c r="EX57" s="683"/>
      <c r="EY57" s="683"/>
      <c r="EZ57" s="683"/>
      <c r="FA57" s="683"/>
      <c r="FB57" s="683"/>
      <c r="FC57" s="683"/>
      <c r="FD57" s="683"/>
      <c r="FE57" s="683"/>
      <c r="FF57" s="683"/>
      <c r="FG57" s="683"/>
      <c r="FH57" s="683"/>
      <c r="FI57" s="683"/>
      <c r="FJ57" s="683"/>
      <c r="FK57" s="683"/>
      <c r="FL57" s="683"/>
      <c r="FM57" s="683"/>
      <c r="FN57" s="683"/>
      <c r="FO57" s="683"/>
      <c r="FP57" s="683"/>
      <c r="FQ57" s="683"/>
      <c r="FR57" s="683"/>
      <c r="FS57" s="683"/>
      <c r="FT57" s="683"/>
      <c r="FU57" s="683"/>
      <c r="FV57" s="683"/>
      <c r="FW57" s="683"/>
      <c r="FX57" s="683"/>
      <c r="FY57" s="683"/>
      <c r="FZ57" s="683"/>
      <c r="GA57" s="683"/>
      <c r="GB57" s="683"/>
      <c r="GC57" s="683"/>
      <c r="GD57" s="683"/>
      <c r="GE57" s="683"/>
      <c r="GF57" s="683"/>
      <c r="GG57" s="683"/>
      <c r="GH57" s="683"/>
      <c r="GI57" s="683"/>
      <c r="GJ57" s="683"/>
      <c r="GK57" s="683"/>
      <c r="GL57" s="683"/>
      <c r="GM57" s="683"/>
      <c r="GN57" s="683"/>
      <c r="GO57" s="683"/>
      <c r="GP57" s="683"/>
      <c r="GQ57" s="683"/>
      <c r="GR57" s="683"/>
      <c r="GS57" s="683"/>
      <c r="GT57" s="683"/>
      <c r="GU57" s="683"/>
      <c r="GV57" s="683"/>
      <c r="GW57" s="683"/>
      <c r="GX57" s="683"/>
      <c r="GY57" s="683"/>
      <c r="GZ57" s="683"/>
      <c r="HA57" s="683"/>
      <c r="HB57" s="683"/>
      <c r="HC57" s="683"/>
      <c r="HD57" s="683"/>
      <c r="HE57" s="683"/>
      <c r="HF57" s="683"/>
      <c r="HG57" s="683"/>
      <c r="HH57" s="683"/>
      <c r="HI57" s="683"/>
      <c r="HJ57" s="683"/>
      <c r="HK57" s="683"/>
      <c r="HL57" s="683"/>
      <c r="HM57" s="683"/>
      <c r="HN57" s="683"/>
      <c r="HO57" s="683"/>
      <c r="HP57" s="683"/>
      <c r="HQ57" s="683"/>
      <c r="HR57" s="683"/>
      <c r="HS57" s="683"/>
      <c r="HT57" s="683"/>
      <c r="HU57" s="683"/>
      <c r="HV57" s="683"/>
      <c r="HW57" s="683"/>
      <c r="HX57" s="683"/>
    </row>
    <row r="58" spans="10:232">
      <c r="J58" s="681"/>
      <c r="K58" s="681"/>
      <c r="L58" s="681"/>
      <c r="M58" s="681"/>
      <c r="Q58" s="681"/>
      <c r="R58" s="681"/>
      <c r="U58" s="681"/>
      <c r="V58" s="683"/>
      <c r="W58" s="683"/>
      <c r="X58" s="683"/>
      <c r="Y58" s="683"/>
      <c r="Z58" s="683"/>
      <c r="AA58" s="683"/>
      <c r="AB58" s="683"/>
      <c r="AC58" s="683"/>
      <c r="AD58" s="683"/>
      <c r="AE58" s="683"/>
      <c r="AF58" s="683"/>
      <c r="AG58" s="683"/>
      <c r="AH58" s="683"/>
      <c r="AI58" s="683"/>
      <c r="AJ58" s="683"/>
      <c r="AK58" s="683"/>
      <c r="AL58" s="683"/>
      <c r="AM58" s="683"/>
      <c r="AN58" s="683"/>
      <c r="AO58" s="683"/>
      <c r="AP58" s="683"/>
      <c r="AQ58" s="683"/>
      <c r="AR58" s="683"/>
      <c r="AS58" s="683"/>
      <c r="AT58" s="683"/>
      <c r="AU58" s="683"/>
      <c r="AV58" s="683"/>
      <c r="AW58" s="683"/>
      <c r="AX58" s="683"/>
      <c r="AY58" s="683"/>
      <c r="AZ58" s="683"/>
      <c r="BA58" s="683"/>
      <c r="BB58" s="683"/>
      <c r="BC58" s="683"/>
      <c r="BD58" s="683"/>
      <c r="BE58" s="683"/>
      <c r="BF58" s="683"/>
      <c r="BG58" s="683"/>
      <c r="BH58" s="683"/>
      <c r="BI58" s="683"/>
      <c r="BJ58" s="683"/>
      <c r="BK58" s="683"/>
      <c r="BL58" s="683"/>
      <c r="BM58" s="683"/>
      <c r="BN58" s="683"/>
      <c r="BO58" s="683"/>
      <c r="BP58" s="683"/>
      <c r="BQ58" s="683"/>
      <c r="BR58" s="683"/>
      <c r="BS58" s="683"/>
      <c r="BT58" s="683"/>
      <c r="BU58" s="683"/>
      <c r="BV58" s="683"/>
      <c r="BW58" s="683"/>
      <c r="BX58" s="683"/>
      <c r="BY58" s="683"/>
      <c r="BZ58" s="683"/>
      <c r="CA58" s="683"/>
      <c r="CB58" s="683"/>
      <c r="CC58" s="683"/>
      <c r="CD58" s="683"/>
      <c r="CE58" s="683"/>
      <c r="CF58" s="683"/>
      <c r="CG58" s="683"/>
      <c r="CH58" s="683"/>
      <c r="CI58" s="683"/>
      <c r="CJ58" s="683"/>
      <c r="CK58" s="683"/>
      <c r="CL58" s="683"/>
      <c r="CM58" s="683"/>
      <c r="CN58" s="683"/>
      <c r="CO58" s="683"/>
      <c r="CP58" s="683"/>
      <c r="CQ58" s="683"/>
      <c r="CR58" s="683"/>
      <c r="CS58" s="683"/>
      <c r="CT58" s="683"/>
      <c r="CU58" s="683"/>
      <c r="CV58" s="683"/>
      <c r="CW58" s="683"/>
      <c r="CX58" s="683"/>
      <c r="CY58" s="683"/>
      <c r="CZ58" s="683"/>
      <c r="DA58" s="683"/>
      <c r="DB58" s="683"/>
      <c r="DC58" s="683"/>
      <c r="DD58" s="683"/>
      <c r="DE58" s="683"/>
      <c r="DF58" s="683"/>
      <c r="DG58" s="683"/>
      <c r="DH58" s="683"/>
      <c r="DI58" s="683"/>
      <c r="DJ58" s="683"/>
      <c r="DK58" s="683"/>
      <c r="DL58" s="683"/>
      <c r="DM58" s="683"/>
      <c r="DN58" s="683"/>
      <c r="DO58" s="683"/>
      <c r="DP58" s="683"/>
      <c r="DQ58" s="683"/>
      <c r="DR58" s="683"/>
      <c r="DS58" s="683"/>
      <c r="DT58" s="683"/>
      <c r="DU58" s="683"/>
      <c r="DV58" s="683"/>
      <c r="DW58" s="683"/>
      <c r="DX58" s="683"/>
      <c r="DY58" s="683"/>
      <c r="DZ58" s="683"/>
      <c r="EA58" s="683"/>
      <c r="EB58" s="683"/>
      <c r="EC58" s="683"/>
      <c r="ED58" s="683"/>
      <c r="EE58" s="683"/>
      <c r="EF58" s="683"/>
      <c r="EG58" s="683"/>
      <c r="EH58" s="683"/>
      <c r="EI58" s="683"/>
      <c r="EJ58" s="683"/>
      <c r="EK58" s="683"/>
      <c r="EL58" s="683"/>
      <c r="EM58" s="683"/>
      <c r="EN58" s="683"/>
      <c r="EO58" s="683"/>
      <c r="EP58" s="683"/>
      <c r="EQ58" s="683"/>
      <c r="ER58" s="683"/>
      <c r="ES58" s="683"/>
      <c r="ET58" s="683"/>
      <c r="EU58" s="683"/>
      <c r="EV58" s="683"/>
      <c r="EW58" s="683"/>
      <c r="EX58" s="683"/>
      <c r="EY58" s="683"/>
      <c r="EZ58" s="683"/>
      <c r="FA58" s="683"/>
      <c r="FB58" s="683"/>
      <c r="FC58" s="683"/>
      <c r="FD58" s="683"/>
      <c r="FE58" s="683"/>
      <c r="FF58" s="683"/>
      <c r="FG58" s="683"/>
      <c r="FH58" s="683"/>
      <c r="FI58" s="683"/>
      <c r="FJ58" s="683"/>
      <c r="FK58" s="683"/>
      <c r="FL58" s="683"/>
      <c r="FM58" s="683"/>
      <c r="FN58" s="683"/>
      <c r="FO58" s="683"/>
      <c r="FP58" s="683"/>
      <c r="FQ58" s="683"/>
      <c r="FR58" s="683"/>
      <c r="FS58" s="683"/>
      <c r="FT58" s="683"/>
      <c r="FU58" s="683"/>
      <c r="FV58" s="683"/>
      <c r="FW58" s="683"/>
      <c r="FX58" s="683"/>
      <c r="FY58" s="683"/>
      <c r="FZ58" s="683"/>
      <c r="GA58" s="683"/>
      <c r="GB58" s="683"/>
      <c r="GC58" s="683"/>
      <c r="GD58" s="683"/>
      <c r="GE58" s="683"/>
      <c r="GF58" s="683"/>
      <c r="GG58" s="683"/>
      <c r="GH58" s="683"/>
      <c r="GI58" s="683"/>
      <c r="GJ58" s="683"/>
      <c r="GK58" s="683"/>
      <c r="GL58" s="683"/>
      <c r="GM58" s="683"/>
      <c r="GN58" s="683"/>
      <c r="GO58" s="683"/>
      <c r="GP58" s="683"/>
      <c r="GQ58" s="683"/>
      <c r="GR58" s="683"/>
      <c r="GS58" s="683"/>
      <c r="GT58" s="683"/>
      <c r="GU58" s="683"/>
      <c r="GV58" s="683"/>
      <c r="GW58" s="683"/>
      <c r="GX58" s="683"/>
      <c r="GY58" s="683"/>
      <c r="GZ58" s="683"/>
      <c r="HA58" s="683"/>
      <c r="HB58" s="683"/>
      <c r="HC58" s="683"/>
      <c r="HD58" s="683"/>
      <c r="HE58" s="683"/>
      <c r="HF58" s="683"/>
      <c r="HG58" s="683"/>
      <c r="HH58" s="683"/>
      <c r="HI58" s="683"/>
      <c r="HJ58" s="683"/>
      <c r="HK58" s="683"/>
      <c r="HL58" s="683"/>
      <c r="HM58" s="683"/>
      <c r="HN58" s="683"/>
      <c r="HO58" s="683"/>
      <c r="HP58" s="683"/>
      <c r="HQ58" s="683"/>
      <c r="HR58" s="683"/>
      <c r="HS58" s="683"/>
      <c r="HT58" s="683"/>
      <c r="HU58" s="683"/>
      <c r="HV58" s="683"/>
      <c r="HW58" s="683"/>
      <c r="HX58" s="683"/>
    </row>
    <row r="59" spans="10:232">
      <c r="J59" s="681"/>
      <c r="K59" s="681"/>
      <c r="L59" s="681"/>
      <c r="M59" s="681"/>
      <c r="Q59" s="681"/>
      <c r="R59" s="681"/>
      <c r="U59" s="681"/>
      <c r="V59" s="683"/>
      <c r="W59" s="683"/>
      <c r="X59" s="683"/>
      <c r="Y59" s="683"/>
      <c r="Z59" s="683"/>
      <c r="AA59" s="683"/>
      <c r="AB59" s="683"/>
      <c r="AC59" s="683"/>
      <c r="AD59" s="683"/>
      <c r="AE59" s="683"/>
      <c r="AF59" s="683"/>
      <c r="AG59" s="683"/>
      <c r="AH59" s="683"/>
      <c r="AI59" s="683"/>
      <c r="AJ59" s="683"/>
      <c r="AK59" s="683"/>
      <c r="AL59" s="683"/>
      <c r="AM59" s="683"/>
      <c r="AN59" s="683"/>
      <c r="AO59" s="683"/>
      <c r="AP59" s="683"/>
      <c r="AQ59" s="683"/>
      <c r="AR59" s="683"/>
      <c r="AS59" s="683"/>
      <c r="AT59" s="683"/>
      <c r="AU59" s="683"/>
      <c r="AV59" s="683"/>
      <c r="AW59" s="683"/>
      <c r="AX59" s="683"/>
      <c r="AY59" s="683"/>
      <c r="AZ59" s="683"/>
      <c r="BA59" s="683"/>
      <c r="BB59" s="683"/>
      <c r="BC59" s="683"/>
      <c r="BD59" s="683"/>
      <c r="BE59" s="683"/>
      <c r="BF59" s="683"/>
      <c r="BG59" s="683"/>
      <c r="BH59" s="683"/>
      <c r="BI59" s="683"/>
      <c r="BJ59" s="683"/>
      <c r="BK59" s="683"/>
      <c r="BL59" s="683"/>
      <c r="BM59" s="683"/>
      <c r="BN59" s="683"/>
      <c r="BO59" s="683"/>
      <c r="BP59" s="683"/>
      <c r="BQ59" s="683"/>
      <c r="BR59" s="683"/>
      <c r="BS59" s="683"/>
      <c r="BT59" s="683"/>
      <c r="BU59" s="683"/>
      <c r="BV59" s="683"/>
      <c r="BW59" s="683"/>
      <c r="BX59" s="683"/>
      <c r="BY59" s="683"/>
      <c r="BZ59" s="683"/>
      <c r="CA59" s="683"/>
      <c r="CB59" s="683"/>
      <c r="CC59" s="683"/>
      <c r="CD59" s="683"/>
      <c r="CE59" s="683"/>
      <c r="CF59" s="683"/>
      <c r="CG59" s="683"/>
      <c r="CH59" s="683"/>
      <c r="CI59" s="683"/>
      <c r="CJ59" s="683"/>
      <c r="CK59" s="683"/>
      <c r="CL59" s="683"/>
      <c r="CM59" s="683"/>
      <c r="CN59" s="683"/>
      <c r="CO59" s="683"/>
      <c r="CP59" s="683"/>
      <c r="CQ59" s="683"/>
      <c r="CR59" s="683"/>
      <c r="CS59" s="683"/>
      <c r="CT59" s="683"/>
      <c r="CU59" s="683"/>
      <c r="CV59" s="683"/>
      <c r="CW59" s="683"/>
      <c r="CX59" s="683"/>
      <c r="CY59" s="683"/>
      <c r="CZ59" s="683"/>
      <c r="DA59" s="683"/>
      <c r="DB59" s="683"/>
      <c r="DC59" s="683"/>
      <c r="DD59" s="683"/>
      <c r="DE59" s="683"/>
      <c r="DF59" s="683"/>
      <c r="DG59" s="683"/>
      <c r="DH59" s="683"/>
      <c r="DI59" s="683"/>
      <c r="DJ59" s="683"/>
      <c r="DK59" s="683"/>
      <c r="DL59" s="683"/>
      <c r="DM59" s="683"/>
      <c r="DN59" s="683"/>
      <c r="DO59" s="683"/>
      <c r="DP59" s="683"/>
      <c r="DQ59" s="683"/>
      <c r="DR59" s="683"/>
      <c r="DS59" s="683"/>
      <c r="DT59" s="683"/>
      <c r="DU59" s="683"/>
      <c r="DV59" s="683"/>
      <c r="DW59" s="683"/>
      <c r="DX59" s="683"/>
      <c r="DY59" s="683"/>
      <c r="DZ59" s="683"/>
      <c r="EA59" s="683"/>
      <c r="EB59" s="683"/>
      <c r="EC59" s="683"/>
      <c r="ED59" s="683"/>
      <c r="EE59" s="683"/>
      <c r="EF59" s="683"/>
      <c r="EG59" s="683"/>
      <c r="EH59" s="683"/>
      <c r="EI59" s="683"/>
      <c r="EJ59" s="683"/>
      <c r="EK59" s="683"/>
      <c r="EL59" s="683"/>
      <c r="EM59" s="683"/>
      <c r="EN59" s="683"/>
      <c r="EO59" s="683"/>
      <c r="EP59" s="683"/>
      <c r="EQ59" s="683"/>
      <c r="ER59" s="683"/>
      <c r="ES59" s="683"/>
      <c r="ET59" s="683"/>
      <c r="EU59" s="683"/>
      <c r="EV59" s="683"/>
      <c r="EW59" s="683"/>
      <c r="EX59" s="683"/>
      <c r="EY59" s="683"/>
      <c r="EZ59" s="683"/>
      <c r="FA59" s="683"/>
      <c r="FB59" s="683"/>
      <c r="FC59" s="683"/>
      <c r="FD59" s="683"/>
      <c r="FE59" s="683"/>
      <c r="FF59" s="683"/>
      <c r="FG59" s="683"/>
      <c r="FH59" s="683"/>
      <c r="FI59" s="683"/>
      <c r="FJ59" s="683"/>
      <c r="FK59" s="683"/>
      <c r="FL59" s="683"/>
      <c r="FM59" s="683"/>
      <c r="FN59" s="683"/>
      <c r="FO59" s="683"/>
      <c r="FP59" s="683"/>
      <c r="FQ59" s="683"/>
      <c r="FR59" s="683"/>
      <c r="FS59" s="683"/>
      <c r="FT59" s="683"/>
      <c r="FU59" s="683"/>
      <c r="FV59" s="683"/>
      <c r="FW59" s="683"/>
      <c r="FX59" s="683"/>
      <c r="FY59" s="683"/>
      <c r="FZ59" s="683"/>
      <c r="GA59" s="683"/>
      <c r="GB59" s="683"/>
      <c r="GC59" s="683"/>
      <c r="GD59" s="683"/>
      <c r="GE59" s="683"/>
      <c r="GF59" s="683"/>
      <c r="GG59" s="683"/>
      <c r="GH59" s="683"/>
      <c r="GI59" s="683"/>
      <c r="GJ59" s="683"/>
      <c r="GK59" s="683"/>
      <c r="GL59" s="683"/>
      <c r="GM59" s="683"/>
      <c r="GN59" s="683"/>
      <c r="GO59" s="683"/>
      <c r="GP59" s="683"/>
      <c r="GQ59" s="683"/>
      <c r="GR59" s="683"/>
      <c r="GS59" s="683"/>
      <c r="GT59" s="683"/>
      <c r="GU59" s="683"/>
      <c r="GV59" s="683"/>
      <c r="GW59" s="683"/>
      <c r="GX59" s="683"/>
      <c r="GY59" s="683"/>
      <c r="GZ59" s="683"/>
      <c r="HA59" s="683"/>
      <c r="HB59" s="683"/>
      <c r="HC59" s="683"/>
      <c r="HD59" s="683"/>
      <c r="HE59" s="683"/>
      <c r="HF59" s="683"/>
      <c r="HG59" s="683"/>
      <c r="HH59" s="683"/>
      <c r="HI59" s="683"/>
      <c r="HJ59" s="683"/>
      <c r="HK59" s="683"/>
      <c r="HL59" s="683"/>
      <c r="HM59" s="683"/>
      <c r="HN59" s="683"/>
      <c r="HO59" s="683"/>
      <c r="HP59" s="683"/>
      <c r="HQ59" s="683"/>
      <c r="HR59" s="683"/>
      <c r="HS59" s="683"/>
      <c r="HT59" s="683"/>
      <c r="HU59" s="683"/>
      <c r="HV59" s="683"/>
      <c r="HW59" s="683"/>
      <c r="HX59" s="683"/>
    </row>
    <row r="60" spans="10:232">
      <c r="J60" s="681"/>
      <c r="K60" s="681"/>
      <c r="L60" s="681"/>
      <c r="M60" s="681"/>
      <c r="Q60" s="681"/>
      <c r="R60" s="681"/>
      <c r="U60" s="681"/>
      <c r="V60" s="683"/>
      <c r="W60" s="683"/>
      <c r="X60" s="683"/>
      <c r="Y60" s="683"/>
      <c r="Z60" s="683"/>
      <c r="AA60" s="683"/>
      <c r="AB60" s="683"/>
      <c r="AC60" s="683"/>
      <c r="AD60" s="683"/>
      <c r="AE60" s="683"/>
      <c r="AF60" s="683"/>
      <c r="AG60" s="683"/>
      <c r="AH60" s="683"/>
      <c r="AI60" s="683"/>
      <c r="AJ60" s="683"/>
      <c r="AK60" s="683"/>
      <c r="AL60" s="683"/>
      <c r="AM60" s="683"/>
      <c r="AN60" s="683"/>
      <c r="AO60" s="683"/>
      <c r="AP60" s="683"/>
      <c r="AQ60" s="683"/>
      <c r="AR60" s="683"/>
      <c r="AS60" s="683"/>
      <c r="AT60" s="683"/>
      <c r="AU60" s="683"/>
      <c r="AV60" s="683"/>
      <c r="AW60" s="683"/>
      <c r="AX60" s="683"/>
      <c r="AY60" s="683"/>
      <c r="AZ60" s="683"/>
      <c r="BA60" s="683"/>
      <c r="BB60" s="683"/>
      <c r="BC60" s="683"/>
      <c r="BD60" s="683"/>
      <c r="BE60" s="683"/>
      <c r="BF60" s="683"/>
      <c r="BG60" s="683"/>
      <c r="BH60" s="683"/>
      <c r="BI60" s="683"/>
      <c r="BJ60" s="683"/>
      <c r="BK60" s="683"/>
      <c r="BL60" s="683"/>
      <c r="BM60" s="683"/>
      <c r="BN60" s="683"/>
      <c r="BO60" s="683"/>
      <c r="BP60" s="683"/>
      <c r="BQ60" s="683"/>
      <c r="BR60" s="683"/>
      <c r="BS60" s="683"/>
      <c r="BT60" s="683"/>
      <c r="BU60" s="683"/>
      <c r="BV60" s="683"/>
      <c r="BW60" s="683"/>
      <c r="BX60" s="683"/>
      <c r="BY60" s="683"/>
      <c r="BZ60" s="683"/>
      <c r="CA60" s="683"/>
      <c r="CB60" s="683"/>
      <c r="CC60" s="683"/>
      <c r="CD60" s="683"/>
      <c r="CE60" s="683"/>
      <c r="CF60" s="683"/>
      <c r="CG60" s="683"/>
      <c r="CH60" s="683"/>
      <c r="CI60" s="683"/>
      <c r="CJ60" s="683"/>
      <c r="CK60" s="683"/>
      <c r="CL60" s="683"/>
      <c r="CM60" s="683"/>
      <c r="CN60" s="683"/>
      <c r="CO60" s="683"/>
      <c r="CP60" s="683"/>
      <c r="CQ60" s="683"/>
      <c r="CR60" s="683"/>
      <c r="CS60" s="683"/>
      <c r="CT60" s="683"/>
      <c r="CU60" s="683"/>
      <c r="CV60" s="683"/>
      <c r="CW60" s="683"/>
      <c r="CX60" s="683"/>
      <c r="CY60" s="683"/>
      <c r="CZ60" s="683"/>
      <c r="DA60" s="683"/>
      <c r="DB60" s="683"/>
      <c r="DC60" s="683"/>
      <c r="DD60" s="683"/>
      <c r="DE60" s="683"/>
      <c r="DF60" s="683"/>
      <c r="DG60" s="683"/>
      <c r="DH60" s="683"/>
      <c r="DI60" s="683"/>
      <c r="DJ60" s="683"/>
      <c r="DK60" s="683"/>
      <c r="DL60" s="683"/>
      <c r="DM60" s="683"/>
      <c r="DN60" s="683"/>
      <c r="DO60" s="683"/>
      <c r="DP60" s="683"/>
      <c r="DQ60" s="683"/>
      <c r="DR60" s="683"/>
      <c r="DS60" s="683"/>
      <c r="DT60" s="683"/>
      <c r="DU60" s="683"/>
      <c r="DV60" s="683"/>
      <c r="DW60" s="683"/>
      <c r="DX60" s="683"/>
      <c r="DY60" s="683"/>
      <c r="DZ60" s="683"/>
      <c r="EA60" s="683"/>
      <c r="EB60" s="683"/>
      <c r="EC60" s="683"/>
      <c r="ED60" s="683"/>
      <c r="EE60" s="683"/>
      <c r="EF60" s="683"/>
      <c r="EG60" s="683"/>
      <c r="EH60" s="683"/>
      <c r="EI60" s="683"/>
      <c r="EJ60" s="683"/>
      <c r="EK60" s="683"/>
      <c r="EL60" s="683"/>
      <c r="EM60" s="683"/>
      <c r="EN60" s="683"/>
      <c r="EO60" s="683"/>
      <c r="EP60" s="683"/>
      <c r="EQ60" s="683"/>
      <c r="ER60" s="683"/>
      <c r="ES60" s="683"/>
      <c r="ET60" s="683"/>
      <c r="EU60" s="683"/>
      <c r="EV60" s="683"/>
      <c r="EW60" s="683"/>
      <c r="EX60" s="683"/>
      <c r="EY60" s="683"/>
      <c r="EZ60" s="683"/>
      <c r="FA60" s="683"/>
      <c r="FB60" s="683"/>
      <c r="FC60" s="683"/>
      <c r="FD60" s="683"/>
      <c r="FE60" s="683"/>
      <c r="FF60" s="683"/>
      <c r="FG60" s="683"/>
      <c r="FH60" s="683"/>
      <c r="FI60" s="683"/>
      <c r="FJ60" s="683"/>
      <c r="FK60" s="683"/>
      <c r="FL60" s="683"/>
      <c r="FM60" s="683"/>
      <c r="FN60" s="683"/>
      <c r="FO60" s="683"/>
      <c r="FP60" s="683"/>
      <c r="FQ60" s="683"/>
      <c r="FR60" s="683"/>
      <c r="FS60" s="683"/>
      <c r="FT60" s="683"/>
      <c r="FU60" s="683"/>
      <c r="FV60" s="683"/>
      <c r="FW60" s="683"/>
      <c r="FX60" s="683"/>
      <c r="FY60" s="683"/>
      <c r="FZ60" s="683"/>
      <c r="GA60" s="683"/>
      <c r="GB60" s="683"/>
      <c r="GC60" s="683"/>
      <c r="GD60" s="683"/>
      <c r="GE60" s="683"/>
      <c r="GF60" s="683"/>
      <c r="GG60" s="683"/>
      <c r="GH60" s="683"/>
      <c r="GI60" s="683"/>
      <c r="GJ60" s="683"/>
      <c r="GK60" s="683"/>
      <c r="GL60" s="683"/>
      <c r="GM60" s="683"/>
      <c r="GN60" s="683"/>
      <c r="GO60" s="683"/>
      <c r="GP60" s="683"/>
      <c r="GQ60" s="683"/>
      <c r="GR60" s="683"/>
      <c r="GS60" s="683"/>
      <c r="GT60" s="683"/>
      <c r="GU60" s="683"/>
      <c r="GV60" s="683"/>
      <c r="GW60" s="683"/>
      <c r="GX60" s="683"/>
      <c r="GY60" s="683"/>
      <c r="GZ60" s="683"/>
      <c r="HA60" s="683"/>
      <c r="HB60" s="683"/>
      <c r="HC60" s="683"/>
      <c r="HD60" s="683"/>
      <c r="HE60" s="683"/>
      <c r="HF60" s="683"/>
      <c r="HG60" s="683"/>
      <c r="HH60" s="683"/>
      <c r="HI60" s="683"/>
      <c r="HJ60" s="683"/>
      <c r="HK60" s="683"/>
      <c r="HL60" s="683"/>
      <c r="HM60" s="683"/>
      <c r="HN60" s="683"/>
      <c r="HO60" s="683"/>
      <c r="HP60" s="683"/>
      <c r="HQ60" s="683"/>
      <c r="HR60" s="683"/>
      <c r="HS60" s="683"/>
      <c r="HT60" s="683"/>
      <c r="HU60" s="683"/>
      <c r="HV60" s="683"/>
      <c r="HW60" s="683"/>
      <c r="HX60" s="683"/>
    </row>
    <row r="61" spans="10:232">
      <c r="J61" s="681"/>
      <c r="K61" s="681"/>
      <c r="L61" s="681"/>
      <c r="M61" s="681"/>
      <c r="Q61" s="681"/>
      <c r="R61" s="681"/>
      <c r="U61" s="681"/>
      <c r="V61" s="683"/>
      <c r="W61" s="683"/>
      <c r="X61" s="683"/>
      <c r="Y61" s="683"/>
      <c r="Z61" s="683"/>
      <c r="AA61" s="683"/>
      <c r="AB61" s="683"/>
      <c r="AC61" s="683"/>
      <c r="AD61" s="683"/>
      <c r="AE61" s="683"/>
      <c r="AF61" s="683"/>
      <c r="AG61" s="683"/>
      <c r="AH61" s="683"/>
      <c r="AI61" s="683"/>
      <c r="AJ61" s="683"/>
      <c r="AK61" s="683"/>
      <c r="AL61" s="683"/>
      <c r="AM61" s="683"/>
      <c r="AN61" s="683"/>
      <c r="AO61" s="683"/>
      <c r="AP61" s="683"/>
      <c r="AQ61" s="683"/>
      <c r="AR61" s="683"/>
      <c r="AS61" s="683"/>
      <c r="AT61" s="683"/>
      <c r="AU61" s="683"/>
      <c r="AV61" s="683"/>
      <c r="AW61" s="683"/>
      <c r="AX61" s="683"/>
      <c r="AY61" s="683"/>
      <c r="AZ61" s="683"/>
      <c r="BA61" s="683"/>
      <c r="BB61" s="683"/>
      <c r="BC61" s="683"/>
      <c r="BD61" s="683"/>
      <c r="BE61" s="683"/>
      <c r="BF61" s="683"/>
      <c r="BG61" s="683"/>
      <c r="BH61" s="683"/>
      <c r="BI61" s="683"/>
      <c r="BJ61" s="683"/>
      <c r="BK61" s="683"/>
      <c r="BL61" s="683"/>
      <c r="BM61" s="683"/>
      <c r="BN61" s="683"/>
      <c r="BO61" s="683"/>
      <c r="BP61" s="683"/>
      <c r="BQ61" s="683"/>
      <c r="BR61" s="683"/>
      <c r="BS61" s="683"/>
      <c r="BT61" s="683"/>
      <c r="BU61" s="683"/>
      <c r="BV61" s="683"/>
      <c r="BW61" s="683"/>
      <c r="BX61" s="683"/>
      <c r="BY61" s="683"/>
      <c r="BZ61" s="683"/>
      <c r="CA61" s="683"/>
      <c r="CB61" s="683"/>
      <c r="CC61" s="683"/>
      <c r="CD61" s="683"/>
      <c r="CE61" s="683"/>
      <c r="CF61" s="683"/>
      <c r="CG61" s="683"/>
      <c r="CH61" s="683"/>
      <c r="CI61" s="683"/>
      <c r="CJ61" s="683"/>
      <c r="CK61" s="683"/>
      <c r="CL61" s="683"/>
      <c r="CM61" s="683"/>
      <c r="CN61" s="683"/>
      <c r="CO61" s="683"/>
      <c r="CP61" s="683"/>
      <c r="CQ61" s="683"/>
      <c r="CR61" s="683"/>
      <c r="CS61" s="683"/>
      <c r="CT61" s="683"/>
      <c r="CU61" s="683"/>
      <c r="CV61" s="683"/>
      <c r="CW61" s="683"/>
      <c r="CX61" s="683"/>
      <c r="CY61" s="683"/>
      <c r="CZ61" s="683"/>
      <c r="DA61" s="683"/>
      <c r="DB61" s="683"/>
      <c r="DC61" s="683"/>
      <c r="DD61" s="683"/>
      <c r="DE61" s="683"/>
      <c r="DF61" s="683"/>
      <c r="DG61" s="683"/>
      <c r="DH61" s="683"/>
      <c r="DI61" s="683"/>
      <c r="DJ61" s="683"/>
      <c r="DK61" s="683"/>
      <c r="DL61" s="683"/>
      <c r="DM61" s="683"/>
      <c r="DN61" s="683"/>
      <c r="DO61" s="683"/>
      <c r="DP61" s="683"/>
      <c r="DQ61" s="683"/>
      <c r="DR61" s="683"/>
      <c r="DS61" s="683"/>
      <c r="DT61" s="683"/>
      <c r="DU61" s="683"/>
      <c r="DV61" s="683"/>
      <c r="DW61" s="683"/>
      <c r="DX61" s="683"/>
      <c r="DY61" s="683"/>
      <c r="DZ61" s="683"/>
      <c r="EA61" s="683"/>
      <c r="EB61" s="683"/>
      <c r="EC61" s="683"/>
      <c r="ED61" s="683"/>
      <c r="EE61" s="683"/>
      <c r="EF61" s="683"/>
      <c r="EG61" s="683"/>
      <c r="EH61" s="683"/>
      <c r="EI61" s="683"/>
      <c r="EJ61" s="683"/>
      <c r="EK61" s="683"/>
      <c r="EL61" s="683"/>
      <c r="EM61" s="683"/>
      <c r="EN61" s="683"/>
      <c r="EO61" s="683"/>
      <c r="EP61" s="683"/>
      <c r="EQ61" s="683"/>
      <c r="ER61" s="683"/>
      <c r="ES61" s="683"/>
      <c r="ET61" s="683"/>
      <c r="EU61" s="683"/>
      <c r="EV61" s="683"/>
      <c r="EW61" s="683"/>
      <c r="EX61" s="683"/>
      <c r="EY61" s="683"/>
      <c r="EZ61" s="683"/>
      <c r="FA61" s="683"/>
      <c r="FB61" s="683"/>
      <c r="FC61" s="683"/>
      <c r="FD61" s="683"/>
      <c r="FE61" s="683"/>
      <c r="FF61" s="683"/>
      <c r="FG61" s="683"/>
      <c r="FH61" s="683"/>
      <c r="FI61" s="683"/>
      <c r="FJ61" s="683"/>
      <c r="FK61" s="683"/>
      <c r="FL61" s="683"/>
      <c r="FM61" s="683"/>
      <c r="FN61" s="683"/>
      <c r="FO61" s="683"/>
      <c r="FP61" s="683"/>
      <c r="FQ61" s="683"/>
      <c r="FR61" s="683"/>
      <c r="FS61" s="683"/>
      <c r="FT61" s="683"/>
      <c r="FU61" s="683"/>
      <c r="FV61" s="683"/>
      <c r="FW61" s="683"/>
      <c r="FX61" s="683"/>
      <c r="FY61" s="683"/>
      <c r="FZ61" s="683"/>
      <c r="GA61" s="683"/>
      <c r="GB61" s="683"/>
      <c r="GC61" s="683"/>
      <c r="GD61" s="683"/>
      <c r="GE61" s="683"/>
      <c r="GF61" s="683"/>
      <c r="GG61" s="683"/>
      <c r="GH61" s="683"/>
      <c r="GI61" s="683"/>
      <c r="GJ61" s="683"/>
      <c r="GK61" s="683"/>
      <c r="GL61" s="683"/>
      <c r="GM61" s="683"/>
      <c r="GN61" s="683"/>
      <c r="GO61" s="683"/>
      <c r="GP61" s="683"/>
      <c r="GQ61" s="683"/>
      <c r="GR61" s="683"/>
      <c r="GS61" s="683"/>
      <c r="GT61" s="683"/>
      <c r="GU61" s="683"/>
      <c r="GV61" s="683"/>
      <c r="GW61" s="683"/>
      <c r="GX61" s="683"/>
      <c r="GY61" s="683"/>
      <c r="GZ61" s="683"/>
      <c r="HA61" s="683"/>
      <c r="HB61" s="683"/>
      <c r="HC61" s="683"/>
      <c r="HD61" s="683"/>
      <c r="HE61" s="683"/>
      <c r="HF61" s="683"/>
      <c r="HG61" s="683"/>
      <c r="HH61" s="683"/>
      <c r="HI61" s="683"/>
      <c r="HJ61" s="683"/>
      <c r="HK61" s="683"/>
      <c r="HL61" s="683"/>
      <c r="HM61" s="683"/>
      <c r="HN61" s="683"/>
      <c r="HO61" s="683"/>
      <c r="HP61" s="683"/>
      <c r="HQ61" s="683"/>
      <c r="HR61" s="683"/>
      <c r="HS61" s="683"/>
      <c r="HT61" s="683"/>
      <c r="HU61" s="683"/>
      <c r="HV61" s="683"/>
      <c r="HW61" s="683"/>
      <c r="HX61" s="683"/>
    </row>
    <row r="62" spans="10:232">
      <c r="J62" s="681"/>
      <c r="K62" s="681"/>
      <c r="L62" s="681"/>
      <c r="M62" s="681"/>
      <c r="Q62" s="681"/>
      <c r="R62" s="681"/>
      <c r="U62" s="681"/>
      <c r="V62" s="683"/>
      <c r="W62" s="683"/>
      <c r="X62" s="683"/>
      <c r="Y62" s="683"/>
      <c r="Z62" s="683"/>
      <c r="AA62" s="683"/>
      <c r="AB62" s="683"/>
      <c r="AC62" s="683"/>
      <c r="AD62" s="683"/>
      <c r="AE62" s="683"/>
      <c r="AF62" s="683"/>
      <c r="AG62" s="683"/>
      <c r="AH62" s="683"/>
      <c r="AI62" s="683"/>
      <c r="AJ62" s="683"/>
      <c r="AK62" s="683"/>
      <c r="AL62" s="683"/>
      <c r="AM62" s="683"/>
      <c r="AN62" s="683"/>
      <c r="AO62" s="683"/>
      <c r="AP62" s="683"/>
      <c r="AQ62" s="683"/>
      <c r="AR62" s="683"/>
      <c r="AS62" s="683"/>
      <c r="AT62" s="683"/>
      <c r="AU62" s="683"/>
      <c r="AV62" s="683"/>
      <c r="AW62" s="683"/>
      <c r="AX62" s="683"/>
      <c r="AY62" s="683"/>
      <c r="AZ62" s="683"/>
      <c r="BA62" s="683"/>
      <c r="BB62" s="683"/>
      <c r="BC62" s="683"/>
      <c r="BD62" s="683"/>
      <c r="BE62" s="683"/>
      <c r="BF62" s="683"/>
      <c r="BG62" s="683"/>
      <c r="BH62" s="683"/>
      <c r="BI62" s="683"/>
      <c r="BJ62" s="683"/>
      <c r="BK62" s="683"/>
      <c r="BL62" s="683"/>
      <c r="BM62" s="683"/>
      <c r="BN62" s="683"/>
      <c r="BO62" s="683"/>
      <c r="BP62" s="683"/>
      <c r="BQ62" s="683"/>
      <c r="BR62" s="683"/>
      <c r="BS62" s="683"/>
      <c r="BT62" s="683"/>
      <c r="BU62" s="683"/>
      <c r="BV62" s="683"/>
      <c r="BW62" s="683"/>
      <c r="BX62" s="683"/>
      <c r="BY62" s="683"/>
      <c r="BZ62" s="683"/>
      <c r="CA62" s="683"/>
      <c r="CB62" s="683"/>
      <c r="CC62" s="683"/>
      <c r="CD62" s="683"/>
      <c r="CE62" s="683"/>
      <c r="CF62" s="683"/>
      <c r="CG62" s="683"/>
      <c r="CH62" s="683"/>
      <c r="CI62" s="683"/>
      <c r="CJ62" s="683"/>
      <c r="CK62" s="683"/>
      <c r="CL62" s="683"/>
      <c r="CM62" s="683"/>
      <c r="CN62" s="683"/>
      <c r="CO62" s="683"/>
      <c r="CP62" s="683"/>
      <c r="CQ62" s="683"/>
      <c r="CR62" s="683"/>
      <c r="CS62" s="683"/>
      <c r="CT62" s="683"/>
      <c r="CU62" s="683"/>
      <c r="CV62" s="683"/>
      <c r="CW62" s="683"/>
      <c r="CX62" s="683"/>
      <c r="CY62" s="683"/>
      <c r="CZ62" s="683"/>
      <c r="DA62" s="683"/>
      <c r="DB62" s="683"/>
      <c r="DC62" s="683"/>
      <c r="DD62" s="683"/>
      <c r="DE62" s="683"/>
      <c r="DF62" s="683"/>
      <c r="DG62" s="683"/>
      <c r="DH62" s="683"/>
      <c r="DI62" s="683"/>
      <c r="DJ62" s="683"/>
      <c r="DK62" s="683"/>
      <c r="DL62" s="683"/>
      <c r="DM62" s="683"/>
      <c r="DN62" s="683"/>
      <c r="DO62" s="683"/>
      <c r="DP62" s="683"/>
      <c r="DQ62" s="683"/>
      <c r="DR62" s="683"/>
      <c r="DS62" s="683"/>
      <c r="DT62" s="683"/>
      <c r="DU62" s="683"/>
      <c r="DV62" s="683"/>
      <c r="DW62" s="683"/>
      <c r="DX62" s="683"/>
      <c r="DY62" s="683"/>
      <c r="DZ62" s="683"/>
      <c r="EA62" s="683"/>
      <c r="EB62" s="683"/>
      <c r="EC62" s="683"/>
      <c r="ED62" s="683"/>
      <c r="EE62" s="683"/>
      <c r="EF62" s="683"/>
      <c r="EG62" s="683"/>
      <c r="EH62" s="683"/>
      <c r="EI62" s="683"/>
      <c r="EJ62" s="683"/>
      <c r="EK62" s="683"/>
      <c r="EL62" s="683"/>
      <c r="EM62" s="683"/>
      <c r="EN62" s="683"/>
      <c r="EO62" s="683"/>
      <c r="EP62" s="683"/>
      <c r="EQ62" s="683"/>
      <c r="ER62" s="683"/>
      <c r="ES62" s="683"/>
      <c r="ET62" s="683"/>
      <c r="EU62" s="683"/>
      <c r="EV62" s="683"/>
      <c r="EW62" s="683"/>
      <c r="EX62" s="683"/>
      <c r="EY62" s="683"/>
      <c r="EZ62" s="683"/>
      <c r="FA62" s="683"/>
      <c r="FB62" s="683"/>
      <c r="FC62" s="683"/>
      <c r="FD62" s="683"/>
      <c r="FE62" s="683"/>
      <c r="FF62" s="683"/>
      <c r="FG62" s="683"/>
      <c r="FH62" s="683"/>
      <c r="FI62" s="683"/>
      <c r="FJ62" s="683"/>
      <c r="FK62" s="683"/>
      <c r="FL62" s="683"/>
      <c r="FM62" s="683"/>
      <c r="FN62" s="683"/>
      <c r="FO62" s="683"/>
      <c r="FP62" s="683"/>
      <c r="FQ62" s="683"/>
      <c r="FR62" s="683"/>
      <c r="FS62" s="683"/>
      <c r="FT62" s="683"/>
      <c r="FU62" s="683"/>
      <c r="FV62" s="683"/>
      <c r="FW62" s="683"/>
      <c r="FX62" s="683"/>
      <c r="FY62" s="683"/>
      <c r="FZ62" s="683"/>
      <c r="GA62" s="683"/>
      <c r="GB62" s="683"/>
      <c r="GC62" s="683"/>
      <c r="GD62" s="683"/>
      <c r="GE62" s="683"/>
      <c r="GF62" s="683"/>
      <c r="GG62" s="683"/>
      <c r="GH62" s="683"/>
      <c r="GI62" s="683"/>
      <c r="GJ62" s="683"/>
      <c r="GK62" s="683"/>
      <c r="GL62" s="683"/>
      <c r="GM62" s="683"/>
      <c r="GN62" s="683"/>
      <c r="GO62" s="683"/>
      <c r="GP62" s="683"/>
      <c r="GQ62" s="683"/>
      <c r="GR62" s="683"/>
      <c r="GS62" s="683"/>
      <c r="GT62" s="683"/>
      <c r="GU62" s="683"/>
      <c r="GV62" s="683"/>
      <c r="GW62" s="683"/>
      <c r="GX62" s="683"/>
      <c r="GY62" s="683"/>
      <c r="GZ62" s="683"/>
      <c r="HA62" s="683"/>
      <c r="HB62" s="683"/>
      <c r="HC62" s="683"/>
      <c r="HD62" s="683"/>
      <c r="HE62" s="683"/>
      <c r="HF62" s="683"/>
      <c r="HG62" s="683"/>
      <c r="HH62" s="683"/>
      <c r="HI62" s="683"/>
      <c r="HJ62" s="683"/>
      <c r="HK62" s="683"/>
      <c r="HL62" s="683"/>
      <c r="HM62" s="683"/>
      <c r="HN62" s="683"/>
      <c r="HO62" s="683"/>
      <c r="HP62" s="683"/>
      <c r="HQ62" s="683"/>
      <c r="HR62" s="683"/>
      <c r="HS62" s="683"/>
      <c r="HT62" s="683"/>
      <c r="HU62" s="683"/>
      <c r="HV62" s="683"/>
      <c r="HW62" s="683"/>
      <c r="HX62" s="683"/>
    </row>
    <row r="63" spans="10:232">
      <c r="J63" s="681"/>
      <c r="K63" s="681"/>
      <c r="L63" s="681"/>
      <c r="M63" s="681"/>
      <c r="Q63" s="681"/>
      <c r="R63" s="681"/>
      <c r="U63" s="681"/>
      <c r="V63" s="683"/>
      <c r="W63" s="683"/>
      <c r="X63" s="683"/>
      <c r="Y63" s="683"/>
      <c r="Z63" s="683"/>
      <c r="AA63" s="683"/>
      <c r="AB63" s="683"/>
      <c r="AC63" s="683"/>
      <c r="AD63" s="683"/>
      <c r="AE63" s="683"/>
      <c r="AF63" s="683"/>
      <c r="AG63" s="683"/>
      <c r="AH63" s="683"/>
      <c r="AI63" s="683"/>
      <c r="AJ63" s="683"/>
      <c r="AK63" s="683"/>
      <c r="AL63" s="683"/>
      <c r="AM63" s="683"/>
      <c r="AN63" s="683"/>
      <c r="AO63" s="683"/>
      <c r="AP63" s="683"/>
      <c r="AQ63" s="683"/>
      <c r="AR63" s="683"/>
      <c r="AS63" s="683"/>
      <c r="AT63" s="683"/>
      <c r="AU63" s="683"/>
      <c r="AV63" s="683"/>
      <c r="AW63" s="683"/>
      <c r="AX63" s="683"/>
      <c r="AY63" s="683"/>
      <c r="AZ63" s="683"/>
      <c r="BA63" s="683"/>
      <c r="BB63" s="683"/>
      <c r="BC63" s="683"/>
      <c r="BD63" s="683"/>
      <c r="BE63" s="683"/>
      <c r="BF63" s="683"/>
      <c r="BG63" s="683"/>
      <c r="BH63" s="683"/>
      <c r="BI63" s="683"/>
      <c r="BJ63" s="683"/>
      <c r="BK63" s="683"/>
      <c r="BL63" s="683"/>
      <c r="BM63" s="683"/>
      <c r="BN63" s="683"/>
      <c r="BO63" s="683"/>
      <c r="BP63" s="683"/>
      <c r="BQ63" s="683"/>
      <c r="BR63" s="683"/>
      <c r="BS63" s="683"/>
      <c r="BT63" s="683"/>
      <c r="BU63" s="683"/>
      <c r="BV63" s="683"/>
      <c r="BW63" s="683"/>
      <c r="BX63" s="683"/>
      <c r="BY63" s="683"/>
      <c r="BZ63" s="683"/>
      <c r="CA63" s="683"/>
      <c r="CB63" s="683"/>
      <c r="CC63" s="683"/>
      <c r="CD63" s="683"/>
      <c r="CE63" s="683"/>
      <c r="CF63" s="683"/>
      <c r="CG63" s="683"/>
      <c r="CH63" s="683"/>
      <c r="CI63" s="683"/>
      <c r="CJ63" s="683"/>
      <c r="CK63" s="683"/>
      <c r="CL63" s="683"/>
      <c r="CM63" s="683"/>
      <c r="CN63" s="683"/>
      <c r="CO63" s="683"/>
      <c r="CP63" s="683"/>
      <c r="CQ63" s="683"/>
      <c r="CR63" s="683"/>
      <c r="CS63" s="683"/>
      <c r="CT63" s="683"/>
      <c r="CU63" s="683"/>
      <c r="CV63" s="683"/>
      <c r="CW63" s="683"/>
      <c r="CX63" s="683"/>
      <c r="CY63" s="683"/>
      <c r="CZ63" s="683"/>
      <c r="DA63" s="683"/>
      <c r="DB63" s="683"/>
      <c r="DC63" s="683"/>
      <c r="DD63" s="683"/>
      <c r="DE63" s="683"/>
      <c r="DF63" s="683"/>
      <c r="DG63" s="683"/>
      <c r="DH63" s="683"/>
      <c r="DI63" s="683"/>
      <c r="DJ63" s="683"/>
      <c r="DK63" s="683"/>
      <c r="DL63" s="683"/>
      <c r="DM63" s="683"/>
      <c r="DN63" s="683"/>
      <c r="DO63" s="683"/>
      <c r="DP63" s="683"/>
      <c r="DQ63" s="683"/>
      <c r="DR63" s="683"/>
      <c r="DS63" s="683"/>
      <c r="DT63" s="683"/>
      <c r="DU63" s="683"/>
      <c r="DV63" s="683"/>
      <c r="DW63" s="683"/>
      <c r="DX63" s="683"/>
      <c r="DY63" s="683"/>
      <c r="DZ63" s="683"/>
      <c r="EA63" s="683"/>
      <c r="EB63" s="683"/>
      <c r="EC63" s="683"/>
      <c r="ED63" s="683"/>
      <c r="EE63" s="683"/>
      <c r="EF63" s="683"/>
      <c r="EG63" s="683"/>
      <c r="EH63" s="683"/>
      <c r="EI63" s="683"/>
      <c r="EJ63" s="683"/>
      <c r="EK63" s="683"/>
      <c r="EL63" s="683"/>
      <c r="EM63" s="683"/>
      <c r="EN63" s="683"/>
      <c r="EO63" s="683"/>
      <c r="EP63" s="683"/>
      <c r="EQ63" s="683"/>
      <c r="ER63" s="683"/>
      <c r="ES63" s="683"/>
      <c r="ET63" s="683"/>
      <c r="EU63" s="683"/>
      <c r="EV63" s="683"/>
      <c r="EW63" s="683"/>
      <c r="EX63" s="683"/>
      <c r="EY63" s="683"/>
      <c r="EZ63" s="683"/>
      <c r="FA63" s="683"/>
      <c r="FB63" s="683"/>
      <c r="FC63" s="683"/>
      <c r="FD63" s="683"/>
      <c r="FE63" s="683"/>
      <c r="FF63" s="683"/>
      <c r="FG63" s="683"/>
      <c r="FH63" s="683"/>
      <c r="FI63" s="683"/>
      <c r="FJ63" s="683"/>
      <c r="FK63" s="683"/>
      <c r="FL63" s="683"/>
      <c r="FM63" s="683"/>
      <c r="FN63" s="683"/>
      <c r="FO63" s="683"/>
      <c r="FP63" s="683"/>
      <c r="FQ63" s="683"/>
      <c r="FR63" s="683"/>
      <c r="FS63" s="683"/>
      <c r="FT63" s="683"/>
      <c r="FU63" s="683"/>
      <c r="FV63" s="683"/>
      <c r="FW63" s="683"/>
      <c r="FX63" s="683"/>
      <c r="FY63" s="683"/>
      <c r="FZ63" s="683"/>
      <c r="GA63" s="683"/>
      <c r="GB63" s="683"/>
      <c r="GC63" s="683"/>
      <c r="GD63" s="683"/>
      <c r="GE63" s="683"/>
      <c r="GF63" s="683"/>
      <c r="GG63" s="683"/>
      <c r="GH63" s="683"/>
      <c r="GI63" s="683"/>
      <c r="GJ63" s="683"/>
      <c r="GK63" s="683"/>
      <c r="GL63" s="683"/>
      <c r="GM63" s="683"/>
      <c r="GN63" s="683"/>
      <c r="GO63" s="683"/>
      <c r="GP63" s="683"/>
      <c r="GQ63" s="683"/>
      <c r="GR63" s="683"/>
      <c r="GS63" s="683"/>
      <c r="GT63" s="683"/>
      <c r="GU63" s="683"/>
      <c r="GV63" s="683"/>
      <c r="GW63" s="683"/>
      <c r="GX63" s="683"/>
      <c r="GY63" s="683"/>
      <c r="GZ63" s="683"/>
      <c r="HA63" s="683"/>
      <c r="HB63" s="683"/>
      <c r="HC63" s="683"/>
      <c r="HD63" s="683"/>
      <c r="HE63" s="683"/>
      <c r="HF63" s="683"/>
      <c r="HG63" s="683"/>
      <c r="HH63" s="683"/>
      <c r="HI63" s="683"/>
      <c r="HJ63" s="683"/>
      <c r="HK63" s="683"/>
      <c r="HL63" s="683"/>
      <c r="HM63" s="683"/>
      <c r="HN63" s="683"/>
      <c r="HO63" s="683"/>
      <c r="HP63" s="683"/>
      <c r="HQ63" s="683"/>
      <c r="HR63" s="683"/>
      <c r="HS63" s="683"/>
      <c r="HT63" s="683"/>
      <c r="HU63" s="683"/>
      <c r="HV63" s="683"/>
      <c r="HW63" s="683"/>
      <c r="HX63" s="683"/>
    </row>
    <row r="64" spans="10:232">
      <c r="J64" s="681"/>
      <c r="K64" s="681"/>
      <c r="L64" s="681"/>
      <c r="M64" s="681"/>
      <c r="Q64" s="681"/>
      <c r="R64" s="681"/>
      <c r="U64" s="681"/>
      <c r="V64" s="683"/>
      <c r="W64" s="683"/>
      <c r="X64" s="683"/>
      <c r="Y64" s="683"/>
      <c r="Z64" s="683"/>
      <c r="AA64" s="683"/>
      <c r="AB64" s="683"/>
      <c r="AC64" s="683"/>
      <c r="AD64" s="683"/>
      <c r="AE64" s="683"/>
      <c r="AF64" s="683"/>
      <c r="AG64" s="683"/>
      <c r="AH64" s="683"/>
      <c r="AI64" s="683"/>
      <c r="AJ64" s="683"/>
      <c r="AK64" s="683"/>
      <c r="AL64" s="683"/>
      <c r="AM64" s="683"/>
      <c r="AN64" s="683"/>
      <c r="AO64" s="683"/>
      <c r="AP64" s="683"/>
      <c r="AQ64" s="683"/>
      <c r="AR64" s="683"/>
      <c r="AS64" s="683"/>
      <c r="AT64" s="683"/>
      <c r="AU64" s="683"/>
      <c r="AV64" s="683"/>
      <c r="AW64" s="683"/>
      <c r="AX64" s="683"/>
      <c r="AY64" s="683"/>
      <c r="AZ64" s="683"/>
      <c r="BA64" s="683"/>
      <c r="BB64" s="683"/>
      <c r="BC64" s="683"/>
      <c r="BD64" s="683"/>
      <c r="BE64" s="683"/>
      <c r="BF64" s="683"/>
      <c r="BG64" s="683"/>
      <c r="BH64" s="683"/>
      <c r="BI64" s="683"/>
      <c r="BJ64" s="683"/>
      <c r="BK64" s="683"/>
      <c r="BL64" s="683"/>
      <c r="BM64" s="683"/>
      <c r="BN64" s="683"/>
      <c r="BO64" s="683"/>
      <c r="BP64" s="683"/>
      <c r="BQ64" s="683"/>
      <c r="BR64" s="683"/>
      <c r="BS64" s="683"/>
      <c r="BT64" s="683"/>
      <c r="BU64" s="683"/>
      <c r="BV64" s="683"/>
      <c r="BW64" s="683"/>
      <c r="BX64" s="683"/>
      <c r="BY64" s="683"/>
      <c r="BZ64" s="683"/>
      <c r="CA64" s="683"/>
      <c r="CB64" s="683"/>
      <c r="CC64" s="683"/>
      <c r="CD64" s="683"/>
      <c r="CE64" s="683"/>
      <c r="CF64" s="683"/>
      <c r="CG64" s="683"/>
      <c r="CH64" s="683"/>
      <c r="CI64" s="683"/>
      <c r="CJ64" s="683"/>
      <c r="CK64" s="683"/>
      <c r="CL64" s="683"/>
      <c r="CM64" s="683"/>
      <c r="CN64" s="683"/>
      <c r="CO64" s="683"/>
      <c r="CP64" s="683"/>
      <c r="CQ64" s="683"/>
      <c r="CR64" s="683"/>
      <c r="CS64" s="683"/>
      <c r="CT64" s="683"/>
      <c r="CU64" s="683"/>
      <c r="CV64" s="683"/>
      <c r="CW64" s="683"/>
      <c r="CX64" s="683"/>
      <c r="CY64" s="683"/>
      <c r="CZ64" s="683"/>
      <c r="DA64" s="683"/>
      <c r="DB64" s="683"/>
      <c r="DC64" s="683"/>
      <c r="DD64" s="683"/>
      <c r="DE64" s="683"/>
      <c r="DF64" s="683"/>
      <c r="DG64" s="683"/>
      <c r="DH64" s="683"/>
      <c r="DI64" s="683"/>
      <c r="DJ64" s="683"/>
      <c r="DK64" s="683"/>
      <c r="DL64" s="683"/>
      <c r="DM64" s="683"/>
      <c r="DN64" s="683"/>
      <c r="DO64" s="683"/>
      <c r="DP64" s="683"/>
      <c r="DQ64" s="683"/>
      <c r="DR64" s="683"/>
      <c r="DS64" s="683"/>
      <c r="DT64" s="683"/>
      <c r="DU64" s="683"/>
      <c r="DV64" s="683"/>
      <c r="DW64" s="683"/>
      <c r="DX64" s="683"/>
      <c r="DY64" s="683"/>
      <c r="DZ64" s="683"/>
      <c r="EA64" s="683"/>
      <c r="EB64" s="683"/>
      <c r="EC64" s="683"/>
      <c r="ED64" s="683"/>
      <c r="EE64" s="683"/>
      <c r="EF64" s="683"/>
      <c r="EG64" s="683"/>
      <c r="EH64" s="683"/>
      <c r="EI64" s="683"/>
      <c r="EJ64" s="683"/>
      <c r="EK64" s="683"/>
      <c r="EL64" s="683"/>
      <c r="EM64" s="683"/>
      <c r="EN64" s="683"/>
      <c r="EO64" s="683"/>
      <c r="EP64" s="683"/>
      <c r="EQ64" s="683"/>
      <c r="ER64" s="683"/>
      <c r="ES64" s="683"/>
      <c r="ET64" s="683"/>
      <c r="EU64" s="683"/>
      <c r="EV64" s="683"/>
      <c r="EW64" s="683"/>
      <c r="EX64" s="683"/>
      <c r="EY64" s="683"/>
      <c r="EZ64" s="683"/>
      <c r="FA64" s="683"/>
      <c r="FB64" s="683"/>
      <c r="FC64" s="683"/>
      <c r="FD64" s="683"/>
      <c r="FE64" s="683"/>
      <c r="FF64" s="683"/>
      <c r="FG64" s="683"/>
      <c r="FH64" s="683"/>
      <c r="FI64" s="683"/>
      <c r="FJ64" s="683"/>
      <c r="FK64" s="683"/>
      <c r="FL64" s="683"/>
      <c r="FM64" s="683"/>
      <c r="FN64" s="683"/>
      <c r="FO64" s="683"/>
      <c r="FP64" s="683"/>
      <c r="FQ64" s="683"/>
      <c r="FR64" s="683"/>
      <c r="FS64" s="683"/>
      <c r="FT64" s="683"/>
      <c r="FU64" s="683"/>
      <c r="FV64" s="683"/>
      <c r="FW64" s="683"/>
      <c r="FX64" s="683"/>
      <c r="FY64" s="683"/>
      <c r="FZ64" s="683"/>
      <c r="GA64" s="683"/>
      <c r="GB64" s="683"/>
      <c r="GC64" s="683"/>
      <c r="GD64" s="683"/>
      <c r="GE64" s="683"/>
      <c r="GF64" s="683"/>
      <c r="GG64" s="683"/>
      <c r="GH64" s="683"/>
      <c r="GI64" s="683"/>
      <c r="GJ64" s="683"/>
      <c r="GK64" s="683"/>
      <c r="GL64" s="683"/>
      <c r="GM64" s="683"/>
      <c r="GN64" s="683"/>
      <c r="GO64" s="683"/>
      <c r="GP64" s="683"/>
      <c r="GQ64" s="683"/>
      <c r="GR64" s="683"/>
      <c r="GS64" s="683"/>
      <c r="GT64" s="683"/>
      <c r="GU64" s="683"/>
      <c r="GV64" s="683"/>
      <c r="GW64" s="683"/>
      <c r="GX64" s="683"/>
      <c r="GY64" s="683"/>
      <c r="GZ64" s="683"/>
      <c r="HA64" s="683"/>
      <c r="HB64" s="683"/>
      <c r="HC64" s="683"/>
      <c r="HD64" s="683"/>
      <c r="HE64" s="683"/>
      <c r="HF64" s="683"/>
      <c r="HG64" s="683"/>
      <c r="HH64" s="683"/>
      <c r="HI64" s="683"/>
      <c r="HJ64" s="683"/>
      <c r="HK64" s="683"/>
      <c r="HL64" s="683"/>
      <c r="HM64" s="683"/>
      <c r="HN64" s="683"/>
      <c r="HO64" s="683"/>
      <c r="HP64" s="683"/>
      <c r="HQ64" s="683"/>
      <c r="HR64" s="683"/>
      <c r="HS64" s="683"/>
      <c r="HT64" s="683"/>
      <c r="HU64" s="683"/>
      <c r="HV64" s="683"/>
      <c r="HW64" s="683"/>
      <c r="HX64" s="683"/>
    </row>
    <row r="65" spans="10:232">
      <c r="J65" s="681"/>
      <c r="K65" s="681"/>
      <c r="L65" s="681"/>
      <c r="M65" s="681"/>
      <c r="Q65" s="681"/>
      <c r="R65" s="681"/>
      <c r="U65" s="681"/>
      <c r="V65" s="683"/>
      <c r="W65" s="683"/>
      <c r="X65" s="683"/>
      <c r="Y65" s="683"/>
      <c r="Z65" s="683"/>
      <c r="AA65" s="683"/>
      <c r="AB65" s="683"/>
      <c r="AC65" s="683"/>
      <c r="AD65" s="683"/>
      <c r="AE65" s="683"/>
      <c r="AF65" s="683"/>
      <c r="AG65" s="683"/>
      <c r="AH65" s="683"/>
      <c r="AI65" s="683"/>
      <c r="AJ65" s="683"/>
      <c r="AK65" s="683"/>
      <c r="AL65" s="683"/>
      <c r="AM65" s="683"/>
      <c r="AN65" s="683"/>
      <c r="AO65" s="683"/>
      <c r="AP65" s="683"/>
      <c r="AQ65" s="683"/>
      <c r="AR65" s="683"/>
      <c r="AS65" s="683"/>
      <c r="AT65" s="683"/>
      <c r="AU65" s="683"/>
      <c r="AV65" s="683"/>
      <c r="AW65" s="683"/>
      <c r="AX65" s="683"/>
      <c r="AY65" s="683"/>
      <c r="AZ65" s="683"/>
      <c r="BA65" s="683"/>
      <c r="BB65" s="683"/>
      <c r="BC65" s="683"/>
      <c r="BD65" s="683"/>
      <c r="BE65" s="683"/>
      <c r="BF65" s="683"/>
      <c r="BG65" s="683"/>
      <c r="BH65" s="683"/>
      <c r="BI65" s="683"/>
      <c r="BJ65" s="683"/>
      <c r="BK65" s="683"/>
      <c r="BL65" s="683"/>
      <c r="BM65" s="683"/>
      <c r="BN65" s="683"/>
      <c r="BO65" s="683"/>
      <c r="BP65" s="683"/>
      <c r="BQ65" s="683"/>
      <c r="BR65" s="683"/>
      <c r="BS65" s="683"/>
      <c r="BT65" s="683"/>
      <c r="BU65" s="683"/>
      <c r="BV65" s="683"/>
      <c r="BW65" s="683"/>
      <c r="BX65" s="683"/>
      <c r="BY65" s="683"/>
      <c r="BZ65" s="683"/>
      <c r="CA65" s="683"/>
      <c r="CB65" s="683"/>
      <c r="CC65" s="683"/>
      <c r="CD65" s="683"/>
      <c r="CE65" s="683"/>
      <c r="CF65" s="683"/>
      <c r="CG65" s="683"/>
      <c r="CH65" s="683"/>
      <c r="CI65" s="683"/>
      <c r="CJ65" s="683"/>
      <c r="CK65" s="683"/>
      <c r="CL65" s="683"/>
      <c r="CM65" s="683"/>
      <c r="CN65" s="683"/>
      <c r="CO65" s="683"/>
      <c r="CP65" s="683"/>
      <c r="CQ65" s="683"/>
      <c r="CR65" s="683"/>
      <c r="CS65" s="683"/>
      <c r="CT65" s="683"/>
      <c r="CU65" s="683"/>
      <c r="CV65" s="683"/>
      <c r="CW65" s="683"/>
      <c r="CX65" s="683"/>
      <c r="CY65" s="683"/>
      <c r="CZ65" s="683"/>
      <c r="DA65" s="683"/>
      <c r="DB65" s="683"/>
      <c r="DC65" s="683"/>
      <c r="DD65" s="683"/>
      <c r="DE65" s="683"/>
      <c r="DF65" s="683"/>
      <c r="DG65" s="683"/>
      <c r="DH65" s="683"/>
      <c r="DI65" s="683"/>
      <c r="DJ65" s="683"/>
      <c r="DK65" s="683"/>
      <c r="DL65" s="683"/>
      <c r="DM65" s="683"/>
      <c r="DN65" s="683"/>
      <c r="DO65" s="683"/>
      <c r="DP65" s="683"/>
      <c r="DQ65" s="683"/>
      <c r="DR65" s="683"/>
      <c r="DS65" s="683"/>
      <c r="DT65" s="683"/>
      <c r="DU65" s="683"/>
      <c r="DV65" s="683"/>
      <c r="DW65" s="683"/>
      <c r="DX65" s="683"/>
      <c r="DY65" s="683"/>
      <c r="DZ65" s="683"/>
      <c r="EA65" s="683"/>
      <c r="EB65" s="683"/>
      <c r="EC65" s="683"/>
      <c r="ED65" s="683"/>
      <c r="EE65" s="683"/>
      <c r="EF65" s="683"/>
      <c r="EG65" s="683"/>
      <c r="EH65" s="683"/>
      <c r="EI65" s="683"/>
      <c r="EJ65" s="683"/>
      <c r="EK65" s="683"/>
      <c r="EL65" s="683"/>
      <c r="EM65" s="683"/>
      <c r="EN65" s="683"/>
      <c r="EO65" s="683"/>
      <c r="EP65" s="683"/>
      <c r="EQ65" s="683"/>
      <c r="ER65" s="683"/>
      <c r="ES65" s="683"/>
      <c r="ET65" s="683"/>
      <c r="EU65" s="683"/>
      <c r="EV65" s="683"/>
      <c r="EW65" s="683"/>
      <c r="EX65" s="683"/>
      <c r="EY65" s="683"/>
      <c r="EZ65" s="683"/>
      <c r="FA65" s="683"/>
      <c r="FB65" s="683"/>
      <c r="FC65" s="683"/>
      <c r="FD65" s="683"/>
      <c r="FE65" s="683"/>
      <c r="FF65" s="683"/>
      <c r="FG65" s="683"/>
      <c r="FH65" s="683"/>
      <c r="FI65" s="683"/>
      <c r="FJ65" s="683"/>
      <c r="FK65" s="683"/>
      <c r="FL65" s="683"/>
      <c r="FM65" s="683"/>
      <c r="FN65" s="683"/>
      <c r="FO65" s="683"/>
      <c r="FP65" s="683"/>
      <c r="FQ65" s="683"/>
      <c r="FR65" s="683"/>
      <c r="FS65" s="683"/>
      <c r="FT65" s="683"/>
      <c r="FU65" s="683"/>
      <c r="FV65" s="683"/>
      <c r="FW65" s="683"/>
      <c r="FX65" s="683"/>
      <c r="FY65" s="683"/>
      <c r="FZ65" s="683"/>
      <c r="GA65" s="683"/>
      <c r="GB65" s="683"/>
      <c r="GC65" s="683"/>
      <c r="GD65" s="683"/>
      <c r="GE65" s="683"/>
      <c r="GF65" s="683"/>
      <c r="GG65" s="683"/>
      <c r="GH65" s="683"/>
      <c r="GI65" s="683"/>
      <c r="GJ65" s="683"/>
      <c r="GK65" s="683"/>
      <c r="GL65" s="683"/>
      <c r="GM65" s="683"/>
      <c r="GN65" s="683"/>
      <c r="GO65" s="683"/>
      <c r="GP65" s="683"/>
      <c r="GQ65" s="683"/>
      <c r="GR65" s="683"/>
      <c r="GS65" s="683"/>
      <c r="GT65" s="683"/>
      <c r="GU65" s="683"/>
      <c r="GV65" s="683"/>
      <c r="GW65" s="683"/>
      <c r="GX65" s="683"/>
      <c r="GY65" s="683"/>
      <c r="GZ65" s="683"/>
      <c r="HA65" s="683"/>
      <c r="HB65" s="683"/>
      <c r="HC65" s="683"/>
      <c r="HD65" s="683"/>
      <c r="HE65" s="683"/>
      <c r="HF65" s="683"/>
      <c r="HG65" s="683"/>
      <c r="HH65" s="683"/>
      <c r="HI65" s="683"/>
      <c r="HJ65" s="683"/>
      <c r="HK65" s="683"/>
      <c r="HL65" s="683"/>
      <c r="HM65" s="683"/>
      <c r="HN65" s="683"/>
      <c r="HO65" s="683"/>
      <c r="HP65" s="683"/>
      <c r="HQ65" s="683"/>
      <c r="HR65" s="683"/>
      <c r="HS65" s="683"/>
      <c r="HT65" s="683"/>
      <c r="HU65" s="683"/>
      <c r="HV65" s="683"/>
      <c r="HW65" s="683"/>
      <c r="HX65" s="683"/>
    </row>
    <row r="66" spans="10:232">
      <c r="J66" s="681"/>
      <c r="K66" s="681"/>
      <c r="L66" s="681"/>
      <c r="M66" s="681"/>
      <c r="Q66" s="681"/>
      <c r="R66" s="681"/>
      <c r="U66" s="681"/>
      <c r="V66" s="683"/>
      <c r="W66" s="683"/>
      <c r="X66" s="683"/>
      <c r="Y66" s="683"/>
      <c r="Z66" s="683"/>
      <c r="AA66" s="683"/>
      <c r="AB66" s="683"/>
      <c r="AC66" s="683"/>
      <c r="AD66" s="683"/>
      <c r="AE66" s="683"/>
      <c r="AF66" s="683"/>
      <c r="AG66" s="683"/>
      <c r="AH66" s="683"/>
      <c r="AI66" s="683"/>
      <c r="AJ66" s="683"/>
      <c r="AK66" s="683"/>
      <c r="AL66" s="683"/>
      <c r="AM66" s="683"/>
      <c r="AN66" s="683"/>
      <c r="AO66" s="683"/>
      <c r="AP66" s="683"/>
      <c r="AQ66" s="683"/>
      <c r="AR66" s="683"/>
      <c r="AS66" s="683"/>
      <c r="AT66" s="683"/>
      <c r="AU66" s="683"/>
      <c r="AV66" s="683"/>
      <c r="AW66" s="683"/>
      <c r="AX66" s="683"/>
      <c r="AY66" s="683"/>
      <c r="AZ66" s="683"/>
      <c r="BA66" s="683"/>
      <c r="BB66" s="683"/>
      <c r="BC66" s="683"/>
      <c r="BD66" s="683"/>
      <c r="BE66" s="683"/>
      <c r="BF66" s="683"/>
      <c r="BG66" s="683"/>
      <c r="BH66" s="683"/>
      <c r="BI66" s="683"/>
      <c r="BJ66" s="683"/>
      <c r="BK66" s="683"/>
      <c r="BL66" s="683"/>
      <c r="BM66" s="683"/>
      <c r="BN66" s="683"/>
      <c r="BO66" s="683"/>
      <c r="BP66" s="683"/>
      <c r="BQ66" s="683"/>
      <c r="BR66" s="683"/>
      <c r="BS66" s="683"/>
      <c r="BT66" s="683"/>
      <c r="BU66" s="683"/>
      <c r="BV66" s="683"/>
      <c r="BW66" s="683"/>
      <c r="BX66" s="683"/>
      <c r="BY66" s="683"/>
      <c r="BZ66" s="683"/>
      <c r="CA66" s="683"/>
      <c r="CB66" s="683"/>
      <c r="CC66" s="683"/>
      <c r="CD66" s="683"/>
      <c r="CE66" s="683"/>
      <c r="CF66" s="683"/>
      <c r="CG66" s="683"/>
      <c r="CH66" s="683"/>
      <c r="CI66" s="683"/>
      <c r="CJ66" s="683"/>
      <c r="CK66" s="683"/>
      <c r="CL66" s="683"/>
      <c r="CM66" s="683"/>
      <c r="CN66" s="683"/>
      <c r="CO66" s="683"/>
      <c r="CP66" s="683"/>
      <c r="CQ66" s="683"/>
      <c r="CR66" s="683"/>
      <c r="CS66" s="683"/>
      <c r="CT66" s="683"/>
      <c r="CU66" s="683"/>
      <c r="CV66" s="683"/>
      <c r="CW66" s="683"/>
      <c r="CX66" s="683"/>
      <c r="CY66" s="683"/>
      <c r="CZ66" s="683"/>
      <c r="DA66" s="683"/>
      <c r="DB66" s="683"/>
      <c r="DC66" s="683"/>
      <c r="DD66" s="683"/>
      <c r="DE66" s="683"/>
      <c r="DF66" s="683"/>
      <c r="DG66" s="683"/>
      <c r="DH66" s="683"/>
      <c r="DI66" s="683"/>
      <c r="DJ66" s="683"/>
      <c r="DK66" s="683"/>
      <c r="DL66" s="683"/>
      <c r="DM66" s="683"/>
      <c r="DN66" s="683"/>
      <c r="DO66" s="683"/>
      <c r="DP66" s="683"/>
      <c r="DQ66" s="683"/>
      <c r="DR66" s="683"/>
      <c r="DS66" s="683"/>
      <c r="DT66" s="683"/>
      <c r="DU66" s="683"/>
      <c r="DV66" s="683"/>
      <c r="DW66" s="683"/>
      <c r="DX66" s="683"/>
      <c r="DY66" s="683"/>
      <c r="DZ66" s="683"/>
      <c r="EA66" s="683"/>
      <c r="EB66" s="683"/>
      <c r="EC66" s="683"/>
      <c r="ED66" s="683"/>
      <c r="EE66" s="683"/>
      <c r="EF66" s="683"/>
      <c r="EG66" s="683"/>
      <c r="EH66" s="683"/>
      <c r="EI66" s="683"/>
      <c r="EJ66" s="683"/>
      <c r="EK66" s="683"/>
      <c r="EL66" s="683"/>
      <c r="EM66" s="683"/>
      <c r="EN66" s="683"/>
      <c r="EO66" s="683"/>
      <c r="EP66" s="683"/>
      <c r="EQ66" s="683"/>
      <c r="ER66" s="683"/>
      <c r="ES66" s="683"/>
      <c r="ET66" s="683"/>
      <c r="EU66" s="683"/>
      <c r="EV66" s="683"/>
      <c r="EW66" s="683"/>
      <c r="EX66" s="683"/>
      <c r="EY66" s="683"/>
      <c r="EZ66" s="683"/>
      <c r="FA66" s="683"/>
      <c r="FB66" s="683"/>
      <c r="FC66" s="683"/>
      <c r="FD66" s="683"/>
      <c r="FE66" s="683"/>
      <c r="FF66" s="683"/>
      <c r="FG66" s="683"/>
      <c r="FH66" s="683"/>
      <c r="FI66" s="683"/>
      <c r="FJ66" s="683"/>
      <c r="FK66" s="683"/>
      <c r="FL66" s="683"/>
      <c r="FM66" s="683"/>
      <c r="FN66" s="683"/>
      <c r="FO66" s="683"/>
      <c r="FP66" s="683"/>
      <c r="FQ66" s="683"/>
      <c r="FR66" s="683"/>
      <c r="FS66" s="683"/>
      <c r="FT66" s="683"/>
      <c r="FU66" s="683"/>
      <c r="FV66" s="683"/>
      <c r="FW66" s="683"/>
      <c r="FX66" s="683"/>
      <c r="FY66" s="683"/>
      <c r="FZ66" s="683"/>
      <c r="GA66" s="683"/>
      <c r="GB66" s="683"/>
      <c r="GC66" s="683"/>
      <c r="GD66" s="683"/>
      <c r="GE66" s="683"/>
      <c r="GF66" s="683"/>
      <c r="GG66" s="683"/>
      <c r="GH66" s="683"/>
      <c r="GI66" s="683"/>
      <c r="GJ66" s="683"/>
      <c r="GK66" s="683"/>
      <c r="GL66" s="683"/>
      <c r="GM66" s="683"/>
      <c r="GN66" s="683"/>
      <c r="GO66" s="683"/>
      <c r="GP66" s="683"/>
      <c r="GQ66" s="683"/>
      <c r="GR66" s="683"/>
      <c r="GS66" s="683"/>
      <c r="GT66" s="683"/>
      <c r="GU66" s="683"/>
      <c r="GV66" s="683"/>
      <c r="GW66" s="683"/>
      <c r="GX66" s="683"/>
      <c r="GY66" s="683"/>
      <c r="GZ66" s="683"/>
      <c r="HA66" s="683"/>
      <c r="HB66" s="683"/>
      <c r="HC66" s="683"/>
      <c r="HD66" s="683"/>
      <c r="HE66" s="683"/>
      <c r="HF66" s="683"/>
      <c r="HG66" s="683"/>
      <c r="HH66" s="683"/>
      <c r="HI66" s="683"/>
      <c r="HJ66" s="683"/>
      <c r="HK66" s="683"/>
      <c r="HL66" s="683"/>
      <c r="HM66" s="683"/>
      <c r="HN66" s="683"/>
      <c r="HO66" s="683"/>
      <c r="HP66" s="683"/>
      <c r="HQ66" s="683"/>
      <c r="HR66" s="683"/>
      <c r="HS66" s="683"/>
      <c r="HT66" s="683"/>
      <c r="HU66" s="683"/>
      <c r="HV66" s="683"/>
      <c r="HW66" s="683"/>
      <c r="HX66" s="683"/>
    </row>
    <row r="67" spans="10:232">
      <c r="J67" s="681"/>
      <c r="K67" s="681"/>
      <c r="L67" s="681"/>
      <c r="M67" s="681"/>
      <c r="Q67" s="681"/>
      <c r="R67" s="681"/>
      <c r="U67" s="681"/>
      <c r="V67" s="683"/>
      <c r="W67" s="683"/>
      <c r="X67" s="683"/>
      <c r="Y67" s="683"/>
      <c r="Z67" s="683"/>
      <c r="AA67" s="683"/>
      <c r="AB67" s="683"/>
      <c r="AC67" s="683"/>
      <c r="AD67" s="683"/>
      <c r="AE67" s="683"/>
      <c r="AF67" s="683"/>
      <c r="AG67" s="683"/>
      <c r="AH67" s="683"/>
      <c r="AI67" s="683"/>
      <c r="AJ67" s="683"/>
      <c r="AK67" s="683"/>
      <c r="AL67" s="683"/>
      <c r="AM67" s="683"/>
      <c r="AN67" s="683"/>
      <c r="AO67" s="683"/>
      <c r="AP67" s="683"/>
      <c r="AQ67" s="683"/>
      <c r="AR67" s="683"/>
      <c r="AS67" s="683"/>
      <c r="AT67" s="683"/>
      <c r="AU67" s="683"/>
      <c r="AV67" s="683"/>
      <c r="AW67" s="683"/>
      <c r="AX67" s="683"/>
      <c r="AY67" s="683"/>
      <c r="AZ67" s="683"/>
      <c r="BA67" s="683"/>
      <c r="BB67" s="683"/>
      <c r="BC67" s="683"/>
      <c r="BD67" s="683"/>
      <c r="BE67" s="683"/>
      <c r="BF67" s="683"/>
      <c r="BG67" s="683"/>
      <c r="BH67" s="683"/>
      <c r="BI67" s="683"/>
      <c r="BJ67" s="683"/>
      <c r="BK67" s="683"/>
      <c r="BL67" s="683"/>
      <c r="BM67" s="683"/>
      <c r="BN67" s="683"/>
      <c r="BO67" s="683"/>
      <c r="BP67" s="683"/>
      <c r="BQ67" s="683"/>
      <c r="BR67" s="683"/>
      <c r="BS67" s="683"/>
      <c r="BT67" s="683"/>
      <c r="BU67" s="683"/>
      <c r="BV67" s="683"/>
      <c r="BW67" s="683"/>
      <c r="BX67" s="683"/>
      <c r="BY67" s="683"/>
      <c r="BZ67" s="683"/>
      <c r="CA67" s="683"/>
      <c r="CB67" s="683"/>
      <c r="CC67" s="683"/>
      <c r="CD67" s="683"/>
      <c r="CE67" s="683"/>
      <c r="CF67" s="683"/>
      <c r="CG67" s="683"/>
      <c r="CH67" s="683"/>
      <c r="CI67" s="683"/>
      <c r="CJ67" s="683"/>
      <c r="CK67" s="683"/>
      <c r="CL67" s="683"/>
      <c r="CM67" s="683"/>
      <c r="CN67" s="683"/>
      <c r="CO67" s="683"/>
      <c r="CP67" s="683"/>
      <c r="CQ67" s="683"/>
      <c r="CR67" s="683"/>
      <c r="CS67" s="683"/>
      <c r="CT67" s="683"/>
      <c r="CU67" s="683"/>
      <c r="CV67" s="683"/>
      <c r="CW67" s="683"/>
      <c r="CX67" s="683"/>
      <c r="CY67" s="683"/>
      <c r="CZ67" s="683"/>
      <c r="DA67" s="683"/>
      <c r="DB67" s="683"/>
      <c r="DC67" s="683"/>
      <c r="DD67" s="683"/>
      <c r="DE67" s="683"/>
      <c r="DF67" s="683"/>
      <c r="DG67" s="683"/>
      <c r="DH67" s="683"/>
      <c r="DI67" s="683"/>
      <c r="DJ67" s="683"/>
      <c r="DK67" s="683"/>
      <c r="DL67" s="683"/>
      <c r="DM67" s="683"/>
      <c r="DN67" s="683"/>
      <c r="DO67" s="683"/>
      <c r="DP67" s="683"/>
      <c r="DQ67" s="683"/>
      <c r="DR67" s="683"/>
      <c r="DS67" s="683"/>
      <c r="DT67" s="683"/>
      <c r="DU67" s="683"/>
      <c r="DV67" s="683"/>
      <c r="DW67" s="683"/>
      <c r="DX67" s="683"/>
      <c r="DY67" s="683"/>
      <c r="DZ67" s="683"/>
      <c r="EA67" s="683"/>
      <c r="EB67" s="683"/>
      <c r="EC67" s="683"/>
      <c r="ED67" s="683"/>
      <c r="EE67" s="683"/>
      <c r="EF67" s="683"/>
      <c r="EG67" s="683"/>
      <c r="EH67" s="683"/>
      <c r="EI67" s="683"/>
      <c r="EJ67" s="683"/>
      <c r="EK67" s="683"/>
      <c r="EL67" s="683"/>
      <c r="EM67" s="683"/>
      <c r="EN67" s="683"/>
      <c r="EO67" s="683"/>
      <c r="EP67" s="683"/>
      <c r="EQ67" s="683"/>
      <c r="ER67" s="683"/>
      <c r="ES67" s="683"/>
      <c r="ET67" s="683"/>
      <c r="EU67" s="683"/>
      <c r="EV67" s="683"/>
      <c r="EW67" s="683"/>
      <c r="EX67" s="683"/>
      <c r="EY67" s="683"/>
      <c r="EZ67" s="683"/>
      <c r="FA67" s="683"/>
      <c r="FB67" s="683"/>
      <c r="FC67" s="683"/>
      <c r="FD67" s="683"/>
      <c r="FE67" s="683"/>
      <c r="FF67" s="683"/>
      <c r="FG67" s="683"/>
      <c r="FH67" s="683"/>
      <c r="FI67" s="683"/>
      <c r="FJ67" s="683"/>
      <c r="FK67" s="683"/>
      <c r="FL67" s="683"/>
      <c r="FM67" s="683"/>
      <c r="FN67" s="683"/>
      <c r="FO67" s="683"/>
      <c r="FP67" s="683"/>
      <c r="FQ67" s="683"/>
      <c r="FR67" s="683"/>
      <c r="FS67" s="683"/>
      <c r="FT67" s="683"/>
      <c r="FU67" s="683"/>
      <c r="FV67" s="683"/>
      <c r="FW67" s="683"/>
      <c r="FX67" s="683"/>
      <c r="FY67" s="683"/>
      <c r="FZ67" s="683"/>
      <c r="GA67" s="683"/>
      <c r="GB67" s="683"/>
      <c r="GC67" s="683"/>
      <c r="GD67" s="683"/>
      <c r="GE67" s="683"/>
      <c r="GF67" s="683"/>
      <c r="GG67" s="683"/>
      <c r="GH67" s="683"/>
      <c r="GI67" s="683"/>
      <c r="GJ67" s="683"/>
      <c r="GK67" s="683"/>
      <c r="GL67" s="683"/>
      <c r="GM67" s="683"/>
      <c r="GN67" s="683"/>
      <c r="GO67" s="683"/>
      <c r="GP67" s="683"/>
      <c r="GQ67" s="683"/>
      <c r="GR67" s="683"/>
      <c r="GS67" s="683"/>
      <c r="GT67" s="683"/>
      <c r="GU67" s="683"/>
      <c r="GV67" s="683"/>
      <c r="GW67" s="683"/>
      <c r="GX67" s="683"/>
      <c r="GY67" s="683"/>
      <c r="GZ67" s="683"/>
      <c r="HA67" s="683"/>
      <c r="HB67" s="683"/>
      <c r="HC67" s="683"/>
      <c r="HD67" s="683"/>
      <c r="HE67" s="683"/>
      <c r="HF67" s="683"/>
      <c r="HG67" s="683"/>
      <c r="HH67" s="683"/>
      <c r="HI67" s="683"/>
      <c r="HJ67" s="683"/>
      <c r="HK67" s="683"/>
      <c r="HL67" s="683"/>
      <c r="HM67" s="683"/>
      <c r="HN67" s="683"/>
      <c r="HO67" s="683"/>
      <c r="HP67" s="683"/>
      <c r="HQ67" s="683"/>
      <c r="HR67" s="683"/>
      <c r="HS67" s="683"/>
      <c r="HT67" s="683"/>
      <c r="HU67" s="683"/>
      <c r="HV67" s="683"/>
      <c r="HW67" s="683"/>
      <c r="HX67" s="683"/>
    </row>
    <row r="68" spans="10:232">
      <c r="J68" s="681"/>
      <c r="K68" s="681"/>
      <c r="L68" s="681"/>
      <c r="M68" s="681"/>
      <c r="Q68" s="681"/>
      <c r="R68" s="681"/>
      <c r="U68" s="681"/>
      <c r="V68" s="683"/>
      <c r="W68" s="683"/>
      <c r="X68" s="683"/>
      <c r="Y68" s="683"/>
      <c r="Z68" s="683"/>
      <c r="AA68" s="683"/>
      <c r="AB68" s="683"/>
      <c r="AC68" s="683"/>
      <c r="AD68" s="683"/>
      <c r="AE68" s="683"/>
      <c r="AF68" s="683"/>
      <c r="AG68" s="683"/>
      <c r="AH68" s="683"/>
      <c r="AI68" s="683"/>
      <c r="AJ68" s="683"/>
      <c r="AK68" s="683"/>
      <c r="AL68" s="683"/>
      <c r="AM68" s="683"/>
      <c r="AN68" s="683"/>
      <c r="AO68" s="683"/>
      <c r="AP68" s="683"/>
      <c r="AQ68" s="683"/>
      <c r="AR68" s="683"/>
      <c r="AS68" s="683"/>
      <c r="AT68" s="683"/>
      <c r="AU68" s="683"/>
      <c r="AV68" s="683"/>
      <c r="AW68" s="683"/>
      <c r="AX68" s="683"/>
      <c r="AY68" s="683"/>
      <c r="AZ68" s="683"/>
      <c r="BA68" s="683"/>
      <c r="BB68" s="683"/>
      <c r="BC68" s="683"/>
      <c r="BD68" s="683"/>
      <c r="BE68" s="683"/>
      <c r="BF68" s="683"/>
      <c r="BG68" s="683"/>
      <c r="BH68" s="683"/>
      <c r="BI68" s="683"/>
      <c r="BJ68" s="683"/>
      <c r="BK68" s="683"/>
      <c r="BL68" s="683"/>
      <c r="BM68" s="683"/>
      <c r="BN68" s="683"/>
      <c r="BO68" s="683"/>
      <c r="BP68" s="683"/>
      <c r="BQ68" s="683"/>
      <c r="BR68" s="683"/>
      <c r="BS68" s="683"/>
      <c r="BT68" s="683"/>
      <c r="BU68" s="683"/>
      <c r="BV68" s="683"/>
      <c r="BW68" s="683"/>
      <c r="BX68" s="683"/>
      <c r="BY68" s="683"/>
      <c r="BZ68" s="683"/>
      <c r="CA68" s="683"/>
      <c r="CB68" s="683"/>
      <c r="CC68" s="683"/>
      <c r="CD68" s="683"/>
      <c r="CE68" s="683"/>
      <c r="CF68" s="683"/>
      <c r="CG68" s="683"/>
      <c r="CH68" s="683"/>
      <c r="CI68" s="683"/>
      <c r="CJ68" s="683"/>
      <c r="CK68" s="683"/>
      <c r="CL68" s="683"/>
      <c r="CM68" s="683"/>
      <c r="CN68" s="683"/>
      <c r="CO68" s="683"/>
      <c r="CP68" s="683"/>
      <c r="CQ68" s="683"/>
      <c r="CR68" s="683"/>
      <c r="CS68" s="683"/>
      <c r="CT68" s="683"/>
      <c r="CU68" s="683"/>
      <c r="CV68" s="683"/>
      <c r="CW68" s="683"/>
      <c r="CX68" s="683"/>
      <c r="CY68" s="683"/>
      <c r="CZ68" s="683"/>
      <c r="DA68" s="683"/>
      <c r="DB68" s="683"/>
      <c r="DC68" s="683"/>
      <c r="DD68" s="683"/>
      <c r="DE68" s="683"/>
      <c r="DF68" s="683"/>
      <c r="DG68" s="683"/>
      <c r="DH68" s="683"/>
      <c r="DI68" s="683"/>
      <c r="DJ68" s="683"/>
      <c r="DK68" s="683"/>
      <c r="DL68" s="683"/>
      <c r="DM68" s="683"/>
      <c r="DN68" s="683"/>
      <c r="DO68" s="683"/>
      <c r="DP68" s="683"/>
      <c r="DQ68" s="683"/>
      <c r="DR68" s="683"/>
      <c r="DS68" s="683"/>
      <c r="DT68" s="683"/>
      <c r="DU68" s="683"/>
      <c r="DV68" s="683"/>
      <c r="DW68" s="683"/>
      <c r="DX68" s="683"/>
      <c r="DY68" s="683"/>
      <c r="DZ68" s="683"/>
      <c r="EA68" s="683"/>
      <c r="EB68" s="683"/>
      <c r="EC68" s="683"/>
      <c r="ED68" s="683"/>
      <c r="EE68" s="683"/>
      <c r="EF68" s="683"/>
      <c r="EG68" s="683"/>
      <c r="EH68" s="683"/>
      <c r="EI68" s="683"/>
      <c r="EJ68" s="683"/>
      <c r="EK68" s="683"/>
      <c r="EL68" s="683"/>
      <c r="EM68" s="683"/>
      <c r="EN68" s="683"/>
      <c r="EO68" s="683"/>
      <c r="EP68" s="683"/>
      <c r="EQ68" s="683"/>
      <c r="ER68" s="683"/>
      <c r="ES68" s="683"/>
      <c r="ET68" s="683"/>
      <c r="EU68" s="683"/>
      <c r="EV68" s="683"/>
      <c r="EW68" s="683"/>
      <c r="EX68" s="683"/>
      <c r="EY68" s="683"/>
      <c r="EZ68" s="683"/>
      <c r="FA68" s="683"/>
      <c r="FB68" s="683"/>
      <c r="FC68" s="683"/>
      <c r="FD68" s="683"/>
      <c r="FE68" s="683"/>
      <c r="FF68" s="683"/>
      <c r="FG68" s="683"/>
      <c r="FH68" s="683"/>
      <c r="FI68" s="683"/>
      <c r="FJ68" s="683"/>
      <c r="FK68" s="683"/>
      <c r="FL68" s="683"/>
      <c r="FM68" s="683"/>
      <c r="FN68" s="683"/>
      <c r="FO68" s="683"/>
      <c r="FP68" s="683"/>
      <c r="FQ68" s="683"/>
      <c r="FR68" s="683"/>
      <c r="FS68" s="683"/>
      <c r="FT68" s="683"/>
      <c r="FU68" s="683"/>
      <c r="FV68" s="683"/>
      <c r="FW68" s="683"/>
      <c r="FX68" s="683"/>
      <c r="FY68" s="683"/>
      <c r="FZ68" s="683"/>
      <c r="GA68" s="683"/>
      <c r="GB68" s="683"/>
      <c r="GC68" s="683"/>
      <c r="GD68" s="683"/>
      <c r="GE68" s="683"/>
      <c r="GF68" s="683"/>
      <c r="GG68" s="683"/>
      <c r="GH68" s="683"/>
      <c r="GI68" s="683"/>
      <c r="GJ68" s="683"/>
      <c r="GK68" s="683"/>
      <c r="GL68" s="683"/>
      <c r="GM68" s="683"/>
      <c r="GN68" s="683"/>
      <c r="GO68" s="683"/>
      <c r="GP68" s="683"/>
      <c r="GQ68" s="683"/>
      <c r="GR68" s="683"/>
      <c r="GS68" s="683"/>
      <c r="GT68" s="683"/>
      <c r="GU68" s="683"/>
      <c r="GV68" s="683"/>
      <c r="GW68" s="683"/>
      <c r="GX68" s="683"/>
      <c r="GY68" s="683"/>
      <c r="GZ68" s="683"/>
      <c r="HA68" s="683"/>
      <c r="HB68" s="683"/>
      <c r="HC68" s="683"/>
      <c r="HD68" s="683"/>
      <c r="HE68" s="683"/>
      <c r="HF68" s="683"/>
      <c r="HG68" s="683"/>
      <c r="HH68" s="683"/>
      <c r="HI68" s="683"/>
      <c r="HJ68" s="683"/>
      <c r="HK68" s="683"/>
      <c r="HL68" s="683"/>
      <c r="HM68" s="683"/>
      <c r="HN68" s="683"/>
      <c r="HO68" s="683"/>
      <c r="HP68" s="683"/>
      <c r="HQ68" s="683"/>
      <c r="HR68" s="683"/>
      <c r="HS68" s="683"/>
      <c r="HT68" s="683"/>
      <c r="HU68" s="683"/>
      <c r="HV68" s="683"/>
      <c r="HW68" s="683"/>
      <c r="HX68" s="683"/>
    </row>
    <row r="69" spans="10:232">
      <c r="J69" s="681"/>
      <c r="K69" s="681"/>
      <c r="L69" s="681"/>
      <c r="M69" s="681"/>
      <c r="Q69" s="681"/>
      <c r="R69" s="681"/>
      <c r="U69" s="681"/>
      <c r="V69" s="683"/>
      <c r="W69" s="683"/>
      <c r="X69" s="683"/>
      <c r="Y69" s="683"/>
      <c r="Z69" s="683"/>
      <c r="AA69" s="683"/>
      <c r="AB69" s="683"/>
      <c r="AC69" s="683"/>
      <c r="AD69" s="683"/>
      <c r="AE69" s="683"/>
      <c r="AF69" s="683"/>
      <c r="AG69" s="683"/>
      <c r="AH69" s="683"/>
      <c r="AI69" s="683"/>
      <c r="AJ69" s="683"/>
      <c r="AK69" s="683"/>
      <c r="AL69" s="683"/>
      <c r="AM69" s="683"/>
      <c r="AN69" s="683"/>
      <c r="AO69" s="683"/>
      <c r="AP69" s="683"/>
      <c r="AQ69" s="683"/>
      <c r="AR69" s="683"/>
      <c r="AS69" s="683"/>
      <c r="AT69" s="683"/>
      <c r="AU69" s="683"/>
      <c r="AV69" s="683"/>
      <c r="AW69" s="683"/>
      <c r="AX69" s="683"/>
      <c r="AY69" s="683"/>
      <c r="AZ69" s="683"/>
      <c r="BA69" s="683"/>
      <c r="BB69" s="683"/>
      <c r="BC69" s="683"/>
      <c r="BD69" s="683"/>
      <c r="BE69" s="683"/>
      <c r="BF69" s="683"/>
      <c r="BG69" s="683"/>
      <c r="BH69" s="683"/>
      <c r="BI69" s="683"/>
      <c r="BJ69" s="683"/>
      <c r="BK69" s="683"/>
      <c r="BL69" s="683"/>
      <c r="BM69" s="683"/>
      <c r="BN69" s="683"/>
      <c r="BO69" s="683"/>
      <c r="BP69" s="683"/>
      <c r="BQ69" s="683"/>
      <c r="BR69" s="683"/>
      <c r="BS69" s="683"/>
      <c r="BT69" s="683"/>
      <c r="BU69" s="683"/>
      <c r="BV69" s="683"/>
      <c r="BW69" s="683"/>
      <c r="BX69" s="683"/>
      <c r="BY69" s="683"/>
      <c r="BZ69" s="683"/>
      <c r="CA69" s="683"/>
      <c r="CB69" s="683"/>
      <c r="CC69" s="683"/>
      <c r="CD69" s="683"/>
      <c r="CE69" s="683"/>
      <c r="CF69" s="683"/>
      <c r="CG69" s="683"/>
      <c r="CH69" s="683"/>
      <c r="CI69" s="683"/>
      <c r="CJ69" s="683"/>
      <c r="CK69" s="683"/>
      <c r="CL69" s="683"/>
      <c r="CM69" s="683"/>
      <c r="CN69" s="683"/>
      <c r="CO69" s="683"/>
      <c r="CP69" s="683"/>
      <c r="CQ69" s="683"/>
      <c r="CR69" s="683"/>
      <c r="CS69" s="683"/>
      <c r="CT69" s="683"/>
      <c r="CU69" s="683"/>
      <c r="CV69" s="683"/>
      <c r="CW69" s="683"/>
      <c r="CX69" s="683"/>
      <c r="CY69" s="683"/>
      <c r="CZ69" s="683"/>
      <c r="DA69" s="683"/>
      <c r="DB69" s="683"/>
      <c r="DC69" s="683"/>
      <c r="DD69" s="683"/>
      <c r="DE69" s="683"/>
      <c r="DF69" s="683"/>
      <c r="DG69" s="683"/>
      <c r="DH69" s="683"/>
      <c r="DI69" s="683"/>
      <c r="DJ69" s="683"/>
      <c r="DK69" s="683"/>
      <c r="DL69" s="683"/>
      <c r="DM69" s="683"/>
      <c r="DN69" s="683"/>
      <c r="DO69" s="683"/>
      <c r="DP69" s="683"/>
      <c r="DQ69" s="683"/>
      <c r="DR69" s="683"/>
      <c r="DS69" s="683"/>
      <c r="DT69" s="683"/>
      <c r="DU69" s="683"/>
      <c r="DV69" s="683"/>
      <c r="DW69" s="683"/>
      <c r="DX69" s="683"/>
      <c r="DY69" s="683"/>
      <c r="DZ69" s="683"/>
      <c r="EA69" s="683"/>
      <c r="EB69" s="683"/>
      <c r="EC69" s="683"/>
      <c r="ED69" s="683"/>
      <c r="EE69" s="683"/>
      <c r="EF69" s="683"/>
      <c r="EG69" s="683"/>
      <c r="EH69" s="683"/>
      <c r="EI69" s="683"/>
      <c r="EJ69" s="683"/>
      <c r="EK69" s="683"/>
      <c r="EL69" s="683"/>
      <c r="EM69" s="683"/>
      <c r="EN69" s="683"/>
      <c r="EO69" s="683"/>
      <c r="EP69" s="683"/>
      <c r="EQ69" s="683"/>
      <c r="ER69" s="683"/>
      <c r="ES69" s="683"/>
      <c r="ET69" s="683"/>
      <c r="EU69" s="683"/>
      <c r="EV69" s="683"/>
      <c r="EW69" s="683"/>
      <c r="EX69" s="683"/>
      <c r="EY69" s="683"/>
      <c r="EZ69" s="683"/>
      <c r="FA69" s="683"/>
      <c r="FB69" s="683"/>
      <c r="FC69" s="683"/>
      <c r="FD69" s="683"/>
      <c r="FE69" s="683"/>
      <c r="FF69" s="683"/>
      <c r="FG69" s="683"/>
      <c r="FH69" s="683"/>
      <c r="FI69" s="683"/>
      <c r="FJ69" s="683"/>
      <c r="FK69" s="683"/>
      <c r="FL69" s="683"/>
      <c r="FM69" s="683"/>
      <c r="FN69" s="683"/>
      <c r="FO69" s="683"/>
      <c r="FP69" s="683"/>
      <c r="FQ69" s="683"/>
      <c r="FR69" s="683"/>
      <c r="FS69" s="683"/>
      <c r="FT69" s="683"/>
      <c r="FU69" s="683"/>
      <c r="FV69" s="683"/>
      <c r="FW69" s="683"/>
      <c r="FX69" s="683"/>
      <c r="FY69" s="683"/>
      <c r="FZ69" s="683"/>
      <c r="GA69" s="683"/>
      <c r="GB69" s="683"/>
      <c r="GC69" s="683"/>
      <c r="GD69" s="683"/>
      <c r="GE69" s="683"/>
      <c r="GF69" s="683"/>
      <c r="GG69" s="683"/>
      <c r="GH69" s="683"/>
      <c r="GI69" s="683"/>
      <c r="GJ69" s="683"/>
      <c r="GK69" s="683"/>
      <c r="GL69" s="683"/>
      <c r="GM69" s="683"/>
      <c r="GN69" s="683"/>
      <c r="GO69" s="683"/>
      <c r="GP69" s="683"/>
      <c r="GQ69" s="683"/>
      <c r="GR69" s="683"/>
      <c r="GS69" s="683"/>
      <c r="GT69" s="683"/>
      <c r="GU69" s="683"/>
      <c r="GV69" s="683"/>
      <c r="GW69" s="683"/>
      <c r="GX69" s="683"/>
      <c r="GY69" s="683"/>
      <c r="GZ69" s="683"/>
      <c r="HA69" s="683"/>
      <c r="HB69" s="683"/>
      <c r="HC69" s="683"/>
      <c r="HD69" s="683"/>
      <c r="HE69" s="683"/>
      <c r="HF69" s="683"/>
      <c r="HG69" s="683"/>
      <c r="HH69" s="683"/>
      <c r="HI69" s="683"/>
      <c r="HJ69" s="683"/>
      <c r="HK69" s="683"/>
      <c r="HL69" s="683"/>
      <c r="HM69" s="683"/>
      <c r="HN69" s="683"/>
      <c r="HO69" s="683"/>
      <c r="HP69" s="683"/>
      <c r="HQ69" s="683"/>
      <c r="HR69" s="683"/>
      <c r="HS69" s="683"/>
      <c r="HT69" s="683"/>
      <c r="HU69" s="683"/>
      <c r="HV69" s="683"/>
      <c r="HW69" s="683"/>
      <c r="HX69" s="683"/>
    </row>
    <row r="70" spans="10:232">
      <c r="J70" s="681"/>
      <c r="K70" s="681"/>
      <c r="L70" s="681"/>
      <c r="M70" s="681"/>
      <c r="Q70" s="681"/>
      <c r="R70" s="681"/>
      <c r="U70" s="681"/>
      <c r="V70" s="683"/>
      <c r="W70" s="683"/>
      <c r="X70" s="683"/>
      <c r="Y70" s="683"/>
      <c r="Z70" s="683"/>
      <c r="AA70" s="683"/>
      <c r="AB70" s="683"/>
      <c r="AC70" s="683"/>
      <c r="AD70" s="683"/>
      <c r="AE70" s="683"/>
      <c r="AF70" s="683"/>
      <c r="AG70" s="683"/>
      <c r="AH70" s="683"/>
      <c r="AI70" s="683"/>
      <c r="AJ70" s="683"/>
      <c r="AK70" s="683"/>
      <c r="AL70" s="683"/>
      <c r="AM70" s="683"/>
      <c r="AN70" s="683"/>
      <c r="AO70" s="683"/>
      <c r="AP70" s="683"/>
      <c r="AQ70" s="683"/>
      <c r="AR70" s="683"/>
      <c r="AS70" s="683"/>
      <c r="AT70" s="683"/>
      <c r="AU70" s="683"/>
      <c r="AV70" s="683"/>
      <c r="AW70" s="683"/>
      <c r="AX70" s="683"/>
      <c r="AY70" s="683"/>
      <c r="AZ70" s="683"/>
      <c r="BA70" s="683"/>
      <c r="BB70" s="683"/>
      <c r="BC70" s="683"/>
      <c r="BD70" s="683"/>
      <c r="BE70" s="683"/>
      <c r="BF70" s="683"/>
      <c r="BG70" s="683"/>
      <c r="BH70" s="683"/>
      <c r="BI70" s="683"/>
      <c r="BJ70" s="683"/>
      <c r="BK70" s="683"/>
      <c r="BL70" s="683"/>
      <c r="BM70" s="683"/>
      <c r="BN70" s="683"/>
      <c r="BO70" s="683"/>
      <c r="BP70" s="683"/>
      <c r="BQ70" s="683"/>
      <c r="BR70" s="683"/>
      <c r="BS70" s="683"/>
      <c r="BT70" s="683"/>
      <c r="BU70" s="683"/>
      <c r="BV70" s="683"/>
      <c r="BW70" s="683"/>
      <c r="BX70" s="683"/>
      <c r="BY70" s="683"/>
      <c r="BZ70" s="683"/>
      <c r="CA70" s="683"/>
      <c r="CB70" s="683"/>
      <c r="CC70" s="683"/>
      <c r="CD70" s="683"/>
      <c r="CE70" s="683"/>
      <c r="CF70" s="683"/>
      <c r="CG70" s="683"/>
      <c r="CH70" s="683"/>
      <c r="CI70" s="683"/>
      <c r="CJ70" s="683"/>
      <c r="CK70" s="683"/>
      <c r="CL70" s="683"/>
      <c r="CM70" s="683"/>
      <c r="CN70" s="683"/>
      <c r="CO70" s="683"/>
      <c r="CP70" s="683"/>
      <c r="CQ70" s="683"/>
      <c r="CR70" s="683"/>
      <c r="CS70" s="683"/>
      <c r="CT70" s="683"/>
      <c r="CU70" s="683"/>
      <c r="CV70" s="683"/>
      <c r="CW70" s="683"/>
      <c r="CX70" s="683"/>
      <c r="CY70" s="683"/>
      <c r="CZ70" s="683"/>
      <c r="DA70" s="683"/>
      <c r="DB70" s="683"/>
      <c r="DC70" s="683"/>
      <c r="DD70" s="683"/>
      <c r="DE70" s="683"/>
      <c r="DF70" s="683"/>
      <c r="DG70" s="683"/>
      <c r="DH70" s="683"/>
      <c r="DI70" s="683"/>
      <c r="DJ70" s="683"/>
      <c r="DK70" s="683"/>
      <c r="DL70" s="683"/>
      <c r="DM70" s="683"/>
      <c r="DN70" s="683"/>
      <c r="DO70" s="683"/>
      <c r="DP70" s="683"/>
      <c r="DQ70" s="683"/>
      <c r="DR70" s="683"/>
      <c r="DS70" s="683"/>
      <c r="DT70" s="683"/>
      <c r="DU70" s="683"/>
      <c r="DV70" s="683"/>
      <c r="DW70" s="683"/>
      <c r="DX70" s="683"/>
      <c r="DY70" s="683"/>
      <c r="DZ70" s="683"/>
      <c r="EA70" s="683"/>
      <c r="EB70" s="683"/>
      <c r="EC70" s="683"/>
      <c r="ED70" s="683"/>
      <c r="EE70" s="683"/>
      <c r="EF70" s="683"/>
      <c r="EG70" s="683"/>
      <c r="EH70" s="683"/>
      <c r="EI70" s="683"/>
      <c r="EJ70" s="683"/>
      <c r="EK70" s="683"/>
      <c r="EL70" s="683"/>
      <c r="EM70" s="683"/>
      <c r="EN70" s="683"/>
      <c r="EO70" s="683"/>
      <c r="EP70" s="683"/>
      <c r="EQ70" s="683"/>
      <c r="ER70" s="683"/>
      <c r="ES70" s="683"/>
      <c r="ET70" s="683"/>
      <c r="EU70" s="683"/>
      <c r="EV70" s="683"/>
      <c r="EW70" s="683"/>
      <c r="EX70" s="683"/>
      <c r="EY70" s="683"/>
      <c r="EZ70" s="683"/>
      <c r="FA70" s="683"/>
      <c r="FB70" s="683"/>
      <c r="FC70" s="683"/>
      <c r="FD70" s="683"/>
      <c r="FE70" s="683"/>
      <c r="FF70" s="683"/>
      <c r="FG70" s="683"/>
      <c r="FH70" s="683"/>
      <c r="FI70" s="683"/>
      <c r="FJ70" s="683"/>
      <c r="FK70" s="683"/>
      <c r="FL70" s="683"/>
      <c r="FM70" s="683"/>
      <c r="FN70" s="683"/>
      <c r="FO70" s="683"/>
      <c r="FP70" s="683"/>
      <c r="FQ70" s="683"/>
      <c r="FR70" s="683"/>
      <c r="FS70" s="683"/>
      <c r="FT70" s="683"/>
      <c r="FU70" s="683"/>
      <c r="FV70" s="683"/>
      <c r="FW70" s="683"/>
      <c r="FX70" s="683"/>
      <c r="FY70" s="683"/>
      <c r="FZ70" s="683"/>
      <c r="GA70" s="683"/>
      <c r="GB70" s="683"/>
      <c r="GC70" s="683"/>
      <c r="GD70" s="683"/>
      <c r="GE70" s="683"/>
      <c r="GF70" s="683"/>
      <c r="GG70" s="683"/>
      <c r="GH70" s="683"/>
      <c r="GI70" s="683"/>
      <c r="GJ70" s="683"/>
      <c r="GK70" s="683"/>
      <c r="GL70" s="683"/>
      <c r="GM70" s="683"/>
      <c r="GN70" s="683"/>
      <c r="GO70" s="683"/>
      <c r="GP70" s="683"/>
      <c r="GQ70" s="683"/>
      <c r="GR70" s="683"/>
      <c r="GS70" s="683"/>
      <c r="GT70" s="683"/>
      <c r="GU70" s="683"/>
      <c r="GV70" s="683"/>
      <c r="GW70" s="683"/>
      <c r="GX70" s="683"/>
      <c r="GY70" s="683"/>
      <c r="GZ70" s="683"/>
      <c r="HA70" s="683"/>
      <c r="HB70" s="683"/>
      <c r="HC70" s="683"/>
      <c r="HD70" s="683"/>
      <c r="HE70" s="683"/>
      <c r="HF70" s="683"/>
      <c r="HG70" s="683"/>
      <c r="HH70" s="683"/>
      <c r="HI70" s="683"/>
      <c r="HJ70" s="683"/>
      <c r="HK70" s="683"/>
      <c r="HL70" s="683"/>
      <c r="HM70" s="683"/>
      <c r="HN70" s="683"/>
      <c r="HO70" s="683"/>
      <c r="HP70" s="683"/>
      <c r="HQ70" s="683"/>
      <c r="HR70" s="683"/>
      <c r="HS70" s="683"/>
      <c r="HT70" s="683"/>
      <c r="HU70" s="683"/>
      <c r="HV70" s="683"/>
      <c r="HW70" s="683"/>
      <c r="HX70" s="683"/>
    </row>
    <row r="71" spans="10:232">
      <c r="J71" s="681"/>
      <c r="K71" s="681"/>
      <c r="L71" s="681"/>
      <c r="M71" s="681"/>
      <c r="Q71" s="681"/>
      <c r="R71" s="681"/>
      <c r="U71" s="681"/>
      <c r="V71" s="683"/>
      <c r="W71" s="683"/>
      <c r="X71" s="683"/>
      <c r="Y71" s="683"/>
      <c r="Z71" s="683"/>
      <c r="AA71" s="683"/>
      <c r="AB71" s="683"/>
      <c r="AC71" s="683"/>
      <c r="AD71" s="683"/>
      <c r="AE71" s="683"/>
      <c r="AF71" s="683"/>
      <c r="AG71" s="683"/>
      <c r="AH71" s="683"/>
      <c r="AI71" s="683"/>
      <c r="AJ71" s="683"/>
      <c r="AK71" s="683"/>
      <c r="AL71" s="683"/>
      <c r="AM71" s="683"/>
      <c r="AN71" s="683"/>
      <c r="AO71" s="683"/>
      <c r="AP71" s="683"/>
      <c r="AQ71" s="683"/>
      <c r="AR71" s="683"/>
      <c r="AS71" s="683"/>
      <c r="AT71" s="683"/>
      <c r="AU71" s="683"/>
      <c r="AV71" s="683"/>
      <c r="AW71" s="683"/>
      <c r="AX71" s="683"/>
      <c r="AY71" s="683"/>
      <c r="AZ71" s="683"/>
      <c r="BA71" s="683"/>
      <c r="BB71" s="683"/>
      <c r="BC71" s="683"/>
      <c r="BD71" s="683"/>
      <c r="BE71" s="683"/>
      <c r="BF71" s="683"/>
      <c r="BG71" s="683"/>
      <c r="BH71" s="683"/>
      <c r="BI71" s="683"/>
      <c r="BJ71" s="683"/>
      <c r="BK71" s="683"/>
      <c r="BL71" s="683"/>
      <c r="BM71" s="683"/>
      <c r="BN71" s="683"/>
      <c r="BO71" s="683"/>
      <c r="BP71" s="683"/>
      <c r="BQ71" s="683"/>
      <c r="BR71" s="683"/>
      <c r="BS71" s="683"/>
      <c r="BT71" s="683"/>
      <c r="BU71" s="683"/>
      <c r="BV71" s="683"/>
      <c r="BW71" s="683"/>
      <c r="BX71" s="683"/>
      <c r="BY71" s="683"/>
      <c r="BZ71" s="683"/>
      <c r="CA71" s="683"/>
      <c r="CB71" s="683"/>
      <c r="CC71" s="683"/>
      <c r="CD71" s="683"/>
      <c r="CE71" s="683"/>
      <c r="CF71" s="683"/>
      <c r="CG71" s="683"/>
      <c r="CH71" s="683"/>
      <c r="CI71" s="683"/>
      <c r="CJ71" s="683"/>
      <c r="CK71" s="683"/>
      <c r="CL71" s="683"/>
      <c r="CM71" s="683"/>
      <c r="CN71" s="683"/>
      <c r="CO71" s="683"/>
      <c r="CP71" s="683"/>
      <c r="CQ71" s="683"/>
      <c r="CR71" s="683"/>
      <c r="CS71" s="683"/>
      <c r="CT71" s="683"/>
      <c r="CU71" s="683"/>
      <c r="CV71" s="683"/>
      <c r="CW71" s="683"/>
      <c r="CX71" s="683"/>
      <c r="CY71" s="683"/>
      <c r="CZ71" s="683"/>
      <c r="DA71" s="683"/>
      <c r="DB71" s="683"/>
      <c r="DC71" s="683"/>
      <c r="DD71" s="683"/>
      <c r="DE71" s="683"/>
      <c r="DF71" s="683"/>
      <c r="DG71" s="683"/>
      <c r="DH71" s="683"/>
      <c r="DI71" s="683"/>
      <c r="DJ71" s="683"/>
      <c r="DK71" s="683"/>
      <c r="DL71" s="683"/>
      <c r="DM71" s="683"/>
      <c r="DN71" s="683"/>
      <c r="DO71" s="683"/>
      <c r="DP71" s="683"/>
      <c r="DQ71" s="683"/>
      <c r="DR71" s="683"/>
      <c r="DS71" s="683"/>
      <c r="DT71" s="683"/>
      <c r="DU71" s="683"/>
      <c r="DV71" s="683"/>
      <c r="DW71" s="683"/>
      <c r="DX71" s="683"/>
      <c r="DY71" s="683"/>
      <c r="DZ71" s="683"/>
      <c r="EA71" s="683"/>
      <c r="EB71" s="683"/>
      <c r="EC71" s="683"/>
      <c r="ED71" s="683"/>
      <c r="EE71" s="683"/>
      <c r="EF71" s="683"/>
      <c r="EG71" s="683"/>
      <c r="EH71" s="683"/>
      <c r="EI71" s="683"/>
      <c r="EJ71" s="683"/>
      <c r="EK71" s="683"/>
      <c r="EL71" s="683"/>
      <c r="EM71" s="683"/>
      <c r="EN71" s="683"/>
      <c r="EO71" s="683"/>
      <c r="EP71" s="683"/>
      <c r="EQ71" s="683"/>
      <c r="ER71" s="683"/>
      <c r="ES71" s="683"/>
      <c r="ET71" s="683"/>
      <c r="EU71" s="683"/>
      <c r="EV71" s="683"/>
      <c r="EW71" s="683"/>
      <c r="EX71" s="683"/>
      <c r="EY71" s="683"/>
      <c r="EZ71" s="683"/>
      <c r="FA71" s="683"/>
      <c r="FB71" s="683"/>
      <c r="FC71" s="683"/>
      <c r="FD71" s="683"/>
      <c r="FE71" s="683"/>
      <c r="FF71" s="683"/>
      <c r="FG71" s="683"/>
      <c r="FH71" s="683"/>
      <c r="FI71" s="683"/>
      <c r="FJ71" s="683"/>
      <c r="FK71" s="683"/>
      <c r="FL71" s="683"/>
      <c r="FM71" s="683"/>
      <c r="FN71" s="683"/>
      <c r="FO71" s="683"/>
      <c r="FP71" s="683"/>
      <c r="FQ71" s="683"/>
      <c r="FR71" s="683"/>
      <c r="FS71" s="683"/>
      <c r="FT71" s="683"/>
      <c r="FU71" s="683"/>
      <c r="FV71" s="683"/>
      <c r="FW71" s="683"/>
      <c r="FX71" s="683"/>
      <c r="FY71" s="683"/>
      <c r="FZ71" s="683"/>
      <c r="GA71" s="683"/>
      <c r="GB71" s="683"/>
      <c r="GC71" s="683"/>
      <c r="GD71" s="683"/>
      <c r="GE71" s="683"/>
      <c r="GF71" s="683"/>
      <c r="GG71" s="683"/>
      <c r="GH71" s="683"/>
      <c r="GI71" s="683"/>
      <c r="GJ71" s="683"/>
      <c r="GK71" s="683"/>
      <c r="GL71" s="683"/>
      <c r="GM71" s="683"/>
      <c r="GN71" s="683"/>
      <c r="GO71" s="683"/>
      <c r="GP71" s="683"/>
      <c r="GQ71" s="683"/>
      <c r="GR71" s="683"/>
      <c r="GS71" s="683"/>
      <c r="GT71" s="683"/>
      <c r="GU71" s="683"/>
      <c r="GV71" s="683"/>
      <c r="GW71" s="683"/>
      <c r="GX71" s="683"/>
      <c r="GY71" s="683"/>
      <c r="GZ71" s="683"/>
      <c r="HA71" s="683"/>
      <c r="HB71" s="683"/>
      <c r="HC71" s="683"/>
      <c r="HD71" s="683"/>
      <c r="HE71" s="683"/>
      <c r="HF71" s="683"/>
      <c r="HG71" s="683"/>
      <c r="HH71" s="683"/>
      <c r="HI71" s="683"/>
      <c r="HJ71" s="683"/>
      <c r="HK71" s="683"/>
      <c r="HL71" s="683"/>
      <c r="HM71" s="683"/>
      <c r="HN71" s="683"/>
      <c r="HO71" s="683"/>
      <c r="HP71" s="683"/>
      <c r="HQ71" s="683"/>
      <c r="HR71" s="683"/>
      <c r="HS71" s="683"/>
      <c r="HT71" s="683"/>
      <c r="HU71" s="683"/>
      <c r="HV71" s="683"/>
      <c r="HW71" s="683"/>
      <c r="HX71" s="683"/>
    </row>
    <row r="72" spans="10:232">
      <c r="J72" s="681"/>
      <c r="K72" s="681"/>
      <c r="L72" s="681"/>
      <c r="M72" s="681"/>
      <c r="Q72" s="681"/>
      <c r="R72" s="681"/>
      <c r="U72" s="681"/>
      <c r="V72" s="683"/>
      <c r="W72" s="683"/>
      <c r="X72" s="683"/>
      <c r="Y72" s="683"/>
      <c r="Z72" s="683"/>
      <c r="AA72" s="683"/>
      <c r="AB72" s="683"/>
      <c r="AC72" s="683"/>
      <c r="AD72" s="683"/>
      <c r="AE72" s="683"/>
      <c r="AF72" s="683"/>
      <c r="AG72" s="683"/>
      <c r="AH72" s="683"/>
      <c r="AI72" s="683"/>
      <c r="AJ72" s="683"/>
      <c r="AK72" s="683"/>
      <c r="AL72" s="683"/>
      <c r="AM72" s="683"/>
      <c r="AN72" s="683"/>
      <c r="AO72" s="683"/>
      <c r="AP72" s="683"/>
      <c r="AQ72" s="683"/>
      <c r="AR72" s="683"/>
      <c r="AS72" s="683"/>
      <c r="AT72" s="683"/>
      <c r="AU72" s="683"/>
      <c r="AV72" s="683"/>
      <c r="AW72" s="683"/>
      <c r="AX72" s="683"/>
      <c r="AY72" s="683"/>
      <c r="AZ72" s="683"/>
      <c r="BA72" s="683"/>
      <c r="BB72" s="683"/>
      <c r="BC72" s="683"/>
      <c r="BD72" s="683"/>
      <c r="BE72" s="683"/>
      <c r="BF72" s="683"/>
      <c r="BG72" s="683"/>
      <c r="BH72" s="683"/>
      <c r="BI72" s="683"/>
      <c r="BJ72" s="683"/>
      <c r="BK72" s="683"/>
      <c r="BL72" s="683"/>
      <c r="BM72" s="683"/>
      <c r="BN72" s="683"/>
      <c r="BO72" s="683"/>
      <c r="BP72" s="683"/>
      <c r="BQ72" s="683"/>
      <c r="BR72" s="683"/>
      <c r="BS72" s="683"/>
      <c r="BT72" s="683"/>
      <c r="BU72" s="683"/>
      <c r="BV72" s="683"/>
      <c r="BW72" s="683"/>
      <c r="BX72" s="683"/>
      <c r="BY72" s="683"/>
      <c r="BZ72" s="683"/>
      <c r="CA72" s="683"/>
      <c r="CB72" s="683"/>
      <c r="CC72" s="683"/>
      <c r="CD72" s="683"/>
      <c r="CE72" s="683"/>
      <c r="CF72" s="683"/>
      <c r="CG72" s="683"/>
      <c r="CH72" s="683"/>
      <c r="CI72" s="683"/>
      <c r="CJ72" s="683"/>
      <c r="CK72" s="683"/>
      <c r="CL72" s="683"/>
      <c r="CM72" s="683"/>
      <c r="CN72" s="683"/>
      <c r="CO72" s="683"/>
      <c r="CP72" s="683"/>
      <c r="CQ72" s="683"/>
      <c r="CR72" s="683"/>
      <c r="CS72" s="683"/>
      <c r="CT72" s="683"/>
      <c r="CU72" s="683"/>
      <c r="CV72" s="683"/>
      <c r="CW72" s="683"/>
      <c r="CX72" s="683"/>
      <c r="CY72" s="683"/>
      <c r="CZ72" s="683"/>
      <c r="DA72" s="683"/>
      <c r="DB72" s="683"/>
      <c r="DC72" s="683"/>
      <c r="DD72" s="683"/>
      <c r="DE72" s="683"/>
      <c r="DF72" s="683"/>
      <c r="DG72" s="683"/>
      <c r="DH72" s="683"/>
      <c r="DI72" s="683"/>
      <c r="DJ72" s="683"/>
      <c r="DK72" s="683"/>
      <c r="DL72" s="683"/>
      <c r="DM72" s="683"/>
      <c r="DN72" s="683"/>
      <c r="DO72" s="683"/>
      <c r="DP72" s="683"/>
      <c r="DQ72" s="683"/>
      <c r="DR72" s="683"/>
      <c r="DS72" s="683"/>
      <c r="DT72" s="683"/>
      <c r="DU72" s="683"/>
      <c r="DV72" s="683"/>
      <c r="DW72" s="683"/>
      <c r="DX72" s="683"/>
      <c r="DY72" s="683"/>
      <c r="DZ72" s="683"/>
      <c r="EA72" s="683"/>
      <c r="EB72" s="683"/>
      <c r="EC72" s="683"/>
      <c r="ED72" s="683"/>
      <c r="EE72" s="683"/>
      <c r="EF72" s="683"/>
      <c r="EG72" s="683"/>
      <c r="EH72" s="683"/>
      <c r="EI72" s="683"/>
      <c r="EJ72" s="683"/>
      <c r="EK72" s="683"/>
      <c r="EL72" s="683"/>
      <c r="EM72" s="683"/>
      <c r="EN72" s="683"/>
      <c r="EO72" s="683"/>
      <c r="EP72" s="683"/>
      <c r="EQ72" s="683"/>
      <c r="ER72" s="683"/>
      <c r="ES72" s="683"/>
      <c r="ET72" s="683"/>
      <c r="EU72" s="683"/>
      <c r="EV72" s="683"/>
      <c r="EW72" s="683"/>
      <c r="EX72" s="683"/>
      <c r="EY72" s="683"/>
      <c r="EZ72" s="683"/>
      <c r="FA72" s="683"/>
      <c r="FB72" s="683"/>
      <c r="FC72" s="683"/>
      <c r="FD72" s="683"/>
      <c r="FE72" s="683"/>
      <c r="FF72" s="683"/>
      <c r="FG72" s="683"/>
      <c r="FH72" s="683"/>
      <c r="FI72" s="683"/>
      <c r="FJ72" s="683"/>
      <c r="FK72" s="683"/>
      <c r="FL72" s="683"/>
      <c r="FM72" s="683"/>
      <c r="FN72" s="683"/>
      <c r="FO72" s="683"/>
      <c r="FP72" s="683"/>
      <c r="FQ72" s="683"/>
      <c r="FR72" s="683"/>
      <c r="FS72" s="683"/>
      <c r="FT72" s="683"/>
      <c r="FU72" s="683"/>
      <c r="FV72" s="683"/>
      <c r="FW72" s="683"/>
      <c r="FX72" s="683"/>
      <c r="FY72" s="683"/>
      <c r="FZ72" s="683"/>
      <c r="GA72" s="683"/>
      <c r="GB72" s="683"/>
      <c r="GC72" s="683"/>
      <c r="GD72" s="683"/>
      <c r="GE72" s="683"/>
      <c r="GF72" s="683"/>
      <c r="GG72" s="683"/>
      <c r="GH72" s="683"/>
      <c r="GI72" s="683"/>
      <c r="GJ72" s="683"/>
      <c r="GK72" s="683"/>
      <c r="GL72" s="683"/>
      <c r="GM72" s="683"/>
      <c r="GN72" s="683"/>
      <c r="GO72" s="683"/>
      <c r="GP72" s="683"/>
      <c r="GQ72" s="683"/>
      <c r="GR72" s="683"/>
      <c r="GS72" s="683"/>
      <c r="GT72" s="683"/>
      <c r="GU72" s="683"/>
      <c r="GV72" s="683"/>
      <c r="GW72" s="683"/>
      <c r="GX72" s="683"/>
      <c r="GY72" s="683"/>
      <c r="GZ72" s="683"/>
      <c r="HA72" s="683"/>
      <c r="HB72" s="683"/>
      <c r="HC72" s="683"/>
      <c r="HD72" s="683"/>
      <c r="HE72" s="683"/>
      <c r="HF72" s="683"/>
      <c r="HG72" s="683"/>
      <c r="HH72" s="683"/>
      <c r="HI72" s="683"/>
      <c r="HJ72" s="683"/>
      <c r="HK72" s="683"/>
      <c r="HL72" s="683"/>
      <c r="HM72" s="683"/>
      <c r="HN72" s="683"/>
      <c r="HO72" s="683"/>
      <c r="HP72" s="683"/>
      <c r="HQ72" s="683"/>
      <c r="HR72" s="683"/>
      <c r="HS72" s="683"/>
      <c r="HT72" s="683"/>
      <c r="HU72" s="683"/>
      <c r="HV72" s="683"/>
      <c r="HW72" s="683"/>
      <c r="HX72" s="683"/>
    </row>
    <row r="73" spans="10:232">
      <c r="J73" s="681"/>
      <c r="K73" s="681"/>
      <c r="L73" s="681"/>
      <c r="M73" s="681"/>
      <c r="Q73" s="681"/>
      <c r="R73" s="681"/>
      <c r="U73" s="681"/>
      <c r="V73" s="683"/>
      <c r="W73" s="683"/>
      <c r="X73" s="683"/>
      <c r="Y73" s="683"/>
      <c r="Z73" s="683"/>
      <c r="AA73" s="683"/>
      <c r="AB73" s="683"/>
      <c r="AC73" s="683"/>
      <c r="AD73" s="683"/>
      <c r="AE73" s="683"/>
      <c r="AF73" s="683"/>
      <c r="AG73" s="683"/>
      <c r="AH73" s="683"/>
      <c r="AI73" s="683"/>
      <c r="AJ73" s="683"/>
      <c r="AK73" s="683"/>
      <c r="AL73" s="683"/>
      <c r="AM73" s="683"/>
      <c r="AN73" s="683"/>
      <c r="AO73" s="683"/>
      <c r="AP73" s="683"/>
      <c r="AQ73" s="683"/>
      <c r="AR73" s="683"/>
      <c r="AS73" s="683"/>
      <c r="AT73" s="683"/>
      <c r="AU73" s="683"/>
      <c r="AV73" s="683"/>
      <c r="AW73" s="683"/>
      <c r="AX73" s="683"/>
      <c r="AY73" s="683"/>
      <c r="AZ73" s="683"/>
      <c r="BA73" s="683"/>
      <c r="BB73" s="683"/>
      <c r="BC73" s="683"/>
      <c r="BD73" s="683"/>
      <c r="BE73" s="683"/>
      <c r="BF73" s="683"/>
      <c r="BG73" s="683"/>
      <c r="BH73" s="683"/>
      <c r="BI73" s="683"/>
      <c r="BJ73" s="683"/>
      <c r="BK73" s="683"/>
      <c r="BL73" s="683"/>
      <c r="BM73" s="683"/>
      <c r="BN73" s="683"/>
      <c r="BO73" s="683"/>
      <c r="BP73" s="683"/>
      <c r="BQ73" s="683"/>
      <c r="BR73" s="683"/>
      <c r="BS73" s="683"/>
      <c r="BT73" s="683"/>
      <c r="BU73" s="683"/>
      <c r="BV73" s="683"/>
      <c r="BW73" s="683"/>
      <c r="BX73" s="683"/>
      <c r="BY73" s="683"/>
      <c r="BZ73" s="683"/>
      <c r="CA73" s="683"/>
      <c r="CB73" s="683"/>
      <c r="CC73" s="683"/>
      <c r="CD73" s="683"/>
      <c r="CE73" s="683"/>
      <c r="CF73" s="683"/>
      <c r="CG73" s="683"/>
      <c r="CH73" s="683"/>
      <c r="CI73" s="683"/>
      <c r="CJ73" s="683"/>
      <c r="CK73" s="683"/>
      <c r="CL73" s="683"/>
      <c r="CM73" s="683"/>
      <c r="CN73" s="683"/>
      <c r="CO73" s="683"/>
      <c r="CP73" s="683"/>
      <c r="CQ73" s="683"/>
      <c r="CR73" s="683"/>
      <c r="CS73" s="683"/>
      <c r="CT73" s="683"/>
      <c r="CU73" s="683"/>
      <c r="CV73" s="683"/>
      <c r="CW73" s="683"/>
      <c r="CX73" s="683"/>
      <c r="CY73" s="683"/>
      <c r="CZ73" s="683"/>
      <c r="DA73" s="683"/>
      <c r="DB73" s="683"/>
      <c r="DC73" s="683"/>
      <c r="DD73" s="683"/>
      <c r="DE73" s="683"/>
      <c r="DF73" s="683"/>
      <c r="DG73" s="683"/>
      <c r="DH73" s="683"/>
      <c r="DI73" s="683"/>
      <c r="DJ73" s="683"/>
      <c r="DK73" s="683"/>
      <c r="DL73" s="683"/>
      <c r="DM73" s="683"/>
      <c r="DN73" s="683"/>
      <c r="DO73" s="683"/>
      <c r="DP73" s="683"/>
      <c r="DQ73" s="683"/>
      <c r="DR73" s="683"/>
      <c r="DS73" s="683"/>
      <c r="DT73" s="683"/>
      <c r="DU73" s="683"/>
      <c r="DV73" s="683"/>
      <c r="DW73" s="683"/>
      <c r="DX73" s="683"/>
      <c r="DY73" s="683"/>
      <c r="DZ73" s="683"/>
      <c r="EA73" s="683"/>
      <c r="EB73" s="683"/>
      <c r="EC73" s="683"/>
      <c r="ED73" s="683"/>
      <c r="EE73" s="683"/>
      <c r="EF73" s="683"/>
      <c r="EG73" s="683"/>
      <c r="EH73" s="683"/>
      <c r="EI73" s="683"/>
      <c r="EJ73" s="683"/>
      <c r="EK73" s="683"/>
      <c r="EL73" s="683"/>
      <c r="EM73" s="683"/>
      <c r="EN73" s="683"/>
      <c r="EO73" s="683"/>
      <c r="EP73" s="683"/>
      <c r="EQ73" s="683"/>
      <c r="ER73" s="683"/>
      <c r="ES73" s="683"/>
      <c r="ET73" s="683"/>
      <c r="EU73" s="683"/>
      <c r="EV73" s="683"/>
      <c r="EW73" s="683"/>
      <c r="EX73" s="683"/>
      <c r="EY73" s="683"/>
      <c r="EZ73" s="683"/>
      <c r="FA73" s="683"/>
      <c r="FB73" s="683"/>
      <c r="FC73" s="683"/>
      <c r="FD73" s="683"/>
      <c r="FE73" s="683"/>
      <c r="FF73" s="683"/>
      <c r="FG73" s="683"/>
      <c r="FH73" s="683"/>
      <c r="FI73" s="683"/>
      <c r="FJ73" s="683"/>
      <c r="FK73" s="683"/>
      <c r="FL73" s="683"/>
      <c r="FM73" s="683"/>
      <c r="FN73" s="683"/>
      <c r="FO73" s="683"/>
      <c r="FP73" s="683"/>
      <c r="FQ73" s="683"/>
      <c r="FR73" s="683"/>
      <c r="FS73" s="683"/>
      <c r="FT73" s="683"/>
      <c r="FU73" s="683"/>
      <c r="FV73" s="683"/>
      <c r="FW73" s="683"/>
      <c r="FX73" s="683"/>
      <c r="FY73" s="683"/>
      <c r="FZ73" s="683"/>
      <c r="GA73" s="683"/>
      <c r="GB73" s="683"/>
      <c r="GC73" s="683"/>
      <c r="GD73" s="683"/>
      <c r="GE73" s="683"/>
      <c r="GF73" s="683"/>
      <c r="GG73" s="683"/>
      <c r="GH73" s="683"/>
      <c r="GI73" s="683"/>
      <c r="GJ73" s="683"/>
      <c r="GK73" s="683"/>
      <c r="GL73" s="683"/>
      <c r="GM73" s="683"/>
      <c r="GN73" s="683"/>
      <c r="GO73" s="683"/>
      <c r="GP73" s="683"/>
      <c r="GQ73" s="683"/>
      <c r="GR73" s="683"/>
      <c r="GS73" s="683"/>
      <c r="GT73" s="683"/>
      <c r="GU73" s="683"/>
      <c r="GV73" s="683"/>
      <c r="GW73" s="683"/>
      <c r="GX73" s="683"/>
      <c r="GY73" s="683"/>
      <c r="GZ73" s="683"/>
      <c r="HA73" s="683"/>
      <c r="HB73" s="683"/>
      <c r="HC73" s="683"/>
      <c r="HD73" s="683"/>
      <c r="HE73" s="683"/>
      <c r="HF73" s="683"/>
      <c r="HG73" s="683"/>
      <c r="HH73" s="683"/>
      <c r="HI73" s="683"/>
      <c r="HJ73" s="683"/>
      <c r="HK73" s="683"/>
      <c r="HL73" s="683"/>
      <c r="HM73" s="683"/>
      <c r="HN73" s="683"/>
      <c r="HO73" s="683"/>
      <c r="HP73" s="683"/>
      <c r="HQ73" s="683"/>
      <c r="HR73" s="683"/>
      <c r="HS73" s="683"/>
      <c r="HT73" s="683"/>
      <c r="HU73" s="683"/>
      <c r="HV73" s="683"/>
      <c r="HW73" s="683"/>
      <c r="HX73" s="683"/>
    </row>
    <row r="74" spans="10:232">
      <c r="J74" s="681"/>
      <c r="K74" s="681"/>
      <c r="L74" s="681"/>
      <c r="M74" s="681"/>
      <c r="Q74" s="681"/>
      <c r="R74" s="681"/>
      <c r="U74" s="681"/>
      <c r="V74" s="683"/>
      <c r="W74" s="683"/>
      <c r="X74" s="683"/>
      <c r="Y74" s="683"/>
      <c r="Z74" s="683"/>
      <c r="AA74" s="683"/>
      <c r="AB74" s="683"/>
      <c r="AC74" s="683"/>
      <c r="AD74" s="683"/>
      <c r="AE74" s="683"/>
      <c r="AF74" s="683"/>
      <c r="AG74" s="683"/>
      <c r="AH74" s="683"/>
      <c r="AI74" s="683"/>
      <c r="AJ74" s="683"/>
      <c r="AK74" s="683"/>
      <c r="AL74" s="683"/>
      <c r="AM74" s="683"/>
      <c r="AN74" s="683"/>
      <c r="AO74" s="683"/>
      <c r="AP74" s="683"/>
      <c r="AQ74" s="683"/>
      <c r="AR74" s="683"/>
      <c r="AS74" s="683"/>
      <c r="AT74" s="683"/>
      <c r="AU74" s="683"/>
      <c r="AV74" s="683"/>
      <c r="AW74" s="683"/>
      <c r="AX74" s="683"/>
      <c r="AY74" s="683"/>
      <c r="AZ74" s="683"/>
      <c r="BA74" s="683"/>
      <c r="BB74" s="683"/>
      <c r="BC74" s="683"/>
      <c r="BD74" s="683"/>
      <c r="BE74" s="683"/>
      <c r="BF74" s="683"/>
      <c r="BG74" s="683"/>
      <c r="BH74" s="683"/>
      <c r="BI74" s="683"/>
      <c r="BJ74" s="683"/>
      <c r="BK74" s="683"/>
      <c r="BL74" s="683"/>
      <c r="BM74" s="683"/>
      <c r="BN74" s="683"/>
      <c r="BO74" s="683"/>
      <c r="BP74" s="683"/>
      <c r="BQ74" s="683"/>
      <c r="BR74" s="683"/>
      <c r="BS74" s="683"/>
      <c r="BT74" s="683"/>
      <c r="BU74" s="683"/>
      <c r="BV74" s="683"/>
      <c r="BW74" s="683"/>
      <c r="BX74" s="683"/>
      <c r="BY74" s="683"/>
      <c r="BZ74" s="683"/>
      <c r="CA74" s="683"/>
      <c r="CB74" s="683"/>
      <c r="CC74" s="683"/>
      <c r="CD74" s="683"/>
      <c r="CE74" s="683"/>
      <c r="CF74" s="683"/>
      <c r="CG74" s="683"/>
      <c r="CH74" s="683"/>
      <c r="CI74" s="683"/>
      <c r="CJ74" s="683"/>
      <c r="CK74" s="683"/>
      <c r="CL74" s="683"/>
      <c r="CM74" s="683"/>
      <c r="CN74" s="683"/>
      <c r="CO74" s="683"/>
      <c r="CP74" s="683"/>
      <c r="CQ74" s="683"/>
      <c r="CR74" s="683"/>
      <c r="CS74" s="683"/>
      <c r="CT74" s="683"/>
      <c r="CU74" s="683"/>
      <c r="CV74" s="683"/>
      <c r="CW74" s="683"/>
      <c r="CX74" s="683"/>
      <c r="CY74" s="683"/>
      <c r="CZ74" s="683"/>
      <c r="DA74" s="683"/>
      <c r="DB74" s="683"/>
      <c r="DC74" s="683"/>
      <c r="DD74" s="683"/>
      <c r="DE74" s="683"/>
      <c r="DF74" s="683"/>
      <c r="DG74" s="683"/>
      <c r="DH74" s="683"/>
      <c r="DI74" s="683"/>
      <c r="DJ74" s="683"/>
      <c r="DK74" s="683"/>
      <c r="DL74" s="683"/>
      <c r="DM74" s="683"/>
      <c r="DN74" s="683"/>
      <c r="DO74" s="683"/>
      <c r="DP74" s="683"/>
      <c r="DQ74" s="683"/>
      <c r="DR74" s="683"/>
      <c r="DS74" s="683"/>
      <c r="DT74" s="683"/>
      <c r="DU74" s="683"/>
      <c r="DV74" s="683"/>
      <c r="DW74" s="683"/>
      <c r="DX74" s="683"/>
      <c r="DY74" s="683"/>
      <c r="DZ74" s="683"/>
      <c r="EA74" s="683"/>
      <c r="EB74" s="683"/>
      <c r="EC74" s="683"/>
      <c r="ED74" s="683"/>
      <c r="EE74" s="683"/>
      <c r="EF74" s="683"/>
      <c r="EG74" s="683"/>
      <c r="EH74" s="683"/>
      <c r="EI74" s="683"/>
      <c r="EJ74" s="683"/>
      <c r="EK74" s="683"/>
      <c r="EL74" s="683"/>
      <c r="EM74" s="683"/>
      <c r="EN74" s="683"/>
      <c r="EO74" s="683"/>
      <c r="EP74" s="683"/>
      <c r="EQ74" s="683"/>
      <c r="ER74" s="683"/>
      <c r="ES74" s="683"/>
      <c r="ET74" s="683"/>
      <c r="EU74" s="683"/>
      <c r="EV74" s="683"/>
      <c r="EW74" s="683"/>
      <c r="EX74" s="683"/>
      <c r="EY74" s="683"/>
      <c r="EZ74" s="683"/>
      <c r="FA74" s="683"/>
      <c r="FB74" s="683"/>
      <c r="FC74" s="683"/>
      <c r="FD74" s="683"/>
      <c r="FE74" s="683"/>
      <c r="FF74" s="683"/>
      <c r="FG74" s="683"/>
      <c r="FH74" s="683"/>
      <c r="FI74" s="683"/>
      <c r="FJ74" s="683"/>
      <c r="FK74" s="683"/>
      <c r="FL74" s="683"/>
      <c r="FM74" s="683"/>
      <c r="FN74" s="683"/>
      <c r="FO74" s="683"/>
      <c r="FP74" s="683"/>
      <c r="FQ74" s="683"/>
      <c r="FR74" s="683"/>
      <c r="FS74" s="683"/>
      <c r="FT74" s="683"/>
      <c r="FU74" s="683"/>
      <c r="FV74" s="683"/>
      <c r="FW74" s="683"/>
      <c r="FX74" s="683"/>
      <c r="FY74" s="683"/>
      <c r="FZ74" s="683"/>
      <c r="GA74" s="683"/>
      <c r="GB74" s="683"/>
      <c r="GC74" s="683"/>
      <c r="GD74" s="683"/>
      <c r="GE74" s="683"/>
      <c r="GF74" s="683"/>
      <c r="GG74" s="683"/>
      <c r="GH74" s="683"/>
      <c r="GI74" s="683"/>
      <c r="GJ74" s="683"/>
      <c r="GK74" s="683"/>
      <c r="GL74" s="683"/>
      <c r="GM74" s="683"/>
      <c r="GN74" s="683"/>
      <c r="GO74" s="683"/>
      <c r="GP74" s="683"/>
      <c r="GQ74" s="683"/>
      <c r="GR74" s="683"/>
      <c r="GS74" s="683"/>
      <c r="GT74" s="683"/>
      <c r="GU74" s="683"/>
      <c r="GV74" s="683"/>
      <c r="GW74" s="683"/>
      <c r="GX74" s="683"/>
      <c r="GY74" s="683"/>
      <c r="GZ74" s="683"/>
      <c r="HA74" s="683"/>
      <c r="HB74" s="683"/>
      <c r="HC74" s="683"/>
      <c r="HD74" s="683"/>
      <c r="HE74" s="683"/>
      <c r="HF74" s="683"/>
      <c r="HG74" s="683"/>
      <c r="HH74" s="683"/>
      <c r="HI74" s="683"/>
      <c r="HJ74" s="683"/>
      <c r="HK74" s="683"/>
      <c r="HL74" s="683"/>
      <c r="HM74" s="683"/>
      <c r="HN74" s="683"/>
      <c r="HO74" s="683"/>
      <c r="HP74" s="683"/>
      <c r="HQ74" s="683"/>
      <c r="HR74" s="683"/>
      <c r="HS74" s="683"/>
      <c r="HT74" s="683"/>
      <c r="HU74" s="683"/>
      <c r="HV74" s="683"/>
      <c r="HW74" s="683"/>
      <c r="HX74" s="683"/>
    </row>
    <row r="75" spans="10:232">
      <c r="J75" s="681"/>
      <c r="K75" s="681"/>
      <c r="L75" s="681"/>
      <c r="M75" s="681"/>
      <c r="Q75" s="681"/>
      <c r="R75" s="681"/>
      <c r="U75" s="681"/>
      <c r="V75" s="683"/>
      <c r="W75" s="683"/>
      <c r="X75" s="683"/>
      <c r="Y75" s="683"/>
      <c r="Z75" s="683"/>
      <c r="AA75" s="683"/>
      <c r="AB75" s="683"/>
      <c r="AC75" s="683"/>
      <c r="AD75" s="683"/>
      <c r="AE75" s="683"/>
      <c r="AF75" s="683"/>
      <c r="AG75" s="683"/>
      <c r="AH75" s="683"/>
      <c r="AI75" s="683"/>
      <c r="AJ75" s="683"/>
      <c r="AK75" s="683"/>
      <c r="AL75" s="683"/>
      <c r="AM75" s="683"/>
      <c r="AN75" s="683"/>
      <c r="AO75" s="683"/>
      <c r="AP75" s="683"/>
      <c r="AQ75" s="683"/>
      <c r="AR75" s="683"/>
      <c r="AS75" s="683"/>
      <c r="AT75" s="683"/>
      <c r="AU75" s="683"/>
      <c r="AV75" s="683"/>
      <c r="AW75" s="683"/>
      <c r="AX75" s="683"/>
      <c r="AY75" s="683"/>
      <c r="AZ75" s="683"/>
      <c r="BA75" s="683"/>
      <c r="BB75" s="683"/>
      <c r="BC75" s="683"/>
      <c r="BD75" s="683"/>
      <c r="BE75" s="683"/>
      <c r="BF75" s="683"/>
      <c r="BG75" s="683"/>
      <c r="BH75" s="683"/>
      <c r="BI75" s="683"/>
      <c r="BJ75" s="683"/>
      <c r="BK75" s="683"/>
      <c r="BL75" s="683"/>
      <c r="BM75" s="683"/>
      <c r="BN75" s="683"/>
      <c r="BO75" s="683"/>
      <c r="BP75" s="683"/>
      <c r="BQ75" s="683"/>
      <c r="BR75" s="683"/>
      <c r="BS75" s="683"/>
      <c r="BT75" s="683"/>
      <c r="BU75" s="683"/>
      <c r="BV75" s="683"/>
      <c r="BW75" s="683"/>
      <c r="BX75" s="683"/>
      <c r="BY75" s="683"/>
      <c r="BZ75" s="683"/>
      <c r="CA75" s="683"/>
      <c r="CB75" s="683"/>
      <c r="CC75" s="683"/>
      <c r="CD75" s="683"/>
      <c r="CE75" s="683"/>
      <c r="CF75" s="683"/>
      <c r="CG75" s="683"/>
      <c r="CH75" s="683"/>
      <c r="CI75" s="683"/>
      <c r="CJ75" s="683"/>
      <c r="CK75" s="683"/>
      <c r="CL75" s="683"/>
      <c r="CM75" s="683"/>
      <c r="CN75" s="683"/>
      <c r="CO75" s="683"/>
      <c r="CP75" s="683"/>
      <c r="CQ75" s="683"/>
      <c r="CR75" s="683"/>
      <c r="CS75" s="683"/>
      <c r="CT75" s="683"/>
      <c r="CU75" s="683"/>
      <c r="CV75" s="683"/>
      <c r="CW75" s="683"/>
      <c r="CX75" s="683"/>
      <c r="CY75" s="683"/>
      <c r="CZ75" s="683"/>
      <c r="DA75" s="683"/>
      <c r="DB75" s="683"/>
      <c r="DC75" s="683"/>
      <c r="DD75" s="683"/>
      <c r="DE75" s="683"/>
      <c r="DF75" s="683"/>
      <c r="DG75" s="683"/>
      <c r="DH75" s="683"/>
      <c r="DI75" s="683"/>
      <c r="DJ75" s="683"/>
      <c r="DK75" s="683"/>
      <c r="DL75" s="683"/>
      <c r="DM75" s="683"/>
      <c r="DN75" s="683"/>
      <c r="DO75" s="683"/>
      <c r="DP75" s="683"/>
      <c r="DQ75" s="683"/>
      <c r="DR75" s="683"/>
      <c r="DS75" s="683"/>
      <c r="DT75" s="683"/>
      <c r="DU75" s="683"/>
      <c r="DV75" s="683"/>
      <c r="DW75" s="683"/>
      <c r="DX75" s="683"/>
      <c r="DY75" s="683"/>
      <c r="DZ75" s="683"/>
      <c r="EA75" s="683"/>
      <c r="EB75" s="683"/>
      <c r="EC75" s="683"/>
      <c r="ED75" s="683"/>
      <c r="EE75" s="683"/>
      <c r="EF75" s="683"/>
      <c r="EG75" s="683"/>
      <c r="EH75" s="683"/>
      <c r="EI75" s="683"/>
      <c r="EJ75" s="683"/>
      <c r="EK75" s="683"/>
      <c r="EL75" s="683"/>
      <c r="EM75" s="683"/>
      <c r="EN75" s="683"/>
      <c r="EO75" s="683"/>
      <c r="EP75" s="683"/>
      <c r="EQ75" s="683"/>
      <c r="ER75" s="683"/>
      <c r="ES75" s="683"/>
      <c r="ET75" s="683"/>
      <c r="EU75" s="683"/>
      <c r="EV75" s="683"/>
      <c r="EW75" s="683"/>
      <c r="EX75" s="683"/>
      <c r="EY75" s="683"/>
      <c r="EZ75" s="683"/>
      <c r="FA75" s="683"/>
      <c r="FB75" s="683"/>
      <c r="FC75" s="683"/>
      <c r="FD75" s="683"/>
      <c r="FE75" s="683"/>
      <c r="FF75" s="683"/>
      <c r="FG75" s="683"/>
      <c r="FH75" s="683"/>
      <c r="FI75" s="683"/>
      <c r="FJ75" s="683"/>
      <c r="FK75" s="683"/>
      <c r="FL75" s="683"/>
      <c r="FM75" s="683"/>
      <c r="FN75" s="683"/>
      <c r="FO75" s="683"/>
      <c r="FP75" s="683"/>
      <c r="FQ75" s="683"/>
      <c r="FR75" s="683"/>
      <c r="FS75" s="683"/>
      <c r="FT75" s="683"/>
      <c r="FU75" s="683"/>
      <c r="FV75" s="683"/>
      <c r="FW75" s="683"/>
      <c r="FX75" s="683"/>
      <c r="FY75" s="683"/>
      <c r="FZ75" s="683"/>
      <c r="GA75" s="683"/>
      <c r="GB75" s="683"/>
      <c r="GC75" s="683"/>
      <c r="GD75" s="683"/>
      <c r="GE75" s="683"/>
      <c r="GF75" s="683"/>
      <c r="GG75" s="683"/>
      <c r="GH75" s="683"/>
      <c r="GI75" s="683"/>
      <c r="GJ75" s="683"/>
      <c r="GK75" s="683"/>
      <c r="GL75" s="683"/>
      <c r="GM75" s="683"/>
      <c r="GN75" s="683"/>
      <c r="GO75" s="683"/>
      <c r="GP75" s="683"/>
      <c r="GQ75" s="683"/>
      <c r="GR75" s="683"/>
      <c r="GS75" s="683"/>
      <c r="GT75" s="683"/>
      <c r="GU75" s="683"/>
      <c r="GV75" s="683"/>
      <c r="GW75" s="683"/>
      <c r="GX75" s="683"/>
      <c r="GY75" s="683"/>
      <c r="GZ75" s="683"/>
      <c r="HA75" s="683"/>
      <c r="HB75" s="683"/>
      <c r="HC75" s="683"/>
      <c r="HD75" s="683"/>
      <c r="HE75" s="683"/>
      <c r="HF75" s="683"/>
      <c r="HG75" s="683"/>
      <c r="HH75" s="683"/>
      <c r="HI75" s="683"/>
      <c r="HJ75" s="683"/>
      <c r="HK75" s="683"/>
      <c r="HL75" s="683"/>
      <c r="HM75" s="683"/>
      <c r="HN75" s="683"/>
      <c r="HO75" s="683"/>
      <c r="HP75" s="683"/>
      <c r="HQ75" s="683"/>
      <c r="HR75" s="683"/>
      <c r="HS75" s="683"/>
      <c r="HT75" s="683"/>
      <c r="HU75" s="683"/>
      <c r="HV75" s="683"/>
      <c r="HW75" s="683"/>
      <c r="HX75" s="683"/>
    </row>
    <row r="76" spans="10:232">
      <c r="J76" s="681"/>
      <c r="K76" s="681"/>
      <c r="L76" s="681"/>
      <c r="M76" s="681"/>
      <c r="Q76" s="681"/>
      <c r="R76" s="681"/>
      <c r="U76" s="681"/>
      <c r="V76" s="683"/>
      <c r="W76" s="683"/>
      <c r="X76" s="683"/>
      <c r="Y76" s="683"/>
      <c r="Z76" s="683"/>
      <c r="AA76" s="683"/>
      <c r="AB76" s="683"/>
      <c r="AC76" s="683"/>
      <c r="AD76" s="683"/>
      <c r="AE76" s="683"/>
      <c r="AF76" s="683"/>
      <c r="AG76" s="683"/>
      <c r="AH76" s="683"/>
      <c r="AI76" s="683"/>
      <c r="AJ76" s="683"/>
      <c r="AK76" s="683"/>
      <c r="AL76" s="683"/>
      <c r="AM76" s="683"/>
      <c r="AN76" s="683"/>
      <c r="AO76" s="683"/>
      <c r="AP76" s="683"/>
      <c r="AQ76" s="683"/>
      <c r="AR76" s="683"/>
      <c r="AS76" s="683"/>
      <c r="AT76" s="683"/>
      <c r="AU76" s="683"/>
      <c r="AV76" s="683"/>
      <c r="AW76" s="683"/>
      <c r="AX76" s="683"/>
      <c r="AY76" s="683"/>
      <c r="AZ76" s="683"/>
      <c r="BA76" s="683"/>
      <c r="BB76" s="683"/>
      <c r="BC76" s="683"/>
      <c r="BD76" s="683"/>
      <c r="BE76" s="683"/>
      <c r="BF76" s="683"/>
      <c r="BG76" s="683"/>
      <c r="BH76" s="683"/>
      <c r="BI76" s="683"/>
      <c r="BJ76" s="683"/>
      <c r="BK76" s="683"/>
      <c r="BL76" s="683"/>
      <c r="BM76" s="683"/>
      <c r="BN76" s="683"/>
      <c r="BO76" s="683"/>
      <c r="BP76" s="683"/>
      <c r="BQ76" s="683"/>
      <c r="BR76" s="683"/>
      <c r="BS76" s="683"/>
      <c r="BT76" s="683"/>
      <c r="BU76" s="683"/>
      <c r="BV76" s="683"/>
      <c r="BW76" s="683"/>
      <c r="BX76" s="683"/>
      <c r="BY76" s="683"/>
      <c r="BZ76" s="683"/>
      <c r="CA76" s="683"/>
      <c r="CB76" s="683"/>
      <c r="CC76" s="683"/>
      <c r="CD76" s="683"/>
      <c r="CE76" s="683"/>
      <c r="CF76" s="683"/>
      <c r="CG76" s="683"/>
      <c r="CH76" s="683"/>
      <c r="CI76" s="683"/>
      <c r="CJ76" s="683"/>
      <c r="CK76" s="683"/>
      <c r="CL76" s="683"/>
      <c r="CM76" s="683"/>
      <c r="CN76" s="683"/>
      <c r="CO76" s="683"/>
      <c r="CP76" s="683"/>
      <c r="CQ76" s="683"/>
      <c r="CR76" s="683"/>
      <c r="CS76" s="683"/>
      <c r="CT76" s="683"/>
      <c r="CU76" s="683"/>
      <c r="CV76" s="683"/>
      <c r="CW76" s="683"/>
      <c r="CX76" s="683"/>
      <c r="CY76" s="683"/>
      <c r="CZ76" s="683"/>
      <c r="DA76" s="683"/>
      <c r="DB76" s="683"/>
      <c r="DC76" s="683"/>
      <c r="DD76" s="683"/>
      <c r="DE76" s="683"/>
      <c r="DF76" s="683"/>
      <c r="DG76" s="683"/>
      <c r="DH76" s="683"/>
      <c r="DI76" s="683"/>
      <c r="DJ76" s="683"/>
      <c r="DK76" s="683"/>
      <c r="DL76" s="683"/>
      <c r="DM76" s="683"/>
      <c r="DN76" s="683"/>
      <c r="DO76" s="683"/>
      <c r="DP76" s="683"/>
      <c r="DQ76" s="683"/>
      <c r="DR76" s="683"/>
      <c r="DS76" s="683"/>
      <c r="DT76" s="683"/>
      <c r="DU76" s="683"/>
      <c r="DV76" s="683"/>
      <c r="DW76" s="683"/>
      <c r="DX76" s="683"/>
      <c r="DY76" s="683"/>
      <c r="DZ76" s="683"/>
      <c r="EA76" s="683"/>
      <c r="EB76" s="683"/>
      <c r="EC76" s="683"/>
      <c r="ED76" s="683"/>
      <c r="EE76" s="683"/>
      <c r="EF76" s="683"/>
      <c r="EG76" s="683"/>
      <c r="EH76" s="683"/>
      <c r="EI76" s="683"/>
      <c r="EJ76" s="683"/>
      <c r="EK76" s="683"/>
      <c r="EL76" s="683"/>
      <c r="EM76" s="683"/>
      <c r="EN76" s="683"/>
      <c r="EO76" s="683"/>
      <c r="EP76" s="683"/>
      <c r="EQ76" s="683"/>
      <c r="ER76" s="683"/>
      <c r="ES76" s="683"/>
      <c r="ET76" s="683"/>
      <c r="EU76" s="683"/>
      <c r="EV76" s="683"/>
      <c r="EW76" s="683"/>
      <c r="EX76" s="683"/>
      <c r="EY76" s="683"/>
      <c r="EZ76" s="683"/>
      <c r="FA76" s="683"/>
      <c r="FB76" s="683"/>
      <c r="FC76" s="683"/>
      <c r="FD76" s="683"/>
      <c r="FE76" s="683"/>
      <c r="FF76" s="683"/>
      <c r="FG76" s="683"/>
      <c r="FH76" s="683"/>
      <c r="FI76" s="683"/>
      <c r="FJ76" s="683"/>
      <c r="FK76" s="683"/>
      <c r="FL76" s="683"/>
      <c r="FM76" s="683"/>
      <c r="FN76" s="683"/>
      <c r="FO76" s="683"/>
      <c r="FP76" s="683"/>
      <c r="FQ76" s="683"/>
      <c r="FR76" s="683"/>
      <c r="FS76" s="683"/>
      <c r="FT76" s="683"/>
      <c r="FU76" s="683"/>
      <c r="FV76" s="683"/>
      <c r="FW76" s="683"/>
      <c r="FX76" s="683"/>
      <c r="FY76" s="683"/>
      <c r="FZ76" s="683"/>
      <c r="GA76" s="683"/>
      <c r="GB76" s="683"/>
      <c r="GC76" s="683"/>
      <c r="GD76" s="683"/>
      <c r="GE76" s="683"/>
      <c r="GF76" s="683"/>
      <c r="GG76" s="683"/>
      <c r="GH76" s="683"/>
      <c r="GI76" s="683"/>
      <c r="GJ76" s="683"/>
      <c r="GK76" s="683"/>
      <c r="GL76" s="683"/>
      <c r="GM76" s="683"/>
      <c r="GN76" s="683"/>
      <c r="GO76" s="683"/>
      <c r="GP76" s="683"/>
      <c r="GQ76" s="683"/>
      <c r="GR76" s="683"/>
      <c r="GS76" s="683"/>
      <c r="GT76" s="683"/>
      <c r="GU76" s="683"/>
      <c r="GV76" s="683"/>
      <c r="GW76" s="683"/>
      <c r="GX76" s="683"/>
      <c r="GY76" s="683"/>
      <c r="GZ76" s="683"/>
      <c r="HA76" s="683"/>
      <c r="HB76" s="683"/>
      <c r="HC76" s="683"/>
      <c r="HD76" s="683"/>
      <c r="HE76" s="683"/>
      <c r="HF76" s="683"/>
      <c r="HG76" s="683"/>
      <c r="HH76" s="683"/>
      <c r="HI76" s="683"/>
      <c r="HJ76" s="683"/>
      <c r="HK76" s="683"/>
      <c r="HL76" s="683"/>
      <c r="HM76" s="683"/>
      <c r="HN76" s="683"/>
      <c r="HO76" s="683"/>
      <c r="HP76" s="683"/>
      <c r="HQ76" s="683"/>
      <c r="HR76" s="683"/>
      <c r="HS76" s="683"/>
      <c r="HT76" s="683"/>
      <c r="HU76" s="683"/>
      <c r="HV76" s="683"/>
      <c r="HW76" s="683"/>
      <c r="HX76" s="683"/>
    </row>
    <row r="77" spans="10:232">
      <c r="J77" s="681"/>
      <c r="K77" s="681"/>
      <c r="L77" s="681"/>
      <c r="M77" s="681"/>
      <c r="Q77" s="681"/>
      <c r="R77" s="681"/>
      <c r="U77" s="681"/>
      <c r="V77" s="683"/>
      <c r="W77" s="683"/>
      <c r="X77" s="683"/>
      <c r="Y77" s="683"/>
      <c r="Z77" s="683"/>
      <c r="AA77" s="683"/>
      <c r="AB77" s="683"/>
      <c r="AC77" s="683"/>
      <c r="AD77" s="683"/>
      <c r="AE77" s="683"/>
      <c r="AF77" s="683"/>
      <c r="AG77" s="683"/>
      <c r="AH77" s="683"/>
      <c r="AI77" s="683"/>
      <c r="AJ77" s="683"/>
      <c r="AK77" s="683"/>
      <c r="AL77" s="683"/>
      <c r="AM77" s="683"/>
      <c r="AN77" s="683"/>
      <c r="AO77" s="683"/>
      <c r="AP77" s="683"/>
      <c r="AQ77" s="683"/>
      <c r="AR77" s="683"/>
      <c r="AS77" s="683"/>
      <c r="AT77" s="683"/>
      <c r="AU77" s="683"/>
      <c r="AV77" s="683"/>
      <c r="AW77" s="683"/>
      <c r="AX77" s="683"/>
      <c r="AY77" s="683"/>
      <c r="AZ77" s="683"/>
      <c r="BA77" s="683"/>
      <c r="BB77" s="683"/>
      <c r="BC77" s="683"/>
      <c r="BD77" s="683"/>
      <c r="BE77" s="683"/>
      <c r="BF77" s="683"/>
      <c r="BG77" s="683"/>
      <c r="BH77" s="683"/>
      <c r="BI77" s="683"/>
      <c r="BJ77" s="683"/>
      <c r="BK77" s="683"/>
      <c r="BL77" s="683"/>
      <c r="BM77" s="683"/>
      <c r="BN77" s="683"/>
      <c r="BO77" s="683"/>
      <c r="BP77" s="683"/>
      <c r="BQ77" s="683"/>
      <c r="BR77" s="683"/>
      <c r="BS77" s="683"/>
      <c r="BT77" s="683"/>
      <c r="BU77" s="683"/>
      <c r="BV77" s="683"/>
      <c r="BW77" s="683"/>
      <c r="BX77" s="683"/>
      <c r="BY77" s="683"/>
      <c r="BZ77" s="683"/>
      <c r="CA77" s="683"/>
      <c r="CB77" s="683"/>
      <c r="CC77" s="683"/>
      <c r="CD77" s="683"/>
      <c r="CE77" s="683"/>
      <c r="CF77" s="683"/>
      <c r="CG77" s="683"/>
      <c r="CH77" s="683"/>
      <c r="CI77" s="683"/>
      <c r="CJ77" s="683"/>
      <c r="CK77" s="683"/>
      <c r="CL77" s="683"/>
      <c r="CM77" s="683"/>
      <c r="CN77" s="683"/>
      <c r="CO77" s="683"/>
      <c r="CP77" s="683"/>
      <c r="CQ77" s="683"/>
      <c r="CR77" s="683"/>
      <c r="CS77" s="683"/>
      <c r="CT77" s="683"/>
      <c r="CU77" s="683"/>
      <c r="CV77" s="683"/>
      <c r="CW77" s="683"/>
      <c r="CX77" s="683"/>
      <c r="CY77" s="683"/>
      <c r="CZ77" s="683"/>
      <c r="DA77" s="683"/>
      <c r="DB77" s="683"/>
      <c r="DC77" s="683"/>
      <c r="DD77" s="683"/>
      <c r="DE77" s="683"/>
      <c r="DF77" s="683"/>
      <c r="DG77" s="683"/>
      <c r="DH77" s="683"/>
      <c r="DI77" s="683"/>
      <c r="DJ77" s="683"/>
      <c r="DK77" s="683"/>
      <c r="DL77" s="683"/>
      <c r="DM77" s="683"/>
      <c r="DN77" s="683"/>
      <c r="DO77" s="683"/>
      <c r="DP77" s="683"/>
      <c r="DQ77" s="683"/>
      <c r="DR77" s="683"/>
      <c r="DS77" s="683"/>
      <c r="DT77" s="683"/>
      <c r="DU77" s="683"/>
      <c r="DV77" s="683"/>
      <c r="DW77" s="683"/>
      <c r="DX77" s="683"/>
      <c r="DY77" s="683"/>
      <c r="DZ77" s="683"/>
      <c r="EA77" s="683"/>
      <c r="EB77" s="683"/>
      <c r="EC77" s="683"/>
      <c r="ED77" s="683"/>
      <c r="EE77" s="683"/>
      <c r="EF77" s="683"/>
      <c r="EG77" s="683"/>
      <c r="EH77" s="683"/>
      <c r="EI77" s="683"/>
      <c r="EJ77" s="683"/>
      <c r="EK77" s="683"/>
      <c r="EL77" s="683"/>
      <c r="EM77" s="683"/>
      <c r="EN77" s="683"/>
      <c r="EO77" s="683"/>
      <c r="EP77" s="683"/>
      <c r="EQ77" s="683"/>
      <c r="ER77" s="683"/>
      <c r="ES77" s="683"/>
      <c r="ET77" s="683"/>
      <c r="EU77" s="683"/>
      <c r="EV77" s="683"/>
      <c r="EW77" s="683"/>
      <c r="EX77" s="683"/>
      <c r="EY77" s="683"/>
      <c r="EZ77" s="683"/>
      <c r="FA77" s="683"/>
      <c r="FB77" s="683"/>
      <c r="FC77" s="683"/>
      <c r="FD77" s="683"/>
      <c r="FE77" s="683"/>
      <c r="FF77" s="683"/>
      <c r="FG77" s="683"/>
      <c r="FH77" s="683"/>
      <c r="FI77" s="683"/>
      <c r="FJ77" s="683"/>
      <c r="FK77" s="683"/>
      <c r="FL77" s="683"/>
      <c r="FM77" s="683"/>
      <c r="FN77" s="683"/>
      <c r="FO77" s="683"/>
      <c r="FP77" s="683"/>
      <c r="FQ77" s="683"/>
      <c r="FR77" s="683"/>
      <c r="FS77" s="683"/>
      <c r="FT77" s="683"/>
      <c r="FU77" s="683"/>
      <c r="FV77" s="683"/>
      <c r="FW77" s="683"/>
      <c r="FX77" s="683"/>
      <c r="FY77" s="683"/>
      <c r="FZ77" s="683"/>
      <c r="GA77" s="683"/>
      <c r="GB77" s="683"/>
      <c r="GC77" s="683"/>
      <c r="GD77" s="683"/>
      <c r="GE77" s="683"/>
      <c r="GF77" s="683"/>
      <c r="GG77" s="683"/>
      <c r="GH77" s="683"/>
      <c r="GI77" s="683"/>
      <c r="GJ77" s="683"/>
      <c r="GK77" s="683"/>
      <c r="GL77" s="683"/>
      <c r="GM77" s="683"/>
      <c r="GN77" s="683"/>
      <c r="GO77" s="683"/>
      <c r="GP77" s="683"/>
      <c r="GQ77" s="683"/>
      <c r="GR77" s="683"/>
      <c r="GS77" s="683"/>
      <c r="GT77" s="683"/>
      <c r="GU77" s="683"/>
      <c r="GV77" s="683"/>
      <c r="GW77" s="683"/>
      <c r="GX77" s="683"/>
      <c r="GY77" s="683"/>
      <c r="GZ77" s="683"/>
      <c r="HA77" s="683"/>
      <c r="HB77" s="683"/>
      <c r="HC77" s="683"/>
      <c r="HD77" s="683"/>
      <c r="HE77" s="683"/>
      <c r="HF77" s="683"/>
      <c r="HG77" s="683"/>
      <c r="HH77" s="683"/>
      <c r="HI77" s="683"/>
      <c r="HJ77" s="683"/>
      <c r="HK77" s="683"/>
      <c r="HL77" s="683"/>
      <c r="HM77" s="683"/>
      <c r="HN77" s="683"/>
      <c r="HO77" s="683"/>
      <c r="HP77" s="683"/>
      <c r="HQ77" s="683"/>
      <c r="HR77" s="683"/>
      <c r="HS77" s="683"/>
      <c r="HT77" s="683"/>
      <c r="HU77" s="683"/>
      <c r="HV77" s="683"/>
      <c r="HW77" s="683"/>
      <c r="HX77" s="683"/>
    </row>
    <row r="78" spans="10:232">
      <c r="J78" s="681"/>
      <c r="K78" s="681"/>
      <c r="L78" s="681"/>
      <c r="M78" s="681"/>
      <c r="Q78" s="681"/>
      <c r="R78" s="681"/>
      <c r="U78" s="681"/>
      <c r="V78" s="683"/>
      <c r="W78" s="683"/>
      <c r="X78" s="683"/>
      <c r="Y78" s="683"/>
      <c r="Z78" s="683"/>
      <c r="AA78" s="683"/>
      <c r="AB78" s="683"/>
      <c r="AC78" s="683"/>
      <c r="AD78" s="683"/>
      <c r="AE78" s="683"/>
      <c r="AF78" s="683"/>
      <c r="AG78" s="683"/>
      <c r="AH78" s="683"/>
      <c r="AI78" s="683"/>
      <c r="AJ78" s="683"/>
      <c r="AK78" s="683"/>
      <c r="AL78" s="683"/>
      <c r="AM78" s="683"/>
      <c r="AN78" s="683"/>
      <c r="AO78" s="683"/>
      <c r="AP78" s="683"/>
      <c r="AQ78" s="683"/>
      <c r="AR78" s="683"/>
      <c r="AS78" s="683"/>
      <c r="AT78" s="683"/>
      <c r="AU78" s="683"/>
      <c r="AV78" s="683"/>
      <c r="AW78" s="683"/>
      <c r="AX78" s="683"/>
      <c r="AY78" s="683"/>
      <c r="AZ78" s="683"/>
      <c r="BA78" s="683"/>
      <c r="BB78" s="683"/>
      <c r="BC78" s="683"/>
      <c r="BD78" s="683"/>
      <c r="BE78" s="683"/>
      <c r="BF78" s="683"/>
      <c r="BG78" s="683"/>
      <c r="BH78" s="683"/>
      <c r="BI78" s="683"/>
      <c r="BJ78" s="683"/>
      <c r="BK78" s="683"/>
      <c r="BL78" s="683"/>
      <c r="BM78" s="683"/>
      <c r="BN78" s="683"/>
      <c r="BO78" s="683"/>
      <c r="BP78" s="683"/>
      <c r="BQ78" s="683"/>
      <c r="BR78" s="683"/>
      <c r="BS78" s="683"/>
      <c r="BT78" s="683"/>
      <c r="BU78" s="683"/>
      <c r="BV78" s="683"/>
      <c r="BW78" s="683"/>
      <c r="BX78" s="683"/>
      <c r="BY78" s="683"/>
      <c r="BZ78" s="683"/>
      <c r="CA78" s="683"/>
      <c r="CB78" s="683"/>
      <c r="CC78" s="683"/>
      <c r="CD78" s="683"/>
      <c r="CE78" s="683"/>
      <c r="CF78" s="683"/>
      <c r="CG78" s="683"/>
      <c r="CH78" s="683"/>
      <c r="CI78" s="683"/>
      <c r="CJ78" s="683"/>
      <c r="CK78" s="683"/>
      <c r="CL78" s="683"/>
      <c r="CM78" s="683"/>
      <c r="CN78" s="683"/>
      <c r="CO78" s="683"/>
      <c r="CP78" s="683"/>
      <c r="CQ78" s="683"/>
      <c r="CR78" s="683"/>
      <c r="CS78" s="683"/>
      <c r="CT78" s="683"/>
      <c r="CU78" s="683"/>
      <c r="CV78" s="683"/>
      <c r="CW78" s="683"/>
      <c r="CX78" s="683"/>
      <c r="CY78" s="683"/>
      <c r="CZ78" s="683"/>
      <c r="DA78" s="683"/>
      <c r="DB78" s="683"/>
      <c r="DC78" s="683"/>
      <c r="DD78" s="683"/>
      <c r="DE78" s="683"/>
      <c r="DF78" s="683"/>
      <c r="DG78" s="683"/>
      <c r="DH78" s="683"/>
      <c r="DI78" s="683"/>
      <c r="DJ78" s="683"/>
      <c r="DK78" s="683"/>
      <c r="DL78" s="683"/>
      <c r="DM78" s="683"/>
      <c r="DN78" s="683"/>
      <c r="DO78" s="683"/>
      <c r="DP78" s="683"/>
      <c r="DQ78" s="683"/>
      <c r="DR78" s="683"/>
      <c r="DS78" s="683"/>
      <c r="DT78" s="683"/>
      <c r="DU78" s="683"/>
      <c r="DV78" s="683"/>
      <c r="DW78" s="683"/>
      <c r="DX78" s="683"/>
      <c r="DY78" s="683"/>
      <c r="DZ78" s="683"/>
      <c r="EA78" s="683"/>
      <c r="EB78" s="683"/>
      <c r="EC78" s="683"/>
      <c r="ED78" s="683"/>
      <c r="EE78" s="683"/>
      <c r="EF78" s="683"/>
      <c r="EG78" s="683"/>
      <c r="EH78" s="683"/>
      <c r="EI78" s="683"/>
      <c r="EJ78" s="683"/>
      <c r="EK78" s="683"/>
      <c r="EL78" s="683"/>
      <c r="EM78" s="683"/>
      <c r="EN78" s="683"/>
      <c r="EO78" s="683"/>
      <c r="EP78" s="683"/>
      <c r="EQ78" s="683"/>
      <c r="ER78" s="683"/>
      <c r="ES78" s="683"/>
      <c r="ET78" s="683"/>
      <c r="EU78" s="683"/>
      <c r="EV78" s="683"/>
      <c r="EW78" s="683"/>
      <c r="EX78" s="683"/>
      <c r="EY78" s="683"/>
      <c r="EZ78" s="683"/>
      <c r="FA78" s="683"/>
      <c r="FB78" s="683"/>
      <c r="FC78" s="683"/>
      <c r="FD78" s="683"/>
      <c r="FE78" s="683"/>
      <c r="FF78" s="683"/>
      <c r="FG78" s="683"/>
      <c r="FH78" s="683"/>
      <c r="FI78" s="683"/>
      <c r="FJ78" s="683"/>
      <c r="FK78" s="683"/>
      <c r="FL78" s="683"/>
      <c r="FM78" s="683"/>
      <c r="FN78" s="683"/>
      <c r="FO78" s="683"/>
      <c r="FP78" s="683"/>
      <c r="FQ78" s="683"/>
      <c r="FR78" s="683"/>
      <c r="FS78" s="683"/>
      <c r="FT78" s="683"/>
      <c r="FU78" s="683"/>
      <c r="FV78" s="683"/>
      <c r="FW78" s="683"/>
      <c r="FX78" s="683"/>
      <c r="FY78" s="683"/>
      <c r="FZ78" s="683"/>
      <c r="GA78" s="683"/>
      <c r="GB78" s="683"/>
      <c r="GC78" s="683"/>
      <c r="GD78" s="683"/>
      <c r="GE78" s="683"/>
      <c r="GF78" s="683"/>
      <c r="GG78" s="683"/>
      <c r="GH78" s="683"/>
      <c r="GI78" s="683"/>
      <c r="GJ78" s="683"/>
      <c r="GK78" s="683"/>
      <c r="GL78" s="683"/>
      <c r="GM78" s="683"/>
      <c r="GN78" s="683"/>
      <c r="GO78" s="683"/>
      <c r="GP78" s="683"/>
      <c r="GQ78" s="683"/>
      <c r="GR78" s="683"/>
      <c r="GS78" s="683"/>
      <c r="GT78" s="683"/>
      <c r="GU78" s="683"/>
      <c r="GV78" s="683"/>
      <c r="GW78" s="683"/>
      <c r="GX78" s="683"/>
      <c r="GY78" s="683"/>
      <c r="GZ78" s="683"/>
      <c r="HA78" s="683"/>
      <c r="HB78" s="683"/>
      <c r="HC78" s="683"/>
      <c r="HD78" s="683"/>
      <c r="HE78" s="683"/>
      <c r="HF78" s="683"/>
      <c r="HG78" s="683"/>
      <c r="HH78" s="683"/>
      <c r="HI78" s="683"/>
      <c r="HJ78" s="683"/>
      <c r="HK78" s="683"/>
      <c r="HL78" s="683"/>
      <c r="HM78" s="683"/>
      <c r="HN78" s="683"/>
      <c r="HO78" s="683"/>
      <c r="HP78" s="683"/>
      <c r="HQ78" s="683"/>
      <c r="HR78" s="683"/>
      <c r="HS78" s="683"/>
      <c r="HT78" s="683"/>
      <c r="HU78" s="683"/>
      <c r="HV78" s="683"/>
      <c r="HW78" s="683"/>
      <c r="HX78" s="683"/>
    </row>
    <row r="79" spans="10:232">
      <c r="J79" s="681"/>
      <c r="K79" s="681"/>
      <c r="L79" s="681"/>
      <c r="M79" s="681"/>
      <c r="Q79" s="681"/>
      <c r="R79" s="681"/>
      <c r="U79" s="681"/>
      <c r="V79" s="683"/>
      <c r="W79" s="683"/>
      <c r="X79" s="683"/>
      <c r="Y79" s="683"/>
      <c r="Z79" s="683"/>
      <c r="AA79" s="683"/>
      <c r="AB79" s="683"/>
      <c r="AC79" s="683"/>
      <c r="AD79" s="683"/>
      <c r="AE79" s="683"/>
      <c r="AF79" s="683"/>
      <c r="AG79" s="683"/>
      <c r="AH79" s="683"/>
      <c r="AI79" s="683"/>
      <c r="AJ79" s="683"/>
      <c r="AK79" s="683"/>
      <c r="AL79" s="683"/>
      <c r="AM79" s="683"/>
      <c r="AN79" s="683"/>
      <c r="AO79" s="683"/>
      <c r="AP79" s="683"/>
      <c r="AQ79" s="683"/>
      <c r="AR79" s="683"/>
      <c r="AS79" s="683"/>
      <c r="AT79" s="683"/>
      <c r="AU79" s="683"/>
      <c r="AV79" s="683"/>
      <c r="AW79" s="683"/>
      <c r="AX79" s="683"/>
      <c r="AY79" s="683"/>
      <c r="AZ79" s="683"/>
      <c r="BA79" s="683"/>
      <c r="BB79" s="683"/>
      <c r="BC79" s="683"/>
      <c r="BD79" s="683"/>
      <c r="BE79" s="683"/>
      <c r="BF79" s="683"/>
      <c r="BG79" s="683"/>
      <c r="BH79" s="683"/>
      <c r="BI79" s="683"/>
      <c r="BJ79" s="683"/>
      <c r="BK79" s="683"/>
      <c r="BL79" s="683"/>
      <c r="BM79" s="683"/>
      <c r="BN79" s="683"/>
      <c r="BO79" s="683"/>
      <c r="BP79" s="683"/>
      <c r="BQ79" s="683"/>
      <c r="BR79" s="683"/>
      <c r="BS79" s="683"/>
      <c r="BT79" s="683"/>
      <c r="BU79" s="683"/>
      <c r="BV79" s="683"/>
      <c r="BW79" s="683"/>
      <c r="BX79" s="683"/>
      <c r="BY79" s="683"/>
      <c r="BZ79" s="683"/>
      <c r="CA79" s="683"/>
      <c r="CB79" s="683"/>
      <c r="CC79" s="683"/>
      <c r="CD79" s="683"/>
      <c r="CE79" s="683"/>
      <c r="CF79" s="683"/>
      <c r="CG79" s="683"/>
      <c r="CH79" s="683"/>
      <c r="CI79" s="683"/>
      <c r="CJ79" s="683"/>
      <c r="CK79" s="683"/>
      <c r="CL79" s="683"/>
      <c r="CM79" s="683"/>
      <c r="CN79" s="683"/>
      <c r="CO79" s="683"/>
      <c r="CP79" s="683"/>
      <c r="CQ79" s="683"/>
      <c r="CR79" s="683"/>
      <c r="CS79" s="683"/>
      <c r="CT79" s="683"/>
      <c r="CU79" s="683"/>
      <c r="CV79" s="683"/>
      <c r="CW79" s="683"/>
      <c r="CX79" s="683"/>
      <c r="CY79" s="683"/>
      <c r="CZ79" s="683"/>
      <c r="DA79" s="683"/>
      <c r="DB79" s="683"/>
      <c r="DC79" s="683"/>
      <c r="DD79" s="683"/>
      <c r="DE79" s="683"/>
      <c r="DF79" s="683"/>
      <c r="DG79" s="683"/>
      <c r="DH79" s="683"/>
      <c r="DI79" s="683"/>
      <c r="DJ79" s="683"/>
      <c r="DK79" s="683"/>
      <c r="DL79" s="683"/>
      <c r="DM79" s="683"/>
      <c r="DN79" s="683"/>
      <c r="DO79" s="683"/>
      <c r="DP79" s="683"/>
      <c r="DQ79" s="683"/>
      <c r="DR79" s="683"/>
      <c r="DS79" s="683"/>
      <c r="DT79" s="683"/>
      <c r="DU79" s="683"/>
      <c r="DV79" s="683"/>
      <c r="DW79" s="683"/>
      <c r="DX79" s="683"/>
      <c r="DY79" s="683"/>
      <c r="DZ79" s="683"/>
      <c r="EA79" s="683"/>
      <c r="EB79" s="683"/>
      <c r="EC79" s="683"/>
      <c r="ED79" s="683"/>
      <c r="EE79" s="683"/>
      <c r="EF79" s="683"/>
      <c r="EG79" s="683"/>
      <c r="EH79" s="683"/>
      <c r="EI79" s="683"/>
      <c r="EJ79" s="683"/>
      <c r="EK79" s="683"/>
      <c r="EL79" s="683"/>
      <c r="EM79" s="683"/>
      <c r="EN79" s="683"/>
      <c r="EO79" s="683"/>
      <c r="EP79" s="683"/>
      <c r="EQ79" s="683"/>
      <c r="ER79" s="683"/>
      <c r="ES79" s="683"/>
      <c r="ET79" s="683"/>
      <c r="EU79" s="683"/>
      <c r="EV79" s="683"/>
      <c r="EW79" s="683"/>
      <c r="EX79" s="683"/>
      <c r="EY79" s="683"/>
      <c r="EZ79" s="683"/>
      <c r="FA79" s="683"/>
      <c r="FB79" s="683"/>
      <c r="FC79" s="683"/>
      <c r="FD79" s="683"/>
      <c r="FE79" s="683"/>
      <c r="FF79" s="683"/>
      <c r="FG79" s="683"/>
      <c r="FH79" s="683"/>
      <c r="FI79" s="683"/>
      <c r="FJ79" s="683"/>
      <c r="FK79" s="683"/>
      <c r="FL79" s="683"/>
      <c r="FM79" s="683"/>
      <c r="FN79" s="683"/>
      <c r="FO79" s="683"/>
      <c r="FP79" s="683"/>
      <c r="FQ79" s="683"/>
      <c r="FR79" s="683"/>
      <c r="FS79" s="683"/>
      <c r="FT79" s="683"/>
      <c r="FU79" s="683"/>
      <c r="FV79" s="683"/>
      <c r="FW79" s="683"/>
      <c r="FX79" s="683"/>
      <c r="FY79" s="683"/>
      <c r="FZ79" s="683"/>
      <c r="GA79" s="683"/>
      <c r="GB79" s="683"/>
      <c r="GC79" s="683"/>
      <c r="GD79" s="683"/>
      <c r="GE79" s="683"/>
      <c r="GF79" s="683"/>
      <c r="GG79" s="683"/>
      <c r="GH79" s="683"/>
      <c r="GI79" s="683"/>
      <c r="GJ79" s="683"/>
      <c r="GK79" s="683"/>
      <c r="GL79" s="683"/>
      <c r="GM79" s="683"/>
      <c r="GN79" s="683"/>
      <c r="GO79" s="683"/>
      <c r="GP79" s="683"/>
      <c r="GQ79" s="683"/>
      <c r="GR79" s="683"/>
      <c r="GS79" s="683"/>
      <c r="GT79" s="683"/>
      <c r="GU79" s="683"/>
      <c r="GV79" s="683"/>
      <c r="GW79" s="683"/>
      <c r="GX79" s="683"/>
      <c r="GY79" s="683"/>
      <c r="GZ79" s="683"/>
      <c r="HA79" s="683"/>
      <c r="HB79" s="683"/>
      <c r="HC79" s="683"/>
      <c r="HD79" s="683"/>
      <c r="HE79" s="683"/>
      <c r="HF79" s="683"/>
      <c r="HG79" s="683"/>
      <c r="HH79" s="683"/>
      <c r="HI79" s="683"/>
      <c r="HJ79" s="683"/>
      <c r="HK79" s="683"/>
      <c r="HL79" s="683"/>
      <c r="HM79" s="683"/>
      <c r="HN79" s="683"/>
      <c r="HO79" s="683"/>
      <c r="HP79" s="683"/>
      <c r="HQ79" s="683"/>
      <c r="HR79" s="683"/>
      <c r="HS79" s="683"/>
      <c r="HT79" s="683"/>
      <c r="HU79" s="683"/>
      <c r="HV79" s="683"/>
      <c r="HW79" s="683"/>
      <c r="HX79" s="683"/>
    </row>
    <row r="80" spans="10:232">
      <c r="J80" s="681"/>
      <c r="K80" s="681"/>
      <c r="L80" s="681"/>
      <c r="M80" s="681"/>
      <c r="Q80" s="681"/>
      <c r="R80" s="681"/>
      <c r="U80" s="681"/>
      <c r="V80" s="683"/>
      <c r="W80" s="683"/>
      <c r="X80" s="683"/>
      <c r="Y80" s="683"/>
      <c r="Z80" s="683"/>
      <c r="AA80" s="683"/>
      <c r="AB80" s="683"/>
      <c r="AC80" s="683"/>
      <c r="AD80" s="683"/>
      <c r="AE80" s="683"/>
      <c r="AF80" s="683"/>
      <c r="AG80" s="683"/>
      <c r="AH80" s="683"/>
      <c r="AI80" s="683"/>
      <c r="AJ80" s="683"/>
      <c r="AK80" s="683"/>
      <c r="AL80" s="683"/>
      <c r="AM80" s="683"/>
      <c r="AN80" s="683"/>
      <c r="AO80" s="683"/>
      <c r="AP80" s="683"/>
      <c r="AQ80" s="683"/>
      <c r="AR80" s="683"/>
      <c r="AS80" s="683"/>
      <c r="AT80" s="683"/>
      <c r="AU80" s="683"/>
      <c r="AV80" s="683"/>
      <c r="AW80" s="683"/>
      <c r="AX80" s="683"/>
      <c r="AY80" s="683"/>
      <c r="AZ80" s="683"/>
      <c r="BA80" s="683"/>
      <c r="BB80" s="683"/>
      <c r="BC80" s="683"/>
      <c r="BD80" s="683"/>
      <c r="BE80" s="683"/>
      <c r="BF80" s="683"/>
      <c r="BG80" s="683"/>
      <c r="BH80" s="683"/>
      <c r="BI80" s="683"/>
      <c r="BJ80" s="683"/>
      <c r="BK80" s="683"/>
      <c r="BL80" s="683"/>
      <c r="BM80" s="683"/>
      <c r="BN80" s="683"/>
      <c r="BO80" s="683"/>
      <c r="BP80" s="683"/>
      <c r="BQ80" s="683"/>
      <c r="BR80" s="683"/>
      <c r="BS80" s="683"/>
      <c r="BT80" s="683"/>
      <c r="BU80" s="683"/>
      <c r="BV80" s="683"/>
      <c r="BW80" s="683"/>
      <c r="BX80" s="683"/>
      <c r="BY80" s="683"/>
      <c r="BZ80" s="683"/>
      <c r="CA80" s="683"/>
      <c r="CB80" s="683"/>
      <c r="CC80" s="683"/>
      <c r="CD80" s="683"/>
      <c r="CE80" s="683"/>
      <c r="CF80" s="683"/>
      <c r="CG80" s="683"/>
      <c r="CH80" s="683"/>
      <c r="CI80" s="683"/>
      <c r="CJ80" s="683"/>
      <c r="CK80" s="683"/>
      <c r="CL80" s="683"/>
      <c r="CM80" s="683"/>
      <c r="CN80" s="683"/>
      <c r="CO80" s="683"/>
      <c r="CP80" s="683"/>
      <c r="CQ80" s="683"/>
      <c r="CR80" s="683"/>
      <c r="CS80" s="683"/>
      <c r="CT80" s="683"/>
      <c r="CU80" s="683"/>
      <c r="CV80" s="683"/>
      <c r="CW80" s="683"/>
      <c r="CX80" s="683"/>
      <c r="CY80" s="683"/>
      <c r="CZ80" s="683"/>
      <c r="DA80" s="683"/>
      <c r="DB80" s="683"/>
      <c r="DC80" s="683"/>
      <c r="DD80" s="683"/>
      <c r="DE80" s="683"/>
      <c r="DF80" s="683"/>
      <c r="DG80" s="683"/>
      <c r="DH80" s="683"/>
      <c r="DI80" s="683"/>
      <c r="DJ80" s="683"/>
      <c r="DK80" s="683"/>
      <c r="DL80" s="683"/>
      <c r="DM80" s="683"/>
      <c r="DN80" s="683"/>
      <c r="DO80" s="683"/>
      <c r="DP80" s="683"/>
      <c r="DQ80" s="683"/>
      <c r="DR80" s="683"/>
      <c r="DS80" s="683"/>
      <c r="DT80" s="683"/>
      <c r="DU80" s="683"/>
      <c r="DV80" s="683"/>
      <c r="DW80" s="683"/>
      <c r="DX80" s="683"/>
      <c r="DY80" s="683"/>
      <c r="DZ80" s="683"/>
      <c r="EA80" s="683"/>
      <c r="EB80" s="683"/>
      <c r="EC80" s="683"/>
      <c r="ED80" s="683"/>
      <c r="EE80" s="683"/>
      <c r="EF80" s="683"/>
      <c r="EG80" s="683"/>
      <c r="EH80" s="683"/>
      <c r="EI80" s="683"/>
      <c r="EJ80" s="683"/>
      <c r="EK80" s="683"/>
      <c r="EL80" s="683"/>
      <c r="EM80" s="683"/>
      <c r="EN80" s="683"/>
      <c r="EO80" s="683"/>
      <c r="EP80" s="683"/>
      <c r="EQ80" s="683"/>
      <c r="ER80" s="683"/>
      <c r="ES80" s="683"/>
      <c r="ET80" s="683"/>
      <c r="EU80" s="683"/>
      <c r="EV80" s="683"/>
      <c r="EW80" s="683"/>
      <c r="EX80" s="683"/>
      <c r="EY80" s="683"/>
      <c r="EZ80" s="683"/>
      <c r="FA80" s="683"/>
      <c r="FB80" s="683"/>
      <c r="FC80" s="683"/>
      <c r="FD80" s="683"/>
      <c r="FE80" s="683"/>
      <c r="FF80" s="683"/>
      <c r="FG80" s="683"/>
      <c r="FH80" s="683"/>
      <c r="FI80" s="683"/>
      <c r="FJ80" s="683"/>
      <c r="FK80" s="683"/>
      <c r="FL80" s="683"/>
      <c r="FM80" s="683"/>
      <c r="FN80" s="683"/>
      <c r="FO80" s="683"/>
      <c r="FP80" s="683"/>
      <c r="FQ80" s="683"/>
      <c r="FR80" s="683"/>
      <c r="FS80" s="683"/>
      <c r="FT80" s="683"/>
      <c r="FU80" s="683"/>
      <c r="FV80" s="683"/>
      <c r="FW80" s="683"/>
      <c r="FX80" s="683"/>
      <c r="FY80" s="683"/>
      <c r="FZ80" s="683"/>
      <c r="GA80" s="683"/>
      <c r="GB80" s="683"/>
      <c r="GC80" s="683"/>
      <c r="GD80" s="683"/>
      <c r="GE80" s="683"/>
      <c r="GF80" s="683"/>
      <c r="GG80" s="683"/>
      <c r="GH80" s="683"/>
      <c r="GI80" s="683"/>
      <c r="GJ80" s="683"/>
      <c r="GK80" s="683"/>
      <c r="GL80" s="683"/>
      <c r="GM80" s="683"/>
      <c r="GN80" s="683"/>
      <c r="GO80" s="683"/>
      <c r="GP80" s="683"/>
      <c r="GQ80" s="683"/>
      <c r="GR80" s="683"/>
      <c r="GS80" s="683"/>
      <c r="GT80" s="683"/>
      <c r="GU80" s="683"/>
      <c r="GV80" s="683"/>
      <c r="GW80" s="683"/>
      <c r="GX80" s="683"/>
      <c r="GY80" s="683"/>
      <c r="GZ80" s="683"/>
      <c r="HA80" s="683"/>
      <c r="HB80" s="683"/>
      <c r="HC80" s="683"/>
      <c r="HD80" s="683"/>
      <c r="HE80" s="683"/>
      <c r="HF80" s="683"/>
      <c r="HG80" s="683"/>
      <c r="HH80" s="683"/>
      <c r="HI80" s="683"/>
      <c r="HJ80" s="683"/>
      <c r="HK80" s="683"/>
      <c r="HL80" s="683"/>
      <c r="HM80" s="683"/>
      <c r="HN80" s="683"/>
      <c r="HO80" s="683"/>
      <c r="HP80" s="683"/>
      <c r="HQ80" s="683"/>
      <c r="HR80" s="683"/>
      <c r="HS80" s="683"/>
      <c r="HT80" s="683"/>
      <c r="HU80" s="683"/>
      <c r="HV80" s="683"/>
      <c r="HW80" s="683"/>
      <c r="HX80" s="683"/>
    </row>
    <row r="81" spans="10:232">
      <c r="J81" s="681"/>
      <c r="K81" s="681"/>
      <c r="L81" s="681"/>
      <c r="M81" s="681"/>
      <c r="Q81" s="681"/>
      <c r="R81" s="681"/>
      <c r="U81" s="681"/>
      <c r="V81" s="683"/>
      <c r="W81" s="683"/>
      <c r="X81" s="683"/>
      <c r="Y81" s="683"/>
      <c r="Z81" s="683"/>
      <c r="AA81" s="683"/>
      <c r="AB81" s="683"/>
      <c r="AC81" s="683"/>
      <c r="AD81" s="683"/>
      <c r="AE81" s="683"/>
      <c r="AF81" s="683"/>
      <c r="AG81" s="683"/>
      <c r="AH81" s="683"/>
      <c r="AI81" s="683"/>
      <c r="AJ81" s="683"/>
      <c r="AK81" s="683"/>
      <c r="AL81" s="683"/>
      <c r="AM81" s="683"/>
      <c r="AN81" s="683"/>
      <c r="AO81" s="683"/>
      <c r="AP81" s="683"/>
      <c r="AQ81" s="683"/>
      <c r="AR81" s="683"/>
      <c r="AS81" s="683"/>
      <c r="AT81" s="683"/>
      <c r="AU81" s="683"/>
      <c r="AV81" s="683"/>
      <c r="AW81" s="683"/>
      <c r="AX81" s="683"/>
      <c r="AY81" s="683"/>
      <c r="AZ81" s="683"/>
      <c r="BA81" s="683"/>
      <c r="BB81" s="683"/>
      <c r="BC81" s="683"/>
      <c r="BD81" s="683"/>
      <c r="BE81" s="683"/>
      <c r="BF81" s="683"/>
      <c r="BG81" s="683"/>
      <c r="BH81" s="683"/>
      <c r="BI81" s="683"/>
      <c r="BJ81" s="683"/>
      <c r="BK81" s="683"/>
      <c r="BL81" s="683"/>
      <c r="BM81" s="683"/>
      <c r="BN81" s="683"/>
      <c r="BO81" s="683"/>
      <c r="BP81" s="683"/>
      <c r="BQ81" s="683"/>
      <c r="BR81" s="683"/>
      <c r="BS81" s="683"/>
      <c r="BT81" s="683"/>
      <c r="BU81" s="683"/>
      <c r="BV81" s="683"/>
      <c r="BW81" s="683"/>
      <c r="BX81" s="683"/>
      <c r="BY81" s="683"/>
      <c r="BZ81" s="683"/>
      <c r="CA81" s="683"/>
      <c r="CB81" s="683"/>
      <c r="CC81" s="683"/>
      <c r="CD81" s="683"/>
      <c r="CE81" s="683"/>
      <c r="CF81" s="683"/>
      <c r="CG81" s="683"/>
      <c r="CH81" s="683"/>
      <c r="CI81" s="683"/>
      <c r="CJ81" s="683"/>
      <c r="CK81" s="683"/>
      <c r="CL81" s="683"/>
      <c r="CM81" s="683"/>
      <c r="CN81" s="683"/>
      <c r="CO81" s="683"/>
      <c r="CP81" s="683"/>
      <c r="CQ81" s="683"/>
      <c r="CR81" s="683"/>
      <c r="CS81" s="683"/>
      <c r="CT81" s="683"/>
      <c r="CU81" s="683"/>
      <c r="CV81" s="683"/>
      <c r="CW81" s="683"/>
      <c r="CX81" s="683"/>
      <c r="CY81" s="683"/>
      <c r="CZ81" s="683"/>
      <c r="DA81" s="683"/>
      <c r="DB81" s="683"/>
      <c r="DC81" s="683"/>
      <c r="DD81" s="683"/>
      <c r="DE81" s="683"/>
      <c r="DF81" s="683"/>
      <c r="DG81" s="683"/>
      <c r="DH81" s="683"/>
      <c r="DI81" s="683"/>
      <c r="DJ81" s="683"/>
      <c r="DK81" s="683"/>
      <c r="DL81" s="683"/>
      <c r="DM81" s="683"/>
      <c r="DN81" s="683"/>
      <c r="DO81" s="683"/>
      <c r="DP81" s="683"/>
      <c r="DQ81" s="683"/>
      <c r="DR81" s="683"/>
      <c r="DS81" s="683"/>
      <c r="DT81" s="683"/>
      <c r="DU81" s="683"/>
      <c r="DV81" s="683"/>
      <c r="DW81" s="683"/>
      <c r="DX81" s="683"/>
      <c r="DY81" s="683"/>
      <c r="DZ81" s="683"/>
      <c r="EA81" s="683"/>
      <c r="EB81" s="683"/>
      <c r="EC81" s="683"/>
      <c r="ED81" s="683"/>
      <c r="EE81" s="683"/>
      <c r="EF81" s="683"/>
      <c r="EG81" s="683"/>
      <c r="EH81" s="683"/>
      <c r="EI81" s="683"/>
      <c r="EJ81" s="683"/>
      <c r="EK81" s="683"/>
      <c r="EL81" s="683"/>
      <c r="EM81" s="683"/>
      <c r="EN81" s="683"/>
      <c r="EO81" s="683"/>
      <c r="EP81" s="683"/>
      <c r="EQ81" s="683"/>
      <c r="ER81" s="683"/>
      <c r="ES81" s="683"/>
      <c r="ET81" s="683"/>
      <c r="EU81" s="683"/>
      <c r="EV81" s="683"/>
      <c r="EW81" s="683"/>
      <c r="EX81" s="683"/>
      <c r="EY81" s="683"/>
      <c r="EZ81" s="683"/>
      <c r="FA81" s="683"/>
      <c r="FB81" s="683"/>
      <c r="FC81" s="683"/>
      <c r="FD81" s="683"/>
      <c r="FE81" s="683"/>
      <c r="FF81" s="683"/>
      <c r="FG81" s="683"/>
      <c r="FH81" s="683"/>
      <c r="FI81" s="683"/>
      <c r="FJ81" s="683"/>
      <c r="FK81" s="683"/>
      <c r="FL81" s="683"/>
      <c r="FM81" s="683"/>
      <c r="FN81" s="683"/>
      <c r="FO81" s="683"/>
      <c r="FP81" s="683"/>
      <c r="FQ81" s="683"/>
      <c r="FR81" s="683"/>
      <c r="FS81" s="683"/>
      <c r="FT81" s="683"/>
      <c r="FU81" s="683"/>
      <c r="FV81" s="683"/>
      <c r="FW81" s="683"/>
      <c r="FX81" s="683"/>
      <c r="FY81" s="683"/>
      <c r="FZ81" s="683"/>
      <c r="GA81" s="683"/>
      <c r="GB81" s="683"/>
      <c r="GC81" s="683"/>
      <c r="GD81" s="683"/>
      <c r="GE81" s="683"/>
      <c r="GF81" s="683"/>
      <c r="GG81" s="683"/>
      <c r="GH81" s="683"/>
      <c r="GI81" s="683"/>
      <c r="GJ81" s="683"/>
      <c r="GK81" s="683"/>
      <c r="GL81" s="683"/>
      <c r="GM81" s="683"/>
      <c r="GN81" s="683"/>
      <c r="GO81" s="683"/>
      <c r="GP81" s="683"/>
      <c r="GQ81" s="683"/>
      <c r="GR81" s="683"/>
      <c r="GS81" s="683"/>
      <c r="GT81" s="683"/>
      <c r="GU81" s="683"/>
      <c r="GV81" s="683"/>
      <c r="GW81" s="683"/>
      <c r="GX81" s="683"/>
      <c r="GY81" s="683"/>
      <c r="GZ81" s="683"/>
      <c r="HA81" s="683"/>
      <c r="HB81" s="683"/>
      <c r="HC81" s="683"/>
      <c r="HD81" s="683"/>
      <c r="HE81" s="683"/>
      <c r="HF81" s="683"/>
      <c r="HG81" s="683"/>
      <c r="HH81" s="683"/>
      <c r="HI81" s="683"/>
      <c r="HJ81" s="683"/>
      <c r="HK81" s="683"/>
      <c r="HL81" s="683"/>
      <c r="HM81" s="683"/>
      <c r="HN81" s="683"/>
      <c r="HO81" s="683"/>
      <c r="HP81" s="683"/>
      <c r="HQ81" s="683"/>
      <c r="HR81" s="683"/>
      <c r="HS81" s="683"/>
      <c r="HT81" s="683"/>
      <c r="HU81" s="683"/>
      <c r="HV81" s="683"/>
      <c r="HW81" s="683"/>
      <c r="HX81" s="683"/>
    </row>
    <row r="82" spans="10:232">
      <c r="J82" s="681"/>
      <c r="K82" s="681"/>
      <c r="L82" s="681"/>
      <c r="M82" s="681"/>
      <c r="Q82" s="681"/>
      <c r="R82" s="681"/>
      <c r="U82" s="681"/>
      <c r="V82" s="683"/>
      <c r="W82" s="683"/>
      <c r="X82" s="683"/>
      <c r="Y82" s="683"/>
      <c r="Z82" s="683"/>
      <c r="AA82" s="683"/>
      <c r="AB82" s="683"/>
      <c r="AC82" s="683"/>
      <c r="AD82" s="683"/>
      <c r="AE82" s="683"/>
      <c r="AF82" s="683"/>
      <c r="AG82" s="683"/>
      <c r="AH82" s="683"/>
      <c r="AI82" s="683"/>
      <c r="AJ82" s="683"/>
      <c r="AK82" s="683"/>
      <c r="AL82" s="683"/>
      <c r="AM82" s="683"/>
      <c r="AN82" s="683"/>
      <c r="AO82" s="683"/>
      <c r="AP82" s="683"/>
      <c r="AQ82" s="683"/>
      <c r="AR82" s="683"/>
      <c r="AS82" s="683"/>
      <c r="AT82" s="683"/>
      <c r="AU82" s="683"/>
      <c r="AV82" s="683"/>
      <c r="AW82" s="683"/>
      <c r="AX82" s="683"/>
      <c r="AY82" s="683"/>
      <c r="AZ82" s="683"/>
      <c r="BA82" s="683"/>
      <c r="BB82" s="683"/>
      <c r="BC82" s="683"/>
      <c r="BD82" s="683"/>
      <c r="BE82" s="683"/>
      <c r="BF82" s="683"/>
      <c r="BG82" s="683"/>
      <c r="BH82" s="683"/>
      <c r="BI82" s="683"/>
      <c r="BJ82" s="683"/>
      <c r="BK82" s="683"/>
      <c r="BL82" s="683"/>
      <c r="BM82" s="683"/>
      <c r="BN82" s="683"/>
      <c r="BO82" s="683"/>
      <c r="BP82" s="683"/>
      <c r="BQ82" s="683"/>
      <c r="BR82" s="683"/>
      <c r="BS82" s="683"/>
      <c r="BT82" s="683"/>
      <c r="BU82" s="683"/>
      <c r="BV82" s="683"/>
      <c r="BW82" s="683"/>
      <c r="BX82" s="683"/>
      <c r="BY82" s="683"/>
      <c r="BZ82" s="683"/>
      <c r="CA82" s="683"/>
      <c r="CB82" s="683"/>
      <c r="CC82" s="683"/>
      <c r="CD82" s="683"/>
      <c r="CE82" s="683"/>
      <c r="CF82" s="683"/>
      <c r="CG82" s="683"/>
      <c r="CH82" s="683"/>
      <c r="CI82" s="683"/>
      <c r="CJ82" s="683"/>
      <c r="CK82" s="683"/>
      <c r="CL82" s="683"/>
      <c r="CM82" s="683"/>
      <c r="CN82" s="683"/>
      <c r="CO82" s="683"/>
      <c r="CP82" s="683"/>
      <c r="CQ82" s="683"/>
      <c r="CR82" s="683"/>
      <c r="CS82" s="683"/>
      <c r="CT82" s="683"/>
      <c r="CU82" s="683"/>
      <c r="CV82" s="683"/>
      <c r="CW82" s="683"/>
      <c r="CX82" s="683"/>
      <c r="CY82" s="683"/>
      <c r="CZ82" s="683"/>
      <c r="DA82" s="683"/>
      <c r="DB82" s="683"/>
      <c r="DC82" s="683"/>
      <c r="DD82" s="683"/>
      <c r="DE82" s="683"/>
      <c r="DF82" s="683"/>
      <c r="DG82" s="683"/>
      <c r="DH82" s="683"/>
      <c r="DI82" s="683"/>
      <c r="DJ82" s="683"/>
      <c r="DK82" s="683"/>
      <c r="DL82" s="683"/>
      <c r="DM82" s="683"/>
      <c r="DN82" s="683"/>
      <c r="DO82" s="683"/>
      <c r="DP82" s="683"/>
      <c r="DQ82" s="683"/>
      <c r="DR82" s="683"/>
      <c r="DS82" s="683"/>
      <c r="DT82" s="683"/>
      <c r="DU82" s="683"/>
      <c r="DV82" s="683"/>
      <c r="DW82" s="683"/>
      <c r="DX82" s="683"/>
      <c r="DY82" s="683"/>
      <c r="DZ82" s="683"/>
      <c r="EA82" s="683"/>
      <c r="EB82" s="683"/>
      <c r="EC82" s="683"/>
      <c r="ED82" s="683"/>
      <c r="EE82" s="683"/>
      <c r="EF82" s="683"/>
      <c r="EG82" s="683"/>
      <c r="EH82" s="683"/>
      <c r="EI82" s="683"/>
      <c r="EJ82" s="683"/>
      <c r="EK82" s="683"/>
      <c r="EL82" s="683"/>
      <c r="EM82" s="683"/>
      <c r="EN82" s="683"/>
      <c r="EO82" s="683"/>
      <c r="EP82" s="683"/>
      <c r="EQ82" s="683"/>
      <c r="ER82" s="683"/>
      <c r="ES82" s="683"/>
      <c r="ET82" s="683"/>
      <c r="EU82" s="683"/>
      <c r="EV82" s="683"/>
      <c r="EW82" s="683"/>
      <c r="EX82" s="683"/>
      <c r="EY82" s="683"/>
      <c r="EZ82" s="683"/>
      <c r="FA82" s="683"/>
      <c r="FB82" s="683"/>
      <c r="FC82" s="683"/>
      <c r="FD82" s="683"/>
      <c r="FE82" s="683"/>
      <c r="FF82" s="683"/>
      <c r="FG82" s="683"/>
      <c r="FH82" s="683"/>
      <c r="FI82" s="683"/>
      <c r="FJ82" s="683"/>
      <c r="FK82" s="683"/>
      <c r="FL82" s="683"/>
      <c r="FM82" s="683"/>
      <c r="FN82" s="683"/>
      <c r="FO82" s="683"/>
      <c r="FP82" s="683"/>
      <c r="FQ82" s="683"/>
      <c r="FR82" s="683"/>
      <c r="FS82" s="683"/>
      <c r="FT82" s="683"/>
      <c r="FU82" s="683"/>
      <c r="FV82" s="683"/>
      <c r="FW82" s="683"/>
      <c r="FX82" s="683"/>
      <c r="FY82" s="683"/>
      <c r="FZ82" s="683"/>
      <c r="GA82" s="683"/>
      <c r="GB82" s="683"/>
      <c r="GC82" s="683"/>
      <c r="GD82" s="683"/>
      <c r="GE82" s="683"/>
      <c r="GF82" s="683"/>
      <c r="GG82" s="683"/>
      <c r="GH82" s="683"/>
      <c r="GI82" s="683"/>
      <c r="GJ82" s="683"/>
      <c r="GK82" s="683"/>
      <c r="GL82" s="683"/>
      <c r="GM82" s="683"/>
      <c r="GN82" s="683"/>
      <c r="GO82" s="683"/>
      <c r="GP82" s="683"/>
      <c r="GQ82" s="683"/>
      <c r="GR82" s="683"/>
      <c r="GS82" s="683"/>
      <c r="GT82" s="683"/>
      <c r="GU82" s="683"/>
      <c r="GV82" s="683"/>
      <c r="GW82" s="683"/>
      <c r="GX82" s="683"/>
      <c r="GY82" s="683"/>
      <c r="GZ82" s="683"/>
      <c r="HA82" s="683"/>
      <c r="HB82" s="683"/>
      <c r="HC82" s="683"/>
      <c r="HD82" s="683"/>
      <c r="HE82" s="683"/>
      <c r="HF82" s="683"/>
      <c r="HG82" s="683"/>
      <c r="HH82" s="683"/>
      <c r="HI82" s="683"/>
      <c r="HJ82" s="683"/>
      <c r="HK82" s="683"/>
      <c r="HL82" s="683"/>
      <c r="HM82" s="683"/>
      <c r="HN82" s="683"/>
      <c r="HO82" s="683"/>
      <c r="HP82" s="683"/>
      <c r="HQ82" s="683"/>
      <c r="HR82" s="683"/>
      <c r="HS82" s="683"/>
      <c r="HT82" s="683"/>
      <c r="HU82" s="683"/>
      <c r="HV82" s="683"/>
      <c r="HW82" s="683"/>
      <c r="HX82" s="683"/>
    </row>
    <row r="83" spans="10:232">
      <c r="J83" s="681"/>
      <c r="K83" s="681"/>
      <c r="L83" s="681"/>
      <c r="M83" s="681"/>
      <c r="Q83" s="681"/>
      <c r="R83" s="681"/>
      <c r="U83" s="681"/>
      <c r="V83" s="683"/>
      <c r="W83" s="683"/>
      <c r="X83" s="683"/>
      <c r="Y83" s="683"/>
      <c r="Z83" s="683"/>
      <c r="AA83" s="683"/>
      <c r="AB83" s="683"/>
      <c r="AC83" s="683"/>
      <c r="AD83" s="683"/>
      <c r="AE83" s="683"/>
      <c r="AF83" s="683"/>
      <c r="AG83" s="683"/>
      <c r="AH83" s="683"/>
      <c r="AI83" s="683"/>
      <c r="AJ83" s="683"/>
      <c r="AK83" s="683"/>
      <c r="AL83" s="683"/>
      <c r="AM83" s="683"/>
      <c r="AN83" s="683"/>
      <c r="AO83" s="683"/>
      <c r="AP83" s="683"/>
      <c r="AQ83" s="683"/>
      <c r="AR83" s="683"/>
      <c r="AS83" s="683"/>
      <c r="AT83" s="683"/>
      <c r="AU83" s="683"/>
      <c r="AV83" s="683"/>
      <c r="AW83" s="683"/>
      <c r="AX83" s="683"/>
      <c r="AY83" s="683"/>
      <c r="AZ83" s="683"/>
      <c r="BA83" s="683"/>
      <c r="BB83" s="683"/>
      <c r="BC83" s="683"/>
      <c r="BD83" s="683"/>
      <c r="BE83" s="683"/>
      <c r="BF83" s="683"/>
      <c r="BG83" s="683"/>
      <c r="BH83" s="683"/>
      <c r="BI83" s="683"/>
      <c r="BJ83" s="683"/>
      <c r="BK83" s="683"/>
      <c r="BL83" s="683"/>
      <c r="BM83" s="683"/>
      <c r="BN83" s="683"/>
      <c r="BO83" s="683"/>
      <c r="BP83" s="683"/>
      <c r="BQ83" s="683"/>
      <c r="BR83" s="683"/>
      <c r="BS83" s="683"/>
      <c r="BT83" s="683"/>
      <c r="BU83" s="683"/>
      <c r="BV83" s="683"/>
      <c r="BW83" s="683"/>
      <c r="BX83" s="683"/>
      <c r="BY83" s="683"/>
      <c r="BZ83" s="683"/>
      <c r="CA83" s="683"/>
      <c r="CB83" s="683"/>
      <c r="CC83" s="683"/>
      <c r="CD83" s="683"/>
      <c r="CE83" s="683"/>
      <c r="CF83" s="683"/>
      <c r="CG83" s="683"/>
      <c r="CH83" s="683"/>
      <c r="CI83" s="683"/>
      <c r="CJ83" s="683"/>
      <c r="CK83" s="683"/>
      <c r="CL83" s="683"/>
      <c r="CM83" s="683"/>
      <c r="CN83" s="683"/>
      <c r="CO83" s="683"/>
      <c r="CP83" s="683"/>
      <c r="CQ83" s="683"/>
      <c r="CR83" s="683"/>
      <c r="CS83" s="683"/>
      <c r="CT83" s="683"/>
      <c r="CU83" s="683"/>
      <c r="CV83" s="683"/>
      <c r="CW83" s="683"/>
      <c r="CX83" s="683"/>
      <c r="CY83" s="683"/>
      <c r="CZ83" s="683"/>
      <c r="DA83" s="683"/>
      <c r="DB83" s="683"/>
      <c r="DC83" s="683"/>
      <c r="DD83" s="683"/>
      <c r="DE83" s="683"/>
      <c r="DF83" s="683"/>
      <c r="DG83" s="683"/>
      <c r="DH83" s="683"/>
      <c r="DI83" s="683"/>
      <c r="DJ83" s="683"/>
      <c r="DK83" s="683"/>
      <c r="DL83" s="683"/>
      <c r="DM83" s="683"/>
      <c r="DN83" s="683"/>
      <c r="DO83" s="683"/>
      <c r="DP83" s="683"/>
      <c r="DQ83" s="683"/>
      <c r="DR83" s="683"/>
      <c r="DS83" s="683"/>
      <c r="DT83" s="683"/>
      <c r="DU83" s="683"/>
      <c r="DV83" s="683"/>
      <c r="DW83" s="683"/>
      <c r="DX83" s="683"/>
      <c r="DY83" s="683"/>
      <c r="DZ83" s="683"/>
      <c r="EA83" s="683"/>
      <c r="EB83" s="683"/>
      <c r="EC83" s="683"/>
      <c r="ED83" s="683"/>
      <c r="EE83" s="683"/>
      <c r="EF83" s="683"/>
      <c r="EG83" s="683"/>
      <c r="EH83" s="683"/>
      <c r="EI83" s="683"/>
      <c r="EJ83" s="683"/>
      <c r="EK83" s="683"/>
      <c r="EL83" s="683"/>
      <c r="EM83" s="683"/>
      <c r="EN83" s="683"/>
      <c r="EO83" s="683"/>
      <c r="EP83" s="683"/>
      <c r="EQ83" s="683"/>
      <c r="ER83" s="683"/>
      <c r="ES83" s="683"/>
      <c r="ET83" s="683"/>
      <c r="EU83" s="683"/>
      <c r="EV83" s="683"/>
      <c r="EW83" s="683"/>
      <c r="EX83" s="683"/>
      <c r="EY83" s="683"/>
      <c r="EZ83" s="683"/>
      <c r="FA83" s="683"/>
      <c r="FB83" s="683"/>
      <c r="FC83" s="683"/>
      <c r="FD83" s="683"/>
      <c r="FE83" s="683"/>
      <c r="FF83" s="683"/>
      <c r="FG83" s="683"/>
      <c r="FH83" s="683"/>
      <c r="FI83" s="683"/>
      <c r="FJ83" s="683"/>
      <c r="FK83" s="683"/>
      <c r="FL83" s="683"/>
      <c r="FM83" s="683"/>
      <c r="FN83" s="683"/>
      <c r="FO83" s="683"/>
      <c r="FP83" s="683"/>
      <c r="FQ83" s="683"/>
      <c r="FR83" s="683"/>
      <c r="FS83" s="683"/>
      <c r="FT83" s="683"/>
      <c r="FU83" s="683"/>
      <c r="FV83" s="683"/>
      <c r="FW83" s="683"/>
      <c r="FX83" s="683"/>
      <c r="FY83" s="683"/>
      <c r="FZ83" s="683"/>
      <c r="GA83" s="683"/>
      <c r="GB83" s="683"/>
      <c r="GC83" s="683"/>
      <c r="GD83" s="683"/>
      <c r="GE83" s="683"/>
      <c r="GF83" s="683"/>
      <c r="GG83" s="683"/>
      <c r="GH83" s="683"/>
      <c r="GI83" s="683"/>
      <c r="GJ83" s="683"/>
      <c r="GK83" s="683"/>
      <c r="GL83" s="683"/>
      <c r="GM83" s="683"/>
      <c r="GN83" s="683"/>
      <c r="GO83" s="683"/>
      <c r="GP83" s="683"/>
      <c r="GQ83" s="683"/>
      <c r="GR83" s="683"/>
      <c r="GS83" s="683"/>
      <c r="GT83" s="683"/>
      <c r="GU83" s="683"/>
      <c r="GV83" s="683"/>
      <c r="GW83" s="683"/>
      <c r="GX83" s="683"/>
      <c r="GY83" s="683"/>
      <c r="GZ83" s="683"/>
      <c r="HA83" s="683"/>
      <c r="HB83" s="683"/>
      <c r="HC83" s="683"/>
      <c r="HD83" s="683"/>
      <c r="HE83" s="683"/>
      <c r="HF83" s="683"/>
      <c r="HG83" s="683"/>
      <c r="HH83" s="683"/>
      <c r="HI83" s="683"/>
      <c r="HJ83" s="683"/>
      <c r="HK83" s="683"/>
      <c r="HL83" s="683"/>
      <c r="HM83" s="683"/>
      <c r="HN83" s="683"/>
      <c r="HO83" s="683"/>
      <c r="HP83" s="683"/>
      <c r="HQ83" s="683"/>
      <c r="HR83" s="683"/>
      <c r="HS83" s="683"/>
      <c r="HT83" s="683"/>
      <c r="HU83" s="683"/>
      <c r="HV83" s="683"/>
      <c r="HW83" s="683"/>
      <c r="HX83" s="683"/>
    </row>
    <row r="84" spans="10:232">
      <c r="J84" s="681"/>
      <c r="K84" s="681"/>
      <c r="L84" s="681"/>
      <c r="M84" s="681"/>
      <c r="Q84" s="681"/>
      <c r="R84" s="681"/>
      <c r="U84" s="681"/>
      <c r="V84" s="683"/>
      <c r="W84" s="683"/>
      <c r="X84" s="683"/>
      <c r="Y84" s="683"/>
      <c r="Z84" s="683"/>
      <c r="AA84" s="683"/>
      <c r="AB84" s="683"/>
      <c r="AC84" s="683"/>
      <c r="AD84" s="683"/>
      <c r="AE84" s="683"/>
      <c r="AF84" s="683"/>
      <c r="AG84" s="683"/>
      <c r="AH84" s="683"/>
      <c r="AI84" s="683"/>
      <c r="AJ84" s="683"/>
      <c r="AK84" s="683"/>
      <c r="AL84" s="683"/>
      <c r="AM84" s="683"/>
      <c r="AN84" s="683"/>
      <c r="AO84" s="683"/>
      <c r="AP84" s="683"/>
      <c r="AQ84" s="683"/>
      <c r="AR84" s="683"/>
      <c r="AS84" s="683"/>
      <c r="AT84" s="683"/>
      <c r="AU84" s="683"/>
      <c r="AV84" s="683"/>
      <c r="AW84" s="683"/>
      <c r="AX84" s="683"/>
      <c r="AY84" s="683"/>
      <c r="AZ84" s="683"/>
      <c r="BA84" s="683"/>
      <c r="BB84" s="683"/>
      <c r="BC84" s="683"/>
      <c r="BD84" s="683"/>
      <c r="BE84" s="683"/>
      <c r="BF84" s="683"/>
      <c r="BG84" s="683"/>
      <c r="BH84" s="683"/>
      <c r="BI84" s="683"/>
      <c r="BJ84" s="683"/>
      <c r="BK84" s="683"/>
      <c r="BL84" s="683"/>
      <c r="BM84" s="683"/>
      <c r="BN84" s="683"/>
      <c r="BO84" s="683"/>
      <c r="BP84" s="683"/>
      <c r="BQ84" s="683"/>
      <c r="BR84" s="683"/>
      <c r="BS84" s="683"/>
      <c r="BT84" s="683"/>
      <c r="BU84" s="683"/>
      <c r="BV84" s="683"/>
      <c r="BW84" s="683"/>
      <c r="BX84" s="683"/>
      <c r="BY84" s="683"/>
      <c r="BZ84" s="683"/>
      <c r="CA84" s="683"/>
      <c r="CB84" s="683"/>
      <c r="CC84" s="683"/>
      <c r="CD84" s="683"/>
      <c r="CE84" s="683"/>
      <c r="CF84" s="683"/>
      <c r="CG84" s="683"/>
      <c r="CH84" s="683"/>
      <c r="CI84" s="683"/>
      <c r="CJ84" s="683"/>
      <c r="CK84" s="683"/>
      <c r="CL84" s="683"/>
      <c r="CM84" s="683"/>
      <c r="CN84" s="683"/>
      <c r="CO84" s="683"/>
      <c r="CP84" s="683"/>
      <c r="CQ84" s="683"/>
      <c r="CR84" s="683"/>
      <c r="CS84" s="683"/>
      <c r="CT84" s="683"/>
      <c r="CU84" s="683"/>
      <c r="CV84" s="683"/>
      <c r="CW84" s="683"/>
      <c r="CX84" s="683"/>
      <c r="CY84" s="683"/>
      <c r="CZ84" s="683"/>
      <c r="DA84" s="683"/>
      <c r="DB84" s="683"/>
      <c r="DC84" s="683"/>
      <c r="DD84" s="683"/>
      <c r="DE84" s="683"/>
      <c r="DF84" s="683"/>
      <c r="DG84" s="683"/>
      <c r="DH84" s="683"/>
      <c r="DI84" s="683"/>
      <c r="DJ84" s="683"/>
      <c r="DK84" s="683"/>
      <c r="DL84" s="683"/>
      <c r="DM84" s="683"/>
      <c r="DN84" s="683"/>
      <c r="DO84" s="683"/>
      <c r="DP84" s="683"/>
      <c r="DQ84" s="683"/>
      <c r="DR84" s="683"/>
      <c r="DS84" s="683"/>
      <c r="DT84" s="683"/>
      <c r="DU84" s="683"/>
      <c r="DV84" s="683"/>
      <c r="DW84" s="683"/>
      <c r="DX84" s="683"/>
      <c r="DY84" s="683"/>
      <c r="DZ84" s="683"/>
      <c r="EA84" s="683"/>
      <c r="EB84" s="683"/>
      <c r="EC84" s="683"/>
      <c r="ED84" s="683"/>
      <c r="EE84" s="683"/>
      <c r="EF84" s="683"/>
      <c r="EG84" s="683"/>
      <c r="EH84" s="683"/>
      <c r="EI84" s="683"/>
      <c r="EJ84" s="683"/>
      <c r="EK84" s="683"/>
      <c r="EL84" s="683"/>
      <c r="EM84" s="683"/>
      <c r="EN84" s="683"/>
      <c r="EO84" s="683"/>
      <c r="EP84" s="683"/>
      <c r="EQ84" s="683"/>
      <c r="ER84" s="683"/>
      <c r="ES84" s="683"/>
      <c r="ET84" s="683"/>
      <c r="EU84" s="683"/>
      <c r="EV84" s="683"/>
      <c r="EW84" s="683"/>
      <c r="EX84" s="683"/>
      <c r="EY84" s="683"/>
      <c r="EZ84" s="683"/>
      <c r="FA84" s="683"/>
      <c r="FB84" s="683"/>
      <c r="FC84" s="683"/>
      <c r="FD84" s="683"/>
      <c r="FE84" s="683"/>
      <c r="FF84" s="683"/>
      <c r="FG84" s="683"/>
      <c r="FH84" s="683"/>
      <c r="FI84" s="683"/>
      <c r="FJ84" s="683"/>
      <c r="FK84" s="683"/>
      <c r="FL84" s="683"/>
      <c r="FM84" s="683"/>
      <c r="FN84" s="683"/>
      <c r="FO84" s="683"/>
      <c r="FP84" s="683"/>
      <c r="FQ84" s="683"/>
      <c r="FR84" s="683"/>
      <c r="FS84" s="683"/>
      <c r="FT84" s="683"/>
      <c r="FU84" s="683"/>
      <c r="FV84" s="683"/>
      <c r="FW84" s="683"/>
      <c r="FX84" s="683"/>
      <c r="FY84" s="683"/>
      <c r="FZ84" s="683"/>
      <c r="GA84" s="683"/>
      <c r="GB84" s="683"/>
      <c r="GC84" s="683"/>
      <c r="GD84" s="683"/>
      <c r="GE84" s="683"/>
      <c r="GF84" s="683"/>
      <c r="GG84" s="683"/>
      <c r="GH84" s="683"/>
      <c r="GI84" s="683"/>
      <c r="GJ84" s="683"/>
      <c r="GK84" s="683"/>
      <c r="GL84" s="683"/>
      <c r="GM84" s="683"/>
      <c r="GN84" s="683"/>
      <c r="GO84" s="683"/>
      <c r="GP84" s="683"/>
      <c r="GQ84" s="683"/>
      <c r="GR84" s="683"/>
      <c r="GS84" s="683"/>
      <c r="GT84" s="683"/>
      <c r="GU84" s="683"/>
      <c r="GV84" s="683"/>
      <c r="GW84" s="683"/>
      <c r="GX84" s="683"/>
      <c r="GY84" s="683"/>
      <c r="GZ84" s="683"/>
      <c r="HA84" s="683"/>
      <c r="HB84" s="683"/>
      <c r="HC84" s="683"/>
      <c r="HD84" s="683"/>
      <c r="HE84" s="683"/>
      <c r="HF84" s="683"/>
      <c r="HG84" s="683"/>
      <c r="HH84" s="683"/>
      <c r="HI84" s="683"/>
      <c r="HJ84" s="683"/>
      <c r="HK84" s="683"/>
      <c r="HL84" s="683"/>
      <c r="HM84" s="683"/>
      <c r="HN84" s="683"/>
      <c r="HO84" s="683"/>
      <c r="HP84" s="683"/>
      <c r="HQ84" s="683"/>
      <c r="HR84" s="683"/>
      <c r="HS84" s="683"/>
      <c r="HT84" s="683"/>
      <c r="HU84" s="683"/>
      <c r="HV84" s="683"/>
      <c r="HW84" s="683"/>
      <c r="HX84" s="683"/>
    </row>
    <row r="85" spans="10:232">
      <c r="J85" s="681"/>
      <c r="K85" s="681"/>
      <c r="L85" s="681"/>
      <c r="M85" s="681"/>
      <c r="Q85" s="681"/>
      <c r="R85" s="681"/>
      <c r="U85" s="681"/>
      <c r="V85" s="683"/>
      <c r="W85" s="683"/>
      <c r="X85" s="683"/>
      <c r="Y85" s="683"/>
      <c r="Z85" s="683"/>
      <c r="AA85" s="683"/>
      <c r="AB85" s="683"/>
      <c r="AC85" s="683"/>
      <c r="AD85" s="683"/>
      <c r="AE85" s="683"/>
      <c r="AF85" s="683"/>
      <c r="AG85" s="683"/>
      <c r="AH85" s="683"/>
      <c r="AI85" s="683"/>
      <c r="AJ85" s="683"/>
      <c r="AK85" s="683"/>
      <c r="AL85" s="683"/>
      <c r="AM85" s="683"/>
      <c r="AN85" s="683"/>
      <c r="AO85" s="683"/>
      <c r="AP85" s="683"/>
      <c r="AQ85" s="683"/>
      <c r="AR85" s="683"/>
      <c r="AS85" s="683"/>
      <c r="AT85" s="683"/>
      <c r="AU85" s="683"/>
      <c r="AV85" s="683"/>
      <c r="AW85" s="683"/>
      <c r="AX85" s="683"/>
      <c r="AY85" s="683"/>
      <c r="AZ85" s="683"/>
      <c r="BA85" s="683"/>
      <c r="BB85" s="683"/>
      <c r="BC85" s="683"/>
      <c r="BD85" s="683"/>
      <c r="BE85" s="683"/>
      <c r="BF85" s="683"/>
      <c r="BG85" s="683"/>
      <c r="BH85" s="683"/>
      <c r="BI85" s="683"/>
      <c r="BJ85" s="683"/>
      <c r="BK85" s="683"/>
      <c r="BL85" s="683"/>
      <c r="BM85" s="683"/>
      <c r="BN85" s="683"/>
      <c r="BO85" s="683"/>
      <c r="BP85" s="683"/>
      <c r="BQ85" s="683"/>
      <c r="BR85" s="683"/>
      <c r="BS85" s="683"/>
      <c r="BT85" s="683"/>
      <c r="BU85" s="683"/>
      <c r="BV85" s="683"/>
      <c r="BW85" s="683"/>
      <c r="BX85" s="683"/>
      <c r="BY85" s="683"/>
      <c r="BZ85" s="683"/>
      <c r="CA85" s="683"/>
      <c r="CB85" s="683"/>
      <c r="CC85" s="683"/>
      <c r="CD85" s="683"/>
      <c r="CE85" s="683"/>
      <c r="CF85" s="683"/>
      <c r="CG85" s="683"/>
      <c r="CH85" s="683"/>
      <c r="CI85" s="683"/>
      <c r="CJ85" s="683"/>
      <c r="CK85" s="683"/>
      <c r="CL85" s="683"/>
      <c r="CM85" s="683"/>
      <c r="CN85" s="683"/>
      <c r="CO85" s="683"/>
      <c r="CP85" s="683"/>
      <c r="CQ85" s="683"/>
      <c r="CR85" s="683"/>
      <c r="CS85" s="683"/>
      <c r="CT85" s="683"/>
      <c r="CU85" s="683"/>
      <c r="CV85" s="683"/>
      <c r="CW85" s="683"/>
      <c r="CX85" s="683"/>
      <c r="CY85" s="683"/>
      <c r="CZ85" s="683"/>
      <c r="DA85" s="683"/>
      <c r="DB85" s="683"/>
      <c r="DC85" s="683"/>
      <c r="DD85" s="683"/>
      <c r="DE85" s="683"/>
      <c r="DF85" s="683"/>
      <c r="DG85" s="683"/>
      <c r="DH85" s="683"/>
      <c r="DI85" s="683"/>
      <c r="DJ85" s="683"/>
      <c r="DK85" s="683"/>
      <c r="DL85" s="683"/>
      <c r="DM85" s="683"/>
      <c r="DN85" s="683"/>
      <c r="DO85" s="683"/>
      <c r="DP85" s="683"/>
      <c r="DQ85" s="683"/>
      <c r="DR85" s="683"/>
      <c r="DS85" s="683"/>
      <c r="DT85" s="683"/>
      <c r="DU85" s="683"/>
      <c r="DV85" s="683"/>
      <c r="DW85" s="683"/>
      <c r="DX85" s="683"/>
      <c r="DY85" s="683"/>
      <c r="DZ85" s="683"/>
      <c r="EA85" s="683"/>
      <c r="EB85" s="683"/>
      <c r="EC85" s="683"/>
      <c r="ED85" s="683"/>
      <c r="EE85" s="683"/>
      <c r="EF85" s="683"/>
      <c r="EG85" s="683"/>
      <c r="EH85" s="683"/>
      <c r="EI85" s="683"/>
      <c r="EJ85" s="683"/>
      <c r="EK85" s="683"/>
      <c r="EL85" s="683"/>
      <c r="EM85" s="683"/>
      <c r="EN85" s="683"/>
      <c r="EO85" s="683"/>
      <c r="EP85" s="683"/>
      <c r="EQ85" s="683"/>
      <c r="ER85" s="683"/>
      <c r="ES85" s="683"/>
      <c r="ET85" s="683"/>
      <c r="EU85" s="683"/>
      <c r="EV85" s="683"/>
      <c r="EW85" s="683"/>
      <c r="EX85" s="683"/>
      <c r="EY85" s="683"/>
      <c r="EZ85" s="683"/>
      <c r="FA85" s="683"/>
      <c r="FB85" s="683"/>
      <c r="FC85" s="683"/>
      <c r="FD85" s="683"/>
      <c r="FE85" s="683"/>
      <c r="FF85" s="683"/>
      <c r="FG85" s="683"/>
      <c r="FH85" s="683"/>
      <c r="FI85" s="683"/>
      <c r="FJ85" s="683"/>
      <c r="FK85" s="683"/>
      <c r="FL85" s="683"/>
      <c r="FM85" s="683"/>
      <c r="FN85" s="683"/>
      <c r="FO85" s="683"/>
      <c r="FP85" s="683"/>
      <c r="FQ85" s="683"/>
      <c r="FR85" s="683"/>
      <c r="FS85" s="683"/>
      <c r="FT85" s="683"/>
      <c r="FU85" s="683"/>
      <c r="FV85" s="683"/>
      <c r="FW85" s="683"/>
      <c r="FX85" s="683"/>
      <c r="FY85" s="683"/>
      <c r="FZ85" s="683"/>
      <c r="GA85" s="683"/>
      <c r="GB85" s="683"/>
      <c r="GC85" s="683"/>
      <c r="GD85" s="683"/>
      <c r="GE85" s="683"/>
      <c r="GF85" s="683"/>
      <c r="GG85" s="683"/>
      <c r="GH85" s="683"/>
      <c r="GI85" s="683"/>
      <c r="GJ85" s="683"/>
      <c r="GK85" s="683"/>
      <c r="GL85" s="683"/>
      <c r="GM85" s="683"/>
      <c r="GN85" s="683"/>
      <c r="GO85" s="683"/>
      <c r="GP85" s="683"/>
      <c r="GQ85" s="683"/>
      <c r="GR85" s="683"/>
      <c r="GS85" s="683"/>
      <c r="GT85" s="683"/>
      <c r="GU85" s="683"/>
      <c r="GV85" s="683"/>
      <c r="GW85" s="683"/>
      <c r="GX85" s="683"/>
      <c r="GY85" s="683"/>
      <c r="GZ85" s="683"/>
      <c r="HA85" s="683"/>
      <c r="HB85" s="683"/>
      <c r="HC85" s="683"/>
      <c r="HD85" s="683"/>
      <c r="HE85" s="683"/>
      <c r="HF85" s="683"/>
      <c r="HG85" s="683"/>
      <c r="HH85" s="683"/>
      <c r="HI85" s="683"/>
      <c r="HJ85" s="683"/>
      <c r="HK85" s="683"/>
      <c r="HL85" s="683"/>
      <c r="HM85" s="683"/>
      <c r="HN85" s="683"/>
      <c r="HO85" s="683"/>
      <c r="HP85" s="683"/>
      <c r="HQ85" s="683"/>
      <c r="HR85" s="683"/>
      <c r="HS85" s="683"/>
      <c r="HT85" s="683"/>
      <c r="HU85" s="683"/>
      <c r="HV85" s="683"/>
      <c r="HW85" s="683"/>
      <c r="HX85" s="683"/>
    </row>
    <row r="86" spans="10:232">
      <c r="J86" s="681"/>
      <c r="K86" s="681"/>
      <c r="L86" s="681"/>
      <c r="M86" s="681"/>
      <c r="Q86" s="681"/>
      <c r="R86" s="681"/>
      <c r="U86" s="681"/>
      <c r="V86" s="683"/>
      <c r="W86" s="683"/>
      <c r="X86" s="683"/>
      <c r="Y86" s="683"/>
      <c r="Z86" s="683"/>
      <c r="AA86" s="683"/>
      <c r="AB86" s="683"/>
      <c r="AC86" s="683"/>
      <c r="AD86" s="683"/>
      <c r="AE86" s="683"/>
      <c r="AF86" s="683"/>
      <c r="AG86" s="683"/>
      <c r="AH86" s="683"/>
      <c r="AI86" s="683"/>
      <c r="AJ86" s="683"/>
      <c r="AK86" s="683"/>
      <c r="AL86" s="683"/>
      <c r="AM86" s="683"/>
      <c r="AN86" s="683"/>
      <c r="AO86" s="683"/>
      <c r="AP86" s="683"/>
      <c r="AQ86" s="683"/>
      <c r="AR86" s="683"/>
      <c r="AS86" s="683"/>
      <c r="AT86" s="683"/>
      <c r="AU86" s="683"/>
      <c r="AV86" s="683"/>
      <c r="AW86" s="683"/>
      <c r="AX86" s="683"/>
      <c r="AY86" s="683"/>
      <c r="AZ86" s="683"/>
      <c r="BA86" s="683"/>
      <c r="BB86" s="683"/>
      <c r="BC86" s="683"/>
      <c r="BD86" s="683"/>
      <c r="BE86" s="683"/>
      <c r="BF86" s="683"/>
      <c r="BG86" s="683"/>
      <c r="BH86" s="683"/>
      <c r="BI86" s="683"/>
      <c r="BJ86" s="683"/>
      <c r="BK86" s="683"/>
      <c r="BL86" s="683"/>
      <c r="BM86" s="683"/>
      <c r="BN86" s="683"/>
      <c r="BO86" s="683"/>
      <c r="BP86" s="683"/>
      <c r="BQ86" s="683"/>
      <c r="BR86" s="683"/>
      <c r="BS86" s="683"/>
      <c r="BT86" s="683"/>
      <c r="BU86" s="683"/>
      <c r="BV86" s="683"/>
      <c r="BW86" s="683"/>
      <c r="BX86" s="683"/>
      <c r="BY86" s="683"/>
      <c r="BZ86" s="683"/>
      <c r="CA86" s="683"/>
      <c r="CB86" s="683"/>
      <c r="CC86" s="683"/>
      <c r="CD86" s="683"/>
      <c r="CE86" s="683"/>
      <c r="CF86" s="683"/>
      <c r="CG86" s="683"/>
      <c r="CH86" s="683"/>
      <c r="CI86" s="683"/>
      <c r="CJ86" s="683"/>
      <c r="CK86" s="683"/>
      <c r="CL86" s="683"/>
      <c r="CM86" s="683"/>
      <c r="CN86" s="683"/>
      <c r="CO86" s="683"/>
      <c r="CP86" s="683"/>
      <c r="CQ86" s="683"/>
      <c r="CR86" s="683"/>
      <c r="CS86" s="683"/>
      <c r="CT86" s="683"/>
      <c r="CU86" s="683"/>
      <c r="CV86" s="683"/>
      <c r="CW86" s="683"/>
      <c r="CX86" s="683"/>
      <c r="CY86" s="683"/>
      <c r="CZ86" s="683"/>
      <c r="DA86" s="683"/>
      <c r="DB86" s="683"/>
      <c r="DC86" s="683"/>
      <c r="DD86" s="683"/>
      <c r="DE86" s="683"/>
      <c r="DF86" s="683"/>
      <c r="DG86" s="683"/>
      <c r="DH86" s="683"/>
      <c r="DI86" s="683"/>
      <c r="DJ86" s="683"/>
      <c r="DK86" s="683"/>
      <c r="DL86" s="683"/>
      <c r="DM86" s="683"/>
      <c r="DN86" s="683"/>
      <c r="DO86" s="683"/>
      <c r="DP86" s="683"/>
      <c r="DQ86" s="683"/>
      <c r="DR86" s="683"/>
      <c r="DS86" s="683"/>
      <c r="DT86" s="683"/>
      <c r="DU86" s="683"/>
      <c r="DV86" s="683"/>
      <c r="DW86" s="683"/>
      <c r="DX86" s="683"/>
      <c r="DY86" s="683"/>
      <c r="DZ86" s="683"/>
      <c r="EA86" s="683"/>
      <c r="EB86" s="683"/>
      <c r="EC86" s="683"/>
      <c r="ED86" s="683"/>
      <c r="EE86" s="683"/>
      <c r="EF86" s="683"/>
      <c r="EG86" s="683"/>
      <c r="EH86" s="683"/>
      <c r="EI86" s="683"/>
      <c r="EJ86" s="683"/>
      <c r="EK86" s="683"/>
      <c r="EL86" s="683"/>
      <c r="EM86" s="683"/>
      <c r="EN86" s="683"/>
      <c r="EO86" s="683"/>
      <c r="EP86" s="683"/>
      <c r="EQ86" s="683"/>
      <c r="ER86" s="683"/>
      <c r="ES86" s="683"/>
      <c r="ET86" s="683"/>
      <c r="EU86" s="683"/>
      <c r="EV86" s="683"/>
      <c r="EW86" s="683"/>
      <c r="EX86" s="683"/>
      <c r="EY86" s="683"/>
      <c r="EZ86" s="683"/>
      <c r="FA86" s="683"/>
      <c r="FB86" s="683"/>
      <c r="FC86" s="683"/>
      <c r="FD86" s="683"/>
      <c r="FE86" s="683"/>
      <c r="FF86" s="683"/>
      <c r="FG86" s="683"/>
      <c r="FH86" s="683"/>
      <c r="FI86" s="683"/>
      <c r="FJ86" s="683"/>
      <c r="FK86" s="683"/>
      <c r="FL86" s="683"/>
      <c r="FM86" s="683"/>
      <c r="FN86" s="683"/>
      <c r="FO86" s="683"/>
      <c r="FP86" s="683"/>
      <c r="FQ86" s="683"/>
      <c r="FR86" s="683"/>
      <c r="FS86" s="683"/>
      <c r="FT86" s="683"/>
      <c r="FU86" s="683"/>
      <c r="FV86" s="683"/>
      <c r="FW86" s="683"/>
      <c r="FX86" s="683"/>
      <c r="FY86" s="683"/>
      <c r="FZ86" s="683"/>
      <c r="GA86" s="683"/>
      <c r="GB86" s="683"/>
      <c r="GC86" s="683"/>
      <c r="GD86" s="683"/>
      <c r="GE86" s="683"/>
      <c r="GF86" s="683"/>
      <c r="GG86" s="683"/>
      <c r="GH86" s="683"/>
      <c r="GI86" s="683"/>
      <c r="GJ86" s="683"/>
      <c r="GK86" s="683"/>
      <c r="GL86" s="683"/>
      <c r="GM86" s="683"/>
      <c r="GN86" s="683"/>
      <c r="GO86" s="683"/>
      <c r="GP86" s="683"/>
      <c r="GQ86" s="683"/>
      <c r="GR86" s="683"/>
      <c r="GS86" s="683"/>
      <c r="GT86" s="683"/>
      <c r="GU86" s="683"/>
      <c r="GV86" s="683"/>
      <c r="GW86" s="683"/>
      <c r="GX86" s="683"/>
      <c r="GY86" s="683"/>
      <c r="GZ86" s="683"/>
      <c r="HA86" s="683"/>
      <c r="HB86" s="683"/>
      <c r="HC86" s="683"/>
      <c r="HD86" s="683"/>
      <c r="HE86" s="683"/>
      <c r="HF86" s="683"/>
      <c r="HG86" s="683"/>
      <c r="HH86" s="683"/>
      <c r="HI86" s="683"/>
      <c r="HJ86" s="683"/>
      <c r="HK86" s="683"/>
      <c r="HL86" s="683"/>
      <c r="HM86" s="683"/>
      <c r="HN86" s="683"/>
      <c r="HO86" s="683"/>
      <c r="HP86" s="683"/>
      <c r="HQ86" s="683"/>
      <c r="HR86" s="683"/>
      <c r="HS86" s="683"/>
      <c r="HT86" s="683"/>
      <c r="HU86" s="683"/>
      <c r="HV86" s="683"/>
      <c r="HW86" s="683"/>
      <c r="HX86" s="683"/>
    </row>
    <row r="87" spans="10:232">
      <c r="J87" s="681"/>
      <c r="K87" s="681"/>
      <c r="L87" s="681"/>
      <c r="M87" s="681"/>
      <c r="Q87" s="681"/>
      <c r="R87" s="681"/>
      <c r="U87" s="681"/>
      <c r="V87" s="683"/>
      <c r="W87" s="683"/>
      <c r="X87" s="683"/>
      <c r="Y87" s="683"/>
      <c r="Z87" s="683"/>
      <c r="AA87" s="683"/>
      <c r="AB87" s="683"/>
      <c r="AC87" s="683"/>
      <c r="AD87" s="683"/>
      <c r="AE87" s="683"/>
      <c r="AF87" s="683"/>
      <c r="AG87" s="683"/>
      <c r="AH87" s="683"/>
      <c r="AI87" s="683"/>
      <c r="AJ87" s="683"/>
      <c r="AK87" s="683"/>
      <c r="AL87" s="683"/>
      <c r="AM87" s="683"/>
      <c r="AN87" s="683"/>
      <c r="AO87" s="683"/>
      <c r="AP87" s="683"/>
      <c r="AQ87" s="683"/>
      <c r="AR87" s="683"/>
      <c r="AS87" s="683"/>
      <c r="AT87" s="683"/>
      <c r="AU87" s="683"/>
      <c r="AV87" s="683"/>
      <c r="AW87" s="683"/>
      <c r="AX87" s="683"/>
      <c r="AY87" s="683"/>
      <c r="AZ87" s="683"/>
      <c r="BA87" s="683"/>
      <c r="BB87" s="683"/>
      <c r="BC87" s="683"/>
      <c r="BD87" s="683"/>
      <c r="BE87" s="683"/>
      <c r="BF87" s="683"/>
      <c r="BG87" s="683"/>
      <c r="BH87" s="683"/>
      <c r="BI87" s="683"/>
      <c r="BJ87" s="683"/>
      <c r="BK87" s="683"/>
      <c r="BL87" s="683"/>
      <c r="BM87" s="683"/>
      <c r="BN87" s="683"/>
      <c r="BO87" s="683"/>
      <c r="BP87" s="683"/>
      <c r="BQ87" s="683"/>
      <c r="BR87" s="683"/>
      <c r="BS87" s="683"/>
      <c r="BT87" s="683"/>
      <c r="BU87" s="683"/>
      <c r="BV87" s="683"/>
      <c r="BW87" s="683"/>
      <c r="BX87" s="683"/>
      <c r="BY87" s="683"/>
      <c r="BZ87" s="683"/>
      <c r="CA87" s="683"/>
      <c r="CB87" s="683"/>
      <c r="CC87" s="683"/>
      <c r="CD87" s="683"/>
      <c r="CE87" s="683"/>
      <c r="CF87" s="683"/>
      <c r="CG87" s="683"/>
      <c r="CH87" s="683"/>
      <c r="CI87" s="683"/>
      <c r="CJ87" s="683"/>
      <c r="CK87" s="683"/>
      <c r="CL87" s="683"/>
      <c r="CM87" s="683"/>
      <c r="CN87" s="683"/>
      <c r="CO87" s="683"/>
      <c r="CP87" s="683"/>
      <c r="CQ87" s="683"/>
      <c r="CR87" s="683"/>
      <c r="CS87" s="683"/>
      <c r="CT87" s="683"/>
      <c r="CU87" s="683"/>
      <c r="CV87" s="683"/>
      <c r="CW87" s="683"/>
      <c r="CX87" s="683"/>
      <c r="CY87" s="683"/>
      <c r="CZ87" s="683"/>
      <c r="DA87" s="683"/>
      <c r="DB87" s="683"/>
      <c r="DC87" s="683"/>
      <c r="DD87" s="683"/>
      <c r="DE87" s="683"/>
      <c r="DF87" s="683"/>
      <c r="DG87" s="683"/>
      <c r="DH87" s="683"/>
      <c r="DI87" s="683"/>
      <c r="DJ87" s="683"/>
      <c r="DK87" s="683"/>
      <c r="DL87" s="683"/>
      <c r="DM87" s="683"/>
      <c r="DN87" s="683"/>
      <c r="DO87" s="683"/>
      <c r="DP87" s="683"/>
      <c r="DQ87" s="683"/>
      <c r="DR87" s="683"/>
      <c r="DS87" s="683"/>
      <c r="DT87" s="683"/>
      <c r="DU87" s="683"/>
      <c r="DV87" s="683"/>
      <c r="DW87" s="683"/>
      <c r="DX87" s="683"/>
      <c r="DY87" s="683"/>
      <c r="DZ87" s="683"/>
      <c r="EA87" s="683"/>
      <c r="EB87" s="683"/>
      <c r="EC87" s="683"/>
      <c r="ED87" s="683"/>
      <c r="EE87" s="683"/>
      <c r="EF87" s="683"/>
      <c r="EG87" s="683"/>
      <c r="EH87" s="683"/>
      <c r="EI87" s="683"/>
      <c r="EJ87" s="683"/>
      <c r="EK87" s="683"/>
      <c r="EL87" s="683"/>
      <c r="EM87" s="683"/>
      <c r="EN87" s="683"/>
      <c r="EO87" s="683"/>
      <c r="EP87" s="683"/>
      <c r="EQ87" s="683"/>
      <c r="ER87" s="683"/>
      <c r="ES87" s="683"/>
      <c r="ET87" s="683"/>
      <c r="EU87" s="683"/>
      <c r="EV87" s="683"/>
      <c r="EW87" s="683"/>
      <c r="EX87" s="683"/>
      <c r="EY87" s="683"/>
      <c r="EZ87" s="683"/>
      <c r="FA87" s="683"/>
      <c r="FB87" s="683"/>
      <c r="FC87" s="683"/>
      <c r="FD87" s="683"/>
      <c r="FE87" s="683"/>
      <c r="FF87" s="683"/>
      <c r="FG87" s="683"/>
      <c r="FH87" s="683"/>
      <c r="FI87" s="683"/>
      <c r="FJ87" s="683"/>
      <c r="FK87" s="683"/>
      <c r="FL87" s="683"/>
      <c r="FM87" s="683"/>
      <c r="FN87" s="683"/>
      <c r="FO87" s="683"/>
      <c r="FP87" s="683"/>
      <c r="FQ87" s="683"/>
      <c r="FR87" s="683"/>
      <c r="FS87" s="683"/>
      <c r="FT87" s="683"/>
      <c r="FU87" s="683"/>
      <c r="FV87" s="683"/>
      <c r="FW87" s="683"/>
      <c r="FX87" s="683"/>
      <c r="FY87" s="683"/>
      <c r="FZ87" s="683"/>
      <c r="GA87" s="683"/>
      <c r="GB87" s="683"/>
      <c r="GC87" s="683"/>
      <c r="GD87" s="683"/>
      <c r="GE87" s="683"/>
      <c r="GF87" s="683"/>
      <c r="GG87" s="683"/>
      <c r="GH87" s="683"/>
      <c r="GI87" s="683"/>
      <c r="GJ87" s="683"/>
      <c r="GK87" s="683"/>
      <c r="GL87" s="683"/>
      <c r="GM87" s="683"/>
      <c r="GN87" s="683"/>
      <c r="GO87" s="683"/>
      <c r="GP87" s="683"/>
      <c r="GQ87" s="683"/>
      <c r="GR87" s="683"/>
      <c r="GS87" s="683"/>
      <c r="GT87" s="683"/>
      <c r="GU87" s="683"/>
      <c r="GV87" s="683"/>
      <c r="GW87" s="683"/>
      <c r="GX87" s="683"/>
      <c r="GY87" s="683"/>
      <c r="GZ87" s="683"/>
      <c r="HA87" s="683"/>
      <c r="HB87" s="683"/>
      <c r="HC87" s="683"/>
      <c r="HD87" s="683"/>
      <c r="HE87" s="683"/>
      <c r="HF87" s="683"/>
      <c r="HG87" s="683"/>
      <c r="HH87" s="683"/>
      <c r="HI87" s="683"/>
      <c r="HJ87" s="683"/>
      <c r="HK87" s="683"/>
      <c r="HL87" s="683"/>
      <c r="HM87" s="683"/>
      <c r="HN87" s="683"/>
      <c r="HO87" s="683"/>
      <c r="HP87" s="683"/>
      <c r="HQ87" s="683"/>
      <c r="HR87" s="683"/>
      <c r="HS87" s="683"/>
      <c r="HT87" s="683"/>
      <c r="HU87" s="683"/>
      <c r="HV87" s="683"/>
      <c r="HW87" s="683"/>
      <c r="HX87" s="683"/>
    </row>
    <row r="88" spans="10:232">
      <c r="J88" s="681"/>
      <c r="K88" s="681"/>
      <c r="L88" s="681"/>
      <c r="M88" s="681"/>
      <c r="Q88" s="681"/>
      <c r="R88" s="681"/>
      <c r="U88" s="681"/>
      <c r="V88" s="683"/>
      <c r="W88" s="683"/>
      <c r="X88" s="683"/>
      <c r="Y88" s="683"/>
      <c r="Z88" s="683"/>
      <c r="AA88" s="683"/>
      <c r="AB88" s="683"/>
      <c r="AC88" s="683"/>
      <c r="AD88" s="683"/>
      <c r="AE88" s="683"/>
      <c r="AF88" s="683"/>
      <c r="AG88" s="683"/>
      <c r="AH88" s="683"/>
      <c r="AI88" s="683"/>
      <c r="AJ88" s="683"/>
      <c r="AK88" s="683"/>
      <c r="AL88" s="683"/>
      <c r="AM88" s="683"/>
      <c r="AN88" s="683"/>
      <c r="AO88" s="683"/>
      <c r="AP88" s="683"/>
      <c r="AQ88" s="683"/>
      <c r="AR88" s="683"/>
      <c r="AS88" s="683"/>
      <c r="AT88" s="683"/>
      <c r="AU88" s="683"/>
      <c r="AV88" s="683"/>
      <c r="AW88" s="683"/>
      <c r="AX88" s="683"/>
      <c r="AY88" s="683"/>
      <c r="AZ88" s="683"/>
      <c r="BA88" s="683"/>
      <c r="BB88" s="683"/>
      <c r="BC88" s="683"/>
      <c r="BD88" s="683"/>
      <c r="BE88" s="683"/>
      <c r="BF88" s="683"/>
      <c r="BG88" s="683"/>
      <c r="BH88" s="683"/>
      <c r="BI88" s="683"/>
      <c r="BJ88" s="683"/>
      <c r="BK88" s="683"/>
      <c r="BL88" s="683"/>
      <c r="BM88" s="683"/>
      <c r="BN88" s="683"/>
      <c r="BO88" s="683"/>
      <c r="BP88" s="683"/>
      <c r="BQ88" s="683"/>
      <c r="BR88" s="683"/>
      <c r="BS88" s="683"/>
      <c r="BT88" s="683"/>
      <c r="BU88" s="683"/>
      <c r="BV88" s="683"/>
      <c r="BW88" s="683"/>
      <c r="BX88" s="683"/>
      <c r="BY88" s="683"/>
      <c r="BZ88" s="683"/>
      <c r="CA88" s="683"/>
      <c r="CB88" s="683"/>
      <c r="CC88" s="683"/>
      <c r="CD88" s="683"/>
      <c r="CE88" s="683"/>
      <c r="CF88" s="683"/>
      <c r="CG88" s="683"/>
      <c r="CH88" s="683"/>
      <c r="CI88" s="683"/>
      <c r="CJ88" s="683"/>
      <c r="CK88" s="683"/>
      <c r="CL88" s="683"/>
      <c r="CM88" s="683"/>
      <c r="CN88" s="683"/>
      <c r="CO88" s="683"/>
      <c r="CP88" s="683"/>
      <c r="CQ88" s="683"/>
      <c r="CR88" s="683"/>
      <c r="CS88" s="683"/>
      <c r="CT88" s="683"/>
      <c r="CU88" s="683"/>
      <c r="CV88" s="683"/>
      <c r="CW88" s="683"/>
      <c r="CX88" s="683"/>
      <c r="CY88" s="683"/>
      <c r="CZ88" s="683"/>
      <c r="DA88" s="683"/>
      <c r="DB88" s="683"/>
      <c r="DC88" s="683"/>
      <c r="DD88" s="683"/>
      <c r="DE88" s="683"/>
      <c r="DF88" s="683"/>
      <c r="DG88" s="683"/>
      <c r="DH88" s="683"/>
      <c r="DI88" s="683"/>
      <c r="DJ88" s="683"/>
      <c r="DK88" s="683"/>
      <c r="DL88" s="683"/>
      <c r="DM88" s="683"/>
      <c r="DN88" s="683"/>
      <c r="DO88" s="683"/>
      <c r="DP88" s="683"/>
      <c r="DQ88" s="683"/>
      <c r="DR88" s="683"/>
      <c r="DS88" s="683"/>
      <c r="DT88" s="683"/>
      <c r="DU88" s="683"/>
      <c r="DV88" s="683"/>
      <c r="DW88" s="683"/>
      <c r="DX88" s="683"/>
      <c r="DY88" s="683"/>
      <c r="DZ88" s="683"/>
      <c r="EA88" s="683"/>
      <c r="EB88" s="683"/>
      <c r="EC88" s="683"/>
      <c r="ED88" s="683"/>
      <c r="EE88" s="683"/>
      <c r="EF88" s="683"/>
      <c r="EG88" s="683"/>
      <c r="EH88" s="683"/>
      <c r="EI88" s="683"/>
      <c r="EJ88" s="683"/>
      <c r="EK88" s="683"/>
      <c r="EL88" s="683"/>
      <c r="EM88" s="683"/>
      <c r="EN88" s="683"/>
      <c r="EO88" s="683"/>
      <c r="EP88" s="683"/>
      <c r="EQ88" s="683"/>
      <c r="ER88" s="683"/>
      <c r="ES88" s="683"/>
      <c r="ET88" s="683"/>
      <c r="EU88" s="683"/>
      <c r="EV88" s="683"/>
      <c r="EW88" s="683"/>
      <c r="EX88" s="683"/>
      <c r="EY88" s="683"/>
      <c r="EZ88" s="683"/>
      <c r="FA88" s="683"/>
      <c r="FB88" s="683"/>
      <c r="FC88" s="683"/>
      <c r="FD88" s="683"/>
      <c r="FE88" s="683"/>
      <c r="FF88" s="683"/>
      <c r="FG88" s="683"/>
      <c r="FH88" s="683"/>
      <c r="FI88" s="683"/>
      <c r="FJ88" s="683"/>
      <c r="FK88" s="683"/>
      <c r="FL88" s="683"/>
      <c r="FM88" s="683"/>
      <c r="FN88" s="683"/>
      <c r="FO88" s="683"/>
      <c r="FP88" s="683"/>
      <c r="FQ88" s="683"/>
      <c r="FR88" s="683"/>
      <c r="FS88" s="683"/>
      <c r="FT88" s="683"/>
      <c r="FU88" s="683"/>
      <c r="FV88" s="683"/>
      <c r="FW88" s="683"/>
      <c r="FX88" s="683"/>
      <c r="FY88" s="683"/>
      <c r="FZ88" s="683"/>
      <c r="GA88" s="683"/>
      <c r="GB88" s="683"/>
      <c r="GC88" s="683"/>
      <c r="GD88" s="683"/>
      <c r="GE88" s="683"/>
      <c r="GF88" s="683"/>
      <c r="GG88" s="683"/>
      <c r="GH88" s="683"/>
      <c r="GI88" s="683"/>
      <c r="GJ88" s="683"/>
      <c r="GK88" s="683"/>
      <c r="GL88" s="683"/>
      <c r="GM88" s="683"/>
      <c r="GN88" s="683"/>
      <c r="GO88" s="683"/>
      <c r="GP88" s="683"/>
      <c r="GQ88" s="683"/>
      <c r="GR88" s="683"/>
      <c r="GS88" s="683"/>
      <c r="GT88" s="683"/>
      <c r="GU88" s="683"/>
      <c r="GV88" s="683"/>
      <c r="GW88" s="683"/>
      <c r="GX88" s="683"/>
      <c r="GY88" s="683"/>
      <c r="GZ88" s="683"/>
      <c r="HA88" s="683"/>
      <c r="HB88" s="683"/>
      <c r="HC88" s="683"/>
      <c r="HD88" s="683"/>
      <c r="HE88" s="683"/>
      <c r="HF88" s="683"/>
      <c r="HG88" s="683"/>
      <c r="HH88" s="683"/>
      <c r="HI88" s="683"/>
      <c r="HJ88" s="683"/>
      <c r="HK88" s="683"/>
      <c r="HL88" s="683"/>
      <c r="HM88" s="683"/>
      <c r="HN88" s="683"/>
      <c r="HO88" s="683"/>
      <c r="HP88" s="683"/>
      <c r="HQ88" s="683"/>
      <c r="HR88" s="683"/>
      <c r="HS88" s="683"/>
      <c r="HT88" s="683"/>
      <c r="HU88" s="683"/>
      <c r="HV88" s="683"/>
      <c r="HW88" s="683"/>
      <c r="HX88" s="683"/>
    </row>
    <row r="89" spans="10:232">
      <c r="J89" s="681"/>
      <c r="K89" s="681"/>
      <c r="L89" s="681"/>
      <c r="M89" s="681"/>
      <c r="Q89" s="681"/>
      <c r="R89" s="681"/>
      <c r="U89" s="681"/>
      <c r="V89" s="683"/>
      <c r="W89" s="683"/>
      <c r="X89" s="683"/>
      <c r="Y89" s="683"/>
      <c r="Z89" s="683"/>
      <c r="AA89" s="683"/>
      <c r="AB89" s="683"/>
      <c r="AC89" s="683"/>
      <c r="AD89" s="683"/>
      <c r="AE89" s="683"/>
      <c r="AF89" s="683"/>
      <c r="AG89" s="683"/>
      <c r="AH89" s="683"/>
      <c r="AI89" s="683"/>
      <c r="AJ89" s="683"/>
      <c r="AK89" s="683"/>
      <c r="AL89" s="683"/>
      <c r="AM89" s="683"/>
      <c r="AN89" s="683"/>
      <c r="AO89" s="683"/>
      <c r="AP89" s="683"/>
      <c r="AQ89" s="683"/>
      <c r="AR89" s="683"/>
      <c r="AS89" s="683"/>
      <c r="AT89" s="683"/>
      <c r="AU89" s="683"/>
      <c r="AV89" s="683"/>
      <c r="AW89" s="683"/>
      <c r="AX89" s="683"/>
      <c r="AY89" s="683"/>
      <c r="AZ89" s="683"/>
      <c r="BA89" s="683"/>
      <c r="BB89" s="683"/>
      <c r="BC89" s="683"/>
      <c r="BD89" s="683"/>
      <c r="BE89" s="683"/>
      <c r="BF89" s="683"/>
      <c r="BG89" s="683"/>
      <c r="BH89" s="683"/>
      <c r="BI89" s="683"/>
      <c r="BJ89" s="683"/>
      <c r="BK89" s="683"/>
      <c r="BL89" s="683"/>
      <c r="BM89" s="683"/>
      <c r="BN89" s="683"/>
      <c r="BO89" s="683"/>
      <c r="BP89" s="683"/>
      <c r="BQ89" s="683"/>
      <c r="BR89" s="683"/>
      <c r="BS89" s="683"/>
      <c r="BT89" s="683"/>
      <c r="BU89" s="683"/>
      <c r="BV89" s="683"/>
      <c r="BW89" s="683"/>
      <c r="BX89" s="683"/>
      <c r="BY89" s="683"/>
      <c r="BZ89" s="683"/>
      <c r="CA89" s="683"/>
      <c r="CB89" s="683"/>
      <c r="CC89" s="683"/>
      <c r="CD89" s="683"/>
      <c r="CE89" s="683"/>
      <c r="CF89" s="683"/>
      <c r="CG89" s="683"/>
      <c r="CH89" s="683"/>
      <c r="CI89" s="683"/>
      <c r="CJ89" s="683"/>
      <c r="CK89" s="683"/>
      <c r="CL89" s="683"/>
      <c r="CM89" s="683"/>
      <c r="CN89" s="683"/>
      <c r="CO89" s="683"/>
      <c r="CP89" s="683"/>
      <c r="CQ89" s="683"/>
      <c r="CR89" s="683"/>
      <c r="CS89" s="683"/>
      <c r="CT89" s="683"/>
      <c r="CU89" s="683"/>
      <c r="CV89" s="683"/>
      <c r="CW89" s="683"/>
      <c r="CX89" s="683"/>
      <c r="CY89" s="683"/>
      <c r="CZ89" s="683"/>
      <c r="DA89" s="683"/>
      <c r="DB89" s="683"/>
      <c r="DC89" s="683"/>
      <c r="DD89" s="683"/>
      <c r="DE89" s="683"/>
      <c r="DF89" s="683"/>
      <c r="DG89" s="683"/>
      <c r="DH89" s="683"/>
      <c r="DI89" s="683"/>
      <c r="DJ89" s="683"/>
      <c r="DK89" s="683"/>
      <c r="DL89" s="683"/>
      <c r="DM89" s="683"/>
      <c r="DN89" s="683"/>
      <c r="DO89" s="683"/>
      <c r="DP89" s="683"/>
      <c r="DQ89" s="683"/>
      <c r="DR89" s="683"/>
      <c r="DS89" s="683"/>
      <c r="DT89" s="683"/>
      <c r="DU89" s="683"/>
      <c r="DV89" s="683"/>
      <c r="DW89" s="683"/>
      <c r="DX89" s="683"/>
      <c r="DY89" s="683"/>
      <c r="DZ89" s="683"/>
      <c r="EA89" s="683"/>
      <c r="EB89" s="683"/>
      <c r="EC89" s="683"/>
      <c r="ED89" s="683"/>
      <c r="EE89" s="683"/>
      <c r="EF89" s="683"/>
      <c r="EG89" s="683"/>
      <c r="EH89" s="683"/>
      <c r="EI89" s="683"/>
      <c r="EJ89" s="683"/>
      <c r="EK89" s="683"/>
      <c r="EL89" s="683"/>
      <c r="EM89" s="683"/>
      <c r="EN89" s="683"/>
      <c r="EO89" s="683"/>
      <c r="EP89" s="683"/>
      <c r="EQ89" s="683"/>
      <c r="ER89" s="683"/>
      <c r="ES89" s="683"/>
      <c r="ET89" s="683"/>
      <c r="EU89" s="683"/>
      <c r="EV89" s="683"/>
      <c r="EW89" s="683"/>
      <c r="EX89" s="683"/>
      <c r="EY89" s="683"/>
      <c r="EZ89" s="683"/>
      <c r="FA89" s="683"/>
      <c r="FB89" s="683"/>
      <c r="FC89" s="683"/>
      <c r="FD89" s="683"/>
      <c r="FE89" s="683"/>
      <c r="FF89" s="683"/>
      <c r="FG89" s="683"/>
      <c r="FH89" s="683"/>
      <c r="FI89" s="683"/>
      <c r="FJ89" s="683"/>
      <c r="FK89" s="683"/>
      <c r="FL89" s="683"/>
      <c r="FM89" s="683"/>
      <c r="FN89" s="683"/>
      <c r="FO89" s="683"/>
      <c r="FP89" s="683"/>
      <c r="FQ89" s="683"/>
      <c r="FR89" s="683"/>
      <c r="FS89" s="683"/>
      <c r="FT89" s="683"/>
      <c r="FU89" s="683"/>
      <c r="FV89" s="683"/>
      <c r="FW89" s="683"/>
      <c r="FX89" s="683"/>
      <c r="FY89" s="683"/>
      <c r="FZ89" s="683"/>
      <c r="GA89" s="683"/>
      <c r="GB89" s="683"/>
      <c r="GC89" s="683"/>
      <c r="GD89" s="683"/>
      <c r="GE89" s="683"/>
      <c r="GF89" s="683"/>
      <c r="GG89" s="683"/>
      <c r="GH89" s="683"/>
      <c r="GI89" s="683"/>
      <c r="GJ89" s="683"/>
      <c r="GK89" s="683"/>
      <c r="GL89" s="683"/>
      <c r="GM89" s="683"/>
      <c r="GN89" s="683"/>
      <c r="GO89" s="683"/>
      <c r="GP89" s="683"/>
      <c r="GQ89" s="683"/>
      <c r="GR89" s="683"/>
      <c r="GS89" s="683"/>
      <c r="GT89" s="683"/>
      <c r="GU89" s="683"/>
      <c r="GV89" s="683"/>
      <c r="GW89" s="683"/>
      <c r="GX89" s="683"/>
      <c r="GY89" s="683"/>
      <c r="GZ89" s="683"/>
      <c r="HA89" s="683"/>
      <c r="HB89" s="683"/>
      <c r="HC89" s="683"/>
      <c r="HD89" s="683"/>
      <c r="HE89" s="683"/>
      <c r="HF89" s="683"/>
      <c r="HG89" s="683"/>
      <c r="HH89" s="683"/>
      <c r="HI89" s="683"/>
      <c r="HJ89" s="683"/>
      <c r="HK89" s="683"/>
      <c r="HL89" s="683"/>
      <c r="HM89" s="683"/>
      <c r="HN89" s="683"/>
      <c r="HO89" s="683"/>
      <c r="HP89" s="683"/>
      <c r="HQ89" s="683"/>
      <c r="HR89" s="683"/>
      <c r="HS89" s="683"/>
      <c r="HT89" s="683"/>
      <c r="HU89" s="683"/>
      <c r="HV89" s="683"/>
      <c r="HW89" s="683"/>
      <c r="HX89" s="683"/>
    </row>
    <row r="90" spans="10:232">
      <c r="J90" s="681"/>
      <c r="K90" s="681"/>
      <c r="L90" s="681"/>
      <c r="M90" s="681"/>
      <c r="Q90" s="681"/>
      <c r="R90" s="681"/>
      <c r="U90" s="681"/>
      <c r="V90" s="683"/>
      <c r="W90" s="683"/>
      <c r="X90" s="683"/>
      <c r="Y90" s="683"/>
      <c r="Z90" s="683"/>
      <c r="AA90" s="683"/>
      <c r="AB90" s="683"/>
      <c r="AC90" s="683"/>
      <c r="AD90" s="683"/>
      <c r="AE90" s="683"/>
      <c r="AF90" s="683"/>
      <c r="AG90" s="683"/>
      <c r="AH90" s="683"/>
      <c r="AI90" s="683"/>
      <c r="AJ90" s="683"/>
      <c r="AK90" s="683"/>
      <c r="AL90" s="683"/>
      <c r="AM90" s="683"/>
      <c r="AN90" s="683"/>
      <c r="AO90" s="683"/>
      <c r="AP90" s="683"/>
      <c r="AQ90" s="683"/>
      <c r="AR90" s="683"/>
      <c r="AS90" s="683"/>
      <c r="AT90" s="683"/>
      <c r="AU90" s="683"/>
      <c r="AV90" s="683"/>
      <c r="AW90" s="683"/>
      <c r="AX90" s="683"/>
      <c r="AY90" s="683"/>
      <c r="AZ90" s="683"/>
      <c r="BA90" s="683"/>
      <c r="BB90" s="683"/>
      <c r="BC90" s="683"/>
      <c r="BD90" s="683"/>
      <c r="BE90" s="683"/>
      <c r="BF90" s="683"/>
      <c r="BG90" s="683"/>
      <c r="BH90" s="683"/>
      <c r="BI90" s="683"/>
      <c r="BJ90" s="683"/>
      <c r="BK90" s="683"/>
      <c r="BL90" s="683"/>
      <c r="BM90" s="683"/>
      <c r="BN90" s="683"/>
      <c r="BO90" s="683"/>
      <c r="BP90" s="683"/>
      <c r="BQ90" s="683"/>
      <c r="BR90" s="683"/>
      <c r="BS90" s="683"/>
      <c r="BT90" s="683"/>
      <c r="BU90" s="683"/>
      <c r="BV90" s="683"/>
      <c r="BW90" s="683"/>
      <c r="BX90" s="683"/>
      <c r="BY90" s="683"/>
      <c r="BZ90" s="683"/>
      <c r="CA90" s="683"/>
      <c r="CB90" s="683"/>
      <c r="CC90" s="683"/>
      <c r="CD90" s="683"/>
      <c r="CE90" s="683"/>
      <c r="CF90" s="683"/>
      <c r="CG90" s="683"/>
      <c r="CH90" s="683"/>
      <c r="CI90" s="683"/>
      <c r="CJ90" s="683"/>
      <c r="CK90" s="683"/>
      <c r="CL90" s="683"/>
      <c r="CM90" s="683"/>
      <c r="CN90" s="683"/>
      <c r="CO90" s="683"/>
      <c r="CP90" s="683"/>
      <c r="CQ90" s="683"/>
      <c r="CR90" s="683"/>
      <c r="CS90" s="683"/>
      <c r="CT90" s="683"/>
      <c r="CU90" s="683"/>
      <c r="CV90" s="683"/>
      <c r="CW90" s="683"/>
      <c r="CX90" s="683"/>
      <c r="CY90" s="683"/>
      <c r="CZ90" s="683"/>
      <c r="DA90" s="683"/>
      <c r="DB90" s="683"/>
      <c r="DC90" s="683"/>
      <c r="DD90" s="683"/>
      <c r="DE90" s="683"/>
      <c r="DF90" s="683"/>
      <c r="DG90" s="683"/>
      <c r="DH90" s="683"/>
      <c r="DI90" s="683"/>
      <c r="DJ90" s="683"/>
      <c r="DK90" s="683"/>
      <c r="DL90" s="683"/>
      <c r="DM90" s="683"/>
      <c r="DN90" s="683"/>
      <c r="DO90" s="683"/>
      <c r="DP90" s="683"/>
      <c r="DQ90" s="683"/>
      <c r="DR90" s="683"/>
      <c r="DS90" s="683"/>
      <c r="DT90" s="683"/>
      <c r="DU90" s="683"/>
      <c r="DV90" s="683"/>
      <c r="DW90" s="683"/>
      <c r="DX90" s="683"/>
      <c r="DY90" s="683"/>
      <c r="DZ90" s="683"/>
      <c r="EA90" s="683"/>
      <c r="EB90" s="683"/>
      <c r="EC90" s="683"/>
      <c r="ED90" s="683"/>
      <c r="EE90" s="683"/>
      <c r="EF90" s="683"/>
      <c r="EG90" s="683"/>
      <c r="EH90" s="683"/>
      <c r="EI90" s="683"/>
      <c r="EJ90" s="683"/>
      <c r="EK90" s="683"/>
      <c r="EL90" s="683"/>
      <c r="EM90" s="683"/>
      <c r="EN90" s="683"/>
      <c r="EO90" s="683"/>
      <c r="EP90" s="683"/>
      <c r="EQ90" s="683"/>
      <c r="ER90" s="683"/>
      <c r="ES90" s="683"/>
      <c r="ET90" s="683"/>
      <c r="EU90" s="683"/>
      <c r="EV90" s="683"/>
      <c r="EW90" s="683"/>
      <c r="EX90" s="683"/>
      <c r="EY90" s="683"/>
      <c r="EZ90" s="683"/>
      <c r="FA90" s="683"/>
      <c r="FB90" s="683"/>
      <c r="FC90" s="683"/>
      <c r="FD90" s="683"/>
      <c r="FE90" s="683"/>
      <c r="FF90" s="683"/>
      <c r="FG90" s="683"/>
      <c r="FH90" s="683"/>
      <c r="FI90" s="683"/>
      <c r="FJ90" s="683"/>
      <c r="FK90" s="683"/>
      <c r="FL90" s="683"/>
      <c r="FM90" s="683"/>
      <c r="FN90" s="683"/>
      <c r="FO90" s="683"/>
      <c r="FP90" s="683"/>
      <c r="FQ90" s="683"/>
      <c r="FR90" s="683"/>
      <c r="FS90" s="683"/>
      <c r="FT90" s="683"/>
      <c r="FU90" s="683"/>
      <c r="FV90" s="683"/>
      <c r="FW90" s="683"/>
      <c r="FX90" s="683"/>
      <c r="FY90" s="683"/>
      <c r="FZ90" s="683"/>
      <c r="GA90" s="683"/>
      <c r="GB90" s="683"/>
      <c r="GC90" s="683"/>
      <c r="GD90" s="683"/>
      <c r="GE90" s="683"/>
      <c r="GF90" s="683"/>
      <c r="GG90" s="683"/>
      <c r="GH90" s="683"/>
      <c r="GI90" s="683"/>
      <c r="GJ90" s="683"/>
      <c r="GK90" s="683"/>
      <c r="GL90" s="683"/>
      <c r="GM90" s="683"/>
      <c r="GN90" s="683"/>
      <c r="GO90" s="683"/>
      <c r="GP90" s="683"/>
      <c r="GQ90" s="683"/>
      <c r="GR90" s="683"/>
      <c r="GS90" s="683"/>
      <c r="GT90" s="683"/>
      <c r="GU90" s="683"/>
      <c r="GV90" s="683"/>
      <c r="GW90" s="683"/>
      <c r="GX90" s="683"/>
      <c r="GY90" s="683"/>
      <c r="GZ90" s="683"/>
      <c r="HA90" s="683"/>
      <c r="HB90" s="683"/>
      <c r="HC90" s="683"/>
      <c r="HD90" s="683"/>
      <c r="HE90" s="683"/>
      <c r="HF90" s="683"/>
      <c r="HG90" s="683"/>
      <c r="HH90" s="683"/>
      <c r="HI90" s="683"/>
      <c r="HJ90" s="683"/>
      <c r="HK90" s="683"/>
      <c r="HL90" s="683"/>
      <c r="HM90" s="683"/>
      <c r="HN90" s="683"/>
      <c r="HO90" s="683"/>
      <c r="HP90" s="683"/>
      <c r="HQ90" s="683"/>
      <c r="HR90" s="683"/>
      <c r="HS90" s="683"/>
      <c r="HT90" s="683"/>
      <c r="HU90" s="683"/>
      <c r="HV90" s="683"/>
      <c r="HW90" s="683"/>
      <c r="HX90" s="683"/>
    </row>
    <row r="91" spans="10:232">
      <c r="J91" s="681"/>
      <c r="K91" s="681"/>
      <c r="L91" s="681"/>
      <c r="M91" s="681"/>
      <c r="Q91" s="681"/>
      <c r="R91" s="681"/>
      <c r="U91" s="681"/>
      <c r="V91" s="683"/>
      <c r="W91" s="683"/>
      <c r="X91" s="683"/>
      <c r="Y91" s="683"/>
      <c r="Z91" s="683"/>
      <c r="AA91" s="683"/>
      <c r="AB91" s="683"/>
      <c r="AC91" s="683"/>
      <c r="AD91" s="683"/>
      <c r="AE91" s="683"/>
      <c r="AF91" s="683"/>
      <c r="AG91" s="683"/>
      <c r="AH91" s="683"/>
      <c r="AI91" s="683"/>
      <c r="AJ91" s="683"/>
      <c r="AK91" s="683"/>
      <c r="AL91" s="683"/>
      <c r="AM91" s="683"/>
      <c r="AN91" s="683"/>
      <c r="AO91" s="683"/>
      <c r="AP91" s="683"/>
      <c r="AQ91" s="683"/>
      <c r="AR91" s="683"/>
      <c r="AS91" s="683"/>
      <c r="AT91" s="683"/>
      <c r="AU91" s="683"/>
      <c r="AV91" s="683"/>
      <c r="AW91" s="683"/>
      <c r="AX91" s="683"/>
      <c r="AY91" s="683"/>
      <c r="AZ91" s="683"/>
      <c r="BA91" s="683"/>
      <c r="BB91" s="683"/>
      <c r="BC91" s="683"/>
      <c r="BD91" s="683"/>
      <c r="BE91" s="683"/>
      <c r="BF91" s="683"/>
      <c r="BG91" s="683"/>
      <c r="BH91" s="683"/>
      <c r="BI91" s="683"/>
      <c r="BJ91" s="683"/>
      <c r="BK91" s="683"/>
      <c r="BL91" s="683"/>
      <c r="BM91" s="683"/>
      <c r="BN91" s="683"/>
      <c r="BO91" s="683"/>
      <c r="BP91" s="683"/>
      <c r="BQ91" s="683"/>
      <c r="BR91" s="683"/>
      <c r="BS91" s="683"/>
      <c r="BT91" s="683"/>
      <c r="BU91" s="683"/>
      <c r="BV91" s="683"/>
      <c r="BW91" s="683"/>
      <c r="BX91" s="683"/>
      <c r="BY91" s="683"/>
      <c r="BZ91" s="683"/>
      <c r="CA91" s="683"/>
      <c r="CB91" s="683"/>
      <c r="CC91" s="683"/>
      <c r="CD91" s="683"/>
      <c r="CE91" s="683"/>
      <c r="CF91" s="683"/>
      <c r="CG91" s="683"/>
      <c r="CH91" s="683"/>
      <c r="CI91" s="683"/>
      <c r="CJ91" s="683"/>
      <c r="CK91" s="683"/>
      <c r="CL91" s="683"/>
      <c r="CM91" s="683"/>
      <c r="CN91" s="683"/>
      <c r="CO91" s="683"/>
      <c r="CP91" s="683"/>
      <c r="CQ91" s="683"/>
      <c r="CR91" s="683"/>
      <c r="CS91" s="683"/>
      <c r="CT91" s="683"/>
      <c r="CU91" s="683"/>
      <c r="CV91" s="683"/>
      <c r="CW91" s="683"/>
      <c r="CX91" s="683"/>
      <c r="CY91" s="683"/>
      <c r="CZ91" s="683"/>
      <c r="DA91" s="683"/>
      <c r="DB91" s="683"/>
      <c r="DC91" s="683"/>
      <c r="DD91" s="683"/>
      <c r="DE91" s="683"/>
      <c r="DF91" s="683"/>
      <c r="DG91" s="683"/>
      <c r="DH91" s="683"/>
      <c r="DI91" s="683"/>
      <c r="DJ91" s="683"/>
      <c r="DK91" s="683"/>
      <c r="DL91" s="683"/>
      <c r="DM91" s="683"/>
      <c r="DN91" s="683"/>
      <c r="DO91" s="683"/>
      <c r="DP91" s="683"/>
      <c r="DQ91" s="683"/>
      <c r="DR91" s="683"/>
      <c r="DS91" s="683"/>
      <c r="DT91" s="683"/>
      <c r="DU91" s="683"/>
      <c r="DV91" s="683"/>
      <c r="DW91" s="683"/>
      <c r="DX91" s="683"/>
      <c r="DY91" s="683"/>
      <c r="DZ91" s="683"/>
      <c r="EA91" s="683"/>
      <c r="EB91" s="683"/>
      <c r="EC91" s="683"/>
      <c r="ED91" s="683"/>
      <c r="EE91" s="683"/>
      <c r="EF91" s="683"/>
      <c r="EG91" s="683"/>
      <c r="EH91" s="683"/>
      <c r="EI91" s="683"/>
      <c r="EJ91" s="683"/>
      <c r="EK91" s="683"/>
      <c r="EL91" s="683"/>
      <c r="EM91" s="683"/>
      <c r="EN91" s="683"/>
      <c r="EO91" s="683"/>
      <c r="EP91" s="683"/>
      <c r="EQ91" s="683"/>
      <c r="ER91" s="683"/>
      <c r="ES91" s="683"/>
      <c r="ET91" s="683"/>
      <c r="EU91" s="683"/>
      <c r="EV91" s="683"/>
      <c r="EW91" s="683"/>
      <c r="EX91" s="683"/>
      <c r="EY91" s="683"/>
      <c r="EZ91" s="683"/>
      <c r="FA91" s="683"/>
      <c r="FB91" s="683"/>
      <c r="FC91" s="683"/>
      <c r="FD91" s="683"/>
      <c r="FE91" s="683"/>
      <c r="FF91" s="683"/>
      <c r="FG91" s="683"/>
      <c r="FH91" s="683"/>
      <c r="FI91" s="683"/>
      <c r="FJ91" s="683"/>
      <c r="FK91" s="683"/>
      <c r="FL91" s="683"/>
      <c r="FM91" s="683"/>
      <c r="FN91" s="683"/>
      <c r="FO91" s="683"/>
      <c r="FP91" s="683"/>
      <c r="FQ91" s="683"/>
      <c r="FR91" s="683"/>
      <c r="FS91" s="683"/>
      <c r="FT91" s="683"/>
      <c r="FU91" s="683"/>
      <c r="FV91" s="683"/>
      <c r="FW91" s="683"/>
      <c r="FX91" s="683"/>
      <c r="FY91" s="683"/>
      <c r="FZ91" s="683"/>
      <c r="GA91" s="683"/>
      <c r="GB91" s="683"/>
      <c r="GC91" s="683"/>
      <c r="GD91" s="683"/>
      <c r="GE91" s="683"/>
      <c r="GF91" s="683"/>
      <c r="GG91" s="683"/>
      <c r="GH91" s="683"/>
      <c r="GI91" s="683"/>
      <c r="GJ91" s="683"/>
      <c r="GK91" s="683"/>
      <c r="GL91" s="683"/>
      <c r="GM91" s="683"/>
      <c r="GN91" s="683"/>
      <c r="GO91" s="683"/>
      <c r="GP91" s="683"/>
      <c r="GQ91" s="683"/>
      <c r="GR91" s="683"/>
      <c r="GS91" s="683"/>
      <c r="GT91" s="683"/>
      <c r="GU91" s="683"/>
      <c r="GV91" s="683"/>
      <c r="GW91" s="683"/>
      <c r="GX91" s="683"/>
      <c r="GY91" s="683"/>
      <c r="GZ91" s="683"/>
      <c r="HA91" s="683"/>
      <c r="HB91" s="683"/>
      <c r="HC91" s="683"/>
      <c r="HD91" s="683"/>
      <c r="HE91" s="683"/>
      <c r="HF91" s="683"/>
      <c r="HG91" s="683"/>
      <c r="HH91" s="683"/>
      <c r="HI91" s="683"/>
      <c r="HJ91" s="683"/>
      <c r="HK91" s="683"/>
      <c r="HL91" s="683"/>
      <c r="HM91" s="683"/>
      <c r="HN91" s="683"/>
      <c r="HO91" s="683"/>
      <c r="HP91" s="683"/>
      <c r="HQ91" s="683"/>
      <c r="HR91" s="683"/>
      <c r="HS91" s="683"/>
      <c r="HT91" s="683"/>
      <c r="HU91" s="683"/>
      <c r="HV91" s="683"/>
      <c r="HW91" s="683"/>
      <c r="HX91" s="683"/>
    </row>
    <row r="92" spans="10:232">
      <c r="J92" s="681"/>
      <c r="K92" s="681"/>
      <c r="L92" s="681"/>
      <c r="M92" s="681"/>
      <c r="Q92" s="681"/>
      <c r="R92" s="681"/>
      <c r="U92" s="681"/>
      <c r="V92" s="683"/>
      <c r="W92" s="683"/>
      <c r="X92" s="683"/>
      <c r="Y92" s="683"/>
      <c r="Z92" s="683"/>
      <c r="AA92" s="683"/>
      <c r="AB92" s="683"/>
      <c r="AC92" s="683"/>
      <c r="AD92" s="683"/>
      <c r="AE92" s="683"/>
      <c r="AF92" s="683"/>
      <c r="AG92" s="683"/>
      <c r="AH92" s="683"/>
      <c r="AI92" s="683"/>
      <c r="AJ92" s="683"/>
      <c r="AK92" s="683"/>
      <c r="AL92" s="683"/>
      <c r="AM92" s="683"/>
      <c r="AN92" s="683"/>
      <c r="AO92" s="683"/>
      <c r="AP92" s="683"/>
      <c r="AQ92" s="683"/>
      <c r="AR92" s="683"/>
      <c r="AS92" s="683"/>
      <c r="AT92" s="683"/>
      <c r="AU92" s="683"/>
      <c r="AV92" s="683"/>
      <c r="AW92" s="683"/>
      <c r="AX92" s="683"/>
      <c r="AY92" s="683"/>
      <c r="AZ92" s="683"/>
      <c r="BA92" s="683"/>
      <c r="BB92" s="683"/>
      <c r="BC92" s="683"/>
      <c r="BD92" s="683"/>
      <c r="BE92" s="683"/>
      <c r="BF92" s="683"/>
      <c r="BG92" s="683"/>
      <c r="BH92" s="683"/>
      <c r="BI92" s="683"/>
      <c r="BJ92" s="683"/>
      <c r="BK92" s="683"/>
      <c r="BL92" s="683"/>
      <c r="BM92" s="683"/>
      <c r="BN92" s="683"/>
      <c r="BO92" s="683"/>
      <c r="BP92" s="683"/>
      <c r="BQ92" s="683"/>
      <c r="BR92" s="683"/>
      <c r="BS92" s="683"/>
      <c r="BT92" s="683"/>
      <c r="BU92" s="683"/>
      <c r="BV92" s="683"/>
      <c r="BW92" s="683"/>
      <c r="BX92" s="683"/>
      <c r="BY92" s="683"/>
      <c r="BZ92" s="683"/>
      <c r="CA92" s="683"/>
      <c r="CB92" s="683"/>
      <c r="CC92" s="683"/>
      <c r="CD92" s="683"/>
      <c r="CE92" s="683"/>
      <c r="CF92" s="683"/>
      <c r="CG92" s="683"/>
      <c r="CH92" s="683"/>
      <c r="CI92" s="683"/>
      <c r="CJ92" s="683"/>
      <c r="CK92" s="683"/>
      <c r="CL92" s="683"/>
      <c r="CM92" s="683"/>
      <c r="CN92" s="683"/>
      <c r="CO92" s="683"/>
      <c r="CP92" s="683"/>
      <c r="CQ92" s="683"/>
      <c r="CR92" s="683"/>
      <c r="CS92" s="683"/>
      <c r="CT92" s="683"/>
      <c r="CU92" s="683"/>
      <c r="CV92" s="683"/>
      <c r="CW92" s="683"/>
      <c r="CX92" s="683"/>
      <c r="CY92" s="683"/>
      <c r="CZ92" s="683"/>
      <c r="DA92" s="683"/>
      <c r="DB92" s="683"/>
      <c r="DC92" s="683"/>
      <c r="DD92" s="683"/>
      <c r="DE92" s="683"/>
      <c r="DF92" s="683"/>
      <c r="DG92" s="683"/>
      <c r="DH92" s="683"/>
      <c r="DI92" s="683"/>
      <c r="DJ92" s="683"/>
      <c r="DK92" s="683"/>
      <c r="DL92" s="683"/>
      <c r="DM92" s="683"/>
      <c r="DN92" s="683"/>
      <c r="DO92" s="683"/>
      <c r="DP92" s="683"/>
      <c r="DQ92" s="683"/>
      <c r="DR92" s="683"/>
      <c r="DS92" s="683"/>
      <c r="DT92" s="683"/>
      <c r="DU92" s="683"/>
      <c r="DV92" s="683"/>
      <c r="DW92" s="683"/>
      <c r="DX92" s="683"/>
      <c r="DY92" s="683"/>
      <c r="DZ92" s="683"/>
      <c r="EA92" s="683"/>
      <c r="EB92" s="683"/>
      <c r="EC92" s="683"/>
      <c r="ED92" s="683"/>
      <c r="EE92" s="683"/>
      <c r="EF92" s="683"/>
      <c r="EG92" s="683"/>
      <c r="EH92" s="683"/>
      <c r="EI92" s="683"/>
      <c r="EJ92" s="683"/>
      <c r="EK92" s="683"/>
      <c r="EL92" s="683"/>
      <c r="EM92" s="683"/>
      <c r="EN92" s="683"/>
      <c r="EO92" s="683"/>
      <c r="EP92" s="683"/>
      <c r="EQ92" s="683"/>
      <c r="ER92" s="683"/>
      <c r="ES92" s="683"/>
      <c r="ET92" s="683"/>
      <c r="EU92" s="683"/>
      <c r="EV92" s="683"/>
      <c r="EW92" s="683"/>
      <c r="EX92" s="683"/>
      <c r="EY92" s="683"/>
      <c r="EZ92" s="683"/>
      <c r="FA92" s="683"/>
      <c r="FB92" s="683"/>
      <c r="FC92" s="683"/>
      <c r="FD92" s="683"/>
      <c r="FE92" s="683"/>
      <c r="FF92" s="683"/>
      <c r="FG92" s="683"/>
      <c r="FH92" s="683"/>
      <c r="FI92" s="683"/>
      <c r="FJ92" s="683"/>
      <c r="FK92" s="683"/>
      <c r="FL92" s="683"/>
      <c r="FM92" s="683"/>
      <c r="FN92" s="683"/>
      <c r="FO92" s="683"/>
      <c r="FP92" s="683"/>
      <c r="FQ92" s="683"/>
      <c r="FR92" s="683"/>
      <c r="FS92" s="683"/>
      <c r="FT92" s="683"/>
      <c r="FU92" s="683"/>
      <c r="FV92" s="683"/>
      <c r="FW92" s="683"/>
      <c r="FX92" s="683"/>
      <c r="FY92" s="683"/>
      <c r="FZ92" s="683"/>
      <c r="GA92" s="683"/>
      <c r="GB92" s="683"/>
      <c r="GC92" s="683"/>
      <c r="GD92" s="683"/>
      <c r="GE92" s="683"/>
      <c r="GF92" s="683"/>
      <c r="GG92" s="683"/>
      <c r="GH92" s="683"/>
      <c r="GI92" s="683"/>
      <c r="GJ92" s="683"/>
      <c r="GK92" s="683"/>
      <c r="GL92" s="683"/>
      <c r="GM92" s="683"/>
      <c r="GN92" s="683"/>
      <c r="GO92" s="683"/>
      <c r="GP92" s="683"/>
      <c r="GQ92" s="683"/>
      <c r="GR92" s="683"/>
      <c r="GS92" s="683"/>
      <c r="GT92" s="683"/>
      <c r="GU92" s="683"/>
      <c r="GV92" s="683"/>
      <c r="GW92" s="683"/>
      <c r="GX92" s="683"/>
      <c r="GY92" s="683"/>
      <c r="GZ92" s="683"/>
      <c r="HA92" s="683"/>
      <c r="HB92" s="683"/>
      <c r="HC92" s="683"/>
      <c r="HD92" s="683"/>
      <c r="HE92" s="683"/>
      <c r="HF92" s="683"/>
      <c r="HG92" s="683"/>
      <c r="HH92" s="683"/>
      <c r="HI92" s="683"/>
      <c r="HJ92" s="683"/>
      <c r="HK92" s="683"/>
      <c r="HL92" s="683"/>
      <c r="HM92" s="683"/>
      <c r="HN92" s="683"/>
      <c r="HO92" s="683"/>
      <c r="HP92" s="683"/>
      <c r="HQ92" s="683"/>
      <c r="HR92" s="683"/>
      <c r="HS92" s="683"/>
      <c r="HT92" s="683"/>
      <c r="HU92" s="683"/>
      <c r="HV92" s="683"/>
      <c r="HW92" s="683"/>
      <c r="HX92" s="683"/>
    </row>
    <row r="93" spans="10:232">
      <c r="J93" s="681"/>
      <c r="K93" s="681"/>
      <c r="L93" s="681"/>
      <c r="M93" s="681"/>
      <c r="Q93" s="681"/>
      <c r="R93" s="681"/>
      <c r="U93" s="681"/>
      <c r="V93" s="683"/>
      <c r="W93" s="683"/>
      <c r="X93" s="683"/>
      <c r="Y93" s="683"/>
      <c r="Z93" s="683"/>
      <c r="AA93" s="683"/>
      <c r="AB93" s="683"/>
      <c r="AC93" s="683"/>
      <c r="AD93" s="683"/>
      <c r="AE93" s="683"/>
      <c r="AF93" s="683"/>
      <c r="AG93" s="683"/>
      <c r="AH93" s="683"/>
      <c r="AI93" s="683"/>
      <c r="AJ93" s="683"/>
      <c r="AK93" s="683"/>
      <c r="AL93" s="683"/>
      <c r="AM93" s="683"/>
      <c r="AN93" s="683"/>
      <c r="AO93" s="683"/>
      <c r="AP93" s="683"/>
      <c r="AQ93" s="683"/>
      <c r="AR93" s="683"/>
      <c r="AS93" s="683"/>
      <c r="AT93" s="683"/>
      <c r="AU93" s="683"/>
      <c r="AV93" s="683"/>
      <c r="AW93" s="683"/>
      <c r="AX93" s="683"/>
      <c r="AY93" s="683"/>
      <c r="AZ93" s="683"/>
      <c r="BA93" s="683"/>
      <c r="BB93" s="683"/>
      <c r="BC93" s="683"/>
      <c r="BD93" s="683"/>
      <c r="BE93" s="683"/>
      <c r="BF93" s="683"/>
      <c r="BG93" s="683"/>
      <c r="BH93" s="683"/>
      <c r="BI93" s="683"/>
      <c r="BJ93" s="683"/>
      <c r="BK93" s="683"/>
      <c r="BL93" s="683"/>
      <c r="BM93" s="683"/>
      <c r="BN93" s="683"/>
      <c r="BO93" s="683"/>
      <c r="BP93" s="683"/>
      <c r="BQ93" s="683"/>
      <c r="BR93" s="683"/>
      <c r="BS93" s="683"/>
      <c r="BT93" s="683"/>
      <c r="BU93" s="683"/>
      <c r="BV93" s="683"/>
      <c r="BW93" s="683"/>
      <c r="BX93" s="683"/>
      <c r="BY93" s="683"/>
      <c r="BZ93" s="683"/>
      <c r="CA93" s="683"/>
      <c r="CB93" s="683"/>
      <c r="CC93" s="683"/>
      <c r="CD93" s="683"/>
      <c r="CE93" s="683"/>
      <c r="CF93" s="683"/>
      <c r="CG93" s="683"/>
      <c r="CH93" s="683"/>
      <c r="CI93" s="683"/>
      <c r="CJ93" s="683"/>
      <c r="CK93" s="683"/>
      <c r="CL93" s="683"/>
      <c r="CM93" s="683"/>
      <c r="CN93" s="683"/>
      <c r="CO93" s="683"/>
      <c r="CP93" s="683"/>
      <c r="CQ93" s="683"/>
      <c r="CR93" s="683"/>
      <c r="CS93" s="683"/>
      <c r="CT93" s="683"/>
      <c r="CU93" s="683"/>
      <c r="CV93" s="683"/>
      <c r="CW93" s="683"/>
      <c r="CX93" s="683"/>
      <c r="CY93" s="683"/>
      <c r="CZ93" s="683"/>
      <c r="DA93" s="683"/>
      <c r="DB93" s="683"/>
      <c r="DC93" s="683"/>
      <c r="DD93" s="683"/>
      <c r="DE93" s="683"/>
      <c r="DF93" s="683"/>
      <c r="DG93" s="683"/>
      <c r="DH93" s="683"/>
      <c r="DI93" s="683"/>
      <c r="DJ93" s="683"/>
      <c r="DK93" s="683"/>
      <c r="DL93" s="683"/>
      <c r="DM93" s="683"/>
      <c r="DN93" s="683"/>
      <c r="DO93" s="683"/>
      <c r="DP93" s="683"/>
      <c r="DQ93" s="683"/>
      <c r="DR93" s="683"/>
      <c r="DS93" s="683"/>
      <c r="DT93" s="683"/>
      <c r="DU93" s="683"/>
      <c r="DV93" s="683"/>
      <c r="DW93" s="683"/>
      <c r="DX93" s="683"/>
      <c r="DY93" s="683"/>
      <c r="DZ93" s="683"/>
      <c r="EA93" s="683"/>
      <c r="EB93" s="683"/>
      <c r="EC93" s="683"/>
      <c r="ED93" s="683"/>
      <c r="EE93" s="683"/>
      <c r="EF93" s="683"/>
      <c r="EG93" s="683"/>
      <c r="EH93" s="683"/>
      <c r="EI93" s="683"/>
      <c r="EJ93" s="683"/>
      <c r="EK93" s="683"/>
      <c r="EL93" s="683"/>
      <c r="EM93" s="683"/>
      <c r="EN93" s="683"/>
      <c r="EO93" s="683"/>
      <c r="EP93" s="683"/>
      <c r="EQ93" s="683"/>
      <c r="ER93" s="683"/>
      <c r="ES93" s="683"/>
      <c r="ET93" s="683"/>
      <c r="EU93" s="683"/>
      <c r="EV93" s="683"/>
      <c r="EW93" s="683"/>
      <c r="EX93" s="683"/>
      <c r="EY93" s="683"/>
      <c r="EZ93" s="683"/>
      <c r="FA93" s="683"/>
      <c r="FB93" s="683"/>
      <c r="FC93" s="683"/>
      <c r="FD93" s="683"/>
      <c r="FE93" s="683"/>
      <c r="FF93" s="683"/>
      <c r="FG93" s="683"/>
      <c r="FH93" s="683"/>
      <c r="FI93" s="683"/>
      <c r="FJ93" s="683"/>
      <c r="FK93" s="683"/>
      <c r="FL93" s="683"/>
      <c r="FM93" s="683"/>
      <c r="FN93" s="683"/>
      <c r="FO93" s="683"/>
      <c r="FP93" s="683"/>
      <c r="FQ93" s="683"/>
      <c r="FR93" s="683"/>
      <c r="FS93" s="683"/>
      <c r="FT93" s="683"/>
      <c r="FU93" s="683"/>
      <c r="FV93" s="683"/>
      <c r="FW93" s="683"/>
      <c r="FX93" s="683"/>
      <c r="FY93" s="683"/>
      <c r="FZ93" s="683"/>
      <c r="GA93" s="683"/>
      <c r="GB93" s="683"/>
      <c r="GC93" s="683"/>
      <c r="GD93" s="683"/>
      <c r="GE93" s="683"/>
      <c r="GF93" s="683"/>
      <c r="GG93" s="683"/>
      <c r="GH93" s="683"/>
      <c r="GI93" s="683"/>
      <c r="GJ93" s="683"/>
      <c r="GK93" s="683"/>
      <c r="GL93" s="683"/>
      <c r="GM93" s="683"/>
      <c r="GN93" s="683"/>
      <c r="GO93" s="683"/>
      <c r="GP93" s="683"/>
      <c r="GQ93" s="683"/>
      <c r="GR93" s="683"/>
      <c r="GS93" s="683"/>
      <c r="GT93" s="683"/>
      <c r="GU93" s="683"/>
      <c r="GV93" s="683"/>
      <c r="GW93" s="683"/>
      <c r="GX93" s="683"/>
      <c r="GY93" s="683"/>
      <c r="GZ93" s="683"/>
      <c r="HA93" s="683"/>
      <c r="HB93" s="683"/>
      <c r="HC93" s="683"/>
      <c r="HD93" s="683"/>
      <c r="HE93" s="683"/>
      <c r="HF93" s="683"/>
      <c r="HG93" s="683"/>
      <c r="HH93" s="683"/>
      <c r="HI93" s="683"/>
      <c r="HJ93" s="683"/>
      <c r="HK93" s="683"/>
      <c r="HL93" s="683"/>
      <c r="HM93" s="683"/>
      <c r="HN93" s="683"/>
      <c r="HO93" s="683"/>
      <c r="HP93" s="683"/>
      <c r="HQ93" s="683"/>
      <c r="HR93" s="683"/>
      <c r="HS93" s="683"/>
      <c r="HT93" s="683"/>
      <c r="HU93" s="683"/>
      <c r="HV93" s="683"/>
      <c r="HW93" s="683"/>
      <c r="HX93" s="683"/>
    </row>
    <row r="94" spans="10:232">
      <c r="J94" s="681"/>
      <c r="K94" s="681"/>
      <c r="L94" s="681"/>
      <c r="M94" s="681"/>
      <c r="Q94" s="681"/>
      <c r="R94" s="681"/>
      <c r="U94" s="681"/>
      <c r="V94" s="683"/>
      <c r="W94" s="683"/>
      <c r="X94" s="683"/>
      <c r="Y94" s="683"/>
      <c r="Z94" s="683"/>
      <c r="AA94" s="683"/>
      <c r="AB94" s="683"/>
      <c r="AC94" s="683"/>
      <c r="AD94" s="683"/>
      <c r="AE94" s="683"/>
      <c r="AF94" s="683"/>
      <c r="AG94" s="683"/>
      <c r="AH94" s="683"/>
      <c r="AI94" s="683"/>
      <c r="AJ94" s="683"/>
      <c r="AK94" s="683"/>
      <c r="AL94" s="683"/>
      <c r="AM94" s="683"/>
      <c r="AN94" s="683"/>
      <c r="AO94" s="683"/>
      <c r="AP94" s="683"/>
      <c r="AQ94" s="683"/>
      <c r="AR94" s="683"/>
      <c r="AS94" s="683"/>
      <c r="AT94" s="683"/>
      <c r="AU94" s="683"/>
      <c r="AV94" s="683"/>
      <c r="AW94" s="683"/>
      <c r="AX94" s="683"/>
      <c r="AY94" s="683"/>
      <c r="AZ94" s="683"/>
      <c r="BA94" s="683"/>
      <c r="BB94" s="683"/>
      <c r="BC94" s="683"/>
      <c r="BD94" s="683"/>
      <c r="BE94" s="683"/>
      <c r="BF94" s="683"/>
      <c r="BG94" s="683"/>
      <c r="BH94" s="683"/>
      <c r="BI94" s="683"/>
      <c r="BJ94" s="683"/>
      <c r="BK94" s="683"/>
      <c r="BL94" s="683"/>
      <c r="BM94" s="683"/>
      <c r="BN94" s="683"/>
      <c r="BO94" s="683"/>
      <c r="BP94" s="683"/>
      <c r="BQ94" s="683"/>
      <c r="BR94" s="683"/>
      <c r="BS94" s="683"/>
      <c r="BT94" s="683"/>
      <c r="BU94" s="683"/>
      <c r="BV94" s="683"/>
      <c r="BW94" s="683"/>
      <c r="BX94" s="683"/>
      <c r="BY94" s="683"/>
      <c r="BZ94" s="683"/>
      <c r="CA94" s="683"/>
      <c r="CB94" s="683"/>
      <c r="CC94" s="683"/>
      <c r="CD94" s="683"/>
      <c r="CE94" s="683"/>
      <c r="CF94" s="683"/>
      <c r="CG94" s="683"/>
      <c r="CH94" s="683"/>
      <c r="CI94" s="683"/>
      <c r="CJ94" s="683"/>
      <c r="CK94" s="683"/>
      <c r="CL94" s="683"/>
      <c r="CM94" s="683"/>
      <c r="CN94" s="683"/>
      <c r="CO94" s="683"/>
      <c r="CP94" s="683"/>
      <c r="CQ94" s="683"/>
      <c r="CR94" s="683"/>
      <c r="CS94" s="683"/>
      <c r="CT94" s="683"/>
      <c r="CU94" s="683"/>
      <c r="CV94" s="683"/>
      <c r="CW94" s="683"/>
      <c r="CX94" s="683"/>
      <c r="CY94" s="683"/>
      <c r="CZ94" s="683"/>
      <c r="DA94" s="683"/>
      <c r="DB94" s="683"/>
      <c r="DC94" s="683"/>
      <c r="DD94" s="683"/>
      <c r="DE94" s="683"/>
      <c r="DF94" s="683"/>
      <c r="DG94" s="683"/>
      <c r="DH94" s="683"/>
      <c r="DI94" s="683"/>
      <c r="DJ94" s="683"/>
      <c r="DK94" s="683"/>
      <c r="DL94" s="683"/>
      <c r="DM94" s="683"/>
      <c r="DN94" s="683"/>
      <c r="DO94" s="683"/>
      <c r="DP94" s="683"/>
      <c r="DQ94" s="683"/>
      <c r="DR94" s="683"/>
      <c r="DS94" s="683"/>
      <c r="DT94" s="683"/>
      <c r="DU94" s="683"/>
      <c r="DV94" s="683"/>
      <c r="DW94" s="683"/>
      <c r="DX94" s="683"/>
      <c r="DY94" s="683"/>
      <c r="DZ94" s="683"/>
      <c r="EA94" s="683"/>
      <c r="EB94" s="683"/>
      <c r="EC94" s="683"/>
      <c r="ED94" s="683"/>
      <c r="EE94" s="683"/>
      <c r="EF94" s="683"/>
      <c r="EG94" s="683"/>
      <c r="EH94" s="683"/>
      <c r="EI94" s="683"/>
      <c r="EJ94" s="683"/>
      <c r="EK94" s="683"/>
      <c r="EL94" s="683"/>
      <c r="EM94" s="683"/>
      <c r="EN94" s="683"/>
      <c r="EO94" s="683"/>
      <c r="EP94" s="683"/>
      <c r="EQ94" s="683"/>
      <c r="ER94" s="683"/>
      <c r="ES94" s="683"/>
      <c r="ET94" s="683"/>
      <c r="EU94" s="683"/>
      <c r="EV94" s="683"/>
      <c r="EW94" s="683"/>
      <c r="EX94" s="683"/>
      <c r="EY94" s="683"/>
      <c r="EZ94" s="683"/>
      <c r="FA94" s="683"/>
      <c r="FB94" s="683"/>
      <c r="FC94" s="683"/>
      <c r="FD94" s="683"/>
      <c r="FE94" s="683"/>
      <c r="FF94" s="683"/>
      <c r="FG94" s="683"/>
      <c r="FH94" s="683"/>
      <c r="FI94" s="683"/>
      <c r="FJ94" s="683"/>
      <c r="FK94" s="683"/>
      <c r="FL94" s="683"/>
      <c r="FM94" s="683"/>
      <c r="FN94" s="683"/>
      <c r="FO94" s="683"/>
      <c r="FP94" s="683"/>
      <c r="FQ94" s="683"/>
      <c r="FR94" s="683"/>
      <c r="FS94" s="683"/>
      <c r="FT94" s="683"/>
      <c r="FU94" s="683"/>
      <c r="FV94" s="683"/>
      <c r="FW94" s="683"/>
      <c r="FX94" s="683"/>
      <c r="FY94" s="683"/>
      <c r="FZ94" s="683"/>
      <c r="GA94" s="683"/>
      <c r="GB94" s="683"/>
      <c r="GC94" s="683"/>
      <c r="GD94" s="683"/>
      <c r="GE94" s="683"/>
      <c r="GF94" s="683"/>
      <c r="GG94" s="683"/>
      <c r="GH94" s="683"/>
      <c r="GI94" s="683"/>
      <c r="GJ94" s="683"/>
      <c r="GK94" s="683"/>
      <c r="GL94" s="683"/>
      <c r="GM94" s="683"/>
      <c r="GN94" s="683"/>
      <c r="GO94" s="683"/>
      <c r="GP94" s="683"/>
      <c r="GQ94" s="683"/>
      <c r="GR94" s="683"/>
      <c r="GS94" s="683"/>
      <c r="GT94" s="683"/>
      <c r="GU94" s="683"/>
      <c r="GV94" s="683"/>
      <c r="GW94" s="683"/>
      <c r="GX94" s="683"/>
      <c r="GY94" s="683"/>
      <c r="GZ94" s="683"/>
      <c r="HA94" s="683"/>
      <c r="HB94" s="683"/>
      <c r="HC94" s="683"/>
      <c r="HD94" s="683"/>
      <c r="HE94" s="683"/>
      <c r="HF94" s="683"/>
      <c r="HG94" s="683"/>
      <c r="HH94" s="683"/>
      <c r="HI94" s="683"/>
      <c r="HJ94" s="683"/>
      <c r="HK94" s="683"/>
      <c r="HL94" s="683"/>
      <c r="HM94" s="683"/>
      <c r="HN94" s="683"/>
      <c r="HO94" s="683"/>
      <c r="HP94" s="683"/>
      <c r="HQ94" s="683"/>
      <c r="HR94" s="683"/>
      <c r="HS94" s="683"/>
      <c r="HT94" s="683"/>
      <c r="HU94" s="683"/>
      <c r="HV94" s="683"/>
      <c r="HW94" s="683"/>
      <c r="HX94" s="683"/>
    </row>
    <row r="95" spans="10:232">
      <c r="J95" s="681"/>
      <c r="K95" s="681"/>
      <c r="L95" s="681"/>
      <c r="M95" s="681"/>
      <c r="Q95" s="681"/>
      <c r="R95" s="681"/>
      <c r="U95" s="681"/>
      <c r="V95" s="683"/>
      <c r="W95" s="683"/>
      <c r="X95" s="683"/>
      <c r="Y95" s="683"/>
      <c r="Z95" s="683"/>
      <c r="AA95" s="683"/>
      <c r="AB95" s="683"/>
      <c r="AC95" s="683"/>
      <c r="AD95" s="683"/>
      <c r="AE95" s="683"/>
      <c r="AF95" s="683"/>
      <c r="AG95" s="683"/>
      <c r="AH95" s="683"/>
      <c r="AI95" s="683"/>
      <c r="AJ95" s="683"/>
      <c r="AK95" s="683"/>
      <c r="AL95" s="683"/>
      <c r="AM95" s="683"/>
      <c r="AN95" s="683"/>
      <c r="AO95" s="683"/>
      <c r="AP95" s="683"/>
      <c r="AQ95" s="683"/>
      <c r="AR95" s="683"/>
      <c r="AS95" s="683"/>
      <c r="AT95" s="683"/>
      <c r="AU95" s="683"/>
      <c r="AV95" s="683"/>
      <c r="AW95" s="683"/>
      <c r="AX95" s="683"/>
      <c r="AY95" s="683"/>
      <c r="AZ95" s="683"/>
      <c r="BA95" s="683"/>
      <c r="BB95" s="683"/>
      <c r="BC95" s="683"/>
      <c r="BD95" s="683"/>
      <c r="BE95" s="683"/>
      <c r="BF95" s="683"/>
      <c r="BG95" s="683"/>
      <c r="BH95" s="683"/>
      <c r="BI95" s="683"/>
      <c r="BJ95" s="683"/>
      <c r="BK95" s="683"/>
      <c r="BL95" s="683"/>
      <c r="BM95" s="683"/>
      <c r="BN95" s="683"/>
      <c r="BO95" s="683"/>
      <c r="BP95" s="683"/>
      <c r="BQ95" s="683"/>
      <c r="BR95" s="683"/>
      <c r="BS95" s="683"/>
      <c r="BT95" s="683"/>
      <c r="BU95" s="683"/>
      <c r="BV95" s="683"/>
      <c r="BW95" s="683"/>
      <c r="BX95" s="683"/>
      <c r="BY95" s="683"/>
      <c r="BZ95" s="683"/>
      <c r="CA95" s="683"/>
      <c r="CB95" s="683"/>
      <c r="CC95" s="683"/>
      <c r="CD95" s="683"/>
      <c r="CE95" s="683"/>
      <c r="CF95" s="683"/>
      <c r="CG95" s="683"/>
      <c r="CH95" s="683"/>
      <c r="CI95" s="683"/>
      <c r="CJ95" s="683"/>
      <c r="CK95" s="683"/>
      <c r="CL95" s="683"/>
      <c r="CM95" s="683"/>
      <c r="CN95" s="683"/>
      <c r="CO95" s="683"/>
      <c r="CP95" s="683"/>
      <c r="CQ95" s="683"/>
      <c r="CR95" s="683"/>
      <c r="CS95" s="683"/>
      <c r="CT95" s="683"/>
      <c r="CU95" s="683"/>
      <c r="CV95" s="683"/>
      <c r="CW95" s="683"/>
      <c r="CX95" s="683"/>
      <c r="CY95" s="683"/>
      <c r="CZ95" s="683"/>
      <c r="DA95" s="683"/>
      <c r="DB95" s="683"/>
      <c r="DC95" s="683"/>
      <c r="DD95" s="683"/>
      <c r="DE95" s="683"/>
      <c r="DF95" s="683"/>
      <c r="DG95" s="683"/>
      <c r="DH95" s="683"/>
      <c r="DI95" s="683"/>
      <c r="DJ95" s="683"/>
      <c r="DK95" s="683"/>
      <c r="DL95" s="683"/>
      <c r="DM95" s="683"/>
      <c r="DN95" s="683"/>
      <c r="DO95" s="683"/>
      <c r="DP95" s="683"/>
      <c r="DQ95" s="683"/>
      <c r="DR95" s="683"/>
      <c r="DS95" s="683"/>
      <c r="DT95" s="683"/>
      <c r="DU95" s="683"/>
      <c r="DV95" s="683"/>
      <c r="DW95" s="683"/>
      <c r="DX95" s="683"/>
      <c r="DY95" s="683"/>
      <c r="DZ95" s="683"/>
      <c r="EA95" s="683"/>
      <c r="EB95" s="683"/>
      <c r="EC95" s="683"/>
      <c r="ED95" s="683"/>
      <c r="EE95" s="683"/>
      <c r="EF95" s="683"/>
      <c r="EG95" s="683"/>
      <c r="EH95" s="683"/>
      <c r="EI95" s="683"/>
      <c r="EJ95" s="683"/>
      <c r="EK95" s="683"/>
      <c r="EL95" s="683"/>
      <c r="EM95" s="683"/>
      <c r="EN95" s="683"/>
      <c r="EO95" s="683"/>
      <c r="EP95" s="683"/>
      <c r="EQ95" s="683"/>
      <c r="ER95" s="683"/>
      <c r="ES95" s="683"/>
      <c r="ET95" s="683"/>
      <c r="EU95" s="683"/>
      <c r="EV95" s="683"/>
      <c r="EW95" s="683"/>
      <c r="EX95" s="683"/>
      <c r="EY95" s="683"/>
      <c r="EZ95" s="683"/>
      <c r="FA95" s="683"/>
      <c r="FB95" s="683"/>
      <c r="FC95" s="683"/>
      <c r="FD95" s="683"/>
      <c r="FE95" s="683"/>
      <c r="FF95" s="683"/>
      <c r="FG95" s="683"/>
      <c r="FH95" s="683"/>
      <c r="FI95" s="683"/>
      <c r="FJ95" s="683"/>
      <c r="FK95" s="683"/>
      <c r="FL95" s="683"/>
      <c r="FM95" s="683"/>
      <c r="FN95" s="683"/>
      <c r="FO95" s="683"/>
      <c r="FP95" s="683"/>
      <c r="FQ95" s="683"/>
      <c r="FR95" s="683"/>
      <c r="FS95" s="683"/>
      <c r="FT95" s="683"/>
      <c r="FU95" s="683"/>
      <c r="FV95" s="683"/>
      <c r="FW95" s="683"/>
      <c r="FX95" s="683"/>
      <c r="FY95" s="683"/>
      <c r="FZ95" s="683"/>
      <c r="GA95" s="683"/>
      <c r="GB95" s="683"/>
      <c r="GC95" s="683"/>
      <c r="GD95" s="683"/>
      <c r="GE95" s="683"/>
      <c r="GF95" s="683"/>
      <c r="GG95" s="683"/>
      <c r="GH95" s="683"/>
      <c r="GI95" s="683"/>
      <c r="GJ95" s="683"/>
      <c r="GK95" s="683"/>
      <c r="GL95" s="683"/>
      <c r="GM95" s="683"/>
      <c r="GN95" s="683"/>
      <c r="GO95" s="683"/>
      <c r="GP95" s="683"/>
      <c r="GQ95" s="683"/>
      <c r="GR95" s="683"/>
      <c r="GS95" s="683"/>
      <c r="GT95" s="683"/>
      <c r="GU95" s="683"/>
      <c r="GV95" s="683"/>
      <c r="GW95" s="683"/>
      <c r="GX95" s="683"/>
      <c r="GY95" s="683"/>
      <c r="GZ95" s="683"/>
      <c r="HA95" s="683"/>
      <c r="HB95" s="683"/>
      <c r="HC95" s="683"/>
      <c r="HD95" s="683"/>
      <c r="HE95" s="683"/>
      <c r="HF95" s="683"/>
      <c r="HG95" s="683"/>
      <c r="HH95" s="683"/>
      <c r="HI95" s="683"/>
      <c r="HJ95" s="683"/>
      <c r="HK95" s="683"/>
      <c r="HL95" s="683"/>
      <c r="HM95" s="683"/>
      <c r="HN95" s="683"/>
      <c r="HO95" s="683"/>
      <c r="HP95" s="683"/>
      <c r="HQ95" s="683"/>
      <c r="HR95" s="683"/>
      <c r="HS95" s="683"/>
      <c r="HT95" s="683"/>
      <c r="HU95" s="683"/>
      <c r="HV95" s="683"/>
      <c r="HW95" s="683"/>
      <c r="HX95" s="683"/>
    </row>
    <row r="96" spans="10:232">
      <c r="J96" s="681"/>
      <c r="K96" s="681"/>
      <c r="L96" s="681"/>
      <c r="M96" s="681"/>
      <c r="Q96" s="681"/>
      <c r="R96" s="681"/>
      <c r="U96" s="681"/>
      <c r="V96" s="683"/>
      <c r="W96" s="683"/>
      <c r="X96" s="683"/>
      <c r="Y96" s="683"/>
      <c r="Z96" s="683"/>
      <c r="AA96" s="683"/>
      <c r="AB96" s="683"/>
      <c r="AC96" s="683"/>
      <c r="AD96" s="683"/>
      <c r="AE96" s="683"/>
      <c r="AF96" s="683"/>
      <c r="AG96" s="683"/>
      <c r="AH96" s="683"/>
      <c r="AI96" s="683"/>
      <c r="AJ96" s="683"/>
      <c r="AK96" s="683"/>
      <c r="AL96" s="683"/>
      <c r="AM96" s="683"/>
      <c r="AN96" s="683"/>
      <c r="AO96" s="683"/>
      <c r="AP96" s="683"/>
      <c r="AQ96" s="683"/>
      <c r="AR96" s="683"/>
      <c r="AS96" s="683"/>
      <c r="AT96" s="683"/>
      <c r="AU96" s="683"/>
      <c r="AV96" s="683"/>
      <c r="AW96" s="683"/>
      <c r="AX96" s="683"/>
      <c r="AY96" s="683"/>
      <c r="AZ96" s="683"/>
      <c r="BA96" s="683"/>
      <c r="BB96" s="683"/>
      <c r="BC96" s="683"/>
      <c r="BD96" s="683"/>
      <c r="BE96" s="683"/>
      <c r="BF96" s="683"/>
      <c r="BG96" s="683"/>
      <c r="BH96" s="683"/>
      <c r="BI96" s="683"/>
      <c r="BJ96" s="683"/>
      <c r="BK96" s="683"/>
      <c r="BL96" s="683"/>
      <c r="BM96" s="683"/>
      <c r="BN96" s="683"/>
      <c r="BO96" s="683"/>
      <c r="BP96" s="683"/>
      <c r="BQ96" s="683"/>
      <c r="BR96" s="683"/>
      <c r="BS96" s="683"/>
      <c r="BT96" s="683"/>
      <c r="BU96" s="683"/>
      <c r="BV96" s="683"/>
      <c r="BW96" s="683"/>
      <c r="BX96" s="683"/>
      <c r="BY96" s="683"/>
      <c r="BZ96" s="683"/>
      <c r="CA96" s="683"/>
      <c r="CB96" s="683"/>
      <c r="CC96" s="683"/>
      <c r="CD96" s="683"/>
      <c r="CE96" s="683"/>
      <c r="CF96" s="683"/>
      <c r="CG96" s="683"/>
      <c r="CH96" s="683"/>
      <c r="CI96" s="683"/>
      <c r="CJ96" s="683"/>
      <c r="CK96" s="683"/>
      <c r="CL96" s="683"/>
      <c r="CM96" s="683"/>
      <c r="CN96" s="683"/>
      <c r="CO96" s="683"/>
      <c r="CP96" s="683"/>
      <c r="CQ96" s="683"/>
      <c r="CR96" s="683"/>
      <c r="CS96" s="683"/>
      <c r="CT96" s="683"/>
      <c r="CU96" s="683"/>
      <c r="CV96" s="683"/>
      <c r="CW96" s="683"/>
      <c r="CX96" s="683"/>
      <c r="CY96" s="683"/>
      <c r="CZ96" s="683"/>
      <c r="DA96" s="683"/>
      <c r="DB96" s="683"/>
      <c r="DC96" s="683"/>
      <c r="DD96" s="683"/>
      <c r="DE96" s="683"/>
      <c r="DF96" s="683"/>
      <c r="DG96" s="683"/>
      <c r="DH96" s="683"/>
      <c r="DI96" s="683"/>
      <c r="DJ96" s="683"/>
      <c r="DK96" s="683"/>
      <c r="DL96" s="683"/>
      <c r="DM96" s="683"/>
      <c r="DN96" s="683"/>
      <c r="DO96" s="683"/>
      <c r="DP96" s="683"/>
      <c r="DQ96" s="683"/>
      <c r="DR96" s="683"/>
      <c r="DS96" s="683"/>
      <c r="DT96" s="683"/>
      <c r="DU96" s="683"/>
      <c r="DV96" s="683"/>
      <c r="DW96" s="683"/>
      <c r="DX96" s="683"/>
      <c r="DY96" s="683"/>
      <c r="DZ96" s="683"/>
      <c r="EA96" s="683"/>
      <c r="EB96" s="683"/>
      <c r="EC96" s="683"/>
      <c r="ED96" s="683"/>
      <c r="EE96" s="683"/>
      <c r="EF96" s="683"/>
      <c r="EG96" s="683"/>
      <c r="EH96" s="683"/>
      <c r="EI96" s="683"/>
      <c r="EJ96" s="683"/>
      <c r="EK96" s="683"/>
      <c r="EL96" s="683"/>
      <c r="EM96" s="683"/>
      <c r="EN96" s="683"/>
      <c r="EO96" s="683"/>
      <c r="EP96" s="683"/>
      <c r="EQ96" s="683"/>
      <c r="ER96" s="683"/>
      <c r="ES96" s="683"/>
      <c r="ET96" s="683"/>
      <c r="EU96" s="683"/>
      <c r="EV96" s="683"/>
      <c r="EW96" s="683"/>
      <c r="EX96" s="683"/>
      <c r="EY96" s="683"/>
      <c r="EZ96" s="683"/>
      <c r="FA96" s="683"/>
      <c r="FB96" s="683"/>
      <c r="FC96" s="683"/>
      <c r="FD96" s="683"/>
      <c r="FE96" s="683"/>
      <c r="FF96" s="683"/>
      <c r="FG96" s="683"/>
      <c r="FH96" s="683"/>
      <c r="FI96" s="683"/>
      <c r="FJ96" s="683"/>
      <c r="FK96" s="683"/>
      <c r="FL96" s="683"/>
      <c r="FM96" s="683"/>
      <c r="FN96" s="683"/>
      <c r="FO96" s="683"/>
      <c r="FP96" s="683"/>
      <c r="FQ96" s="683"/>
      <c r="FR96" s="683"/>
      <c r="FS96" s="683"/>
      <c r="FT96" s="683"/>
      <c r="FU96" s="683"/>
      <c r="FV96" s="683"/>
      <c r="FW96" s="683"/>
      <c r="FX96" s="683"/>
      <c r="FY96" s="683"/>
      <c r="FZ96" s="683"/>
      <c r="GA96" s="683"/>
      <c r="GB96" s="683"/>
      <c r="GC96" s="683"/>
      <c r="GD96" s="683"/>
      <c r="GE96" s="683"/>
      <c r="GF96" s="683"/>
      <c r="GG96" s="683"/>
      <c r="GH96" s="683"/>
      <c r="GI96" s="683"/>
      <c r="GJ96" s="683"/>
      <c r="GK96" s="683"/>
      <c r="GL96" s="683"/>
      <c r="GM96" s="683"/>
      <c r="GN96" s="683"/>
      <c r="GO96" s="683"/>
      <c r="GP96" s="683"/>
      <c r="GQ96" s="683"/>
      <c r="GR96" s="683"/>
      <c r="GS96" s="683"/>
      <c r="GT96" s="683"/>
      <c r="GU96" s="683"/>
      <c r="GV96" s="683"/>
      <c r="GW96" s="683"/>
      <c r="GX96" s="683"/>
      <c r="GY96" s="683"/>
      <c r="GZ96" s="683"/>
      <c r="HA96" s="683"/>
      <c r="HB96" s="683"/>
      <c r="HC96" s="683"/>
      <c r="HD96" s="683"/>
      <c r="HE96" s="683"/>
      <c r="HF96" s="683"/>
      <c r="HG96" s="683"/>
      <c r="HH96" s="683"/>
      <c r="HI96" s="683"/>
      <c r="HJ96" s="683"/>
      <c r="HK96" s="683"/>
      <c r="HL96" s="683"/>
      <c r="HM96" s="683"/>
      <c r="HN96" s="683"/>
      <c r="HO96" s="683"/>
      <c r="HP96" s="683"/>
      <c r="HQ96" s="683"/>
      <c r="HR96" s="683"/>
      <c r="HS96" s="683"/>
      <c r="HT96" s="683"/>
      <c r="HU96" s="683"/>
      <c r="HV96" s="683"/>
      <c r="HW96" s="683"/>
      <c r="HX96" s="683"/>
    </row>
    <row r="97" spans="10:232">
      <c r="J97" s="681"/>
      <c r="K97" s="681"/>
      <c r="L97" s="681"/>
      <c r="M97" s="681"/>
      <c r="Q97" s="681"/>
      <c r="R97" s="681"/>
      <c r="U97" s="681"/>
      <c r="V97" s="683"/>
      <c r="W97" s="683"/>
      <c r="X97" s="683"/>
      <c r="Y97" s="683"/>
      <c r="Z97" s="683"/>
      <c r="AA97" s="683"/>
      <c r="AB97" s="683"/>
      <c r="AC97" s="683"/>
      <c r="AD97" s="683"/>
      <c r="AE97" s="683"/>
      <c r="AF97" s="683"/>
      <c r="AG97" s="683"/>
      <c r="AH97" s="683"/>
      <c r="AI97" s="683"/>
      <c r="AJ97" s="683"/>
      <c r="AK97" s="683"/>
      <c r="AL97" s="683"/>
      <c r="AM97" s="683"/>
      <c r="AN97" s="683"/>
      <c r="AO97" s="683"/>
      <c r="AP97" s="683"/>
      <c r="AQ97" s="683"/>
      <c r="AR97" s="683"/>
      <c r="AS97" s="683"/>
      <c r="AT97" s="683"/>
      <c r="AU97" s="683"/>
      <c r="AV97" s="683"/>
      <c r="AW97" s="683"/>
      <c r="AX97" s="683"/>
      <c r="AY97" s="683"/>
      <c r="AZ97" s="683"/>
      <c r="BA97" s="683"/>
      <c r="BB97" s="683"/>
      <c r="BC97" s="683"/>
      <c r="BD97" s="683"/>
      <c r="BE97" s="683"/>
      <c r="BF97" s="683"/>
      <c r="BG97" s="683"/>
      <c r="BH97" s="683"/>
      <c r="BI97" s="683"/>
      <c r="BJ97" s="683"/>
      <c r="BK97" s="683"/>
      <c r="BL97" s="683"/>
      <c r="BM97" s="683"/>
      <c r="BN97" s="683"/>
      <c r="BO97" s="683"/>
      <c r="BP97" s="683"/>
      <c r="BQ97" s="683"/>
      <c r="BR97" s="683"/>
      <c r="BS97" s="683"/>
      <c r="BT97" s="683"/>
      <c r="BU97" s="683"/>
      <c r="BV97" s="683"/>
      <c r="BW97" s="683"/>
      <c r="BX97" s="683"/>
      <c r="BY97" s="683"/>
      <c r="BZ97" s="683"/>
      <c r="CA97" s="683"/>
      <c r="CB97" s="683"/>
      <c r="CC97" s="683"/>
      <c r="CD97" s="683"/>
      <c r="CE97" s="683"/>
      <c r="CF97" s="683"/>
      <c r="CG97" s="683"/>
      <c r="CH97" s="683"/>
      <c r="CI97" s="683"/>
      <c r="CJ97" s="683"/>
      <c r="CK97" s="683"/>
      <c r="CL97" s="683"/>
      <c r="CM97" s="683"/>
      <c r="CN97" s="683"/>
      <c r="CO97" s="683"/>
      <c r="CP97" s="683"/>
      <c r="CQ97" s="683"/>
      <c r="CR97" s="683"/>
      <c r="CS97" s="683"/>
      <c r="CT97" s="683"/>
      <c r="CU97" s="683"/>
      <c r="CV97" s="683"/>
      <c r="CW97" s="683"/>
      <c r="CX97" s="683"/>
      <c r="CY97" s="683"/>
      <c r="CZ97" s="683"/>
      <c r="DA97" s="683"/>
      <c r="DB97" s="683"/>
      <c r="DC97" s="683"/>
      <c r="DD97" s="683"/>
      <c r="DE97" s="683"/>
      <c r="DF97" s="683"/>
      <c r="DG97" s="683"/>
      <c r="DH97" s="683"/>
      <c r="DI97" s="683"/>
      <c r="DJ97" s="683"/>
      <c r="DK97" s="683"/>
      <c r="DL97" s="683"/>
      <c r="DM97" s="683"/>
      <c r="DN97" s="683"/>
      <c r="DO97" s="683"/>
      <c r="DP97" s="683"/>
      <c r="DQ97" s="683"/>
      <c r="DR97" s="683"/>
      <c r="DS97" s="683"/>
      <c r="DT97" s="683"/>
      <c r="DU97" s="683"/>
      <c r="DV97" s="683"/>
      <c r="DW97" s="683"/>
      <c r="DX97" s="683"/>
      <c r="DY97" s="683"/>
      <c r="DZ97" s="683"/>
      <c r="EA97" s="683"/>
      <c r="EB97" s="683"/>
      <c r="EC97" s="683"/>
      <c r="ED97" s="683"/>
      <c r="EE97" s="683"/>
      <c r="EF97" s="683"/>
      <c r="EG97" s="683"/>
      <c r="EH97" s="683"/>
      <c r="EI97" s="683"/>
      <c r="EJ97" s="683"/>
      <c r="EK97" s="683"/>
      <c r="EL97" s="683"/>
      <c r="EM97" s="683"/>
      <c r="EN97" s="683"/>
      <c r="EO97" s="683"/>
      <c r="EP97" s="683"/>
      <c r="EQ97" s="683"/>
      <c r="ER97" s="683"/>
      <c r="ES97" s="683"/>
      <c r="ET97" s="683"/>
      <c r="EU97" s="683"/>
      <c r="EV97" s="683"/>
      <c r="EW97" s="683"/>
      <c r="EX97" s="683"/>
      <c r="EY97" s="683"/>
      <c r="EZ97" s="683"/>
      <c r="FA97" s="683"/>
      <c r="FB97" s="683"/>
      <c r="FC97" s="683"/>
      <c r="FD97" s="683"/>
      <c r="FE97" s="683"/>
      <c r="FF97" s="683"/>
      <c r="FG97" s="683"/>
      <c r="FH97" s="683"/>
      <c r="FI97" s="683"/>
      <c r="FJ97" s="683"/>
      <c r="FK97" s="683"/>
      <c r="FL97" s="683"/>
      <c r="FM97" s="683"/>
      <c r="FN97" s="683"/>
      <c r="FO97" s="683"/>
      <c r="FP97" s="683"/>
      <c r="FQ97" s="683"/>
      <c r="FR97" s="683"/>
      <c r="FS97" s="683"/>
      <c r="FT97" s="683"/>
      <c r="FU97" s="683"/>
      <c r="FV97" s="683"/>
      <c r="FW97" s="683"/>
      <c r="FX97" s="683"/>
      <c r="FY97" s="683"/>
      <c r="FZ97" s="683"/>
      <c r="GA97" s="683"/>
      <c r="GB97" s="683"/>
      <c r="GC97" s="683"/>
      <c r="GD97" s="683"/>
      <c r="GE97" s="683"/>
      <c r="GF97" s="683"/>
      <c r="GG97" s="683"/>
      <c r="GH97" s="683"/>
      <c r="GI97" s="683"/>
      <c r="GJ97" s="683"/>
      <c r="GK97" s="683"/>
      <c r="GL97" s="683"/>
      <c r="GM97" s="683"/>
      <c r="GN97" s="683"/>
      <c r="GO97" s="683"/>
      <c r="GP97" s="683"/>
      <c r="GQ97" s="683"/>
      <c r="GR97" s="683"/>
      <c r="GS97" s="683"/>
      <c r="GT97" s="683"/>
      <c r="GU97" s="683"/>
      <c r="GV97" s="683"/>
      <c r="GW97" s="683"/>
      <c r="GX97" s="683"/>
      <c r="GY97" s="683"/>
      <c r="GZ97" s="683"/>
      <c r="HA97" s="683"/>
      <c r="HB97" s="683"/>
      <c r="HC97" s="683"/>
      <c r="HD97" s="683"/>
      <c r="HE97" s="683"/>
      <c r="HF97" s="683"/>
      <c r="HG97" s="683"/>
      <c r="HH97" s="683"/>
      <c r="HI97" s="683"/>
      <c r="HJ97" s="683"/>
      <c r="HK97" s="683"/>
      <c r="HL97" s="683"/>
      <c r="HM97" s="683"/>
      <c r="HN97" s="683"/>
      <c r="HO97" s="683"/>
      <c r="HP97" s="683"/>
      <c r="HQ97" s="683"/>
      <c r="HR97" s="683"/>
      <c r="HS97" s="683"/>
      <c r="HT97" s="683"/>
      <c r="HU97" s="683"/>
      <c r="HV97" s="683"/>
      <c r="HW97" s="683"/>
      <c r="HX97" s="683"/>
    </row>
    <row r="98" spans="10:232">
      <c r="J98" s="681"/>
      <c r="K98" s="681"/>
      <c r="L98" s="681"/>
      <c r="M98" s="681"/>
      <c r="Q98" s="681"/>
      <c r="R98" s="681"/>
      <c r="U98" s="681"/>
      <c r="V98" s="683"/>
      <c r="W98" s="683"/>
      <c r="X98" s="683"/>
      <c r="Y98" s="683"/>
      <c r="Z98" s="683"/>
      <c r="AA98" s="683"/>
      <c r="AB98" s="683"/>
      <c r="AC98" s="683"/>
      <c r="AD98" s="683"/>
      <c r="AE98" s="683"/>
      <c r="AF98" s="683"/>
      <c r="AG98" s="683"/>
      <c r="AH98" s="683"/>
      <c r="AI98" s="683"/>
      <c r="AJ98" s="683"/>
      <c r="AK98" s="683"/>
      <c r="AL98" s="683"/>
      <c r="AM98" s="683"/>
      <c r="AN98" s="683"/>
      <c r="AO98" s="683"/>
      <c r="AP98" s="683"/>
      <c r="AQ98" s="683"/>
      <c r="AR98" s="683"/>
      <c r="AS98" s="683"/>
      <c r="AT98" s="683"/>
      <c r="AU98" s="683"/>
      <c r="AV98" s="683"/>
      <c r="AW98" s="683"/>
      <c r="AX98" s="683"/>
      <c r="AY98" s="683"/>
      <c r="AZ98" s="683"/>
      <c r="BA98" s="683"/>
      <c r="BB98" s="683"/>
      <c r="BC98" s="683"/>
      <c r="BD98" s="683"/>
      <c r="BE98" s="683"/>
      <c r="BF98" s="683"/>
      <c r="BG98" s="683"/>
      <c r="BH98" s="683"/>
      <c r="BI98" s="683"/>
      <c r="BJ98" s="683"/>
      <c r="BK98" s="683"/>
      <c r="BL98" s="683"/>
      <c r="BM98" s="683"/>
      <c r="BN98" s="683"/>
      <c r="BO98" s="683"/>
      <c r="BP98" s="683"/>
      <c r="BQ98" s="683"/>
      <c r="BR98" s="683"/>
      <c r="BS98" s="683"/>
      <c r="BT98" s="683"/>
      <c r="BU98" s="683"/>
      <c r="BV98" s="683"/>
      <c r="BW98" s="683"/>
      <c r="BX98" s="683"/>
      <c r="BY98" s="683"/>
      <c r="BZ98" s="683"/>
      <c r="CA98" s="683"/>
      <c r="CB98" s="683"/>
      <c r="CC98" s="683"/>
      <c r="CD98" s="683"/>
      <c r="CE98" s="683"/>
      <c r="CF98" s="683"/>
      <c r="CG98" s="683"/>
      <c r="CH98" s="683"/>
      <c r="CI98" s="683"/>
      <c r="CJ98" s="683"/>
      <c r="CK98" s="683"/>
      <c r="CL98" s="683"/>
      <c r="CM98" s="683"/>
      <c r="CN98" s="683"/>
      <c r="CO98" s="683"/>
      <c r="CP98" s="683"/>
      <c r="CQ98" s="683"/>
      <c r="CR98" s="683"/>
      <c r="CS98" s="683"/>
      <c r="CT98" s="683"/>
      <c r="CU98" s="683"/>
      <c r="CV98" s="683"/>
      <c r="CW98" s="683"/>
      <c r="CX98" s="683"/>
      <c r="CY98" s="683"/>
      <c r="CZ98" s="683"/>
      <c r="DA98" s="683"/>
      <c r="DB98" s="683"/>
      <c r="DC98" s="683"/>
      <c r="DD98" s="683"/>
      <c r="DE98" s="683"/>
      <c r="DF98" s="683"/>
      <c r="DG98" s="683"/>
      <c r="DH98" s="683"/>
      <c r="DI98" s="683"/>
      <c r="DJ98" s="683"/>
      <c r="DK98" s="683"/>
      <c r="DL98" s="683"/>
      <c r="DM98" s="683"/>
      <c r="DN98" s="683"/>
      <c r="DO98" s="683"/>
      <c r="DP98" s="683"/>
      <c r="DQ98" s="683"/>
      <c r="DR98" s="683"/>
      <c r="DS98" s="683"/>
      <c r="DT98" s="683"/>
      <c r="DU98" s="683"/>
      <c r="DV98" s="683"/>
      <c r="DW98" s="683"/>
      <c r="DX98" s="683"/>
      <c r="DY98" s="683"/>
      <c r="DZ98" s="683"/>
      <c r="EA98" s="683"/>
      <c r="EB98" s="683"/>
      <c r="EC98" s="683"/>
      <c r="ED98" s="683"/>
      <c r="EE98" s="683"/>
      <c r="EF98" s="683"/>
      <c r="EG98" s="683"/>
      <c r="EH98" s="683"/>
      <c r="EI98" s="683"/>
      <c r="EJ98" s="683"/>
      <c r="EK98" s="683"/>
      <c r="EL98" s="683"/>
      <c r="EM98" s="683"/>
      <c r="EN98" s="683"/>
      <c r="EO98" s="683"/>
      <c r="EP98" s="683"/>
      <c r="EQ98" s="683"/>
      <c r="ER98" s="683"/>
      <c r="ES98" s="683"/>
      <c r="ET98" s="683"/>
      <c r="EU98" s="683"/>
      <c r="EV98" s="683"/>
      <c r="EW98" s="683"/>
      <c r="EX98" s="683"/>
      <c r="EY98" s="683"/>
      <c r="EZ98" s="683"/>
      <c r="FA98" s="683"/>
      <c r="FB98" s="683"/>
      <c r="FC98" s="683"/>
      <c r="FD98" s="683"/>
      <c r="FE98" s="683"/>
      <c r="FF98" s="683"/>
      <c r="FG98" s="683"/>
      <c r="FH98" s="683"/>
      <c r="FI98" s="683"/>
      <c r="FJ98" s="683"/>
      <c r="FK98" s="683"/>
      <c r="FL98" s="683"/>
      <c r="FM98" s="683"/>
      <c r="FN98" s="683"/>
      <c r="FO98" s="683"/>
      <c r="FP98" s="683"/>
      <c r="FQ98" s="683"/>
      <c r="FR98" s="683"/>
      <c r="FS98" s="683"/>
      <c r="FT98" s="683"/>
      <c r="FU98" s="683"/>
      <c r="FV98" s="683"/>
      <c r="FW98" s="683"/>
      <c r="FX98" s="683"/>
      <c r="FY98" s="683"/>
      <c r="FZ98" s="683"/>
      <c r="GA98" s="683"/>
      <c r="GB98" s="683"/>
      <c r="GC98" s="683"/>
      <c r="GD98" s="683"/>
      <c r="GE98" s="683"/>
      <c r="GF98" s="683"/>
      <c r="GG98" s="683"/>
      <c r="GH98" s="683"/>
      <c r="GI98" s="683"/>
      <c r="GJ98" s="683"/>
      <c r="GK98" s="683"/>
      <c r="GL98" s="683"/>
      <c r="GM98" s="683"/>
      <c r="GN98" s="683"/>
      <c r="GO98" s="683"/>
      <c r="GP98" s="683"/>
      <c r="GQ98" s="683"/>
      <c r="GR98" s="683"/>
      <c r="GS98" s="683"/>
      <c r="GT98" s="683"/>
      <c r="GU98" s="683"/>
      <c r="GV98" s="683"/>
      <c r="GW98" s="683"/>
      <c r="GX98" s="683"/>
      <c r="GY98" s="683"/>
      <c r="GZ98" s="683"/>
      <c r="HA98" s="683"/>
      <c r="HB98" s="683"/>
      <c r="HC98" s="683"/>
      <c r="HD98" s="683"/>
      <c r="HE98" s="683"/>
      <c r="HF98" s="683"/>
      <c r="HG98" s="683"/>
      <c r="HH98" s="683"/>
      <c r="HI98" s="683"/>
      <c r="HJ98" s="683"/>
      <c r="HK98" s="683"/>
      <c r="HL98" s="683"/>
      <c r="HM98" s="683"/>
      <c r="HN98" s="683"/>
      <c r="HO98" s="683"/>
      <c r="HP98" s="683"/>
      <c r="HQ98" s="683"/>
      <c r="HR98" s="683"/>
      <c r="HS98" s="683"/>
      <c r="HT98" s="683"/>
      <c r="HU98" s="683"/>
      <c r="HV98" s="683"/>
      <c r="HW98" s="683"/>
      <c r="HX98" s="683"/>
    </row>
    <row r="99" spans="10:232">
      <c r="J99" s="681"/>
      <c r="K99" s="681"/>
      <c r="L99" s="681"/>
      <c r="M99" s="681"/>
      <c r="Q99" s="681"/>
      <c r="R99" s="681"/>
      <c r="U99" s="681"/>
      <c r="V99" s="683"/>
      <c r="W99" s="683"/>
      <c r="X99" s="683"/>
      <c r="Y99" s="683"/>
      <c r="Z99" s="683"/>
      <c r="AA99" s="683"/>
      <c r="AB99" s="683"/>
      <c r="AC99" s="683"/>
      <c r="AD99" s="683"/>
      <c r="AE99" s="683"/>
      <c r="AF99" s="683"/>
      <c r="AG99" s="683"/>
      <c r="AH99" s="683"/>
      <c r="AI99" s="683"/>
      <c r="AJ99" s="683"/>
      <c r="AK99" s="683"/>
      <c r="AL99" s="683"/>
      <c r="AM99" s="683"/>
      <c r="AN99" s="683"/>
      <c r="AO99" s="683"/>
      <c r="AP99" s="683"/>
      <c r="AQ99" s="683"/>
      <c r="AR99" s="683"/>
      <c r="AS99" s="683"/>
      <c r="AT99" s="683"/>
      <c r="AU99" s="683"/>
      <c r="AV99" s="683"/>
      <c r="AW99" s="683"/>
      <c r="AX99" s="683"/>
      <c r="AY99" s="683"/>
      <c r="AZ99" s="683"/>
      <c r="BA99" s="683"/>
      <c r="BB99" s="683"/>
      <c r="BC99" s="683"/>
      <c r="BD99" s="683"/>
      <c r="BE99" s="683"/>
      <c r="BF99" s="683"/>
      <c r="BG99" s="683"/>
      <c r="BH99" s="683"/>
      <c r="BI99" s="683"/>
      <c r="BJ99" s="683"/>
      <c r="BK99" s="683"/>
      <c r="BL99" s="683"/>
      <c r="BM99" s="683"/>
      <c r="BN99" s="683"/>
      <c r="BO99" s="683"/>
      <c r="BP99" s="683"/>
      <c r="BQ99" s="683"/>
      <c r="BR99" s="683"/>
      <c r="BS99" s="683"/>
      <c r="BT99" s="683"/>
      <c r="BU99" s="683"/>
      <c r="BV99" s="683"/>
      <c r="BW99" s="683"/>
      <c r="BX99" s="683"/>
      <c r="BY99" s="683"/>
      <c r="BZ99" s="683"/>
      <c r="CA99" s="683"/>
      <c r="CB99" s="683"/>
      <c r="CC99" s="683"/>
      <c r="CD99" s="683"/>
      <c r="CE99" s="683"/>
      <c r="CF99" s="683"/>
      <c r="CG99" s="683"/>
      <c r="CH99" s="683"/>
      <c r="CI99" s="683"/>
      <c r="CJ99" s="683"/>
      <c r="CK99" s="683"/>
      <c r="CL99" s="683"/>
      <c r="CM99" s="683"/>
      <c r="CN99" s="683"/>
      <c r="CO99" s="683"/>
      <c r="CP99" s="683"/>
      <c r="CQ99" s="683"/>
      <c r="CR99" s="683"/>
      <c r="CS99" s="683"/>
      <c r="CT99" s="683"/>
      <c r="CU99" s="683"/>
      <c r="CV99" s="683"/>
      <c r="CW99" s="683"/>
      <c r="CX99" s="683"/>
      <c r="CY99" s="683"/>
      <c r="CZ99" s="683"/>
      <c r="DA99" s="683"/>
      <c r="DB99" s="683"/>
      <c r="DC99" s="683"/>
      <c r="DD99" s="683"/>
      <c r="DE99" s="683"/>
      <c r="DF99" s="683"/>
      <c r="DG99" s="683"/>
      <c r="DH99" s="683"/>
      <c r="DI99" s="683"/>
      <c r="DJ99" s="683"/>
      <c r="DK99" s="683"/>
      <c r="DL99" s="683"/>
      <c r="DM99" s="683"/>
      <c r="DN99" s="683"/>
      <c r="DO99" s="683"/>
      <c r="DP99" s="683"/>
      <c r="DQ99" s="683"/>
      <c r="DR99" s="683"/>
      <c r="DS99" s="683"/>
      <c r="DT99" s="683"/>
      <c r="DU99" s="683"/>
      <c r="DV99" s="683"/>
      <c r="DW99" s="683"/>
      <c r="DX99" s="683"/>
      <c r="DY99" s="683"/>
      <c r="DZ99" s="683"/>
      <c r="EA99" s="683"/>
      <c r="EB99" s="683"/>
      <c r="EC99" s="683"/>
      <c r="ED99" s="683"/>
      <c r="EE99" s="683"/>
      <c r="EF99" s="683"/>
      <c r="EG99" s="683"/>
      <c r="EH99" s="683"/>
      <c r="EI99" s="683"/>
      <c r="EJ99" s="683"/>
      <c r="EK99" s="683"/>
      <c r="EL99" s="683"/>
      <c r="EM99" s="683"/>
      <c r="EN99" s="683"/>
      <c r="EO99" s="683"/>
      <c r="EP99" s="683"/>
      <c r="EQ99" s="683"/>
      <c r="ER99" s="683"/>
      <c r="ES99" s="683"/>
      <c r="ET99" s="683"/>
      <c r="EU99" s="683"/>
      <c r="EV99" s="683"/>
      <c r="EW99" s="683"/>
      <c r="EX99" s="683"/>
      <c r="EY99" s="683"/>
      <c r="EZ99" s="683"/>
      <c r="FA99" s="683"/>
      <c r="FB99" s="683"/>
      <c r="FC99" s="683"/>
      <c r="FD99" s="683"/>
      <c r="FE99" s="683"/>
      <c r="FF99" s="683"/>
      <c r="FG99" s="683"/>
      <c r="FH99" s="683"/>
      <c r="FI99" s="683"/>
      <c r="FJ99" s="683"/>
      <c r="FK99" s="683"/>
      <c r="FL99" s="683"/>
      <c r="FM99" s="683"/>
      <c r="FN99" s="683"/>
      <c r="FO99" s="683"/>
      <c r="FP99" s="683"/>
      <c r="FQ99" s="683"/>
      <c r="FR99" s="683"/>
      <c r="FS99" s="683"/>
      <c r="FT99" s="683"/>
      <c r="FU99" s="683"/>
      <c r="FV99" s="683"/>
      <c r="FW99" s="683"/>
      <c r="FX99" s="683"/>
      <c r="FY99" s="683"/>
      <c r="FZ99" s="683"/>
      <c r="GA99" s="683"/>
      <c r="GB99" s="683"/>
      <c r="GC99" s="683"/>
      <c r="GD99" s="683"/>
      <c r="GE99" s="683"/>
      <c r="GF99" s="683"/>
      <c r="GG99" s="683"/>
      <c r="GH99" s="683"/>
      <c r="GI99" s="683"/>
      <c r="GJ99" s="683"/>
      <c r="GK99" s="683"/>
      <c r="GL99" s="683"/>
      <c r="GM99" s="683"/>
      <c r="GN99" s="683"/>
      <c r="GO99" s="683"/>
      <c r="GP99" s="683"/>
      <c r="GQ99" s="683"/>
      <c r="GR99" s="683"/>
      <c r="GS99" s="683"/>
      <c r="GT99" s="683"/>
      <c r="GU99" s="683"/>
      <c r="GV99" s="683"/>
      <c r="GW99" s="683"/>
      <c r="GX99" s="683"/>
      <c r="GY99" s="683"/>
      <c r="GZ99" s="683"/>
      <c r="HA99" s="683"/>
      <c r="HB99" s="683"/>
      <c r="HC99" s="683"/>
      <c r="HD99" s="683"/>
      <c r="HE99" s="683"/>
      <c r="HF99" s="683"/>
      <c r="HG99" s="683"/>
      <c r="HH99" s="683"/>
      <c r="HI99" s="683"/>
      <c r="HJ99" s="683"/>
      <c r="HK99" s="683"/>
      <c r="HL99" s="683"/>
      <c r="HM99" s="683"/>
      <c r="HN99" s="683"/>
      <c r="HO99" s="683"/>
      <c r="HP99" s="683"/>
      <c r="HQ99" s="683"/>
      <c r="HR99" s="683"/>
      <c r="HS99" s="683"/>
      <c r="HT99" s="683"/>
      <c r="HU99" s="683"/>
      <c r="HV99" s="683"/>
      <c r="HW99" s="683"/>
      <c r="HX99" s="683"/>
    </row>
    <row r="100" spans="10:232">
      <c r="J100" s="681"/>
      <c r="K100" s="681"/>
      <c r="L100" s="681"/>
      <c r="M100" s="681"/>
      <c r="Q100" s="681"/>
      <c r="R100" s="681"/>
      <c r="U100" s="681"/>
      <c r="V100" s="683"/>
      <c r="W100" s="683"/>
      <c r="X100" s="683"/>
      <c r="Y100" s="683"/>
      <c r="Z100" s="683"/>
      <c r="AA100" s="683"/>
      <c r="AB100" s="683"/>
      <c r="AC100" s="683"/>
      <c r="AD100" s="683"/>
      <c r="AE100" s="683"/>
      <c r="AF100" s="683"/>
      <c r="AG100" s="683"/>
      <c r="AH100" s="683"/>
      <c r="AI100" s="683"/>
      <c r="AJ100" s="683"/>
      <c r="AK100" s="683"/>
      <c r="AL100" s="683"/>
      <c r="AM100" s="683"/>
      <c r="AN100" s="683"/>
      <c r="AO100" s="683"/>
      <c r="AP100" s="683"/>
      <c r="AQ100" s="683"/>
      <c r="AR100" s="683"/>
      <c r="AS100" s="683"/>
      <c r="AT100" s="683"/>
      <c r="AU100" s="683"/>
      <c r="AV100" s="683"/>
      <c r="AW100" s="683"/>
      <c r="AX100" s="683"/>
      <c r="AY100" s="683"/>
      <c r="AZ100" s="683"/>
      <c r="BA100" s="683"/>
      <c r="BB100" s="683"/>
      <c r="BC100" s="683"/>
      <c r="BD100" s="683"/>
      <c r="BE100" s="683"/>
      <c r="BF100" s="683"/>
      <c r="BG100" s="683"/>
      <c r="BH100" s="683"/>
      <c r="BI100" s="683"/>
      <c r="BJ100" s="683"/>
      <c r="BK100" s="683"/>
      <c r="BL100" s="683"/>
      <c r="BM100" s="683"/>
      <c r="BN100" s="683"/>
      <c r="BO100" s="683"/>
      <c r="BP100" s="683"/>
      <c r="BQ100" s="683"/>
      <c r="BR100" s="683"/>
      <c r="BS100" s="683"/>
      <c r="BT100" s="683"/>
      <c r="BU100" s="683"/>
      <c r="BV100" s="683"/>
      <c r="BW100" s="683"/>
      <c r="BX100" s="683"/>
      <c r="BY100" s="683"/>
      <c r="BZ100" s="683"/>
      <c r="CA100" s="683"/>
      <c r="CB100" s="683"/>
      <c r="CC100" s="683"/>
      <c r="CD100" s="683"/>
      <c r="CE100" s="683"/>
      <c r="CF100" s="683"/>
      <c r="CG100" s="683"/>
      <c r="CH100" s="683"/>
      <c r="CI100" s="683"/>
      <c r="CJ100" s="683"/>
      <c r="CK100" s="683"/>
      <c r="CL100" s="683"/>
      <c r="CM100" s="683"/>
      <c r="CN100" s="683"/>
      <c r="CO100" s="683"/>
      <c r="CP100" s="683"/>
      <c r="CQ100" s="683"/>
      <c r="CR100" s="683"/>
      <c r="CS100" s="683"/>
      <c r="CT100" s="683"/>
      <c r="CU100" s="683"/>
      <c r="CV100" s="683"/>
      <c r="CW100" s="683"/>
      <c r="CX100" s="683"/>
      <c r="CY100" s="683"/>
      <c r="CZ100" s="683"/>
      <c r="DA100" s="683"/>
      <c r="DB100" s="683"/>
      <c r="DC100" s="683"/>
      <c r="DD100" s="683"/>
      <c r="DE100" s="683"/>
      <c r="DF100" s="683"/>
      <c r="DG100" s="683"/>
      <c r="DH100" s="683"/>
      <c r="DI100" s="683"/>
      <c r="DJ100" s="683"/>
      <c r="DK100" s="683"/>
      <c r="DL100" s="683"/>
      <c r="DM100" s="683"/>
      <c r="DN100" s="683"/>
      <c r="DO100" s="683"/>
      <c r="DP100" s="683"/>
      <c r="DQ100" s="683"/>
      <c r="DR100" s="683"/>
      <c r="DS100" s="683"/>
      <c r="DT100" s="683"/>
      <c r="DU100" s="683"/>
      <c r="DV100" s="683"/>
      <c r="DW100" s="683"/>
      <c r="DX100" s="683"/>
      <c r="DY100" s="683"/>
      <c r="DZ100" s="683"/>
      <c r="EA100" s="683"/>
      <c r="EB100" s="683"/>
      <c r="EC100" s="683"/>
      <c r="ED100" s="683"/>
      <c r="EE100" s="683"/>
      <c r="EF100" s="683"/>
      <c r="EG100" s="683"/>
      <c r="EH100" s="683"/>
      <c r="EI100" s="683"/>
      <c r="EJ100" s="683"/>
      <c r="EK100" s="683"/>
      <c r="EL100" s="683"/>
      <c r="EM100" s="683"/>
      <c r="EN100" s="683"/>
      <c r="EO100" s="683"/>
      <c r="EP100" s="683"/>
      <c r="EQ100" s="683"/>
      <c r="ER100" s="683"/>
      <c r="ES100" s="683"/>
      <c r="ET100" s="683"/>
      <c r="EU100" s="683"/>
      <c r="EV100" s="683"/>
      <c r="EW100" s="683"/>
      <c r="EX100" s="683"/>
      <c r="EY100" s="683"/>
      <c r="EZ100" s="683"/>
      <c r="FA100" s="683"/>
      <c r="FB100" s="683"/>
      <c r="FC100" s="683"/>
      <c r="FD100" s="683"/>
      <c r="FE100" s="683"/>
      <c r="FF100" s="683"/>
      <c r="FG100" s="683"/>
      <c r="FH100" s="683"/>
      <c r="FI100" s="683"/>
      <c r="FJ100" s="683"/>
      <c r="FK100" s="683"/>
      <c r="FL100" s="683"/>
      <c r="FM100" s="683"/>
      <c r="FN100" s="683"/>
      <c r="FO100" s="683"/>
      <c r="FP100" s="683"/>
      <c r="FQ100" s="683"/>
      <c r="FR100" s="683"/>
      <c r="FS100" s="683"/>
      <c r="FT100" s="683"/>
      <c r="FU100" s="683"/>
      <c r="FV100" s="683"/>
      <c r="FW100" s="683"/>
      <c r="FX100" s="683"/>
      <c r="FY100" s="683"/>
      <c r="FZ100" s="683"/>
      <c r="GA100" s="683"/>
      <c r="GB100" s="683"/>
      <c r="GC100" s="683"/>
      <c r="GD100" s="683"/>
      <c r="GE100" s="683"/>
      <c r="GF100" s="683"/>
      <c r="GG100" s="683"/>
      <c r="GH100" s="683"/>
      <c r="GI100" s="683"/>
      <c r="GJ100" s="683"/>
      <c r="GK100" s="683"/>
      <c r="GL100" s="683"/>
      <c r="GM100" s="683"/>
      <c r="GN100" s="683"/>
      <c r="GO100" s="683"/>
      <c r="GP100" s="683"/>
      <c r="GQ100" s="683"/>
      <c r="GR100" s="683"/>
      <c r="GS100" s="683"/>
      <c r="GT100" s="683"/>
      <c r="GU100" s="683"/>
      <c r="GV100" s="683"/>
      <c r="GW100" s="683"/>
      <c r="GX100" s="683"/>
      <c r="GY100" s="683"/>
      <c r="GZ100" s="683"/>
      <c r="HA100" s="683"/>
      <c r="HB100" s="683"/>
      <c r="HC100" s="683"/>
      <c r="HD100" s="683"/>
      <c r="HE100" s="683"/>
      <c r="HF100" s="683"/>
      <c r="HG100" s="683"/>
      <c r="HH100" s="683"/>
      <c r="HI100" s="683"/>
      <c r="HJ100" s="683"/>
      <c r="HK100" s="683"/>
      <c r="HL100" s="683"/>
      <c r="HM100" s="683"/>
      <c r="HN100" s="683"/>
      <c r="HO100" s="683"/>
      <c r="HP100" s="683"/>
      <c r="HQ100" s="683"/>
      <c r="HR100" s="683"/>
      <c r="HS100" s="683"/>
      <c r="HT100" s="683"/>
      <c r="HU100" s="683"/>
      <c r="HV100" s="683"/>
      <c r="HW100" s="683"/>
      <c r="HX100" s="683"/>
    </row>
    <row r="101" spans="10:232">
      <c r="J101" s="681"/>
      <c r="K101" s="681"/>
      <c r="L101" s="681"/>
      <c r="M101" s="681"/>
      <c r="Q101" s="681"/>
      <c r="R101" s="681"/>
      <c r="U101" s="681"/>
      <c r="V101" s="683"/>
      <c r="W101" s="683"/>
      <c r="X101" s="683"/>
      <c r="Y101" s="683"/>
      <c r="Z101" s="683"/>
      <c r="AA101" s="683"/>
      <c r="AB101" s="683"/>
      <c r="AC101" s="683"/>
      <c r="AD101" s="683"/>
      <c r="AE101" s="683"/>
      <c r="AF101" s="683"/>
      <c r="AG101" s="683"/>
      <c r="AH101" s="683"/>
      <c r="AI101" s="683"/>
      <c r="AJ101" s="683"/>
      <c r="AK101" s="683"/>
      <c r="AL101" s="683"/>
      <c r="AM101" s="683"/>
      <c r="AN101" s="683"/>
      <c r="AO101" s="683"/>
      <c r="AP101" s="683"/>
      <c r="AQ101" s="683"/>
      <c r="AR101" s="683"/>
      <c r="AS101" s="683"/>
      <c r="AT101" s="683"/>
      <c r="AU101" s="683"/>
      <c r="AV101" s="683"/>
      <c r="AW101" s="683"/>
      <c r="AX101" s="683"/>
      <c r="AY101" s="683"/>
      <c r="AZ101" s="683"/>
      <c r="BA101" s="683"/>
      <c r="BB101" s="683"/>
      <c r="BC101" s="683"/>
      <c r="BD101" s="683"/>
      <c r="BE101" s="683"/>
      <c r="BF101" s="683"/>
      <c r="BG101" s="683"/>
      <c r="BH101" s="683"/>
      <c r="BI101" s="683"/>
      <c r="BJ101" s="683"/>
      <c r="BK101" s="683"/>
      <c r="BL101" s="683"/>
      <c r="BM101" s="683"/>
      <c r="BN101" s="683"/>
      <c r="BO101" s="683"/>
      <c r="BP101" s="683"/>
      <c r="BQ101" s="683"/>
      <c r="BR101" s="683"/>
      <c r="BS101" s="683"/>
      <c r="BT101" s="683"/>
      <c r="BU101" s="683"/>
      <c r="BV101" s="683"/>
      <c r="BW101" s="683"/>
      <c r="BX101" s="683"/>
      <c r="BY101" s="683"/>
      <c r="BZ101" s="683"/>
      <c r="CA101" s="683"/>
      <c r="CB101" s="683"/>
      <c r="CC101" s="683"/>
      <c r="CD101" s="683"/>
      <c r="CE101" s="683"/>
      <c r="CF101" s="683"/>
      <c r="CG101" s="683"/>
      <c r="CH101" s="683"/>
      <c r="CI101" s="683"/>
      <c r="CJ101" s="683"/>
      <c r="CK101" s="683"/>
      <c r="CL101" s="683"/>
      <c r="CM101" s="683"/>
      <c r="CN101" s="683"/>
      <c r="CO101" s="683"/>
      <c r="CP101" s="683"/>
      <c r="CQ101" s="683"/>
      <c r="CR101" s="683"/>
      <c r="CS101" s="683"/>
      <c r="CT101" s="683"/>
      <c r="CU101" s="683"/>
      <c r="CV101" s="683"/>
      <c r="CW101" s="683"/>
      <c r="CX101" s="683"/>
      <c r="CY101" s="683"/>
      <c r="CZ101" s="683"/>
      <c r="DA101" s="683"/>
      <c r="DB101" s="683"/>
      <c r="DC101" s="683"/>
      <c r="DD101" s="683"/>
      <c r="DE101" s="683"/>
      <c r="DF101" s="683"/>
      <c r="DG101" s="683"/>
      <c r="DH101" s="683"/>
      <c r="DI101" s="683"/>
      <c r="DJ101" s="683"/>
      <c r="DK101" s="683"/>
      <c r="DL101" s="683"/>
      <c r="DM101" s="683"/>
      <c r="DN101" s="683"/>
      <c r="DO101" s="683"/>
      <c r="DP101" s="683"/>
      <c r="DQ101" s="683"/>
      <c r="DR101" s="683"/>
      <c r="DS101" s="683"/>
      <c r="DT101" s="683"/>
      <c r="DU101" s="683"/>
      <c r="DV101" s="683"/>
      <c r="DW101" s="683"/>
      <c r="DX101" s="683"/>
      <c r="DY101" s="683"/>
      <c r="DZ101" s="683"/>
      <c r="EA101" s="683"/>
      <c r="EB101" s="683"/>
      <c r="EC101" s="683"/>
      <c r="ED101" s="683"/>
      <c r="EE101" s="683"/>
      <c r="EF101" s="683"/>
      <c r="EG101" s="683"/>
      <c r="EH101" s="683"/>
      <c r="EI101" s="683"/>
      <c r="EJ101" s="683"/>
      <c r="EK101" s="683"/>
      <c r="EL101" s="683"/>
      <c r="EM101" s="683"/>
      <c r="EN101" s="683"/>
      <c r="EO101" s="683"/>
      <c r="EP101" s="683"/>
      <c r="EQ101" s="683"/>
      <c r="ER101" s="683"/>
      <c r="ES101" s="683"/>
      <c r="ET101" s="683"/>
      <c r="EU101" s="683"/>
      <c r="EV101" s="683"/>
      <c r="EW101" s="683"/>
      <c r="EX101" s="683"/>
      <c r="EY101" s="683"/>
      <c r="EZ101" s="683"/>
      <c r="FA101" s="683"/>
      <c r="FB101" s="683"/>
      <c r="FC101" s="683"/>
      <c r="FD101" s="683"/>
      <c r="FE101" s="683"/>
      <c r="FF101" s="683"/>
      <c r="FG101" s="683"/>
      <c r="FH101" s="683"/>
      <c r="FI101" s="683"/>
      <c r="FJ101" s="683"/>
      <c r="FK101" s="683"/>
      <c r="FL101" s="683"/>
      <c r="FM101" s="683"/>
      <c r="FN101" s="683"/>
      <c r="FO101" s="683"/>
      <c r="FP101" s="683"/>
      <c r="FQ101" s="683"/>
      <c r="FR101" s="683"/>
      <c r="FS101" s="683"/>
      <c r="FT101" s="683"/>
      <c r="FU101" s="683"/>
      <c r="FV101" s="683"/>
      <c r="FW101" s="683"/>
      <c r="FX101" s="683"/>
      <c r="FY101" s="683"/>
      <c r="FZ101" s="683"/>
      <c r="GA101" s="683"/>
      <c r="GB101" s="683"/>
      <c r="GC101" s="683"/>
      <c r="GD101" s="683"/>
      <c r="GE101" s="683"/>
      <c r="GF101" s="683"/>
      <c r="GG101" s="683"/>
      <c r="GH101" s="683"/>
      <c r="GI101" s="683"/>
      <c r="GJ101" s="683"/>
      <c r="GK101" s="683"/>
      <c r="GL101" s="683"/>
      <c r="GM101" s="683"/>
      <c r="GN101" s="683"/>
      <c r="GO101" s="683"/>
      <c r="GP101" s="683"/>
      <c r="GQ101" s="683"/>
      <c r="GR101" s="683"/>
      <c r="GS101" s="683"/>
      <c r="GT101" s="683"/>
      <c r="GU101" s="683"/>
      <c r="GV101" s="683"/>
      <c r="GW101" s="683"/>
      <c r="GX101" s="683"/>
      <c r="GY101" s="683"/>
      <c r="GZ101" s="683"/>
      <c r="HA101" s="683"/>
      <c r="HB101" s="683"/>
      <c r="HC101" s="683"/>
      <c r="HD101" s="683"/>
      <c r="HE101" s="683"/>
      <c r="HF101" s="683"/>
      <c r="HG101" s="683"/>
      <c r="HH101" s="683"/>
      <c r="HI101" s="683"/>
      <c r="HJ101" s="683"/>
      <c r="HK101" s="683"/>
      <c r="HL101" s="683"/>
      <c r="HM101" s="683"/>
      <c r="HN101" s="683"/>
      <c r="HO101" s="683"/>
      <c r="HP101" s="683"/>
      <c r="HQ101" s="683"/>
      <c r="HR101" s="683"/>
      <c r="HS101" s="683"/>
      <c r="HT101" s="683"/>
      <c r="HU101" s="683"/>
      <c r="HV101" s="683"/>
      <c r="HW101" s="683"/>
      <c r="HX101" s="683"/>
    </row>
    <row r="102" spans="10:232">
      <c r="J102" s="681"/>
      <c r="K102" s="681"/>
      <c r="L102" s="681"/>
      <c r="M102" s="681"/>
      <c r="Q102" s="681"/>
      <c r="R102" s="681"/>
      <c r="U102" s="681"/>
      <c r="V102" s="683"/>
      <c r="W102" s="683"/>
      <c r="X102" s="683"/>
      <c r="Y102" s="683"/>
      <c r="Z102" s="683"/>
      <c r="AA102" s="683"/>
      <c r="AB102" s="683"/>
      <c r="AC102" s="683"/>
      <c r="AD102" s="683"/>
      <c r="AE102" s="683"/>
      <c r="AF102" s="683"/>
      <c r="AG102" s="683"/>
      <c r="AH102" s="683"/>
      <c r="AI102" s="683"/>
      <c r="AJ102" s="683"/>
      <c r="AK102" s="683"/>
      <c r="AL102" s="683"/>
      <c r="AM102" s="683"/>
      <c r="AN102" s="683"/>
      <c r="AO102" s="683"/>
      <c r="AP102" s="683"/>
      <c r="AQ102" s="683"/>
      <c r="AR102" s="683"/>
      <c r="AS102" s="683"/>
      <c r="AT102" s="683"/>
      <c r="AU102" s="683"/>
      <c r="AV102" s="683"/>
      <c r="AW102" s="683"/>
      <c r="AX102" s="683"/>
      <c r="AY102" s="683"/>
      <c r="AZ102" s="683"/>
      <c r="BA102" s="683"/>
      <c r="BB102" s="683"/>
      <c r="BC102" s="683"/>
      <c r="BD102" s="683"/>
      <c r="BE102" s="683"/>
      <c r="BF102" s="683"/>
      <c r="BG102" s="683"/>
      <c r="BH102" s="683"/>
      <c r="BI102" s="683"/>
      <c r="BJ102" s="683"/>
      <c r="BK102" s="683"/>
      <c r="BL102" s="683"/>
      <c r="BM102" s="683"/>
      <c r="BN102" s="683"/>
      <c r="BO102" s="683"/>
      <c r="BP102" s="683"/>
      <c r="BQ102" s="683"/>
      <c r="BR102" s="683"/>
      <c r="BS102" s="683"/>
      <c r="BT102" s="683"/>
      <c r="BU102" s="683"/>
      <c r="BV102" s="683"/>
      <c r="BW102" s="683"/>
      <c r="BX102" s="683"/>
      <c r="BY102" s="683"/>
      <c r="BZ102" s="683"/>
      <c r="CA102" s="683"/>
      <c r="CB102" s="683"/>
      <c r="CC102" s="683"/>
      <c r="CD102" s="683"/>
      <c r="CE102" s="683"/>
      <c r="CF102" s="683"/>
      <c r="CG102" s="683"/>
      <c r="CH102" s="683"/>
      <c r="CI102" s="683"/>
      <c r="CJ102" s="683"/>
      <c r="CK102" s="683"/>
      <c r="CL102" s="683"/>
      <c r="CM102" s="683"/>
      <c r="CN102" s="683"/>
      <c r="CO102" s="683"/>
      <c r="CP102" s="683"/>
      <c r="CQ102" s="683"/>
      <c r="CR102" s="683"/>
      <c r="CS102" s="683"/>
      <c r="CT102" s="683"/>
      <c r="CU102" s="683"/>
      <c r="CV102" s="683"/>
      <c r="CW102" s="683"/>
      <c r="CX102" s="683"/>
      <c r="CY102" s="683"/>
      <c r="CZ102" s="683"/>
      <c r="DA102" s="683"/>
      <c r="DB102" s="683"/>
      <c r="DC102" s="683"/>
      <c r="DD102" s="683"/>
      <c r="DE102" s="683"/>
      <c r="DF102" s="683"/>
      <c r="DG102" s="683"/>
      <c r="DH102" s="683"/>
      <c r="DI102" s="683"/>
      <c r="DJ102" s="683"/>
      <c r="DK102" s="683"/>
      <c r="DL102" s="683"/>
      <c r="DM102" s="683"/>
      <c r="DN102" s="683"/>
      <c r="DO102" s="683"/>
      <c r="DP102" s="683"/>
      <c r="DQ102" s="683"/>
      <c r="DR102" s="683"/>
      <c r="DS102" s="683"/>
      <c r="DT102" s="683"/>
      <c r="DU102" s="683"/>
      <c r="DV102" s="683"/>
      <c r="DW102" s="683"/>
      <c r="DX102" s="683"/>
      <c r="DY102" s="683"/>
      <c r="DZ102" s="683"/>
      <c r="EA102" s="683"/>
      <c r="EB102" s="683"/>
      <c r="EC102" s="683"/>
      <c r="ED102" s="683"/>
      <c r="EE102" s="683"/>
      <c r="EF102" s="683"/>
      <c r="EG102" s="683"/>
      <c r="EH102" s="683"/>
      <c r="EI102" s="683"/>
      <c r="EJ102" s="683"/>
      <c r="EK102" s="683"/>
      <c r="EL102" s="683"/>
      <c r="EM102" s="683"/>
      <c r="EN102" s="683"/>
      <c r="EO102" s="683"/>
      <c r="EP102" s="683"/>
      <c r="EQ102" s="683"/>
      <c r="ER102" s="683"/>
      <c r="ES102" s="683"/>
      <c r="ET102" s="683"/>
      <c r="EU102" s="683"/>
      <c r="EV102" s="683"/>
      <c r="EW102" s="683"/>
      <c r="EX102" s="683"/>
      <c r="EY102" s="683"/>
      <c r="EZ102" s="683"/>
      <c r="FA102" s="683"/>
      <c r="FB102" s="683"/>
      <c r="FC102" s="683"/>
      <c r="FD102" s="683"/>
      <c r="FE102" s="683"/>
      <c r="FF102" s="683"/>
      <c r="FG102" s="683"/>
      <c r="FH102" s="683"/>
      <c r="FI102" s="683"/>
      <c r="FJ102" s="683"/>
      <c r="FK102" s="683"/>
      <c r="FL102" s="683"/>
      <c r="FM102" s="683"/>
      <c r="FN102" s="683"/>
      <c r="FO102" s="683"/>
      <c r="FP102" s="683"/>
      <c r="FQ102" s="683"/>
      <c r="FR102" s="683"/>
      <c r="FS102" s="683"/>
      <c r="FT102" s="683"/>
      <c r="FU102" s="683"/>
      <c r="FV102" s="683"/>
      <c r="FW102" s="683"/>
      <c r="FX102" s="683"/>
      <c r="FY102" s="683"/>
      <c r="FZ102" s="683"/>
      <c r="GA102" s="683"/>
      <c r="GB102" s="683"/>
      <c r="GC102" s="683"/>
      <c r="GD102" s="683"/>
      <c r="GE102" s="683"/>
      <c r="GF102" s="683"/>
      <c r="GG102" s="683"/>
      <c r="GH102" s="683"/>
      <c r="GI102" s="683"/>
      <c r="GJ102" s="683"/>
      <c r="GK102" s="683"/>
      <c r="GL102" s="683"/>
      <c r="GM102" s="683"/>
      <c r="GN102" s="683"/>
      <c r="GO102" s="683"/>
      <c r="GP102" s="683"/>
      <c r="GQ102" s="683"/>
      <c r="GR102" s="683"/>
      <c r="GS102" s="683"/>
      <c r="GT102" s="683"/>
      <c r="GU102" s="683"/>
      <c r="GV102" s="683"/>
      <c r="GW102" s="683"/>
      <c r="GX102" s="683"/>
      <c r="GY102" s="683"/>
      <c r="GZ102" s="683"/>
      <c r="HA102" s="683"/>
      <c r="HB102" s="683"/>
      <c r="HC102" s="683"/>
      <c r="HD102" s="683"/>
      <c r="HE102" s="683"/>
      <c r="HF102" s="683"/>
      <c r="HG102" s="683"/>
      <c r="HH102" s="683"/>
      <c r="HI102" s="683"/>
      <c r="HJ102" s="683"/>
      <c r="HK102" s="683"/>
      <c r="HL102" s="683"/>
      <c r="HM102" s="683"/>
      <c r="HN102" s="683"/>
      <c r="HO102" s="683"/>
      <c r="HP102" s="683"/>
      <c r="HQ102" s="683"/>
      <c r="HR102" s="683"/>
      <c r="HS102" s="683"/>
      <c r="HT102" s="683"/>
      <c r="HU102" s="683"/>
      <c r="HV102" s="683"/>
      <c r="HW102" s="683"/>
      <c r="HX102" s="683"/>
    </row>
    <row r="103" spans="10:232">
      <c r="J103" s="681"/>
      <c r="K103" s="681"/>
      <c r="L103" s="681"/>
      <c r="M103" s="681"/>
      <c r="Q103" s="681"/>
      <c r="R103" s="681"/>
      <c r="U103" s="681"/>
      <c r="V103" s="683"/>
      <c r="W103" s="683"/>
      <c r="X103" s="683"/>
      <c r="Y103" s="683"/>
      <c r="Z103" s="683"/>
      <c r="AA103" s="683"/>
      <c r="AB103" s="683"/>
      <c r="AC103" s="683"/>
      <c r="AD103" s="683"/>
      <c r="AE103" s="683"/>
      <c r="AF103" s="683"/>
      <c r="AG103" s="683"/>
      <c r="AH103" s="683"/>
      <c r="AI103" s="683"/>
      <c r="AJ103" s="683"/>
      <c r="AK103" s="683"/>
      <c r="AL103" s="683"/>
      <c r="AM103" s="683"/>
      <c r="AN103" s="683"/>
      <c r="AO103" s="683"/>
      <c r="AP103" s="683"/>
      <c r="AQ103" s="683"/>
      <c r="AR103" s="683"/>
      <c r="AS103" s="683"/>
      <c r="AT103" s="683"/>
      <c r="AU103" s="683"/>
      <c r="AV103" s="683"/>
      <c r="AW103" s="683"/>
      <c r="AX103" s="683"/>
      <c r="AY103" s="683"/>
      <c r="AZ103" s="683"/>
      <c r="BA103" s="683"/>
      <c r="BB103" s="683"/>
      <c r="BC103" s="683"/>
      <c r="BD103" s="683"/>
      <c r="BE103" s="683"/>
      <c r="BF103" s="683"/>
      <c r="BG103" s="683"/>
      <c r="BH103" s="683"/>
      <c r="BI103" s="683"/>
      <c r="BJ103" s="683"/>
      <c r="BK103" s="683"/>
      <c r="BL103" s="683"/>
      <c r="BM103" s="683"/>
      <c r="BN103" s="683"/>
      <c r="BO103" s="683"/>
      <c r="BP103" s="683"/>
      <c r="BQ103" s="683"/>
      <c r="BR103" s="683"/>
      <c r="BS103" s="683"/>
      <c r="BT103" s="683"/>
      <c r="BU103" s="683"/>
      <c r="BV103" s="683"/>
      <c r="BW103" s="683"/>
      <c r="BX103" s="683"/>
      <c r="BY103" s="683"/>
      <c r="BZ103" s="683"/>
      <c r="CA103" s="683"/>
      <c r="CB103" s="683"/>
      <c r="CC103" s="683"/>
      <c r="CD103" s="683"/>
      <c r="CE103" s="683"/>
      <c r="CF103" s="683"/>
      <c r="CG103" s="683"/>
      <c r="CH103" s="683"/>
      <c r="CI103" s="683"/>
      <c r="CJ103" s="683"/>
      <c r="CK103" s="683"/>
      <c r="CL103" s="683"/>
      <c r="CM103" s="683"/>
      <c r="CN103" s="683"/>
      <c r="CO103" s="683"/>
      <c r="CP103" s="683"/>
      <c r="CQ103" s="683"/>
      <c r="CR103" s="683"/>
      <c r="CS103" s="683"/>
      <c r="CT103" s="683"/>
      <c r="CU103" s="683"/>
      <c r="CV103" s="683"/>
      <c r="CW103" s="683"/>
      <c r="CX103" s="683"/>
      <c r="CY103" s="683"/>
      <c r="CZ103" s="683"/>
      <c r="DA103" s="683"/>
      <c r="DB103" s="683"/>
      <c r="DC103" s="683"/>
      <c r="DD103" s="683"/>
      <c r="DE103" s="683"/>
      <c r="DF103" s="683"/>
      <c r="DG103" s="683"/>
      <c r="DH103" s="683"/>
      <c r="DI103" s="683"/>
      <c r="DJ103" s="683"/>
      <c r="DK103" s="683"/>
      <c r="DL103" s="683"/>
      <c r="DM103" s="683"/>
      <c r="DN103" s="683"/>
      <c r="DO103" s="683"/>
      <c r="DP103" s="683"/>
      <c r="DQ103" s="683"/>
      <c r="DR103" s="683"/>
      <c r="DS103" s="683"/>
      <c r="DT103" s="683"/>
      <c r="DU103" s="683"/>
      <c r="DV103" s="683"/>
      <c r="DW103" s="683"/>
      <c r="DX103" s="683"/>
      <c r="DY103" s="683"/>
      <c r="DZ103" s="683"/>
      <c r="EA103" s="683"/>
      <c r="EB103" s="683"/>
      <c r="EC103" s="683"/>
      <c r="ED103" s="683"/>
      <c r="EE103" s="683"/>
      <c r="EF103" s="683"/>
      <c r="EG103" s="683"/>
      <c r="EH103" s="683"/>
      <c r="EI103" s="683"/>
      <c r="EJ103" s="683"/>
      <c r="EK103" s="683"/>
      <c r="EL103" s="683"/>
      <c r="EM103" s="683"/>
      <c r="EN103" s="683"/>
      <c r="EO103" s="683"/>
      <c r="EP103" s="683"/>
      <c r="EQ103" s="683"/>
      <c r="ER103" s="683"/>
      <c r="ES103" s="683"/>
      <c r="ET103" s="683"/>
      <c r="EU103" s="683"/>
      <c r="EV103" s="683"/>
      <c r="EW103" s="683"/>
      <c r="EX103" s="683"/>
      <c r="EY103" s="683"/>
      <c r="EZ103" s="683"/>
      <c r="FA103" s="683"/>
      <c r="FB103" s="683"/>
      <c r="FC103" s="683"/>
      <c r="FD103" s="683"/>
      <c r="FE103" s="683"/>
      <c r="FF103" s="683"/>
      <c r="FG103" s="683"/>
      <c r="FH103" s="683"/>
      <c r="FI103" s="683"/>
      <c r="FJ103" s="683"/>
      <c r="FK103" s="683"/>
      <c r="FL103" s="683"/>
      <c r="FM103" s="683"/>
      <c r="FN103" s="683"/>
      <c r="FO103" s="683"/>
      <c r="FP103" s="683"/>
      <c r="FQ103" s="683"/>
      <c r="FR103" s="683"/>
      <c r="FS103" s="683"/>
      <c r="FT103" s="683"/>
      <c r="FU103" s="683"/>
      <c r="FV103" s="683"/>
      <c r="FW103" s="683"/>
      <c r="FX103" s="683"/>
      <c r="FY103" s="683"/>
      <c r="FZ103" s="683"/>
      <c r="GA103" s="683"/>
      <c r="GB103" s="683"/>
      <c r="GC103" s="683"/>
      <c r="GD103" s="683"/>
      <c r="GE103" s="683"/>
      <c r="GF103" s="683"/>
      <c r="GG103" s="683"/>
      <c r="GH103" s="683"/>
      <c r="GI103" s="683"/>
      <c r="GJ103" s="683"/>
      <c r="GK103" s="683"/>
      <c r="GL103" s="683"/>
      <c r="GM103" s="683"/>
      <c r="GN103" s="683"/>
      <c r="GO103" s="683"/>
      <c r="GP103" s="683"/>
      <c r="GQ103" s="683"/>
      <c r="GR103" s="683"/>
      <c r="GS103" s="683"/>
      <c r="GT103" s="683"/>
      <c r="GU103" s="683"/>
      <c r="GV103" s="683"/>
      <c r="GW103" s="683"/>
      <c r="GX103" s="683"/>
      <c r="GY103" s="683"/>
      <c r="GZ103" s="683"/>
      <c r="HA103" s="683"/>
      <c r="HB103" s="683"/>
      <c r="HC103" s="683"/>
      <c r="HD103" s="683"/>
      <c r="HE103" s="683"/>
      <c r="HF103" s="683"/>
      <c r="HG103" s="683"/>
      <c r="HH103" s="683"/>
      <c r="HI103" s="683"/>
      <c r="HJ103" s="683"/>
      <c r="HK103" s="683"/>
      <c r="HL103" s="683"/>
      <c r="HM103" s="683"/>
      <c r="HN103" s="683"/>
      <c r="HO103" s="683"/>
      <c r="HP103" s="683"/>
      <c r="HQ103" s="683"/>
      <c r="HR103" s="683"/>
      <c r="HS103" s="683"/>
      <c r="HT103" s="683"/>
      <c r="HU103" s="683"/>
      <c r="HV103" s="683"/>
      <c r="HW103" s="683"/>
      <c r="HX103" s="683"/>
    </row>
    <row r="104" spans="10:232">
      <c r="J104" s="681"/>
      <c r="K104" s="681"/>
      <c r="L104" s="681"/>
      <c r="M104" s="681"/>
      <c r="Q104" s="681"/>
      <c r="R104" s="681"/>
      <c r="U104" s="681"/>
      <c r="V104" s="683"/>
      <c r="W104" s="683"/>
      <c r="X104" s="683"/>
      <c r="Y104" s="683"/>
      <c r="Z104" s="683"/>
      <c r="AA104" s="683"/>
      <c r="AB104" s="683"/>
      <c r="AC104" s="683"/>
      <c r="AD104" s="683"/>
      <c r="AE104" s="683"/>
      <c r="AF104" s="683"/>
      <c r="AG104" s="683"/>
      <c r="AH104" s="683"/>
      <c r="AI104" s="683"/>
      <c r="AJ104" s="683"/>
      <c r="AK104" s="683"/>
      <c r="AL104" s="683"/>
      <c r="AM104" s="683"/>
      <c r="AN104" s="683"/>
      <c r="AO104" s="683"/>
      <c r="AP104" s="683"/>
      <c r="AQ104" s="683"/>
      <c r="AR104" s="683"/>
      <c r="AS104" s="683"/>
      <c r="AT104" s="683"/>
      <c r="AU104" s="683"/>
      <c r="AV104" s="683"/>
      <c r="AW104" s="683"/>
      <c r="AX104" s="683"/>
      <c r="AY104" s="683"/>
      <c r="AZ104" s="683"/>
      <c r="BA104" s="683"/>
      <c r="BB104" s="683"/>
      <c r="BC104" s="683"/>
      <c r="BD104" s="683"/>
      <c r="BE104" s="683"/>
      <c r="BF104" s="683"/>
      <c r="BG104" s="683"/>
      <c r="BH104" s="683"/>
      <c r="BI104" s="683"/>
      <c r="BJ104" s="683"/>
      <c r="BK104" s="683"/>
      <c r="BL104" s="683"/>
      <c r="BM104" s="683"/>
      <c r="BN104" s="683"/>
      <c r="BO104" s="683"/>
      <c r="BP104" s="683"/>
      <c r="BQ104" s="683"/>
      <c r="BR104" s="683"/>
      <c r="BS104" s="683"/>
      <c r="BT104" s="683"/>
      <c r="BU104" s="683"/>
      <c r="BV104" s="683"/>
      <c r="BW104" s="683"/>
      <c r="BX104" s="683"/>
      <c r="BY104" s="683"/>
      <c r="BZ104" s="683"/>
      <c r="CA104" s="683"/>
      <c r="CB104" s="683"/>
      <c r="CC104" s="683"/>
      <c r="CD104" s="683"/>
      <c r="CE104" s="683"/>
      <c r="CF104" s="683"/>
      <c r="CG104" s="683"/>
      <c r="CH104" s="683"/>
      <c r="CI104" s="683"/>
      <c r="CJ104" s="683"/>
      <c r="CK104" s="683"/>
      <c r="CL104" s="683"/>
      <c r="CM104" s="683"/>
      <c r="CN104" s="683"/>
      <c r="CO104" s="683"/>
      <c r="CP104" s="683"/>
      <c r="CQ104" s="683"/>
      <c r="CR104" s="683"/>
      <c r="CS104" s="683"/>
      <c r="CT104" s="683"/>
      <c r="CU104" s="683"/>
      <c r="CV104" s="683"/>
      <c r="CW104" s="683"/>
      <c r="CX104" s="683"/>
      <c r="CY104" s="683"/>
      <c r="CZ104" s="683"/>
      <c r="DA104" s="683"/>
      <c r="DB104" s="683"/>
      <c r="DC104" s="683"/>
      <c r="DD104" s="683"/>
      <c r="DE104" s="683"/>
      <c r="DF104" s="683"/>
      <c r="DG104" s="683"/>
      <c r="DH104" s="683"/>
      <c r="DI104" s="683"/>
      <c r="DJ104" s="683"/>
      <c r="DK104" s="683"/>
      <c r="DL104" s="683"/>
      <c r="DM104" s="683"/>
      <c r="DN104" s="683"/>
      <c r="DO104" s="683"/>
      <c r="DP104" s="683"/>
      <c r="DQ104" s="683"/>
      <c r="DR104" s="683"/>
      <c r="DS104" s="683"/>
      <c r="DT104" s="683"/>
      <c r="DU104" s="683"/>
      <c r="DV104" s="683"/>
      <c r="DW104" s="683"/>
      <c r="DX104" s="683"/>
      <c r="DY104" s="683"/>
      <c r="DZ104" s="683"/>
      <c r="EA104" s="683"/>
      <c r="EB104" s="683"/>
      <c r="EC104" s="683"/>
      <c r="ED104" s="683"/>
      <c r="EE104" s="683"/>
      <c r="EF104" s="683"/>
      <c r="EG104" s="683"/>
      <c r="EH104" s="683"/>
      <c r="EI104" s="683"/>
      <c r="EJ104" s="683"/>
      <c r="EK104" s="683"/>
      <c r="EL104" s="683"/>
      <c r="EM104" s="683"/>
      <c r="EN104" s="683"/>
      <c r="EO104" s="683"/>
      <c r="EP104" s="683"/>
      <c r="EQ104" s="683"/>
      <c r="ER104" s="683"/>
      <c r="ES104" s="683"/>
      <c r="ET104" s="683"/>
      <c r="EU104" s="683"/>
      <c r="EV104" s="683"/>
      <c r="EW104" s="683"/>
      <c r="EX104" s="683"/>
      <c r="EY104" s="683"/>
      <c r="EZ104" s="683"/>
      <c r="FA104" s="683"/>
      <c r="FB104" s="683"/>
      <c r="FC104" s="683"/>
      <c r="FD104" s="683"/>
      <c r="FE104" s="683"/>
      <c r="FF104" s="683"/>
      <c r="FG104" s="683"/>
      <c r="FH104" s="683"/>
      <c r="FI104" s="683"/>
      <c r="FJ104" s="683"/>
      <c r="FK104" s="683"/>
      <c r="FL104" s="683"/>
      <c r="FM104" s="683"/>
      <c r="FN104" s="683"/>
      <c r="FO104" s="683"/>
      <c r="FP104" s="683"/>
      <c r="FQ104" s="683"/>
      <c r="FR104" s="683"/>
      <c r="FS104" s="683"/>
      <c r="FT104" s="683"/>
      <c r="FU104" s="683"/>
      <c r="FV104" s="683"/>
      <c r="FW104" s="683"/>
      <c r="FX104" s="683"/>
      <c r="FY104" s="683"/>
      <c r="FZ104" s="683"/>
      <c r="GA104" s="683"/>
      <c r="GB104" s="683"/>
      <c r="GC104" s="683"/>
      <c r="GD104" s="683"/>
      <c r="GE104" s="683"/>
      <c r="GF104" s="683"/>
      <c r="GG104" s="683"/>
      <c r="GH104" s="683"/>
      <c r="GI104" s="683"/>
      <c r="GJ104" s="683"/>
      <c r="GK104" s="683"/>
      <c r="GL104" s="683"/>
      <c r="GM104" s="683"/>
      <c r="GN104" s="683"/>
      <c r="GO104" s="683"/>
      <c r="GP104" s="683"/>
      <c r="GQ104" s="683"/>
      <c r="GR104" s="683"/>
      <c r="GS104" s="683"/>
      <c r="GT104" s="683"/>
      <c r="GU104" s="683"/>
      <c r="GV104" s="683"/>
      <c r="GW104" s="683"/>
      <c r="GX104" s="683"/>
      <c r="GY104" s="683"/>
      <c r="GZ104" s="683"/>
      <c r="HA104" s="683"/>
      <c r="HB104" s="683"/>
      <c r="HC104" s="683"/>
      <c r="HD104" s="683"/>
      <c r="HE104" s="683"/>
      <c r="HF104" s="683"/>
      <c r="HG104" s="683"/>
      <c r="HH104" s="683"/>
      <c r="HI104" s="683"/>
      <c r="HJ104" s="683"/>
      <c r="HK104" s="683"/>
      <c r="HL104" s="683"/>
      <c r="HM104" s="683"/>
      <c r="HN104" s="683"/>
      <c r="HO104" s="683"/>
      <c r="HP104" s="683"/>
      <c r="HQ104" s="683"/>
      <c r="HR104" s="683"/>
      <c r="HS104" s="683"/>
      <c r="HT104" s="683"/>
      <c r="HU104" s="683"/>
      <c r="HV104" s="683"/>
      <c r="HW104" s="683"/>
      <c r="HX104" s="683"/>
    </row>
    <row r="105" spans="10:232">
      <c r="J105" s="681"/>
      <c r="K105" s="681"/>
      <c r="L105" s="681"/>
      <c r="M105" s="681"/>
      <c r="Q105" s="681"/>
      <c r="R105" s="681"/>
      <c r="U105" s="681"/>
      <c r="V105" s="683"/>
      <c r="W105" s="683"/>
      <c r="X105" s="683"/>
      <c r="Y105" s="683"/>
      <c r="Z105" s="683"/>
      <c r="AA105" s="683"/>
      <c r="AB105" s="683"/>
      <c r="AC105" s="683"/>
      <c r="AD105" s="683"/>
      <c r="AE105" s="683"/>
      <c r="AF105" s="683"/>
      <c r="AG105" s="683"/>
      <c r="AH105" s="683"/>
      <c r="AI105" s="683"/>
      <c r="AJ105" s="683"/>
      <c r="AK105" s="683"/>
      <c r="AL105" s="683"/>
      <c r="AM105" s="683"/>
      <c r="AN105" s="683"/>
      <c r="AO105" s="683"/>
      <c r="AP105" s="683"/>
      <c r="AQ105" s="683"/>
      <c r="AR105" s="683"/>
      <c r="AS105" s="683"/>
      <c r="AT105" s="683"/>
      <c r="AU105" s="683"/>
      <c r="AV105" s="683"/>
      <c r="AW105" s="683"/>
      <c r="AX105" s="683"/>
      <c r="AY105" s="683"/>
      <c r="AZ105" s="683"/>
      <c r="BA105" s="683"/>
      <c r="BB105" s="683"/>
      <c r="BC105" s="683"/>
      <c r="BD105" s="683"/>
      <c r="BE105" s="683"/>
      <c r="BF105" s="683"/>
      <c r="BG105" s="683"/>
      <c r="BH105" s="683"/>
      <c r="BI105" s="683"/>
      <c r="BJ105" s="683"/>
      <c r="BK105" s="683"/>
      <c r="BL105" s="683"/>
      <c r="BM105" s="683"/>
      <c r="BN105" s="683"/>
      <c r="BO105" s="683"/>
      <c r="BP105" s="683"/>
      <c r="BQ105" s="683"/>
      <c r="BR105" s="683"/>
      <c r="BS105" s="683"/>
      <c r="BT105" s="683"/>
      <c r="BU105" s="683"/>
      <c r="BV105" s="683"/>
      <c r="BW105" s="683"/>
      <c r="BX105" s="683"/>
      <c r="BY105" s="683"/>
      <c r="BZ105" s="683"/>
      <c r="CA105" s="683"/>
      <c r="CB105" s="683"/>
      <c r="CC105" s="683"/>
      <c r="CD105" s="683"/>
      <c r="CE105" s="683"/>
      <c r="CF105" s="683"/>
      <c r="CG105" s="683"/>
      <c r="CH105" s="683"/>
      <c r="CI105" s="683"/>
      <c r="CJ105" s="683"/>
      <c r="CK105" s="683"/>
      <c r="CL105" s="683"/>
      <c r="CM105" s="683"/>
      <c r="CN105" s="683"/>
      <c r="CO105" s="683"/>
      <c r="CP105" s="683"/>
      <c r="CQ105" s="683"/>
      <c r="CR105" s="683"/>
      <c r="CS105" s="683"/>
      <c r="CT105" s="683"/>
      <c r="CU105" s="683"/>
      <c r="CV105" s="683"/>
      <c r="CW105" s="683"/>
      <c r="CX105" s="683"/>
      <c r="CY105" s="683"/>
      <c r="CZ105" s="683"/>
      <c r="DA105" s="683"/>
      <c r="DB105" s="683"/>
      <c r="DC105" s="683"/>
      <c r="DD105" s="683"/>
      <c r="DE105" s="683"/>
      <c r="DF105" s="683"/>
      <c r="DG105" s="683"/>
      <c r="DH105" s="683"/>
      <c r="DI105" s="683"/>
      <c r="DJ105" s="683"/>
      <c r="DK105" s="683"/>
      <c r="DL105" s="683"/>
      <c r="DM105" s="683"/>
      <c r="DN105" s="683"/>
      <c r="DO105" s="683"/>
      <c r="DP105" s="683"/>
      <c r="DQ105" s="683"/>
      <c r="DR105" s="683"/>
      <c r="DS105" s="683"/>
      <c r="DT105" s="683"/>
      <c r="DU105" s="683"/>
      <c r="DV105" s="683"/>
      <c r="DW105" s="683"/>
      <c r="DX105" s="683"/>
      <c r="DY105" s="683"/>
      <c r="DZ105" s="683"/>
      <c r="EA105" s="683"/>
      <c r="EB105" s="683"/>
      <c r="EC105" s="683"/>
      <c r="ED105" s="683"/>
      <c r="EE105" s="683"/>
      <c r="EF105" s="683"/>
      <c r="EG105" s="683"/>
      <c r="EH105" s="683"/>
      <c r="EI105" s="683"/>
      <c r="EJ105" s="683"/>
      <c r="EK105" s="683"/>
      <c r="EL105" s="683"/>
      <c r="EM105" s="683"/>
      <c r="EN105" s="683"/>
      <c r="EO105" s="683"/>
      <c r="EP105" s="683"/>
      <c r="EQ105" s="683"/>
      <c r="ER105" s="683"/>
      <c r="ES105" s="683"/>
      <c r="ET105" s="683"/>
      <c r="EU105" s="683"/>
      <c r="EV105" s="683"/>
      <c r="EW105" s="683"/>
      <c r="EX105" s="683"/>
      <c r="EY105" s="683"/>
      <c r="EZ105" s="683"/>
      <c r="FA105" s="683"/>
      <c r="FB105" s="683"/>
      <c r="FC105" s="683"/>
      <c r="FD105" s="683"/>
      <c r="FE105" s="683"/>
      <c r="FF105" s="683"/>
      <c r="FG105" s="683"/>
      <c r="FH105" s="683"/>
      <c r="FI105" s="683"/>
      <c r="FJ105" s="683"/>
      <c r="FK105" s="683"/>
      <c r="FL105" s="683"/>
      <c r="FM105" s="683"/>
      <c r="FN105" s="683"/>
      <c r="FO105" s="683"/>
      <c r="FP105" s="683"/>
      <c r="FQ105" s="683"/>
      <c r="FR105" s="683"/>
      <c r="FS105" s="683"/>
      <c r="FT105" s="683"/>
      <c r="FU105" s="683"/>
      <c r="FV105" s="683"/>
      <c r="FW105" s="683"/>
      <c r="FX105" s="683"/>
      <c r="FY105" s="683"/>
      <c r="FZ105" s="683"/>
      <c r="GA105" s="683"/>
      <c r="GB105" s="683"/>
      <c r="GC105" s="683"/>
      <c r="GD105" s="683"/>
      <c r="GE105" s="683"/>
      <c r="GF105" s="683"/>
      <c r="GG105" s="683"/>
      <c r="GH105" s="683"/>
      <c r="GI105" s="683"/>
      <c r="GJ105" s="683"/>
      <c r="GK105" s="683"/>
      <c r="GL105" s="683"/>
      <c r="GM105" s="683"/>
      <c r="GN105" s="683"/>
      <c r="GO105" s="683"/>
      <c r="GP105" s="683"/>
      <c r="GQ105" s="683"/>
      <c r="GR105" s="683"/>
      <c r="GS105" s="683"/>
      <c r="GT105" s="683"/>
      <c r="GU105" s="683"/>
      <c r="GV105" s="683"/>
      <c r="GW105" s="683"/>
      <c r="GX105" s="683"/>
      <c r="GY105" s="683"/>
      <c r="GZ105" s="683"/>
      <c r="HA105" s="683"/>
      <c r="HB105" s="683"/>
      <c r="HC105" s="683"/>
      <c r="HD105" s="683"/>
      <c r="HE105" s="683"/>
      <c r="HF105" s="683"/>
      <c r="HG105" s="683"/>
      <c r="HH105" s="683"/>
      <c r="HI105" s="683"/>
      <c r="HJ105" s="683"/>
      <c r="HK105" s="683"/>
      <c r="HL105" s="683"/>
      <c r="HM105" s="683"/>
      <c r="HN105" s="683"/>
      <c r="HO105" s="683"/>
      <c r="HP105" s="683"/>
      <c r="HQ105" s="683"/>
      <c r="HR105" s="683"/>
      <c r="HS105" s="683"/>
      <c r="HT105" s="683"/>
      <c r="HU105" s="683"/>
      <c r="HV105" s="683"/>
      <c r="HW105" s="683"/>
      <c r="HX105" s="683"/>
    </row>
    <row r="106" spans="10:232">
      <c r="J106" s="681"/>
      <c r="K106" s="681"/>
      <c r="L106" s="681"/>
      <c r="M106" s="681"/>
      <c r="Q106" s="681"/>
      <c r="R106" s="681"/>
      <c r="U106" s="681"/>
      <c r="V106" s="683"/>
      <c r="W106" s="683"/>
      <c r="X106" s="683"/>
      <c r="Y106" s="683"/>
      <c r="Z106" s="683"/>
      <c r="AA106" s="683"/>
      <c r="AB106" s="683"/>
      <c r="AC106" s="683"/>
      <c r="AD106" s="683"/>
      <c r="AE106" s="683"/>
      <c r="AF106" s="683"/>
      <c r="AG106" s="683"/>
      <c r="AH106" s="683"/>
      <c r="AI106" s="683"/>
      <c r="AJ106" s="683"/>
      <c r="AK106" s="683"/>
      <c r="AL106" s="683"/>
      <c r="AM106" s="683"/>
      <c r="AN106" s="683"/>
      <c r="AO106" s="683"/>
      <c r="AP106" s="683"/>
      <c r="AQ106" s="683"/>
      <c r="AR106" s="683"/>
      <c r="AS106" s="683"/>
      <c r="AT106" s="683"/>
      <c r="AU106" s="683"/>
      <c r="AV106" s="683"/>
      <c r="AW106" s="683"/>
      <c r="AX106" s="683"/>
      <c r="AY106" s="683"/>
      <c r="AZ106" s="683"/>
      <c r="BA106" s="683"/>
      <c r="BB106" s="683"/>
      <c r="BC106" s="683"/>
      <c r="BD106" s="683"/>
      <c r="BE106" s="683"/>
      <c r="BF106" s="683"/>
      <c r="BG106" s="683"/>
      <c r="BH106" s="683"/>
      <c r="BI106" s="683"/>
      <c r="BJ106" s="683"/>
      <c r="BK106" s="683"/>
      <c r="BL106" s="683"/>
      <c r="BM106" s="683"/>
      <c r="BN106" s="683"/>
      <c r="BO106" s="683"/>
      <c r="BP106" s="683"/>
      <c r="BQ106" s="683"/>
      <c r="BR106" s="683"/>
      <c r="BS106" s="683"/>
      <c r="BT106" s="683"/>
      <c r="BU106" s="683"/>
      <c r="BV106" s="683"/>
      <c r="BW106" s="683"/>
      <c r="BX106" s="683"/>
      <c r="BY106" s="683"/>
      <c r="BZ106" s="683"/>
      <c r="CA106" s="683"/>
      <c r="CB106" s="683"/>
      <c r="CC106" s="683"/>
      <c r="CD106" s="683"/>
      <c r="CE106" s="683"/>
      <c r="CF106" s="683"/>
      <c r="CG106" s="683"/>
      <c r="CH106" s="683"/>
      <c r="CI106" s="683"/>
      <c r="CJ106" s="683"/>
      <c r="CK106" s="683"/>
      <c r="CL106" s="683"/>
      <c r="CM106" s="683"/>
      <c r="CN106" s="683"/>
      <c r="CO106" s="683"/>
      <c r="CP106" s="683"/>
      <c r="CQ106" s="683"/>
      <c r="CR106" s="683"/>
      <c r="CS106" s="683"/>
      <c r="CT106" s="683"/>
      <c r="CU106" s="683"/>
      <c r="CV106" s="683"/>
      <c r="CW106" s="683"/>
      <c r="CX106" s="683"/>
      <c r="CY106" s="683"/>
      <c r="CZ106" s="683"/>
      <c r="DA106" s="683"/>
      <c r="DB106" s="683"/>
      <c r="DC106" s="683"/>
      <c r="DD106" s="683"/>
      <c r="DE106" s="683"/>
      <c r="DF106" s="683"/>
      <c r="DG106" s="683"/>
      <c r="DH106" s="683"/>
      <c r="DI106" s="683"/>
      <c r="DJ106" s="683"/>
      <c r="DK106" s="683"/>
      <c r="DL106" s="683"/>
      <c r="DM106" s="683"/>
      <c r="DN106" s="683"/>
      <c r="DO106" s="683"/>
      <c r="DP106" s="683"/>
      <c r="DQ106" s="683"/>
      <c r="DR106" s="683"/>
      <c r="DS106" s="683"/>
      <c r="DT106" s="683"/>
      <c r="DU106" s="683"/>
      <c r="DV106" s="683"/>
      <c r="DW106" s="683"/>
      <c r="DX106" s="683"/>
      <c r="DY106" s="683"/>
      <c r="DZ106" s="683"/>
      <c r="EA106" s="683"/>
      <c r="EB106" s="683"/>
      <c r="EC106" s="683"/>
      <c r="ED106" s="683"/>
      <c r="EE106" s="683"/>
      <c r="EF106" s="683"/>
      <c r="EG106" s="683"/>
      <c r="EH106" s="683"/>
      <c r="EI106" s="683"/>
      <c r="EJ106" s="683"/>
      <c r="EK106" s="683"/>
      <c r="EL106" s="683"/>
      <c r="EM106" s="683"/>
      <c r="EN106" s="683"/>
      <c r="EO106" s="683"/>
      <c r="EP106" s="683"/>
      <c r="EQ106" s="683"/>
      <c r="ER106" s="683"/>
      <c r="ES106" s="683"/>
      <c r="ET106" s="683"/>
      <c r="EU106" s="683"/>
      <c r="EV106" s="683"/>
      <c r="EW106" s="683"/>
      <c r="EX106" s="683"/>
      <c r="EY106" s="683"/>
      <c r="EZ106" s="683"/>
      <c r="FA106" s="683"/>
      <c r="FB106" s="683"/>
      <c r="FC106" s="683"/>
      <c r="FD106" s="683"/>
      <c r="FE106" s="683"/>
      <c r="FF106" s="683"/>
      <c r="FG106" s="683"/>
      <c r="FH106" s="683"/>
      <c r="FI106" s="683"/>
      <c r="FJ106" s="683"/>
      <c r="FK106" s="683"/>
      <c r="FL106" s="683"/>
      <c r="FM106" s="683"/>
      <c r="FN106" s="683"/>
      <c r="FO106" s="683"/>
      <c r="FP106" s="683"/>
      <c r="FQ106" s="683"/>
      <c r="FR106" s="683"/>
      <c r="FS106" s="683"/>
      <c r="FT106" s="683"/>
      <c r="FU106" s="683"/>
      <c r="FV106" s="683"/>
      <c r="FW106" s="683"/>
      <c r="FX106" s="683"/>
      <c r="FY106" s="683"/>
      <c r="FZ106" s="683"/>
      <c r="GA106" s="683"/>
      <c r="GB106" s="683"/>
      <c r="GC106" s="683"/>
      <c r="GD106" s="683"/>
      <c r="GE106" s="683"/>
      <c r="GF106" s="683"/>
      <c r="GG106" s="683"/>
      <c r="GH106" s="683"/>
      <c r="GI106" s="683"/>
      <c r="GJ106" s="683"/>
      <c r="GK106" s="683"/>
      <c r="GL106" s="683"/>
      <c r="GM106" s="683"/>
      <c r="GN106" s="683"/>
      <c r="GO106" s="683"/>
      <c r="GP106" s="683"/>
      <c r="GQ106" s="683"/>
      <c r="GR106" s="683"/>
      <c r="GS106" s="683"/>
      <c r="GT106" s="683"/>
      <c r="GU106" s="683"/>
      <c r="GV106" s="683"/>
      <c r="GW106" s="683"/>
      <c r="GX106" s="683"/>
      <c r="GY106" s="683"/>
      <c r="GZ106" s="683"/>
      <c r="HA106" s="683"/>
      <c r="HB106" s="683"/>
      <c r="HC106" s="683"/>
      <c r="HD106" s="683"/>
      <c r="HE106" s="683"/>
      <c r="HF106" s="683"/>
      <c r="HG106" s="683"/>
      <c r="HH106" s="683"/>
      <c r="HI106" s="683"/>
      <c r="HJ106" s="683"/>
      <c r="HK106" s="683"/>
      <c r="HL106" s="683"/>
      <c r="HM106" s="683"/>
      <c r="HN106" s="683"/>
      <c r="HO106" s="683"/>
      <c r="HP106" s="683"/>
      <c r="HQ106" s="683"/>
      <c r="HR106" s="683"/>
      <c r="HS106" s="683"/>
      <c r="HT106" s="683"/>
      <c r="HU106" s="683"/>
      <c r="HV106" s="683"/>
      <c r="HW106" s="683"/>
      <c r="HX106" s="683"/>
    </row>
    <row r="107" spans="10:232">
      <c r="J107" s="681"/>
      <c r="K107" s="681"/>
      <c r="L107" s="681"/>
      <c r="M107" s="681"/>
      <c r="Q107" s="681"/>
      <c r="R107" s="681"/>
      <c r="U107" s="681"/>
      <c r="V107" s="683"/>
      <c r="W107" s="683"/>
      <c r="X107" s="683"/>
      <c r="Y107" s="683"/>
      <c r="Z107" s="683"/>
      <c r="AA107" s="683"/>
      <c r="AB107" s="683"/>
      <c r="AC107" s="683"/>
      <c r="AD107" s="683"/>
      <c r="AE107" s="683"/>
      <c r="AF107" s="683"/>
      <c r="AG107" s="683"/>
      <c r="AH107" s="683"/>
      <c r="AI107" s="683"/>
      <c r="AJ107" s="683"/>
      <c r="AK107" s="683"/>
      <c r="AL107" s="683"/>
      <c r="AM107" s="683"/>
      <c r="AN107" s="683"/>
      <c r="AO107" s="683"/>
      <c r="AP107" s="683"/>
      <c r="AQ107" s="683"/>
      <c r="AR107" s="683"/>
      <c r="AS107" s="683"/>
      <c r="AT107" s="683"/>
      <c r="AU107" s="683"/>
      <c r="AV107" s="683"/>
      <c r="AW107" s="683"/>
      <c r="AX107" s="683"/>
      <c r="AY107" s="683"/>
      <c r="AZ107" s="683"/>
      <c r="BA107" s="683"/>
      <c r="BB107" s="683"/>
      <c r="BC107" s="683"/>
      <c r="BD107" s="683"/>
      <c r="BE107" s="683"/>
      <c r="BF107" s="683"/>
      <c r="BG107" s="683"/>
      <c r="BH107" s="683"/>
      <c r="BI107" s="683"/>
      <c r="BJ107" s="683"/>
      <c r="BK107" s="683"/>
      <c r="BL107" s="683"/>
      <c r="BM107" s="683"/>
      <c r="BN107" s="683"/>
      <c r="BO107" s="683"/>
      <c r="BP107" s="683"/>
      <c r="BQ107" s="683"/>
      <c r="BR107" s="683"/>
      <c r="BS107" s="683"/>
      <c r="BT107" s="683"/>
      <c r="BU107" s="683"/>
      <c r="BV107" s="683"/>
      <c r="BW107" s="683"/>
      <c r="BX107" s="683"/>
      <c r="BY107" s="683"/>
      <c r="BZ107" s="683"/>
      <c r="CA107" s="683"/>
      <c r="CB107" s="683"/>
      <c r="CC107" s="683"/>
      <c r="CD107" s="683"/>
      <c r="CE107" s="683"/>
      <c r="CF107" s="683"/>
      <c r="CG107" s="683"/>
      <c r="CH107" s="683"/>
      <c r="CI107" s="683"/>
      <c r="CJ107" s="683"/>
      <c r="CK107" s="683"/>
      <c r="CL107" s="683"/>
      <c r="CM107" s="683"/>
      <c r="CN107" s="683"/>
      <c r="CO107" s="683"/>
      <c r="CP107" s="683"/>
      <c r="CQ107" s="683"/>
      <c r="CR107" s="683"/>
      <c r="CS107" s="683"/>
      <c r="CT107" s="683"/>
      <c r="CU107" s="683"/>
      <c r="CV107" s="683"/>
      <c r="CW107" s="683"/>
      <c r="CX107" s="683"/>
      <c r="CY107" s="683"/>
      <c r="CZ107" s="683"/>
      <c r="DA107" s="683"/>
      <c r="DB107" s="683"/>
      <c r="DC107" s="683"/>
      <c r="DD107" s="683"/>
      <c r="DE107" s="683"/>
      <c r="DF107" s="683"/>
      <c r="DG107" s="683"/>
      <c r="DH107" s="683"/>
      <c r="DI107" s="683"/>
      <c r="DJ107" s="683"/>
      <c r="DK107" s="683"/>
      <c r="DL107" s="683"/>
      <c r="DM107" s="683"/>
      <c r="DN107" s="683"/>
      <c r="DO107" s="683"/>
      <c r="DP107" s="683"/>
      <c r="DQ107" s="683"/>
      <c r="DR107" s="683"/>
      <c r="DS107" s="683"/>
      <c r="DT107" s="683"/>
      <c r="DU107" s="683"/>
      <c r="DV107" s="683"/>
      <c r="DW107" s="683"/>
      <c r="DX107" s="683"/>
      <c r="DY107" s="683"/>
      <c r="DZ107" s="683"/>
      <c r="EA107" s="683"/>
      <c r="EB107" s="683"/>
      <c r="EC107" s="683"/>
      <c r="ED107" s="683"/>
      <c r="EE107" s="683"/>
      <c r="EF107" s="683"/>
      <c r="EG107" s="683"/>
      <c r="EH107" s="683"/>
      <c r="EI107" s="683"/>
      <c r="EJ107" s="683"/>
      <c r="EK107" s="683"/>
      <c r="EL107" s="683"/>
      <c r="EM107" s="683"/>
      <c r="EN107" s="683"/>
      <c r="EO107" s="683"/>
      <c r="EP107" s="683"/>
      <c r="EQ107" s="683"/>
      <c r="ER107" s="683"/>
      <c r="ES107" s="683"/>
      <c r="ET107" s="683"/>
      <c r="EU107" s="683"/>
      <c r="EV107" s="683"/>
      <c r="EW107" s="683"/>
      <c r="EX107" s="683"/>
      <c r="EY107" s="683"/>
      <c r="EZ107" s="683"/>
      <c r="FA107" s="683"/>
      <c r="FB107" s="683"/>
      <c r="FC107" s="683"/>
      <c r="FD107" s="683"/>
      <c r="FE107" s="683"/>
      <c r="FF107" s="683"/>
      <c r="FG107" s="683"/>
      <c r="FH107" s="683"/>
      <c r="FI107" s="683"/>
      <c r="FJ107" s="683"/>
      <c r="FK107" s="683"/>
      <c r="FL107" s="683"/>
      <c r="FM107" s="683"/>
      <c r="FN107" s="683"/>
      <c r="FO107" s="683"/>
      <c r="FP107" s="683"/>
      <c r="FQ107" s="683"/>
      <c r="FR107" s="683"/>
      <c r="FS107" s="683"/>
      <c r="FT107" s="683"/>
      <c r="FU107" s="683"/>
      <c r="FV107" s="683"/>
      <c r="FW107" s="683"/>
      <c r="FX107" s="683"/>
      <c r="FY107" s="683"/>
      <c r="FZ107" s="683"/>
      <c r="GA107" s="683"/>
      <c r="GB107" s="683"/>
      <c r="GC107" s="683"/>
      <c r="GD107" s="683"/>
      <c r="GE107" s="683"/>
      <c r="GF107" s="683"/>
      <c r="GG107" s="683"/>
      <c r="GH107" s="683"/>
      <c r="GI107" s="683"/>
      <c r="GJ107" s="683"/>
      <c r="GK107" s="683"/>
      <c r="GL107" s="683"/>
      <c r="GM107" s="683"/>
      <c r="GN107" s="683"/>
      <c r="GO107" s="683"/>
      <c r="GP107" s="683"/>
      <c r="GQ107" s="683"/>
      <c r="GR107" s="683"/>
      <c r="GS107" s="683"/>
      <c r="GT107" s="683"/>
      <c r="GU107" s="683"/>
      <c r="GV107" s="683"/>
      <c r="GW107" s="683"/>
      <c r="GX107" s="683"/>
      <c r="GY107" s="683"/>
      <c r="GZ107" s="683"/>
      <c r="HA107" s="683"/>
      <c r="HB107" s="683"/>
      <c r="HC107" s="683"/>
      <c r="HD107" s="683"/>
      <c r="HE107" s="683"/>
      <c r="HF107" s="683"/>
      <c r="HG107" s="683"/>
      <c r="HH107" s="683"/>
      <c r="HI107" s="683"/>
      <c r="HJ107" s="683"/>
      <c r="HK107" s="683"/>
      <c r="HL107" s="683"/>
      <c r="HM107" s="683"/>
      <c r="HN107" s="683"/>
      <c r="HO107" s="683"/>
      <c r="HP107" s="683"/>
      <c r="HQ107" s="683"/>
      <c r="HR107" s="683"/>
      <c r="HS107" s="683"/>
      <c r="HT107" s="683"/>
      <c r="HU107" s="683"/>
      <c r="HV107" s="683"/>
      <c r="HW107" s="683"/>
      <c r="HX107" s="683"/>
    </row>
    <row r="108" spans="10:232">
      <c r="J108" s="681"/>
      <c r="K108" s="681"/>
      <c r="L108" s="681"/>
      <c r="M108" s="681"/>
      <c r="Q108" s="681"/>
      <c r="R108" s="681"/>
      <c r="U108" s="681"/>
      <c r="V108" s="683"/>
      <c r="W108" s="683"/>
      <c r="X108" s="683"/>
      <c r="Y108" s="683"/>
      <c r="Z108" s="683"/>
      <c r="AA108" s="683"/>
      <c r="AB108" s="683"/>
      <c r="AC108" s="683"/>
      <c r="AD108" s="683"/>
      <c r="AE108" s="683"/>
      <c r="AF108" s="683"/>
      <c r="AG108" s="683"/>
      <c r="AH108" s="683"/>
      <c r="AI108" s="683"/>
      <c r="AJ108" s="683"/>
      <c r="AK108" s="683"/>
      <c r="AL108" s="683"/>
      <c r="AM108" s="683"/>
      <c r="AN108" s="683"/>
      <c r="AO108" s="683"/>
      <c r="AP108" s="683"/>
      <c r="AQ108" s="683"/>
      <c r="AR108" s="683"/>
      <c r="AS108" s="683"/>
      <c r="AT108" s="683"/>
      <c r="AU108" s="683"/>
      <c r="AV108" s="683"/>
      <c r="AW108" s="683"/>
      <c r="AX108" s="683"/>
      <c r="AY108" s="683"/>
      <c r="AZ108" s="683"/>
      <c r="BA108" s="683"/>
      <c r="BB108" s="683"/>
      <c r="BC108" s="683"/>
      <c r="BD108" s="683"/>
      <c r="BE108" s="683"/>
      <c r="BF108" s="683"/>
      <c r="BG108" s="683"/>
      <c r="BH108" s="683"/>
      <c r="BI108" s="683"/>
      <c r="BJ108" s="683"/>
      <c r="BK108" s="683"/>
      <c r="BL108" s="683"/>
      <c r="BM108" s="683"/>
      <c r="BN108" s="683"/>
      <c r="BO108" s="683"/>
      <c r="BP108" s="683"/>
      <c r="BQ108" s="683"/>
      <c r="BR108" s="683"/>
      <c r="BS108" s="683"/>
      <c r="BT108" s="683"/>
      <c r="BU108" s="683"/>
      <c r="BV108" s="683"/>
      <c r="BW108" s="683"/>
      <c r="BX108" s="683"/>
      <c r="BY108" s="683"/>
      <c r="BZ108" s="683"/>
      <c r="CA108" s="683"/>
      <c r="CB108" s="683"/>
      <c r="CC108" s="683"/>
      <c r="CD108" s="683"/>
      <c r="CE108" s="683"/>
      <c r="CF108" s="683"/>
      <c r="CG108" s="683"/>
      <c r="CH108" s="683"/>
      <c r="CI108" s="683"/>
      <c r="CJ108" s="683"/>
      <c r="CK108" s="683"/>
      <c r="CL108" s="683"/>
      <c r="CM108" s="683"/>
      <c r="CN108" s="683"/>
      <c r="CO108" s="683"/>
      <c r="CP108" s="683"/>
      <c r="CQ108" s="683"/>
      <c r="CR108" s="683"/>
      <c r="CS108" s="683"/>
      <c r="CT108" s="683"/>
      <c r="CU108" s="683"/>
      <c r="CV108" s="683"/>
      <c r="CW108" s="683"/>
      <c r="CX108" s="683"/>
      <c r="CY108" s="683"/>
      <c r="CZ108" s="683"/>
      <c r="DA108" s="683"/>
      <c r="DB108" s="683"/>
      <c r="DC108" s="683"/>
      <c r="DD108" s="683"/>
      <c r="DE108" s="683"/>
      <c r="DF108" s="683"/>
      <c r="DG108" s="683"/>
      <c r="DH108" s="683"/>
      <c r="DI108" s="683"/>
      <c r="DJ108" s="683"/>
      <c r="DK108" s="683"/>
      <c r="DL108" s="683"/>
      <c r="DM108" s="683"/>
      <c r="DN108" s="683"/>
      <c r="DO108" s="683"/>
      <c r="DP108" s="683"/>
      <c r="DQ108" s="683"/>
      <c r="DR108" s="683"/>
      <c r="DS108" s="683"/>
      <c r="DT108" s="683"/>
      <c r="DU108" s="683"/>
      <c r="DV108" s="683"/>
      <c r="DW108" s="683"/>
      <c r="DX108" s="683"/>
      <c r="DY108" s="683"/>
      <c r="DZ108" s="683"/>
      <c r="EA108" s="683"/>
      <c r="EB108" s="683"/>
      <c r="EC108" s="683"/>
      <c r="ED108" s="683"/>
      <c r="EE108" s="683"/>
      <c r="EF108" s="683"/>
      <c r="EG108" s="683"/>
      <c r="EH108" s="683"/>
      <c r="EI108" s="683"/>
      <c r="EJ108" s="683"/>
      <c r="EK108" s="683"/>
      <c r="EL108" s="683"/>
      <c r="EM108" s="683"/>
      <c r="EN108" s="683"/>
      <c r="EO108" s="683"/>
      <c r="EP108" s="683"/>
      <c r="EQ108" s="683"/>
      <c r="ER108" s="683"/>
      <c r="ES108" s="683"/>
      <c r="ET108" s="683"/>
      <c r="EU108" s="683"/>
      <c r="EV108" s="683"/>
      <c r="EW108" s="683"/>
      <c r="EX108" s="683"/>
      <c r="EY108" s="683"/>
      <c r="EZ108" s="683"/>
      <c r="FA108" s="683"/>
      <c r="FB108" s="683"/>
      <c r="FC108" s="683"/>
      <c r="FD108" s="683"/>
      <c r="FE108" s="683"/>
      <c r="FF108" s="683"/>
      <c r="FG108" s="683"/>
      <c r="FH108" s="683"/>
      <c r="FI108" s="683"/>
      <c r="FJ108" s="683"/>
      <c r="FK108" s="683"/>
      <c r="FL108" s="683"/>
      <c r="FM108" s="683"/>
      <c r="FN108" s="683"/>
      <c r="FO108" s="683"/>
      <c r="FP108" s="683"/>
      <c r="FQ108" s="683"/>
      <c r="FR108" s="683"/>
      <c r="FS108" s="683"/>
      <c r="FT108" s="683"/>
      <c r="FU108" s="683"/>
      <c r="FV108" s="683"/>
      <c r="FW108" s="683"/>
      <c r="FX108" s="683"/>
      <c r="FY108" s="683"/>
      <c r="FZ108" s="683"/>
      <c r="GA108" s="683"/>
      <c r="GB108" s="683"/>
      <c r="GC108" s="683"/>
      <c r="GD108" s="683"/>
      <c r="GE108" s="683"/>
      <c r="GF108" s="683"/>
      <c r="GG108" s="683"/>
      <c r="GH108" s="683"/>
      <c r="GI108" s="683"/>
      <c r="GJ108" s="683"/>
      <c r="GK108" s="683"/>
      <c r="GL108" s="683"/>
      <c r="GM108" s="683"/>
      <c r="GN108" s="683"/>
      <c r="GO108" s="683"/>
      <c r="GP108" s="683"/>
      <c r="GQ108" s="683"/>
      <c r="GR108" s="683"/>
      <c r="GS108" s="683"/>
      <c r="GT108" s="683"/>
      <c r="GU108" s="683"/>
      <c r="GV108" s="683"/>
      <c r="GW108" s="683"/>
      <c r="GX108" s="683"/>
      <c r="GY108" s="683"/>
      <c r="GZ108" s="683"/>
      <c r="HA108" s="683"/>
      <c r="HB108" s="683"/>
      <c r="HC108" s="683"/>
      <c r="HD108" s="683"/>
      <c r="HE108" s="683"/>
      <c r="HF108" s="683"/>
      <c r="HG108" s="683"/>
      <c r="HH108" s="683"/>
      <c r="HI108" s="683"/>
      <c r="HJ108" s="683"/>
      <c r="HK108" s="683"/>
      <c r="HL108" s="683"/>
      <c r="HM108" s="683"/>
      <c r="HN108" s="683"/>
      <c r="HO108" s="683"/>
      <c r="HP108" s="683"/>
      <c r="HQ108" s="683"/>
      <c r="HR108" s="683"/>
      <c r="HS108" s="683"/>
      <c r="HT108" s="683"/>
      <c r="HU108" s="683"/>
      <c r="HV108" s="683"/>
      <c r="HW108" s="683"/>
      <c r="HX108" s="683"/>
    </row>
    <row r="109" spans="10:232">
      <c r="J109" s="681"/>
      <c r="K109" s="681"/>
      <c r="L109" s="681"/>
      <c r="M109" s="681"/>
      <c r="Q109" s="681"/>
      <c r="R109" s="681"/>
      <c r="U109" s="681"/>
      <c r="V109" s="683"/>
      <c r="W109" s="683"/>
      <c r="X109" s="683"/>
      <c r="Y109" s="683"/>
      <c r="Z109" s="683"/>
      <c r="AA109" s="683"/>
      <c r="AB109" s="683"/>
      <c r="AC109" s="683"/>
      <c r="AD109" s="683"/>
      <c r="AE109" s="683"/>
      <c r="AF109" s="683"/>
      <c r="AG109" s="683"/>
      <c r="AH109" s="683"/>
      <c r="AI109" s="683"/>
      <c r="AJ109" s="683"/>
      <c r="AK109" s="683"/>
      <c r="AL109" s="683"/>
      <c r="AM109" s="683"/>
      <c r="AN109" s="683"/>
      <c r="AO109" s="683"/>
      <c r="AP109" s="683"/>
      <c r="AQ109" s="683"/>
      <c r="AR109" s="683"/>
      <c r="AS109" s="683"/>
      <c r="AT109" s="683"/>
      <c r="AU109" s="683"/>
      <c r="AV109" s="683"/>
      <c r="AW109" s="683"/>
      <c r="AX109" s="683"/>
      <c r="AY109" s="683"/>
      <c r="AZ109" s="683"/>
      <c r="BA109" s="683"/>
      <c r="BB109" s="683"/>
      <c r="BC109" s="683"/>
      <c r="BD109" s="683"/>
      <c r="BE109" s="683"/>
      <c r="BF109" s="683"/>
      <c r="BG109" s="683"/>
      <c r="BH109" s="683"/>
      <c r="BI109" s="683"/>
      <c r="BJ109" s="683"/>
      <c r="BK109" s="683"/>
      <c r="BL109" s="683"/>
      <c r="BM109" s="683"/>
      <c r="BN109" s="683"/>
      <c r="BO109" s="683"/>
      <c r="BP109" s="683"/>
      <c r="BQ109" s="683"/>
      <c r="BR109" s="683"/>
      <c r="BS109" s="683"/>
      <c r="BT109" s="683"/>
      <c r="BU109" s="683"/>
      <c r="BV109" s="683"/>
      <c r="BW109" s="683"/>
      <c r="BX109" s="683"/>
      <c r="BY109" s="683"/>
      <c r="BZ109" s="683"/>
      <c r="CA109" s="683"/>
      <c r="CB109" s="683"/>
      <c r="CC109" s="683"/>
      <c r="CD109" s="683"/>
      <c r="CE109" s="683"/>
      <c r="CF109" s="683"/>
      <c r="CG109" s="683"/>
      <c r="CH109" s="683"/>
      <c r="CI109" s="683"/>
      <c r="CJ109" s="683"/>
      <c r="CK109" s="683"/>
      <c r="CL109" s="683"/>
      <c r="CM109" s="683"/>
      <c r="CN109" s="683"/>
      <c r="CO109" s="683"/>
      <c r="CP109" s="683"/>
      <c r="CQ109" s="683"/>
      <c r="CR109" s="683"/>
      <c r="CS109" s="683"/>
      <c r="CT109" s="683"/>
      <c r="CU109" s="683"/>
      <c r="CV109" s="683"/>
      <c r="CW109" s="683"/>
      <c r="CX109" s="683"/>
      <c r="CY109" s="683"/>
      <c r="CZ109" s="683"/>
      <c r="DA109" s="683"/>
      <c r="DB109" s="683"/>
      <c r="DC109" s="683"/>
      <c r="DD109" s="683"/>
      <c r="DE109" s="683"/>
      <c r="DF109" s="683"/>
      <c r="DG109" s="683"/>
      <c r="DH109" s="683"/>
      <c r="DI109" s="683"/>
      <c r="DJ109" s="683"/>
      <c r="DK109" s="683"/>
      <c r="DL109" s="683"/>
      <c r="DM109" s="683"/>
      <c r="DN109" s="683"/>
      <c r="DO109" s="683"/>
      <c r="DP109" s="683"/>
      <c r="DQ109" s="683"/>
      <c r="DR109" s="683"/>
      <c r="DS109" s="683"/>
      <c r="DT109" s="683"/>
      <c r="DU109" s="683"/>
      <c r="DV109" s="683"/>
      <c r="DW109" s="683"/>
      <c r="DX109" s="683"/>
      <c r="DY109" s="683"/>
      <c r="DZ109" s="683"/>
      <c r="EA109" s="683"/>
      <c r="EB109" s="683"/>
      <c r="EC109" s="683"/>
      <c r="ED109" s="683"/>
      <c r="EE109" s="683"/>
      <c r="EF109" s="683"/>
      <c r="EG109" s="683"/>
      <c r="EH109" s="683"/>
      <c r="EI109" s="683"/>
      <c r="EJ109" s="683"/>
      <c r="EK109" s="683"/>
      <c r="EL109" s="683"/>
      <c r="EM109" s="683"/>
      <c r="EN109" s="683"/>
      <c r="EO109" s="683"/>
      <c r="EP109" s="683"/>
      <c r="EQ109" s="683"/>
      <c r="ER109" s="683"/>
      <c r="ES109" s="683"/>
      <c r="ET109" s="683"/>
      <c r="EU109" s="683"/>
      <c r="EV109" s="683"/>
      <c r="EW109" s="683"/>
      <c r="EX109" s="683"/>
      <c r="EY109" s="683"/>
      <c r="EZ109" s="683"/>
      <c r="FA109" s="683"/>
      <c r="FB109" s="683"/>
      <c r="FC109" s="683"/>
      <c r="FD109" s="683"/>
      <c r="FE109" s="683"/>
      <c r="FF109" s="683"/>
      <c r="FG109" s="683"/>
      <c r="FH109" s="683"/>
      <c r="FI109" s="683"/>
      <c r="FJ109" s="683"/>
      <c r="FK109" s="683"/>
      <c r="FL109" s="683"/>
      <c r="FM109" s="683"/>
      <c r="FN109" s="683"/>
      <c r="FO109" s="683"/>
      <c r="FP109" s="683"/>
      <c r="FQ109" s="683"/>
      <c r="FR109" s="683"/>
      <c r="FS109" s="683"/>
      <c r="FT109" s="683"/>
      <c r="FU109" s="683"/>
      <c r="FV109" s="683"/>
      <c r="FW109" s="683"/>
      <c r="FX109" s="683"/>
      <c r="FY109" s="683"/>
      <c r="FZ109" s="683"/>
      <c r="GA109" s="683"/>
      <c r="GB109" s="683"/>
      <c r="GC109" s="683"/>
      <c r="GD109" s="683"/>
      <c r="GE109" s="683"/>
      <c r="GF109" s="683"/>
      <c r="GG109" s="683"/>
      <c r="GH109" s="683"/>
      <c r="GI109" s="683"/>
      <c r="GJ109" s="683"/>
      <c r="GK109" s="683"/>
      <c r="GL109" s="683"/>
      <c r="GM109" s="683"/>
      <c r="GN109" s="683"/>
      <c r="GO109" s="683"/>
      <c r="GP109" s="683"/>
      <c r="GQ109" s="683"/>
      <c r="GR109" s="683"/>
      <c r="GS109" s="683"/>
      <c r="GT109" s="683"/>
      <c r="GU109" s="683"/>
      <c r="GV109" s="683"/>
      <c r="GW109" s="683"/>
      <c r="GX109" s="683"/>
      <c r="GY109" s="683"/>
      <c r="GZ109" s="683"/>
      <c r="HA109" s="683"/>
      <c r="HB109" s="683"/>
      <c r="HC109" s="683"/>
      <c r="HD109" s="683"/>
      <c r="HE109" s="683"/>
      <c r="HF109" s="683"/>
      <c r="HG109" s="683"/>
      <c r="HH109" s="683"/>
      <c r="HI109" s="683"/>
      <c r="HJ109" s="683"/>
      <c r="HK109" s="683"/>
      <c r="HL109" s="683"/>
      <c r="HM109" s="683"/>
      <c r="HN109" s="683"/>
      <c r="HO109" s="683"/>
      <c r="HP109" s="683"/>
      <c r="HQ109" s="683"/>
      <c r="HR109" s="683"/>
      <c r="HS109" s="683"/>
      <c r="HT109" s="683"/>
      <c r="HU109" s="683"/>
      <c r="HV109" s="683"/>
      <c r="HW109" s="683"/>
      <c r="HX109" s="683"/>
    </row>
    <row r="110" spans="10:232">
      <c r="J110" s="681"/>
      <c r="K110" s="681"/>
      <c r="L110" s="681"/>
      <c r="M110" s="681"/>
      <c r="Q110" s="681"/>
      <c r="R110" s="681"/>
      <c r="U110" s="681"/>
      <c r="V110" s="683"/>
      <c r="W110" s="683"/>
      <c r="X110" s="683"/>
      <c r="Y110" s="683"/>
      <c r="Z110" s="683"/>
      <c r="AA110" s="683"/>
      <c r="AB110" s="683"/>
      <c r="AC110" s="683"/>
      <c r="AD110" s="683"/>
      <c r="AE110" s="683"/>
      <c r="AF110" s="683"/>
      <c r="AG110" s="683"/>
      <c r="AH110" s="683"/>
      <c r="AI110" s="683"/>
      <c r="AJ110" s="683"/>
      <c r="AK110" s="683"/>
      <c r="AL110" s="683"/>
      <c r="AM110" s="683"/>
      <c r="AN110" s="683"/>
      <c r="AO110" s="683"/>
      <c r="AP110" s="683"/>
      <c r="AQ110" s="683"/>
      <c r="AR110" s="683"/>
      <c r="AS110" s="683"/>
      <c r="AT110" s="683"/>
      <c r="AU110" s="683"/>
      <c r="AV110" s="683"/>
      <c r="AW110" s="683"/>
      <c r="AX110" s="683"/>
      <c r="AY110" s="683"/>
      <c r="AZ110" s="683"/>
      <c r="BA110" s="683"/>
      <c r="BB110" s="683"/>
      <c r="BC110" s="683"/>
      <c r="BD110" s="683"/>
      <c r="BE110" s="683"/>
      <c r="BF110" s="683"/>
      <c r="BG110" s="683"/>
      <c r="BH110" s="683"/>
      <c r="BI110" s="683"/>
      <c r="BJ110" s="683"/>
      <c r="BK110" s="683"/>
      <c r="BL110" s="683"/>
      <c r="BM110" s="683"/>
      <c r="BN110" s="683"/>
      <c r="BO110" s="683"/>
      <c r="BP110" s="683"/>
      <c r="BQ110" s="683"/>
      <c r="BR110" s="683"/>
      <c r="BS110" s="683"/>
      <c r="BT110" s="683"/>
      <c r="BU110" s="683"/>
      <c r="BV110" s="683"/>
      <c r="BW110" s="683"/>
      <c r="BX110" s="683"/>
      <c r="BY110" s="683"/>
      <c r="BZ110" s="683"/>
      <c r="CA110" s="683"/>
      <c r="CB110" s="683"/>
      <c r="CC110" s="683"/>
      <c r="CD110" s="683"/>
      <c r="CE110" s="683"/>
      <c r="CF110" s="683"/>
      <c r="CG110" s="683"/>
      <c r="CH110" s="683"/>
      <c r="CI110" s="683"/>
      <c r="CJ110" s="683"/>
      <c r="CK110" s="683"/>
      <c r="CL110" s="683"/>
      <c r="CM110" s="683"/>
      <c r="CN110" s="683"/>
      <c r="CO110" s="683"/>
      <c r="CP110" s="683"/>
      <c r="CQ110" s="683"/>
      <c r="CR110" s="683"/>
      <c r="CS110" s="683"/>
      <c r="CT110" s="683"/>
      <c r="CU110" s="683"/>
      <c r="CV110" s="683"/>
      <c r="CW110" s="683"/>
      <c r="CX110" s="683"/>
      <c r="CY110" s="683"/>
      <c r="CZ110" s="683"/>
      <c r="DA110" s="683"/>
      <c r="DB110" s="683"/>
      <c r="DC110" s="683"/>
      <c r="DD110" s="683"/>
      <c r="DE110" s="683"/>
      <c r="DF110" s="683"/>
      <c r="DG110" s="683"/>
      <c r="DH110" s="683"/>
      <c r="DI110" s="683"/>
      <c r="DJ110" s="683"/>
      <c r="DK110" s="683"/>
      <c r="DL110" s="683"/>
      <c r="DM110" s="683"/>
      <c r="DN110" s="683"/>
      <c r="DO110" s="683"/>
      <c r="DP110" s="683"/>
      <c r="DQ110" s="683"/>
      <c r="DR110" s="683"/>
      <c r="DS110" s="683"/>
      <c r="DT110" s="683"/>
      <c r="DU110" s="683"/>
      <c r="DV110" s="683"/>
      <c r="DW110" s="683"/>
      <c r="DX110" s="683"/>
      <c r="DY110" s="683"/>
      <c r="DZ110" s="683"/>
      <c r="EA110" s="683"/>
      <c r="EB110" s="683"/>
      <c r="EC110" s="683"/>
      <c r="ED110" s="683"/>
      <c r="EE110" s="683"/>
      <c r="EF110" s="683"/>
      <c r="EG110" s="683"/>
      <c r="EH110" s="683"/>
      <c r="EI110" s="683"/>
      <c r="EJ110" s="683"/>
      <c r="EK110" s="683"/>
      <c r="EL110" s="683"/>
      <c r="EM110" s="683"/>
      <c r="EN110" s="683"/>
      <c r="EO110" s="683"/>
      <c r="EP110" s="683"/>
      <c r="EQ110" s="683"/>
      <c r="ER110" s="683"/>
      <c r="ES110" s="683"/>
      <c r="ET110" s="683"/>
      <c r="EU110" s="683"/>
      <c r="EV110" s="683"/>
      <c r="EW110" s="683"/>
      <c r="EX110" s="683"/>
      <c r="EY110" s="683"/>
      <c r="EZ110" s="683"/>
      <c r="FA110" s="683"/>
      <c r="FB110" s="683"/>
      <c r="FC110" s="683"/>
      <c r="FD110" s="683"/>
      <c r="FE110" s="683"/>
      <c r="FF110" s="683"/>
      <c r="FG110" s="683"/>
      <c r="FH110" s="683"/>
      <c r="FI110" s="683"/>
      <c r="FJ110" s="683"/>
      <c r="FK110" s="683"/>
      <c r="FL110" s="683"/>
      <c r="FM110" s="683"/>
      <c r="FN110" s="683"/>
      <c r="FO110" s="683"/>
      <c r="FP110" s="683"/>
      <c r="FQ110" s="683"/>
      <c r="FR110" s="683"/>
      <c r="FS110" s="683"/>
      <c r="FT110" s="683"/>
      <c r="FU110" s="683"/>
      <c r="FV110" s="683"/>
      <c r="FW110" s="683"/>
      <c r="FX110" s="683"/>
      <c r="FY110" s="683"/>
      <c r="FZ110" s="683"/>
      <c r="GA110" s="683"/>
      <c r="GB110" s="683"/>
      <c r="GC110" s="683"/>
      <c r="GD110" s="683"/>
      <c r="GE110" s="683"/>
      <c r="GF110" s="683"/>
      <c r="GG110" s="683"/>
      <c r="GH110" s="683"/>
      <c r="GI110" s="683"/>
      <c r="GJ110" s="683"/>
      <c r="GK110" s="683"/>
      <c r="GL110" s="683"/>
      <c r="GM110" s="683"/>
      <c r="GN110" s="683"/>
      <c r="GO110" s="683"/>
      <c r="GP110" s="683"/>
      <c r="GQ110" s="683"/>
      <c r="GR110" s="683"/>
      <c r="GS110" s="683"/>
      <c r="GT110" s="683"/>
      <c r="GU110" s="683"/>
      <c r="GV110" s="683"/>
      <c r="GW110" s="683"/>
      <c r="GX110" s="683"/>
      <c r="GY110" s="683"/>
      <c r="GZ110" s="683"/>
      <c r="HA110" s="683"/>
      <c r="HB110" s="683"/>
      <c r="HC110" s="683"/>
      <c r="HD110" s="683"/>
      <c r="HE110" s="683"/>
      <c r="HF110" s="683"/>
      <c r="HG110" s="683"/>
      <c r="HH110" s="683"/>
      <c r="HI110" s="683"/>
      <c r="HJ110" s="683"/>
      <c r="HK110" s="683"/>
      <c r="HL110" s="683"/>
      <c r="HM110" s="683"/>
      <c r="HN110" s="683"/>
      <c r="HO110" s="683"/>
      <c r="HP110" s="683"/>
      <c r="HQ110" s="683"/>
      <c r="HR110" s="683"/>
      <c r="HS110" s="683"/>
      <c r="HT110" s="683"/>
      <c r="HU110" s="683"/>
      <c r="HV110" s="683"/>
      <c r="HW110" s="683"/>
      <c r="HX110" s="683"/>
    </row>
    <row r="111" spans="10:232">
      <c r="J111" s="681"/>
      <c r="K111" s="681"/>
      <c r="L111" s="681"/>
      <c r="M111" s="681"/>
      <c r="Q111" s="681"/>
      <c r="R111" s="681"/>
      <c r="U111" s="681"/>
      <c r="V111" s="683"/>
      <c r="W111" s="683"/>
      <c r="X111" s="683"/>
      <c r="Y111" s="683"/>
      <c r="Z111" s="683"/>
      <c r="AA111" s="683"/>
      <c r="AB111" s="683"/>
      <c r="AC111" s="683"/>
      <c r="AD111" s="683"/>
      <c r="AE111" s="683"/>
      <c r="AF111" s="683"/>
      <c r="AG111" s="683"/>
      <c r="AH111" s="683"/>
      <c r="AI111" s="683"/>
      <c r="AJ111" s="683"/>
      <c r="AK111" s="683"/>
      <c r="AL111" s="683"/>
      <c r="AM111" s="683"/>
      <c r="AN111" s="683"/>
      <c r="AO111" s="683"/>
      <c r="AP111" s="683"/>
      <c r="AQ111" s="683"/>
      <c r="AR111" s="683"/>
      <c r="AS111" s="683"/>
      <c r="AT111" s="683"/>
      <c r="AU111" s="683"/>
      <c r="AV111" s="683"/>
      <c r="AW111" s="683"/>
      <c r="AX111" s="683"/>
      <c r="AY111" s="683"/>
      <c r="AZ111" s="683"/>
      <c r="BA111" s="683"/>
      <c r="BB111" s="683"/>
      <c r="BC111" s="683"/>
      <c r="BD111" s="683"/>
      <c r="BE111" s="683"/>
      <c r="BF111" s="683"/>
      <c r="BG111" s="683"/>
      <c r="BH111" s="683"/>
      <c r="BI111" s="683"/>
      <c r="BJ111" s="683"/>
      <c r="BK111" s="683"/>
      <c r="BL111" s="683"/>
      <c r="BM111" s="683"/>
      <c r="BN111" s="683"/>
      <c r="BO111" s="683"/>
      <c r="BP111" s="683"/>
      <c r="BQ111" s="683"/>
      <c r="BR111" s="683"/>
      <c r="BS111" s="683"/>
      <c r="BT111" s="683"/>
      <c r="BU111" s="683"/>
      <c r="BV111" s="683"/>
      <c r="BW111" s="683"/>
      <c r="BX111" s="683"/>
      <c r="BY111" s="683"/>
      <c r="BZ111" s="683"/>
      <c r="CA111" s="683"/>
      <c r="CB111" s="683"/>
      <c r="CC111" s="683"/>
      <c r="CD111" s="683"/>
      <c r="CE111" s="683"/>
      <c r="CF111" s="683"/>
      <c r="CG111" s="683"/>
      <c r="CH111" s="683"/>
      <c r="CI111" s="683"/>
      <c r="CJ111" s="683"/>
      <c r="CK111" s="683"/>
      <c r="CL111" s="683"/>
      <c r="CM111" s="683"/>
      <c r="CN111" s="683"/>
      <c r="CO111" s="683"/>
      <c r="CP111" s="683"/>
      <c r="CQ111" s="683"/>
      <c r="CR111" s="683"/>
      <c r="CS111" s="683"/>
      <c r="CT111" s="683"/>
      <c r="CU111" s="683"/>
      <c r="CV111" s="683"/>
      <c r="CW111" s="683"/>
      <c r="CX111" s="683"/>
      <c r="CY111" s="683"/>
      <c r="CZ111" s="683"/>
      <c r="DA111" s="683"/>
      <c r="DB111" s="683"/>
      <c r="DC111" s="683"/>
      <c r="DD111" s="683"/>
      <c r="DE111" s="683"/>
      <c r="DF111" s="683"/>
      <c r="DG111" s="683"/>
      <c r="DH111" s="683"/>
      <c r="DI111" s="683"/>
      <c r="DJ111" s="683"/>
      <c r="DK111" s="683"/>
      <c r="DL111" s="683"/>
      <c r="DM111" s="683"/>
      <c r="DN111" s="683"/>
      <c r="DO111" s="683"/>
      <c r="DP111" s="683"/>
      <c r="DQ111" s="683"/>
      <c r="DR111" s="683"/>
      <c r="DS111" s="683"/>
      <c r="DT111" s="683"/>
      <c r="DU111" s="683"/>
      <c r="DV111" s="683"/>
      <c r="DW111" s="683"/>
      <c r="DX111" s="683"/>
      <c r="DY111" s="683"/>
      <c r="DZ111" s="683"/>
      <c r="EA111" s="683"/>
      <c r="EB111" s="683"/>
      <c r="EC111" s="683"/>
      <c r="ED111" s="683"/>
      <c r="EE111" s="683"/>
      <c r="EF111" s="683"/>
      <c r="EG111" s="683"/>
      <c r="EH111" s="683"/>
      <c r="EI111" s="683"/>
      <c r="EJ111" s="683"/>
      <c r="EK111" s="683"/>
      <c r="EL111" s="683"/>
      <c r="EM111" s="683"/>
      <c r="EN111" s="683"/>
      <c r="EO111" s="683"/>
      <c r="EP111" s="683"/>
      <c r="EQ111" s="683"/>
      <c r="ER111" s="683"/>
      <c r="ES111" s="683"/>
      <c r="ET111" s="683"/>
      <c r="EU111" s="683"/>
      <c r="EV111" s="683"/>
      <c r="EW111" s="683"/>
      <c r="EX111" s="683"/>
      <c r="EY111" s="683"/>
      <c r="EZ111" s="683"/>
      <c r="FA111" s="683"/>
      <c r="FB111" s="683"/>
      <c r="FC111" s="683"/>
      <c r="FD111" s="683"/>
      <c r="FE111" s="683"/>
      <c r="FF111" s="683"/>
      <c r="FG111" s="683"/>
      <c r="FH111" s="683"/>
      <c r="FI111" s="683"/>
      <c r="FJ111" s="683"/>
      <c r="FK111" s="683"/>
      <c r="FL111" s="683"/>
      <c r="FM111" s="683"/>
      <c r="FN111" s="683"/>
      <c r="FO111" s="683"/>
      <c r="FP111" s="683"/>
      <c r="FQ111" s="683"/>
      <c r="FR111" s="683"/>
      <c r="FS111" s="683"/>
      <c r="FT111" s="683"/>
      <c r="FU111" s="683"/>
      <c r="FV111" s="683"/>
      <c r="FW111" s="683"/>
      <c r="FX111" s="683"/>
      <c r="FY111" s="683"/>
      <c r="FZ111" s="683"/>
      <c r="GA111" s="683"/>
      <c r="GB111" s="683"/>
      <c r="GC111" s="683"/>
      <c r="GD111" s="683"/>
      <c r="GE111" s="683"/>
      <c r="GF111" s="683"/>
      <c r="GG111" s="683"/>
      <c r="GH111" s="683"/>
      <c r="GI111" s="683"/>
      <c r="GJ111" s="683"/>
      <c r="GK111" s="683"/>
      <c r="GL111" s="683"/>
      <c r="GM111" s="683"/>
      <c r="GN111" s="683"/>
      <c r="GO111" s="683"/>
      <c r="GP111" s="683"/>
      <c r="GQ111" s="683"/>
      <c r="GR111" s="683"/>
      <c r="GS111" s="683"/>
      <c r="GT111" s="683"/>
      <c r="GU111" s="683"/>
      <c r="GV111" s="683"/>
      <c r="GW111" s="683"/>
      <c r="GX111" s="683"/>
      <c r="GY111" s="683"/>
      <c r="GZ111" s="683"/>
      <c r="HA111" s="683"/>
      <c r="HB111" s="683"/>
      <c r="HC111" s="683"/>
      <c r="HD111" s="683"/>
      <c r="HE111" s="683"/>
      <c r="HF111" s="683"/>
      <c r="HG111" s="683"/>
      <c r="HH111" s="683"/>
      <c r="HI111" s="683"/>
      <c r="HJ111" s="683"/>
      <c r="HK111" s="683"/>
      <c r="HL111" s="683"/>
      <c r="HM111" s="683"/>
      <c r="HN111" s="683"/>
      <c r="HO111" s="683"/>
      <c r="HP111" s="683"/>
      <c r="HQ111" s="683"/>
      <c r="HR111" s="683"/>
      <c r="HS111" s="683"/>
      <c r="HT111" s="683"/>
      <c r="HU111" s="683"/>
      <c r="HV111" s="683"/>
      <c r="HW111" s="683"/>
      <c r="HX111" s="683"/>
    </row>
    <row r="112" spans="10:232">
      <c r="J112" s="681"/>
      <c r="K112" s="681"/>
      <c r="L112" s="681"/>
      <c r="M112" s="681"/>
      <c r="Q112" s="681"/>
      <c r="R112" s="681"/>
      <c r="U112" s="681"/>
      <c r="V112" s="683"/>
      <c r="W112" s="683"/>
      <c r="X112" s="683"/>
      <c r="Y112" s="683"/>
      <c r="Z112" s="683"/>
      <c r="AA112" s="683"/>
      <c r="AB112" s="683"/>
      <c r="AC112" s="683"/>
      <c r="AD112" s="683"/>
      <c r="AE112" s="683"/>
      <c r="AF112" s="683"/>
      <c r="AG112" s="683"/>
      <c r="AH112" s="683"/>
      <c r="AI112" s="683"/>
      <c r="AJ112" s="683"/>
      <c r="AK112" s="683"/>
      <c r="AL112" s="683"/>
      <c r="AM112" s="683"/>
      <c r="AN112" s="683"/>
      <c r="AO112" s="683"/>
      <c r="AP112" s="683"/>
      <c r="AQ112" s="683"/>
      <c r="AR112" s="683"/>
      <c r="AS112" s="683"/>
      <c r="AT112" s="683"/>
      <c r="AU112" s="683"/>
      <c r="AV112" s="683"/>
      <c r="AW112" s="683"/>
      <c r="AX112" s="683"/>
      <c r="AY112" s="683"/>
      <c r="AZ112" s="683"/>
      <c r="BA112" s="683"/>
      <c r="BB112" s="683"/>
      <c r="BC112" s="683"/>
      <c r="BD112" s="683"/>
      <c r="BE112" s="683"/>
      <c r="BF112" s="683"/>
      <c r="BG112" s="683"/>
      <c r="BH112" s="683"/>
      <c r="BI112" s="683"/>
      <c r="BJ112" s="683"/>
      <c r="BK112" s="683"/>
      <c r="BL112" s="683"/>
      <c r="BM112" s="683"/>
      <c r="BN112" s="683"/>
      <c r="BO112" s="683"/>
      <c r="BP112" s="683"/>
      <c r="BQ112" s="683"/>
      <c r="BR112" s="683"/>
      <c r="BS112" s="683"/>
      <c r="BT112" s="683"/>
      <c r="BU112" s="683"/>
      <c r="BV112" s="683"/>
      <c r="BW112" s="683"/>
      <c r="BX112" s="683"/>
      <c r="BY112" s="683"/>
      <c r="BZ112" s="683"/>
      <c r="CA112" s="683"/>
      <c r="CB112" s="683"/>
      <c r="CC112" s="683"/>
      <c r="CD112" s="683"/>
      <c r="CE112" s="683"/>
      <c r="CF112" s="683"/>
      <c r="CG112" s="683"/>
      <c r="CH112" s="683"/>
      <c r="CI112" s="683"/>
      <c r="CJ112" s="683"/>
      <c r="CK112" s="683"/>
      <c r="CL112" s="683"/>
      <c r="CM112" s="683"/>
      <c r="CN112" s="683"/>
      <c r="CO112" s="683"/>
      <c r="CP112" s="683"/>
      <c r="CQ112" s="683"/>
      <c r="CR112" s="683"/>
      <c r="CS112" s="683"/>
      <c r="CT112" s="683"/>
      <c r="CU112" s="683"/>
      <c r="CV112" s="683"/>
      <c r="CW112" s="683"/>
      <c r="CX112" s="683"/>
      <c r="CY112" s="683"/>
      <c r="CZ112" s="683"/>
      <c r="DA112" s="683"/>
      <c r="DB112" s="683"/>
      <c r="DC112" s="683"/>
      <c r="DD112" s="683"/>
      <c r="DE112" s="683"/>
      <c r="DF112" s="683"/>
      <c r="DG112" s="683"/>
      <c r="DH112" s="683"/>
      <c r="DI112" s="683"/>
      <c r="DJ112" s="683"/>
      <c r="DK112" s="683"/>
      <c r="DL112" s="683"/>
      <c r="DM112" s="683"/>
      <c r="DN112" s="683"/>
      <c r="DO112" s="683"/>
      <c r="DP112" s="683"/>
      <c r="DQ112" s="683"/>
      <c r="DR112" s="683"/>
      <c r="DS112" s="683"/>
      <c r="DT112" s="683"/>
      <c r="DU112" s="683"/>
      <c r="DV112" s="683"/>
      <c r="DW112" s="683"/>
      <c r="DX112" s="683"/>
      <c r="DY112" s="683"/>
      <c r="DZ112" s="683"/>
      <c r="EA112" s="683"/>
      <c r="EB112" s="683"/>
      <c r="EC112" s="683"/>
      <c r="ED112" s="683"/>
      <c r="EE112" s="683"/>
      <c r="EF112" s="683"/>
      <c r="EG112" s="683"/>
      <c r="EH112" s="683"/>
      <c r="EI112" s="683"/>
      <c r="EJ112" s="683"/>
      <c r="EK112" s="683"/>
      <c r="EL112" s="683"/>
      <c r="EM112" s="683"/>
      <c r="EN112" s="683"/>
      <c r="EO112" s="683"/>
      <c r="EP112" s="683"/>
      <c r="EQ112" s="683"/>
      <c r="ER112" s="683"/>
      <c r="ES112" s="683"/>
      <c r="ET112" s="683"/>
      <c r="EU112" s="683"/>
      <c r="EV112" s="683"/>
      <c r="EW112" s="683"/>
      <c r="EX112" s="683"/>
      <c r="EY112" s="683"/>
      <c r="EZ112" s="683"/>
      <c r="FA112" s="683"/>
      <c r="FB112" s="683"/>
      <c r="FC112" s="683"/>
      <c r="FD112" s="683"/>
      <c r="FE112" s="683"/>
      <c r="FF112" s="683"/>
      <c r="FG112" s="683"/>
      <c r="FH112" s="683"/>
      <c r="FI112" s="683"/>
      <c r="FJ112" s="683"/>
      <c r="FK112" s="683"/>
      <c r="FL112" s="683"/>
      <c r="FM112" s="683"/>
      <c r="FN112" s="683"/>
      <c r="FO112" s="683"/>
      <c r="FP112" s="683"/>
      <c r="FQ112" s="683"/>
      <c r="FR112" s="683"/>
      <c r="FS112" s="683"/>
      <c r="FT112" s="683"/>
      <c r="FU112" s="683"/>
      <c r="FV112" s="683"/>
      <c r="FW112" s="683"/>
      <c r="FX112" s="683"/>
      <c r="FY112" s="683"/>
      <c r="FZ112" s="683"/>
      <c r="GA112" s="683"/>
      <c r="GB112" s="683"/>
      <c r="GC112" s="683"/>
      <c r="GD112" s="683"/>
      <c r="GE112" s="683"/>
      <c r="GF112" s="683"/>
      <c r="GG112" s="683"/>
      <c r="GH112" s="683"/>
      <c r="GI112" s="683"/>
      <c r="GJ112" s="683"/>
      <c r="GK112" s="683"/>
      <c r="GL112" s="683"/>
      <c r="GM112" s="683"/>
      <c r="GN112" s="683"/>
      <c r="GO112" s="683"/>
      <c r="GP112" s="683"/>
      <c r="GQ112" s="683"/>
      <c r="GR112" s="683"/>
      <c r="GS112" s="683"/>
      <c r="GT112" s="683"/>
      <c r="GU112" s="683"/>
      <c r="GV112" s="683"/>
      <c r="GW112" s="683"/>
      <c r="GX112" s="683"/>
      <c r="GY112" s="683"/>
      <c r="GZ112" s="683"/>
      <c r="HA112" s="683"/>
      <c r="HB112" s="683"/>
      <c r="HC112" s="683"/>
      <c r="HD112" s="683"/>
      <c r="HE112" s="683"/>
      <c r="HF112" s="683"/>
      <c r="HG112" s="683"/>
      <c r="HH112" s="683"/>
      <c r="HI112" s="683"/>
      <c r="HJ112" s="683"/>
      <c r="HK112" s="683"/>
      <c r="HL112" s="683"/>
      <c r="HM112" s="683"/>
      <c r="HN112" s="683"/>
      <c r="HO112" s="683"/>
      <c r="HP112" s="683"/>
      <c r="HQ112" s="683"/>
      <c r="HR112" s="683"/>
      <c r="HS112" s="683"/>
      <c r="HT112" s="683"/>
      <c r="HU112" s="683"/>
      <c r="HV112" s="683"/>
      <c r="HW112" s="683"/>
      <c r="HX112" s="683"/>
    </row>
    <row r="113" spans="10:232">
      <c r="J113" s="681"/>
      <c r="K113" s="681"/>
      <c r="L113" s="681"/>
      <c r="M113" s="681"/>
      <c r="Q113" s="681"/>
      <c r="R113" s="681"/>
      <c r="U113" s="681"/>
      <c r="V113" s="683"/>
      <c r="W113" s="683"/>
      <c r="X113" s="683"/>
      <c r="Y113" s="683"/>
      <c r="Z113" s="683"/>
      <c r="AA113" s="683"/>
      <c r="AB113" s="683"/>
      <c r="AC113" s="683"/>
      <c r="AD113" s="683"/>
      <c r="AE113" s="683"/>
      <c r="AF113" s="683"/>
      <c r="AG113" s="683"/>
      <c r="AH113" s="683"/>
      <c r="AI113" s="683"/>
      <c r="AJ113" s="683"/>
      <c r="AK113" s="683"/>
      <c r="AL113" s="683"/>
      <c r="AM113" s="683"/>
      <c r="AN113" s="683"/>
      <c r="AO113" s="683"/>
      <c r="AP113" s="683"/>
      <c r="AQ113" s="683"/>
      <c r="AR113" s="683"/>
      <c r="AS113" s="683"/>
      <c r="AT113" s="683"/>
      <c r="AU113" s="683"/>
      <c r="AV113" s="683"/>
      <c r="AW113" s="683"/>
      <c r="AX113" s="683"/>
      <c r="AY113" s="683"/>
      <c r="AZ113" s="683"/>
      <c r="BA113" s="683"/>
      <c r="BB113" s="683"/>
      <c r="BC113" s="683"/>
      <c r="BD113" s="683"/>
      <c r="BE113" s="683"/>
      <c r="BF113" s="683"/>
      <c r="BG113" s="683"/>
      <c r="BH113" s="683"/>
      <c r="BI113" s="683"/>
      <c r="BJ113" s="683"/>
      <c r="BK113" s="683"/>
      <c r="BL113" s="683"/>
      <c r="BM113" s="683"/>
      <c r="BN113" s="683"/>
      <c r="BO113" s="683"/>
      <c r="BP113" s="683"/>
      <c r="BQ113" s="683"/>
      <c r="BR113" s="683"/>
      <c r="BS113" s="683"/>
      <c r="BT113" s="683"/>
      <c r="BU113" s="683"/>
      <c r="BV113" s="683"/>
      <c r="BW113" s="683"/>
      <c r="BX113" s="683"/>
      <c r="BY113" s="683"/>
      <c r="BZ113" s="683"/>
      <c r="CA113" s="683"/>
      <c r="CB113" s="683"/>
      <c r="CC113" s="683"/>
      <c r="CD113" s="683"/>
      <c r="CE113" s="683"/>
      <c r="CF113" s="683"/>
      <c r="CG113" s="683"/>
      <c r="CH113" s="683"/>
      <c r="CI113" s="683"/>
      <c r="CJ113" s="683"/>
      <c r="CK113" s="683"/>
      <c r="CL113" s="683"/>
      <c r="CM113" s="683"/>
      <c r="CN113" s="683"/>
      <c r="CO113" s="683"/>
      <c r="CP113" s="683"/>
      <c r="CQ113" s="683"/>
      <c r="CR113" s="683"/>
      <c r="CS113" s="683"/>
      <c r="CT113" s="683"/>
      <c r="CU113" s="683"/>
      <c r="CV113" s="683"/>
      <c r="CW113" s="683"/>
      <c r="CX113" s="683"/>
      <c r="CY113" s="683"/>
      <c r="CZ113" s="683"/>
      <c r="DA113" s="683"/>
      <c r="DB113" s="683"/>
      <c r="DC113" s="683"/>
      <c r="DD113" s="683"/>
      <c r="DE113" s="683"/>
      <c r="DF113" s="683"/>
      <c r="DG113" s="683"/>
      <c r="DH113" s="683"/>
      <c r="DI113" s="683"/>
      <c r="DJ113" s="683"/>
      <c r="DK113" s="683"/>
      <c r="DL113" s="683"/>
      <c r="DM113" s="683"/>
      <c r="DN113" s="683"/>
      <c r="DO113" s="683"/>
      <c r="DP113" s="683"/>
      <c r="DQ113" s="683"/>
      <c r="DR113" s="683"/>
      <c r="DS113" s="683"/>
      <c r="DT113" s="683"/>
      <c r="DU113" s="683"/>
      <c r="DV113" s="683"/>
      <c r="DW113" s="683"/>
      <c r="DX113" s="683"/>
      <c r="DY113" s="683"/>
      <c r="DZ113" s="683"/>
      <c r="EA113" s="683"/>
      <c r="EB113" s="683"/>
      <c r="EC113" s="683"/>
      <c r="ED113" s="683"/>
      <c r="EE113" s="683"/>
      <c r="EF113" s="683"/>
      <c r="EG113" s="683"/>
      <c r="EH113" s="683"/>
      <c r="EI113" s="683"/>
      <c r="EJ113" s="683"/>
      <c r="EK113" s="683"/>
      <c r="EL113" s="683"/>
      <c r="EM113" s="683"/>
      <c r="EN113" s="683"/>
      <c r="EO113" s="683"/>
      <c r="EP113" s="683"/>
      <c r="EQ113" s="683"/>
      <c r="ER113" s="683"/>
      <c r="ES113" s="683"/>
      <c r="ET113" s="683"/>
      <c r="EU113" s="683"/>
      <c r="EV113" s="683"/>
      <c r="EW113" s="683"/>
      <c r="EX113" s="683"/>
      <c r="EY113" s="683"/>
      <c r="EZ113" s="683"/>
      <c r="FA113" s="683"/>
      <c r="FB113" s="683"/>
      <c r="FC113" s="683"/>
      <c r="FD113" s="683"/>
      <c r="FE113" s="683"/>
      <c r="FF113" s="683"/>
      <c r="FG113" s="683"/>
      <c r="FH113" s="683"/>
      <c r="FI113" s="683"/>
      <c r="FJ113" s="683"/>
      <c r="FK113" s="683"/>
      <c r="FL113" s="683"/>
      <c r="FM113" s="683"/>
      <c r="FN113" s="683"/>
      <c r="FO113" s="683"/>
      <c r="FP113" s="683"/>
      <c r="FQ113" s="683"/>
      <c r="FR113" s="683"/>
      <c r="FS113" s="683"/>
      <c r="FT113" s="683"/>
      <c r="FU113" s="683"/>
      <c r="FV113" s="683"/>
      <c r="FW113" s="683"/>
      <c r="FX113" s="683"/>
      <c r="FY113" s="683"/>
      <c r="FZ113" s="683"/>
      <c r="GA113" s="683"/>
      <c r="GB113" s="683"/>
      <c r="GC113" s="683"/>
      <c r="GD113" s="683"/>
      <c r="GE113" s="683"/>
      <c r="GF113" s="683"/>
      <c r="GG113" s="683"/>
      <c r="GH113" s="683"/>
      <c r="GI113" s="683"/>
      <c r="GJ113" s="683"/>
      <c r="GK113" s="683"/>
      <c r="GL113" s="683"/>
      <c r="GM113" s="683"/>
      <c r="GN113" s="683"/>
      <c r="GO113" s="683"/>
      <c r="GP113" s="683"/>
      <c r="GQ113" s="683"/>
      <c r="GR113" s="683"/>
      <c r="GS113" s="683"/>
      <c r="GT113" s="683"/>
      <c r="GU113" s="683"/>
      <c r="GV113" s="683"/>
      <c r="GW113" s="683"/>
      <c r="GX113" s="683"/>
      <c r="GY113" s="683"/>
      <c r="GZ113" s="683"/>
      <c r="HA113" s="683"/>
      <c r="HB113" s="683"/>
      <c r="HC113" s="683"/>
      <c r="HD113" s="683"/>
      <c r="HE113" s="683"/>
      <c r="HF113" s="683"/>
      <c r="HG113" s="683"/>
      <c r="HH113" s="683"/>
      <c r="HI113" s="683"/>
      <c r="HJ113" s="683"/>
      <c r="HK113" s="683"/>
      <c r="HL113" s="683"/>
      <c r="HM113" s="683"/>
      <c r="HN113" s="683"/>
      <c r="HO113" s="683"/>
      <c r="HP113" s="683"/>
      <c r="HQ113" s="683"/>
      <c r="HR113" s="683"/>
      <c r="HS113" s="683"/>
      <c r="HT113" s="683"/>
      <c r="HU113" s="683"/>
      <c r="HV113" s="683"/>
      <c r="HW113" s="683"/>
      <c r="HX113" s="683"/>
    </row>
    <row r="114" spans="10:232">
      <c r="J114" s="681"/>
      <c r="K114" s="681"/>
      <c r="L114" s="681"/>
      <c r="M114" s="681"/>
      <c r="Q114" s="681"/>
      <c r="R114" s="681"/>
      <c r="U114" s="681"/>
      <c r="V114" s="683"/>
      <c r="W114" s="683"/>
      <c r="X114" s="683"/>
      <c r="Y114" s="683"/>
      <c r="Z114" s="683"/>
      <c r="AA114" s="683"/>
      <c r="AB114" s="683"/>
      <c r="AC114" s="683"/>
      <c r="AD114" s="683"/>
      <c r="AE114" s="683"/>
      <c r="AF114" s="683"/>
      <c r="AG114" s="683"/>
      <c r="AH114" s="683"/>
      <c r="AI114" s="683"/>
      <c r="AJ114" s="683"/>
      <c r="AK114" s="683"/>
      <c r="AL114" s="683"/>
      <c r="AM114" s="683"/>
      <c r="AN114" s="683"/>
      <c r="AO114" s="683"/>
      <c r="AP114" s="683"/>
      <c r="AQ114" s="683"/>
      <c r="AR114" s="683"/>
      <c r="AS114" s="683"/>
      <c r="AT114" s="683"/>
      <c r="AU114" s="683"/>
      <c r="AV114" s="683"/>
      <c r="AW114" s="683"/>
      <c r="AX114" s="683"/>
      <c r="AY114" s="683"/>
      <c r="AZ114" s="683"/>
      <c r="BA114" s="683"/>
      <c r="BB114" s="683"/>
      <c r="BC114" s="683"/>
      <c r="BD114" s="683"/>
      <c r="BE114" s="683"/>
      <c r="BF114" s="683"/>
      <c r="BG114" s="683"/>
      <c r="BH114" s="683"/>
      <c r="BI114" s="683"/>
      <c r="BJ114" s="683"/>
      <c r="BK114" s="683"/>
      <c r="BL114" s="683"/>
      <c r="BM114" s="683"/>
      <c r="BN114" s="683"/>
      <c r="BO114" s="683"/>
      <c r="BP114" s="683"/>
      <c r="BQ114" s="683"/>
      <c r="BR114" s="683"/>
      <c r="BS114" s="683"/>
      <c r="BT114" s="683"/>
      <c r="BU114" s="683"/>
      <c r="BV114" s="683"/>
      <c r="BW114" s="683"/>
      <c r="BX114" s="683"/>
      <c r="BY114" s="683"/>
      <c r="BZ114" s="683"/>
      <c r="CA114" s="683"/>
      <c r="CB114" s="683"/>
      <c r="CC114" s="683"/>
      <c r="CD114" s="683"/>
      <c r="CE114" s="683"/>
      <c r="CF114" s="683"/>
      <c r="CG114" s="683"/>
      <c r="CH114" s="683"/>
      <c r="CI114" s="683"/>
      <c r="CJ114" s="683"/>
      <c r="CK114" s="683"/>
      <c r="CL114" s="683"/>
      <c r="CM114" s="683"/>
      <c r="CN114" s="683"/>
      <c r="CO114" s="683"/>
      <c r="CP114" s="683"/>
      <c r="CQ114" s="683"/>
      <c r="CR114" s="683"/>
      <c r="CS114" s="683"/>
      <c r="CT114" s="683"/>
      <c r="CU114" s="683"/>
      <c r="CV114" s="683"/>
      <c r="CW114" s="683"/>
      <c r="CX114" s="683"/>
      <c r="CY114" s="683"/>
      <c r="CZ114" s="683"/>
      <c r="DA114" s="683"/>
      <c r="DB114" s="683"/>
      <c r="DC114" s="683"/>
      <c r="DD114" s="683"/>
      <c r="DE114" s="683"/>
      <c r="DF114" s="683"/>
      <c r="DG114" s="683"/>
      <c r="DH114" s="683"/>
      <c r="DI114" s="683"/>
      <c r="DJ114" s="683"/>
      <c r="DK114" s="683"/>
      <c r="DL114" s="683"/>
      <c r="DM114" s="683"/>
      <c r="DN114" s="683"/>
      <c r="DO114" s="683"/>
      <c r="DP114" s="683"/>
      <c r="DQ114" s="683"/>
      <c r="DR114" s="683"/>
      <c r="DS114" s="683"/>
      <c r="DT114" s="683"/>
      <c r="DU114" s="683"/>
      <c r="DV114" s="683"/>
      <c r="DW114" s="683"/>
      <c r="DX114" s="683"/>
      <c r="DY114" s="683"/>
      <c r="DZ114" s="683"/>
      <c r="EA114" s="683"/>
      <c r="EB114" s="683"/>
      <c r="EC114" s="683"/>
      <c r="ED114" s="683"/>
      <c r="EE114" s="683"/>
      <c r="EF114" s="683"/>
      <c r="EG114" s="683"/>
      <c r="EH114" s="683"/>
      <c r="EI114" s="683"/>
      <c r="EJ114" s="683"/>
      <c r="EK114" s="683"/>
      <c r="EL114" s="683"/>
      <c r="EM114" s="683"/>
      <c r="EN114" s="683"/>
      <c r="EO114" s="683"/>
      <c r="EP114" s="683"/>
      <c r="EQ114" s="683"/>
      <c r="ER114" s="683"/>
      <c r="ES114" s="683"/>
      <c r="ET114" s="683"/>
      <c r="EU114" s="683"/>
      <c r="EV114" s="683"/>
      <c r="EW114" s="683"/>
      <c r="EX114" s="683"/>
      <c r="EY114" s="683"/>
      <c r="EZ114" s="683"/>
      <c r="FA114" s="683"/>
      <c r="FB114" s="683"/>
      <c r="FC114" s="683"/>
      <c r="FD114" s="683"/>
      <c r="FE114" s="683"/>
      <c r="FF114" s="683"/>
      <c r="FG114" s="683"/>
      <c r="FH114" s="683"/>
      <c r="FI114" s="683"/>
      <c r="FJ114" s="683"/>
      <c r="FK114" s="683"/>
      <c r="FL114" s="683"/>
      <c r="FM114" s="683"/>
      <c r="FN114" s="683"/>
      <c r="FO114" s="683"/>
      <c r="FP114" s="683"/>
      <c r="FQ114" s="683"/>
      <c r="FR114" s="683"/>
      <c r="FS114" s="683"/>
      <c r="FT114" s="683"/>
      <c r="FU114" s="683"/>
      <c r="FV114" s="683"/>
      <c r="FW114" s="683"/>
      <c r="FX114" s="683"/>
      <c r="FY114" s="683"/>
      <c r="FZ114" s="683"/>
      <c r="GA114" s="683"/>
      <c r="GB114" s="683"/>
      <c r="GC114" s="683"/>
      <c r="GD114" s="683"/>
      <c r="GE114" s="683"/>
      <c r="GF114" s="683"/>
      <c r="GG114" s="683"/>
      <c r="GH114" s="683"/>
      <c r="GI114" s="683"/>
      <c r="GJ114" s="683"/>
      <c r="GK114" s="683"/>
      <c r="GL114" s="683"/>
      <c r="GM114" s="683"/>
      <c r="GN114" s="683"/>
      <c r="GO114" s="683"/>
      <c r="GP114" s="683"/>
      <c r="GQ114" s="683"/>
      <c r="GR114" s="683"/>
      <c r="GS114" s="683"/>
      <c r="GT114" s="683"/>
      <c r="GU114" s="683"/>
      <c r="GV114" s="683"/>
      <c r="GW114" s="683"/>
      <c r="GX114" s="683"/>
      <c r="GY114" s="683"/>
      <c r="GZ114" s="683"/>
      <c r="HA114" s="683"/>
      <c r="HB114" s="683"/>
      <c r="HC114" s="683"/>
      <c r="HD114" s="683"/>
      <c r="HE114" s="683"/>
      <c r="HF114" s="683"/>
      <c r="HG114" s="683"/>
      <c r="HH114" s="683"/>
      <c r="HI114" s="683"/>
      <c r="HJ114" s="683"/>
      <c r="HK114" s="683"/>
      <c r="HL114" s="683"/>
      <c r="HM114" s="683"/>
      <c r="HN114" s="683"/>
      <c r="HO114" s="683"/>
      <c r="HP114" s="683"/>
      <c r="HQ114" s="683"/>
      <c r="HR114" s="683"/>
      <c r="HS114" s="683"/>
      <c r="HT114" s="683"/>
      <c r="HU114" s="683"/>
      <c r="HV114" s="683"/>
      <c r="HW114" s="683"/>
      <c r="HX114" s="683"/>
    </row>
    <row r="115" spans="10:232">
      <c r="J115" s="681"/>
      <c r="K115" s="681"/>
      <c r="L115" s="681"/>
      <c r="M115" s="681"/>
      <c r="Q115" s="681"/>
      <c r="R115" s="681"/>
      <c r="U115" s="681"/>
      <c r="V115" s="683"/>
      <c r="W115" s="683"/>
      <c r="X115" s="683"/>
      <c r="Y115" s="683"/>
      <c r="Z115" s="683"/>
      <c r="AA115" s="683"/>
      <c r="AB115" s="683"/>
      <c r="AC115" s="683"/>
      <c r="AD115" s="683"/>
      <c r="AE115" s="683"/>
      <c r="AF115" s="683"/>
      <c r="AG115" s="683"/>
      <c r="AH115" s="683"/>
      <c r="AI115" s="683"/>
      <c r="AJ115" s="683"/>
      <c r="AK115" s="683"/>
      <c r="AL115" s="683"/>
      <c r="AM115" s="683"/>
      <c r="AN115" s="683"/>
      <c r="AO115" s="683"/>
      <c r="AP115" s="683"/>
      <c r="AQ115" s="683"/>
      <c r="AR115" s="683"/>
      <c r="AS115" s="683"/>
      <c r="AT115" s="683"/>
      <c r="AU115" s="683"/>
      <c r="AV115" s="683"/>
      <c r="AW115" s="683"/>
      <c r="AX115" s="683"/>
      <c r="AY115" s="683"/>
      <c r="AZ115" s="683"/>
      <c r="BA115" s="683"/>
      <c r="BB115" s="683"/>
      <c r="BC115" s="683"/>
      <c r="BD115" s="683"/>
      <c r="BE115" s="683"/>
      <c r="BF115" s="683"/>
      <c r="BG115" s="683"/>
      <c r="BH115" s="683"/>
      <c r="BI115" s="683"/>
      <c r="BJ115" s="683"/>
      <c r="BK115" s="683"/>
      <c r="BL115" s="683"/>
      <c r="BM115" s="683"/>
      <c r="BN115" s="683"/>
      <c r="BO115" s="683"/>
      <c r="BP115" s="683"/>
      <c r="BQ115" s="683"/>
      <c r="BR115" s="683"/>
      <c r="BS115" s="683"/>
      <c r="BT115" s="683"/>
      <c r="BU115" s="683"/>
      <c r="BV115" s="683"/>
      <c r="BW115" s="683"/>
      <c r="BX115" s="683"/>
      <c r="BY115" s="683"/>
      <c r="BZ115" s="683"/>
      <c r="CA115" s="683"/>
      <c r="CB115" s="683"/>
      <c r="CC115" s="683"/>
      <c r="CD115" s="683"/>
      <c r="CE115" s="683"/>
      <c r="CF115" s="683"/>
      <c r="CG115" s="683"/>
      <c r="CH115" s="683"/>
      <c r="CI115" s="683"/>
      <c r="CJ115" s="683"/>
      <c r="CK115" s="683"/>
      <c r="CL115" s="683"/>
      <c r="CM115" s="683"/>
      <c r="CN115" s="683"/>
      <c r="CO115" s="683"/>
      <c r="CP115" s="683"/>
      <c r="CQ115" s="683"/>
      <c r="CR115" s="683"/>
      <c r="CS115" s="683"/>
      <c r="CT115" s="683"/>
      <c r="CU115" s="683"/>
      <c r="CV115" s="683"/>
      <c r="CW115" s="683"/>
      <c r="CX115" s="683"/>
      <c r="CY115" s="683"/>
      <c r="CZ115" s="683"/>
      <c r="DA115" s="683"/>
      <c r="DB115" s="683"/>
      <c r="DC115" s="683"/>
      <c r="DD115" s="683"/>
      <c r="DE115" s="683"/>
      <c r="DF115" s="683"/>
      <c r="DG115" s="683"/>
      <c r="DH115" s="683"/>
      <c r="DI115" s="683"/>
      <c r="DJ115" s="683"/>
      <c r="DK115" s="683"/>
      <c r="DL115" s="683"/>
      <c r="DM115" s="683"/>
      <c r="DN115" s="683"/>
      <c r="DO115" s="683"/>
      <c r="DP115" s="683"/>
      <c r="DQ115" s="683"/>
      <c r="DR115" s="683"/>
      <c r="DS115" s="683"/>
      <c r="DT115" s="683"/>
      <c r="DU115" s="683"/>
      <c r="DV115" s="683"/>
      <c r="DW115" s="683"/>
      <c r="DX115" s="683"/>
      <c r="DY115" s="683"/>
      <c r="DZ115" s="683"/>
      <c r="EA115" s="683"/>
      <c r="EB115" s="683"/>
      <c r="EC115" s="683"/>
      <c r="ED115" s="683"/>
      <c r="EE115" s="683"/>
      <c r="EF115" s="683"/>
      <c r="EG115" s="683"/>
      <c r="EH115" s="683"/>
      <c r="EI115" s="683"/>
      <c r="EJ115" s="683"/>
      <c r="EK115" s="683"/>
      <c r="EL115" s="683"/>
      <c r="EM115" s="683"/>
      <c r="EN115" s="683"/>
      <c r="EO115" s="683"/>
      <c r="EP115" s="683"/>
      <c r="EQ115" s="683"/>
      <c r="ER115" s="683"/>
      <c r="ES115" s="683"/>
      <c r="ET115" s="683"/>
      <c r="EU115" s="683"/>
      <c r="EV115" s="683"/>
      <c r="EW115" s="683"/>
      <c r="EX115" s="683"/>
      <c r="EY115" s="683"/>
      <c r="EZ115" s="683"/>
      <c r="FA115" s="683"/>
      <c r="FB115" s="683"/>
      <c r="FC115" s="683"/>
      <c r="FD115" s="683"/>
      <c r="FE115" s="683"/>
      <c r="FF115" s="683"/>
      <c r="FG115" s="683"/>
      <c r="FH115" s="683"/>
      <c r="FI115" s="683"/>
      <c r="FJ115" s="683"/>
      <c r="FK115" s="683"/>
      <c r="FL115" s="683"/>
      <c r="FM115" s="683"/>
      <c r="FN115" s="683"/>
      <c r="FO115" s="683"/>
      <c r="FP115" s="683"/>
      <c r="FQ115" s="683"/>
      <c r="FR115" s="683"/>
      <c r="FS115" s="683"/>
      <c r="FT115" s="683"/>
      <c r="FU115" s="683"/>
      <c r="FV115" s="683"/>
      <c r="FW115" s="683"/>
      <c r="FX115" s="683"/>
      <c r="FY115" s="683"/>
      <c r="FZ115" s="683"/>
      <c r="GA115" s="683"/>
      <c r="GB115" s="683"/>
      <c r="GC115" s="683"/>
      <c r="GD115" s="683"/>
      <c r="GE115" s="683"/>
      <c r="GF115" s="683"/>
      <c r="GG115" s="683"/>
      <c r="GH115" s="683"/>
      <c r="GI115" s="683"/>
      <c r="GJ115" s="683"/>
      <c r="GK115" s="683"/>
      <c r="GL115" s="683"/>
      <c r="GM115" s="683"/>
      <c r="GN115" s="683"/>
      <c r="GO115" s="683"/>
      <c r="GP115" s="683"/>
      <c r="GQ115" s="683"/>
      <c r="GR115" s="683"/>
      <c r="GS115" s="683"/>
      <c r="GT115" s="683"/>
      <c r="GU115" s="683"/>
      <c r="GV115" s="683"/>
      <c r="GW115" s="683"/>
      <c r="GX115" s="683"/>
      <c r="GY115" s="683"/>
      <c r="GZ115" s="683"/>
      <c r="HA115" s="683"/>
      <c r="HB115" s="683"/>
      <c r="HC115" s="683"/>
      <c r="HD115" s="683"/>
      <c r="HE115" s="683"/>
      <c r="HF115" s="683"/>
      <c r="HG115" s="683"/>
      <c r="HH115" s="683"/>
      <c r="HI115" s="683"/>
      <c r="HJ115" s="683"/>
      <c r="HK115" s="683"/>
      <c r="HL115" s="683"/>
      <c r="HM115" s="683"/>
      <c r="HN115" s="683"/>
      <c r="HO115" s="683"/>
      <c r="HP115" s="683"/>
      <c r="HQ115" s="683"/>
      <c r="HR115" s="683"/>
      <c r="HS115" s="683"/>
      <c r="HT115" s="683"/>
      <c r="HU115" s="683"/>
      <c r="HV115" s="683"/>
      <c r="HW115" s="683"/>
      <c r="HX115" s="683"/>
    </row>
    <row r="116" spans="10:232">
      <c r="J116" s="681"/>
      <c r="K116" s="681"/>
      <c r="L116" s="681"/>
      <c r="M116" s="681"/>
      <c r="Q116" s="681"/>
      <c r="R116" s="681"/>
      <c r="U116" s="681"/>
      <c r="V116" s="683"/>
      <c r="W116" s="683"/>
      <c r="X116" s="683"/>
      <c r="Y116" s="683"/>
      <c r="Z116" s="683"/>
      <c r="AA116" s="683"/>
      <c r="AB116" s="683"/>
      <c r="AC116" s="683"/>
      <c r="AD116" s="683"/>
      <c r="AE116" s="683"/>
      <c r="AF116" s="683"/>
      <c r="AG116" s="683"/>
      <c r="AH116" s="683"/>
      <c r="AI116" s="683"/>
      <c r="AJ116" s="683"/>
      <c r="AK116" s="683"/>
      <c r="AL116" s="683"/>
      <c r="AM116" s="683"/>
      <c r="AN116" s="683"/>
      <c r="AO116" s="683"/>
      <c r="AP116" s="683"/>
      <c r="AQ116" s="683"/>
      <c r="AR116" s="683"/>
      <c r="AS116" s="683"/>
      <c r="AT116" s="683"/>
      <c r="AU116" s="683"/>
      <c r="AV116" s="683"/>
      <c r="AW116" s="683"/>
      <c r="AX116" s="683"/>
      <c r="AY116" s="683"/>
      <c r="AZ116" s="683"/>
      <c r="BA116" s="683"/>
      <c r="BB116" s="683"/>
      <c r="BC116" s="683"/>
      <c r="BD116" s="683"/>
      <c r="BE116" s="683"/>
      <c r="BF116" s="683"/>
      <c r="BG116" s="683"/>
      <c r="BH116" s="683"/>
      <c r="BI116" s="683"/>
      <c r="BJ116" s="683"/>
      <c r="BK116" s="683"/>
      <c r="BL116" s="683"/>
      <c r="BM116" s="683"/>
      <c r="BN116" s="683"/>
      <c r="BO116" s="683"/>
      <c r="BP116" s="683"/>
      <c r="BQ116" s="683"/>
      <c r="BR116" s="683"/>
      <c r="BS116" s="683"/>
      <c r="BT116" s="683"/>
      <c r="BU116" s="683"/>
      <c r="BV116" s="683"/>
      <c r="BW116" s="683"/>
      <c r="BX116" s="683"/>
      <c r="BY116" s="683"/>
      <c r="BZ116" s="683"/>
      <c r="CA116" s="683"/>
      <c r="CB116" s="683"/>
      <c r="CC116" s="683"/>
      <c r="CD116" s="683"/>
      <c r="CE116" s="683"/>
      <c r="CF116" s="683"/>
      <c r="CG116" s="683"/>
      <c r="CH116" s="683"/>
      <c r="CI116" s="683"/>
      <c r="CJ116" s="683"/>
      <c r="CK116" s="683"/>
      <c r="CL116" s="683"/>
      <c r="CM116" s="683"/>
      <c r="CN116" s="683"/>
      <c r="CO116" s="683"/>
      <c r="CP116" s="683"/>
      <c r="CQ116" s="683"/>
      <c r="CR116" s="683"/>
      <c r="CS116" s="683"/>
      <c r="CT116" s="683"/>
      <c r="CU116" s="683"/>
      <c r="CV116" s="683"/>
      <c r="CW116" s="683"/>
      <c r="CX116" s="683"/>
      <c r="CY116" s="683"/>
      <c r="CZ116" s="683"/>
      <c r="DA116" s="683"/>
      <c r="DB116" s="683"/>
      <c r="DC116" s="683"/>
      <c r="DD116" s="683"/>
      <c r="DE116" s="683"/>
      <c r="DF116" s="683"/>
      <c r="DG116" s="683"/>
      <c r="DH116" s="683"/>
      <c r="DI116" s="683"/>
      <c r="DJ116" s="683"/>
      <c r="DK116" s="683"/>
      <c r="DL116" s="683"/>
      <c r="DM116" s="683"/>
      <c r="DN116" s="683"/>
      <c r="DO116" s="683"/>
      <c r="DP116" s="683"/>
      <c r="DQ116" s="683"/>
      <c r="DR116" s="683"/>
      <c r="DS116" s="683"/>
      <c r="DT116" s="683"/>
      <c r="DU116" s="683"/>
      <c r="DV116" s="683"/>
      <c r="DW116" s="683"/>
      <c r="DX116" s="683"/>
      <c r="DY116" s="683"/>
      <c r="DZ116" s="683"/>
      <c r="EA116" s="683"/>
      <c r="EB116" s="683"/>
      <c r="EC116" s="683"/>
      <c r="ED116" s="683"/>
      <c r="EE116" s="683"/>
      <c r="EF116" s="683"/>
      <c r="EG116" s="683"/>
      <c r="EH116" s="683"/>
      <c r="EI116" s="683"/>
      <c r="EJ116" s="683"/>
      <c r="EK116" s="683"/>
      <c r="EL116" s="683"/>
      <c r="EM116" s="683"/>
      <c r="EN116" s="683"/>
      <c r="EO116" s="683"/>
      <c r="EP116" s="683"/>
      <c r="EQ116" s="683"/>
      <c r="ER116" s="683"/>
      <c r="ES116" s="683"/>
      <c r="ET116" s="683"/>
      <c r="EU116" s="683"/>
      <c r="EV116" s="683"/>
      <c r="EW116" s="683"/>
      <c r="EX116" s="683"/>
      <c r="EY116" s="683"/>
      <c r="EZ116" s="683"/>
      <c r="FA116" s="683"/>
      <c r="FB116" s="683"/>
      <c r="FC116" s="683"/>
      <c r="FD116" s="683"/>
      <c r="FE116" s="683"/>
      <c r="FF116" s="683"/>
      <c r="FG116" s="683"/>
      <c r="FH116" s="683"/>
      <c r="FI116" s="683"/>
      <c r="FJ116" s="683"/>
      <c r="FK116" s="683"/>
      <c r="FL116" s="683"/>
      <c r="FM116" s="683"/>
      <c r="FN116" s="683"/>
      <c r="FO116" s="683"/>
      <c r="FP116" s="683"/>
      <c r="FQ116" s="683"/>
      <c r="FR116" s="683"/>
      <c r="FS116" s="683"/>
      <c r="FT116" s="683"/>
      <c r="FU116" s="683"/>
      <c r="FV116" s="683"/>
      <c r="FW116" s="683"/>
      <c r="FX116" s="683"/>
      <c r="FY116" s="683"/>
      <c r="FZ116" s="683"/>
      <c r="GA116" s="683"/>
      <c r="GB116" s="683"/>
      <c r="GC116" s="683"/>
      <c r="GD116" s="683"/>
      <c r="GE116" s="683"/>
      <c r="GF116" s="683"/>
      <c r="GG116" s="683"/>
      <c r="GH116" s="683"/>
      <c r="GI116" s="683"/>
      <c r="GJ116" s="683"/>
      <c r="GK116" s="683"/>
      <c r="GL116" s="683"/>
      <c r="GM116" s="683"/>
      <c r="GN116" s="683"/>
      <c r="GO116" s="683"/>
      <c r="GP116" s="683"/>
      <c r="GQ116" s="683"/>
      <c r="GR116" s="683"/>
      <c r="GS116" s="683"/>
      <c r="GT116" s="683"/>
      <c r="GU116" s="683"/>
      <c r="GV116" s="683"/>
      <c r="GW116" s="683"/>
      <c r="GX116" s="683"/>
      <c r="GY116" s="683"/>
      <c r="GZ116" s="683"/>
      <c r="HA116" s="683"/>
      <c r="HB116" s="683"/>
      <c r="HC116" s="683"/>
      <c r="HD116" s="683"/>
      <c r="HE116" s="683"/>
      <c r="HF116" s="683"/>
      <c r="HG116" s="683"/>
      <c r="HH116" s="683"/>
      <c r="HI116" s="683"/>
      <c r="HJ116" s="683"/>
      <c r="HK116" s="683"/>
      <c r="HL116" s="683"/>
      <c r="HM116" s="683"/>
      <c r="HN116" s="683"/>
      <c r="HO116" s="683"/>
      <c r="HP116" s="683"/>
      <c r="HQ116" s="683"/>
      <c r="HR116" s="683"/>
      <c r="HS116" s="683"/>
      <c r="HT116" s="683"/>
      <c r="HU116" s="683"/>
      <c r="HV116" s="683"/>
      <c r="HW116" s="683"/>
      <c r="HX116" s="683"/>
    </row>
    <row r="117" spans="10:232">
      <c r="J117" s="681"/>
      <c r="K117" s="681"/>
      <c r="L117" s="681"/>
      <c r="M117" s="681"/>
      <c r="Q117" s="681"/>
      <c r="R117" s="681"/>
      <c r="U117" s="681"/>
      <c r="V117" s="683"/>
      <c r="W117" s="683"/>
      <c r="X117" s="683"/>
      <c r="Y117" s="683"/>
      <c r="Z117" s="683"/>
      <c r="AA117" s="683"/>
      <c r="AB117" s="683"/>
      <c r="AC117" s="683"/>
      <c r="AD117" s="683"/>
      <c r="AE117" s="683"/>
      <c r="AF117" s="683"/>
      <c r="AG117" s="683"/>
      <c r="AH117" s="683"/>
      <c r="AI117" s="683"/>
      <c r="AJ117" s="683"/>
      <c r="AK117" s="683"/>
      <c r="AL117" s="683"/>
      <c r="AM117" s="683"/>
      <c r="AN117" s="683"/>
      <c r="AO117" s="683"/>
      <c r="AP117" s="683"/>
      <c r="AQ117" s="683"/>
      <c r="AR117" s="683"/>
      <c r="AS117" s="683"/>
      <c r="AT117" s="683"/>
      <c r="AU117" s="683"/>
      <c r="AV117" s="683"/>
      <c r="AW117" s="683"/>
      <c r="AX117" s="683"/>
      <c r="AY117" s="683"/>
      <c r="AZ117" s="683"/>
      <c r="BA117" s="683"/>
      <c r="BB117" s="683"/>
      <c r="BC117" s="683"/>
      <c r="BD117" s="683"/>
      <c r="BE117" s="683"/>
      <c r="BF117" s="683"/>
      <c r="BG117" s="683"/>
      <c r="BH117" s="683"/>
      <c r="BI117" s="683"/>
      <c r="BJ117" s="683"/>
      <c r="BK117" s="683"/>
      <c r="BL117" s="683"/>
      <c r="BM117" s="683"/>
      <c r="BN117" s="683"/>
      <c r="BO117" s="683"/>
      <c r="BP117" s="683"/>
      <c r="BQ117" s="683"/>
      <c r="BR117" s="683"/>
      <c r="BS117" s="683"/>
      <c r="BT117" s="683"/>
      <c r="BU117" s="683"/>
      <c r="BV117" s="683"/>
      <c r="BW117" s="683"/>
      <c r="BX117" s="683"/>
      <c r="BY117" s="683"/>
      <c r="BZ117" s="683"/>
      <c r="CA117" s="683"/>
      <c r="CB117" s="683"/>
      <c r="CC117" s="683"/>
      <c r="CD117" s="683"/>
      <c r="CE117" s="683"/>
      <c r="CF117" s="683"/>
      <c r="CG117" s="683"/>
      <c r="CH117" s="683"/>
      <c r="CI117" s="683"/>
      <c r="CJ117" s="683"/>
      <c r="CK117" s="683"/>
      <c r="CL117" s="683"/>
      <c r="CM117" s="683"/>
      <c r="CN117" s="683"/>
      <c r="CO117" s="683"/>
      <c r="CP117" s="683"/>
      <c r="CQ117" s="683"/>
      <c r="CR117" s="683"/>
      <c r="CS117" s="683"/>
      <c r="CT117" s="683"/>
      <c r="CU117" s="683"/>
      <c r="CV117" s="683"/>
      <c r="CW117" s="683"/>
      <c r="CX117" s="683"/>
      <c r="CY117" s="683"/>
      <c r="CZ117" s="683"/>
      <c r="DA117" s="683"/>
      <c r="DB117" s="683"/>
      <c r="DC117" s="683"/>
      <c r="DD117" s="683"/>
      <c r="DE117" s="683"/>
      <c r="DF117" s="683"/>
      <c r="DG117" s="683"/>
      <c r="DH117" s="683"/>
      <c r="DI117" s="683"/>
      <c r="DJ117" s="683"/>
      <c r="DK117" s="683"/>
      <c r="DL117" s="683"/>
      <c r="DM117" s="683"/>
      <c r="DN117" s="683"/>
      <c r="DO117" s="683"/>
      <c r="DP117" s="683"/>
      <c r="DQ117" s="683"/>
      <c r="DR117" s="683"/>
      <c r="DS117" s="683"/>
      <c r="DT117" s="683"/>
      <c r="DU117" s="683"/>
      <c r="DV117" s="683"/>
      <c r="DW117" s="683"/>
      <c r="DX117" s="683"/>
      <c r="DY117" s="683"/>
      <c r="DZ117" s="683"/>
      <c r="EA117" s="683"/>
      <c r="EB117" s="683"/>
      <c r="EC117" s="683"/>
      <c r="ED117" s="683"/>
      <c r="EE117" s="683"/>
      <c r="EF117" s="683"/>
      <c r="EG117" s="683"/>
      <c r="EH117" s="683"/>
      <c r="EI117" s="683"/>
      <c r="EJ117" s="683"/>
      <c r="EK117" s="683"/>
      <c r="EL117" s="683"/>
      <c r="EM117" s="683"/>
      <c r="EN117" s="683"/>
      <c r="EO117" s="683"/>
      <c r="EP117" s="683"/>
      <c r="EQ117" s="683"/>
      <c r="ER117" s="683"/>
      <c r="ES117" s="683"/>
      <c r="ET117" s="683"/>
      <c r="EU117" s="683"/>
      <c r="EV117" s="683"/>
      <c r="EW117" s="683"/>
      <c r="EX117" s="683"/>
      <c r="EY117" s="683"/>
      <c r="EZ117" s="683"/>
      <c r="FA117" s="683"/>
      <c r="FB117" s="683"/>
      <c r="FC117" s="683"/>
      <c r="FD117" s="683"/>
      <c r="FE117" s="683"/>
      <c r="FF117" s="683"/>
      <c r="FG117" s="683"/>
      <c r="FH117" s="683"/>
      <c r="FI117" s="683"/>
      <c r="FJ117" s="683"/>
      <c r="FK117" s="683"/>
      <c r="FL117" s="683"/>
      <c r="FM117" s="683"/>
      <c r="FN117" s="683"/>
      <c r="FO117" s="683"/>
      <c r="FP117" s="683"/>
      <c r="FQ117" s="683"/>
      <c r="FR117" s="683"/>
      <c r="FS117" s="683"/>
      <c r="FT117" s="683"/>
      <c r="FU117" s="683"/>
      <c r="FV117" s="683"/>
      <c r="FW117" s="683"/>
      <c r="FX117" s="683"/>
      <c r="FY117" s="683"/>
      <c r="FZ117" s="683"/>
      <c r="GA117" s="683"/>
      <c r="GB117" s="683"/>
      <c r="GC117" s="683"/>
      <c r="GD117" s="683"/>
      <c r="GE117" s="683"/>
      <c r="GF117" s="683"/>
      <c r="GG117" s="683"/>
      <c r="GH117" s="683"/>
      <c r="GI117" s="683"/>
      <c r="GJ117" s="683"/>
      <c r="GK117" s="683"/>
      <c r="GL117" s="683"/>
      <c r="GM117" s="683"/>
      <c r="GN117" s="683"/>
      <c r="GO117" s="683"/>
      <c r="GP117" s="683"/>
      <c r="GQ117" s="683"/>
      <c r="GR117" s="683"/>
      <c r="GS117" s="683"/>
      <c r="GT117" s="683"/>
      <c r="GU117" s="683"/>
      <c r="GV117" s="683"/>
      <c r="GW117" s="683"/>
      <c r="GX117" s="683"/>
      <c r="GY117" s="683"/>
      <c r="GZ117" s="683"/>
      <c r="HA117" s="683"/>
      <c r="HB117" s="683"/>
      <c r="HC117" s="683"/>
      <c r="HD117" s="683"/>
      <c r="HE117" s="683"/>
      <c r="HF117" s="683"/>
      <c r="HG117" s="683"/>
      <c r="HH117" s="683"/>
      <c r="HI117" s="683"/>
      <c r="HJ117" s="683"/>
      <c r="HK117" s="683"/>
      <c r="HL117" s="683"/>
      <c r="HM117" s="683"/>
      <c r="HN117" s="683"/>
      <c r="HO117" s="683"/>
      <c r="HP117" s="683"/>
      <c r="HQ117" s="683"/>
      <c r="HR117" s="683"/>
      <c r="HS117" s="683"/>
      <c r="HT117" s="683"/>
      <c r="HU117" s="683"/>
      <c r="HV117" s="683"/>
      <c r="HW117" s="683"/>
      <c r="HX117" s="683"/>
    </row>
    <row r="118" spans="10:232">
      <c r="J118" s="681"/>
      <c r="K118" s="681"/>
      <c r="L118" s="681"/>
      <c r="M118" s="681"/>
      <c r="Q118" s="681"/>
      <c r="R118" s="681"/>
      <c r="U118" s="681"/>
      <c r="V118" s="683"/>
      <c r="W118" s="683"/>
      <c r="X118" s="683"/>
      <c r="Y118" s="683"/>
      <c r="Z118" s="683"/>
      <c r="AA118" s="683"/>
      <c r="AB118" s="683"/>
      <c r="AC118" s="683"/>
      <c r="AD118" s="683"/>
      <c r="AE118" s="683"/>
      <c r="AF118" s="683"/>
      <c r="AG118" s="683"/>
      <c r="AH118" s="683"/>
      <c r="AI118" s="683"/>
      <c r="AJ118" s="683"/>
      <c r="AK118" s="683"/>
      <c r="AL118" s="683"/>
      <c r="AM118" s="683"/>
      <c r="AN118" s="683"/>
      <c r="AO118" s="683"/>
      <c r="AP118" s="683"/>
      <c r="AQ118" s="683"/>
      <c r="AR118" s="683"/>
      <c r="AS118" s="683"/>
      <c r="AT118" s="683"/>
      <c r="AU118" s="683"/>
      <c r="AV118" s="683"/>
      <c r="AW118" s="683"/>
      <c r="AX118" s="683"/>
      <c r="AY118" s="683"/>
      <c r="AZ118" s="683"/>
      <c r="BA118" s="683"/>
      <c r="BB118" s="683"/>
      <c r="BC118" s="683"/>
      <c r="BD118" s="683"/>
      <c r="BE118" s="683"/>
      <c r="BF118" s="683"/>
      <c r="BG118" s="683"/>
      <c r="BH118" s="683"/>
      <c r="BI118" s="683"/>
      <c r="BJ118" s="683"/>
      <c r="BK118" s="683"/>
      <c r="BL118" s="683"/>
      <c r="BM118" s="683"/>
      <c r="BN118" s="683"/>
      <c r="BO118" s="683"/>
      <c r="BP118" s="683"/>
      <c r="BQ118" s="683"/>
      <c r="BR118" s="683"/>
      <c r="BS118" s="683"/>
      <c r="BT118" s="683"/>
      <c r="BU118" s="683"/>
      <c r="BV118" s="683"/>
      <c r="BW118" s="683"/>
      <c r="BX118" s="683"/>
      <c r="BY118" s="683"/>
      <c r="BZ118" s="683"/>
      <c r="CA118" s="683"/>
      <c r="CB118" s="683"/>
      <c r="CC118" s="683"/>
      <c r="CD118" s="683"/>
      <c r="CE118" s="683"/>
      <c r="CF118" s="683"/>
      <c r="CG118" s="683"/>
      <c r="CH118" s="683"/>
      <c r="CI118" s="683"/>
      <c r="CJ118" s="683"/>
      <c r="CK118" s="683"/>
      <c r="CL118" s="683"/>
      <c r="CM118" s="683"/>
      <c r="CN118" s="683"/>
      <c r="CO118" s="683"/>
      <c r="CP118" s="683"/>
      <c r="CQ118" s="683"/>
      <c r="CR118" s="683"/>
      <c r="CS118" s="683"/>
      <c r="CT118" s="683"/>
      <c r="CU118" s="683"/>
      <c r="CV118" s="683"/>
      <c r="CW118" s="683"/>
      <c r="CX118" s="683"/>
      <c r="CY118" s="683"/>
      <c r="CZ118" s="683"/>
      <c r="DA118" s="683"/>
      <c r="DB118" s="683"/>
      <c r="DC118" s="683"/>
      <c r="DD118" s="683"/>
      <c r="DE118" s="683"/>
      <c r="DF118" s="683"/>
      <c r="DG118" s="683"/>
      <c r="DH118" s="683"/>
      <c r="DI118" s="683"/>
      <c r="DJ118" s="683"/>
      <c r="DK118" s="683"/>
      <c r="DL118" s="683"/>
      <c r="DM118" s="683"/>
      <c r="DN118" s="683"/>
      <c r="DO118" s="683"/>
      <c r="DP118" s="683"/>
      <c r="DQ118" s="683"/>
      <c r="DR118" s="683"/>
      <c r="DS118" s="683"/>
      <c r="DT118" s="683"/>
      <c r="DU118" s="683"/>
      <c r="DV118" s="683"/>
      <c r="DW118" s="683"/>
      <c r="DX118" s="683"/>
      <c r="DY118" s="683"/>
      <c r="DZ118" s="683"/>
      <c r="EA118" s="683"/>
      <c r="EB118" s="683"/>
      <c r="EC118" s="683"/>
      <c r="ED118" s="683"/>
      <c r="EE118" s="683"/>
      <c r="EF118" s="683"/>
      <c r="EG118" s="683"/>
      <c r="EH118" s="683"/>
      <c r="EI118" s="683"/>
      <c r="EJ118" s="683"/>
      <c r="EK118" s="683"/>
      <c r="EL118" s="683"/>
      <c r="EM118" s="683"/>
      <c r="EN118" s="683"/>
      <c r="EO118" s="683"/>
      <c r="EP118" s="683"/>
      <c r="EQ118" s="683"/>
      <c r="ER118" s="683"/>
      <c r="ES118" s="683"/>
      <c r="ET118" s="683"/>
      <c r="EU118" s="683"/>
      <c r="EV118" s="683"/>
      <c r="EW118" s="683"/>
      <c r="EX118" s="683"/>
      <c r="EY118" s="683"/>
      <c r="EZ118" s="683"/>
      <c r="FA118" s="683"/>
      <c r="FB118" s="683"/>
      <c r="FC118" s="683"/>
      <c r="FD118" s="683"/>
      <c r="FE118" s="683"/>
      <c r="FF118" s="683"/>
      <c r="FG118" s="683"/>
      <c r="FH118" s="683"/>
      <c r="FI118" s="683"/>
      <c r="FJ118" s="683"/>
      <c r="FK118" s="683"/>
      <c r="FL118" s="683"/>
      <c r="FM118" s="683"/>
      <c r="FN118" s="683"/>
      <c r="FO118" s="683"/>
      <c r="FP118" s="683"/>
      <c r="FQ118" s="683"/>
      <c r="FR118" s="683"/>
      <c r="FS118" s="683"/>
      <c r="FT118" s="683"/>
      <c r="FU118" s="683"/>
      <c r="FV118" s="683"/>
      <c r="FW118" s="683"/>
      <c r="FX118" s="683"/>
      <c r="FY118" s="683"/>
      <c r="FZ118" s="683"/>
      <c r="GA118" s="683"/>
      <c r="GB118" s="683"/>
      <c r="GC118" s="683"/>
      <c r="GD118" s="683"/>
      <c r="GE118" s="683"/>
      <c r="GF118" s="683"/>
      <c r="GG118" s="683"/>
      <c r="GH118" s="683"/>
      <c r="GI118" s="683"/>
      <c r="GJ118" s="683"/>
      <c r="GK118" s="683"/>
      <c r="GL118" s="683"/>
      <c r="GM118" s="683"/>
      <c r="GN118" s="683"/>
      <c r="GO118" s="683"/>
      <c r="GP118" s="683"/>
      <c r="GQ118" s="683"/>
      <c r="GR118" s="683"/>
      <c r="GS118" s="683"/>
      <c r="GT118" s="683"/>
      <c r="GU118" s="683"/>
      <c r="GV118" s="683"/>
      <c r="GW118" s="683"/>
      <c r="GX118" s="683"/>
      <c r="GY118" s="683"/>
      <c r="GZ118" s="683"/>
      <c r="HA118" s="683"/>
      <c r="HB118" s="683"/>
      <c r="HC118" s="683"/>
      <c r="HD118" s="683"/>
      <c r="HE118" s="683"/>
      <c r="HF118" s="683"/>
      <c r="HG118" s="683"/>
      <c r="HH118" s="683"/>
      <c r="HI118" s="683"/>
      <c r="HJ118" s="683"/>
      <c r="HK118" s="683"/>
      <c r="HL118" s="683"/>
      <c r="HM118" s="683"/>
      <c r="HN118" s="683"/>
      <c r="HO118" s="683"/>
      <c r="HP118" s="683"/>
      <c r="HQ118" s="683"/>
      <c r="HR118" s="683"/>
      <c r="HS118" s="683"/>
      <c r="HT118" s="683"/>
      <c r="HU118" s="683"/>
      <c r="HV118" s="683"/>
      <c r="HW118" s="683"/>
      <c r="HX118" s="683"/>
    </row>
    <row r="119" spans="10:232">
      <c r="J119" s="681"/>
      <c r="K119" s="681"/>
      <c r="L119" s="681"/>
      <c r="M119" s="681"/>
      <c r="Q119" s="681"/>
      <c r="R119" s="681"/>
      <c r="U119" s="681"/>
      <c r="V119" s="683"/>
      <c r="W119" s="683"/>
      <c r="X119" s="683"/>
      <c r="Y119" s="683"/>
      <c r="Z119" s="683"/>
      <c r="AA119" s="683"/>
      <c r="AB119" s="683"/>
      <c r="AC119" s="683"/>
      <c r="AD119" s="683"/>
      <c r="AE119" s="683"/>
      <c r="AF119" s="683"/>
      <c r="AG119" s="683"/>
      <c r="AH119" s="683"/>
      <c r="AI119" s="683"/>
      <c r="AJ119" s="683"/>
      <c r="AK119" s="683"/>
      <c r="AL119" s="683"/>
      <c r="AM119" s="683"/>
      <c r="AN119" s="683"/>
      <c r="AO119" s="683"/>
      <c r="AP119" s="683"/>
      <c r="AQ119" s="683"/>
      <c r="AR119" s="683"/>
      <c r="AS119" s="683"/>
      <c r="AT119" s="683"/>
      <c r="AU119" s="683"/>
      <c r="AV119" s="683"/>
      <c r="AW119" s="683"/>
      <c r="AX119" s="683"/>
      <c r="AY119" s="683"/>
      <c r="AZ119" s="683"/>
      <c r="BA119" s="683"/>
      <c r="BB119" s="683"/>
      <c r="BC119" s="683"/>
      <c r="BD119" s="683"/>
      <c r="BE119" s="683"/>
      <c r="BF119" s="683"/>
      <c r="BG119" s="683"/>
      <c r="BH119" s="683"/>
      <c r="BI119" s="683"/>
      <c r="BJ119" s="683"/>
      <c r="BK119" s="683"/>
      <c r="BL119" s="683"/>
      <c r="BM119" s="683"/>
      <c r="BN119" s="683"/>
      <c r="BO119" s="683"/>
      <c r="BP119" s="683"/>
      <c r="BQ119" s="683"/>
      <c r="BR119" s="683"/>
      <c r="BS119" s="683"/>
      <c r="BT119" s="683"/>
      <c r="BU119" s="683"/>
      <c r="BV119" s="683"/>
      <c r="BW119" s="683"/>
      <c r="BX119" s="683"/>
      <c r="BY119" s="683"/>
      <c r="BZ119" s="683"/>
      <c r="CA119" s="683"/>
      <c r="CB119" s="683"/>
      <c r="CC119" s="683"/>
      <c r="CD119" s="683"/>
      <c r="CE119" s="683"/>
      <c r="CF119" s="683"/>
      <c r="CG119" s="683"/>
      <c r="CH119" s="683"/>
      <c r="CI119" s="683"/>
      <c r="CJ119" s="683"/>
      <c r="CK119" s="683"/>
      <c r="CL119" s="683"/>
      <c r="CM119" s="683"/>
      <c r="CN119" s="683"/>
      <c r="CO119" s="683"/>
      <c r="CP119" s="683"/>
      <c r="CQ119" s="683"/>
      <c r="CR119" s="683"/>
      <c r="CS119" s="683"/>
      <c r="CT119" s="683"/>
      <c r="CU119" s="683"/>
      <c r="CV119" s="683"/>
      <c r="CW119" s="683"/>
      <c r="CX119" s="683"/>
      <c r="CY119" s="683"/>
      <c r="CZ119" s="683"/>
      <c r="DA119" s="683"/>
      <c r="DB119" s="683"/>
      <c r="DC119" s="683"/>
      <c r="DD119" s="683"/>
      <c r="DE119" s="683"/>
      <c r="DF119" s="683"/>
      <c r="DG119" s="683"/>
      <c r="DH119" s="683"/>
      <c r="DI119" s="683"/>
      <c r="DJ119" s="683"/>
      <c r="DK119" s="683"/>
      <c r="DL119" s="683"/>
      <c r="DM119" s="683"/>
      <c r="DN119" s="683"/>
      <c r="DO119" s="683"/>
      <c r="DP119" s="683"/>
      <c r="DQ119" s="683"/>
      <c r="DR119" s="683"/>
      <c r="DS119" s="683"/>
      <c r="DT119" s="683"/>
      <c r="DU119" s="683"/>
      <c r="DV119" s="683"/>
      <c r="DW119" s="683"/>
      <c r="DX119" s="683"/>
      <c r="DY119" s="683"/>
      <c r="DZ119" s="683"/>
      <c r="EA119" s="683"/>
      <c r="EB119" s="683"/>
      <c r="EC119" s="683"/>
      <c r="ED119" s="683"/>
      <c r="EE119" s="683"/>
      <c r="EF119" s="683"/>
      <c r="EG119" s="683"/>
      <c r="EH119" s="683"/>
      <c r="EI119" s="683"/>
      <c r="EJ119" s="683"/>
      <c r="EK119" s="683"/>
      <c r="EL119" s="683"/>
      <c r="EM119" s="683"/>
      <c r="EN119" s="683"/>
      <c r="EO119" s="683"/>
      <c r="EP119" s="683"/>
      <c r="EQ119" s="683"/>
      <c r="ER119" s="683"/>
      <c r="ES119" s="683"/>
      <c r="ET119" s="683"/>
      <c r="EU119" s="683"/>
      <c r="EV119" s="683"/>
      <c r="EW119" s="683"/>
      <c r="EX119" s="683"/>
      <c r="EY119" s="683"/>
      <c r="EZ119" s="683"/>
      <c r="FA119" s="683"/>
      <c r="FB119" s="683"/>
      <c r="FC119" s="683"/>
      <c r="FD119" s="683"/>
      <c r="FE119" s="683"/>
      <c r="FF119" s="683"/>
      <c r="FG119" s="683"/>
      <c r="FH119" s="683"/>
      <c r="FI119" s="683"/>
      <c r="FJ119" s="683"/>
      <c r="FK119" s="683"/>
      <c r="FL119" s="683"/>
      <c r="FM119" s="683"/>
      <c r="FN119" s="683"/>
      <c r="FO119" s="683"/>
      <c r="FP119" s="683"/>
      <c r="FQ119" s="683"/>
      <c r="FR119" s="683"/>
      <c r="FS119" s="683"/>
      <c r="FT119" s="683"/>
      <c r="FU119" s="683"/>
      <c r="FV119" s="683"/>
      <c r="FW119" s="683"/>
      <c r="FX119" s="683"/>
      <c r="FY119" s="683"/>
      <c r="FZ119" s="683"/>
      <c r="GA119" s="683"/>
      <c r="GB119" s="683"/>
      <c r="GC119" s="683"/>
      <c r="GD119" s="683"/>
      <c r="GE119" s="683"/>
      <c r="GF119" s="683"/>
      <c r="GG119" s="683"/>
      <c r="GH119" s="683"/>
      <c r="GI119" s="683"/>
      <c r="GJ119" s="683"/>
      <c r="GK119" s="683"/>
      <c r="GL119" s="683"/>
      <c r="GM119" s="683"/>
      <c r="GN119" s="683"/>
      <c r="GO119" s="683"/>
      <c r="GP119" s="683"/>
      <c r="GQ119" s="683"/>
      <c r="GR119" s="683"/>
      <c r="GS119" s="683"/>
      <c r="GT119" s="683"/>
      <c r="GU119" s="683"/>
      <c r="GV119" s="683"/>
      <c r="GW119" s="683"/>
      <c r="GX119" s="683"/>
      <c r="GY119" s="683"/>
      <c r="GZ119" s="683"/>
      <c r="HA119" s="683"/>
      <c r="HB119" s="683"/>
      <c r="HC119" s="683"/>
      <c r="HD119" s="683"/>
      <c r="HE119" s="683"/>
      <c r="HF119" s="683"/>
      <c r="HG119" s="683"/>
      <c r="HH119" s="683"/>
      <c r="HI119" s="683"/>
      <c r="HJ119" s="683"/>
      <c r="HK119" s="683"/>
      <c r="HL119" s="683"/>
      <c r="HM119" s="683"/>
      <c r="HN119" s="683"/>
      <c r="HO119" s="683"/>
      <c r="HP119" s="683"/>
      <c r="HQ119" s="683"/>
      <c r="HR119" s="683"/>
      <c r="HS119" s="683"/>
      <c r="HT119" s="683"/>
      <c r="HU119" s="683"/>
      <c r="HV119" s="683"/>
      <c r="HW119" s="683"/>
      <c r="HX119" s="683"/>
    </row>
    <row r="120" spans="10:232">
      <c r="J120" s="681"/>
      <c r="K120" s="681"/>
      <c r="L120" s="681"/>
      <c r="M120" s="681"/>
      <c r="Q120" s="681"/>
      <c r="R120" s="681"/>
      <c r="U120" s="681"/>
      <c r="V120" s="683"/>
      <c r="W120" s="683"/>
      <c r="X120" s="683"/>
      <c r="Y120" s="683"/>
      <c r="Z120" s="683"/>
      <c r="AA120" s="683"/>
      <c r="AB120" s="683"/>
      <c r="AC120" s="683"/>
      <c r="AD120" s="683"/>
      <c r="AE120" s="683"/>
      <c r="AF120" s="683"/>
      <c r="AG120" s="683"/>
      <c r="AH120" s="683"/>
      <c r="AI120" s="683"/>
      <c r="AJ120" s="683"/>
      <c r="AK120" s="683"/>
      <c r="AL120" s="683"/>
      <c r="AM120" s="683"/>
      <c r="AN120" s="683"/>
      <c r="AO120" s="683"/>
      <c r="AP120" s="683"/>
      <c r="AQ120" s="683"/>
      <c r="AR120" s="683"/>
      <c r="AS120" s="683"/>
      <c r="AT120" s="683"/>
      <c r="AU120" s="683"/>
      <c r="AV120" s="683"/>
      <c r="AW120" s="683"/>
      <c r="AX120" s="683"/>
      <c r="AY120" s="683"/>
      <c r="AZ120" s="683"/>
      <c r="BA120" s="683"/>
      <c r="BB120" s="683"/>
      <c r="BC120" s="683"/>
      <c r="BD120" s="683"/>
      <c r="BE120" s="683"/>
      <c r="BF120" s="683"/>
      <c r="BG120" s="683"/>
      <c r="BH120" s="683"/>
      <c r="BI120" s="683"/>
      <c r="BJ120" s="683"/>
      <c r="BK120" s="683"/>
      <c r="BL120" s="683"/>
      <c r="BM120" s="683"/>
      <c r="BN120" s="683"/>
      <c r="BO120" s="683"/>
      <c r="BP120" s="683"/>
      <c r="BQ120" s="683"/>
      <c r="BR120" s="683"/>
      <c r="BS120" s="683"/>
      <c r="BT120" s="683"/>
      <c r="BU120" s="683"/>
      <c r="BV120" s="683"/>
      <c r="BW120" s="683"/>
      <c r="BX120" s="683"/>
      <c r="BY120" s="683"/>
      <c r="BZ120" s="683"/>
      <c r="CA120" s="683"/>
      <c r="CB120" s="683"/>
      <c r="CC120" s="683"/>
      <c r="CD120" s="683"/>
      <c r="CE120" s="683"/>
      <c r="CF120" s="683"/>
      <c r="CG120" s="683"/>
      <c r="CH120" s="683"/>
      <c r="CI120" s="683"/>
      <c r="CJ120" s="683"/>
      <c r="CK120" s="683"/>
      <c r="CL120" s="683"/>
      <c r="CM120" s="683"/>
      <c r="CN120" s="683"/>
      <c r="CO120" s="683"/>
      <c r="CP120" s="683"/>
      <c r="CQ120" s="683"/>
      <c r="CR120" s="683"/>
      <c r="CS120" s="683"/>
      <c r="CT120" s="683"/>
      <c r="CU120" s="683"/>
      <c r="CV120" s="683"/>
      <c r="CW120" s="683"/>
      <c r="CX120" s="683"/>
      <c r="CY120" s="683"/>
      <c r="CZ120" s="683"/>
      <c r="DA120" s="683"/>
      <c r="DB120" s="683"/>
      <c r="DC120" s="683"/>
      <c r="DD120" s="683"/>
      <c r="DE120" s="683"/>
      <c r="DF120" s="683"/>
      <c r="DG120" s="683"/>
      <c r="DH120" s="683"/>
      <c r="DI120" s="683"/>
      <c r="DJ120" s="683"/>
      <c r="DK120" s="683"/>
      <c r="DL120" s="683"/>
      <c r="DM120" s="683"/>
      <c r="DN120" s="683"/>
      <c r="DO120" s="683"/>
      <c r="DP120" s="683"/>
      <c r="DQ120" s="683"/>
      <c r="DR120" s="683"/>
      <c r="DS120" s="683"/>
      <c r="DT120" s="683"/>
      <c r="DU120" s="683"/>
      <c r="DV120" s="683"/>
      <c r="DW120" s="683"/>
      <c r="DX120" s="683"/>
      <c r="DY120" s="683"/>
      <c r="DZ120" s="683"/>
      <c r="EA120" s="683"/>
      <c r="EB120" s="683"/>
      <c r="EC120" s="683"/>
      <c r="ED120" s="683"/>
      <c r="EE120" s="683"/>
      <c r="EF120" s="683"/>
      <c r="EG120" s="683"/>
      <c r="EH120" s="683"/>
      <c r="EI120" s="683"/>
      <c r="EJ120" s="683"/>
      <c r="EK120" s="683"/>
      <c r="EL120" s="683"/>
      <c r="EM120" s="683"/>
      <c r="EN120" s="683"/>
      <c r="EO120" s="683"/>
      <c r="EP120" s="683"/>
      <c r="EQ120" s="683"/>
      <c r="ER120" s="683"/>
      <c r="ES120" s="683"/>
      <c r="ET120" s="683"/>
      <c r="EU120" s="683"/>
      <c r="EV120" s="683"/>
      <c r="EW120" s="683"/>
      <c r="EX120" s="683"/>
      <c r="EY120" s="683"/>
      <c r="EZ120" s="683"/>
      <c r="FA120" s="683"/>
      <c r="FB120" s="683"/>
      <c r="FC120" s="683"/>
      <c r="FD120" s="683"/>
      <c r="FE120" s="683"/>
      <c r="FF120" s="683"/>
      <c r="FG120" s="683"/>
      <c r="FH120" s="683"/>
      <c r="FI120" s="683"/>
      <c r="FJ120" s="683"/>
      <c r="FK120" s="683"/>
      <c r="FL120" s="683"/>
      <c r="FM120" s="683"/>
      <c r="FN120" s="683"/>
      <c r="FO120" s="683"/>
      <c r="FP120" s="683"/>
      <c r="FQ120" s="683"/>
      <c r="FR120" s="683"/>
      <c r="FS120" s="683"/>
      <c r="FT120" s="683"/>
      <c r="FU120" s="683"/>
      <c r="FV120" s="683"/>
      <c r="FW120" s="683"/>
      <c r="FX120" s="683"/>
      <c r="FY120" s="683"/>
      <c r="FZ120" s="683"/>
      <c r="GA120" s="683"/>
      <c r="GB120" s="683"/>
      <c r="GC120" s="683"/>
      <c r="GD120" s="683"/>
      <c r="GE120" s="683"/>
      <c r="GF120" s="683"/>
      <c r="GG120" s="683"/>
      <c r="GH120" s="683"/>
      <c r="GI120" s="683"/>
      <c r="GJ120" s="683"/>
      <c r="GK120" s="683"/>
      <c r="GL120" s="683"/>
      <c r="GM120" s="683"/>
      <c r="GN120" s="683"/>
      <c r="GO120" s="683"/>
      <c r="GP120" s="683"/>
      <c r="GQ120" s="683"/>
      <c r="GR120" s="683"/>
      <c r="GS120" s="683"/>
      <c r="GT120" s="683"/>
      <c r="GU120" s="683"/>
      <c r="GV120" s="683"/>
      <c r="GW120" s="683"/>
      <c r="GX120" s="683"/>
      <c r="GY120" s="683"/>
      <c r="GZ120" s="683"/>
      <c r="HA120" s="683"/>
      <c r="HB120" s="683"/>
      <c r="HC120" s="683"/>
      <c r="HD120" s="683"/>
      <c r="HE120" s="683"/>
      <c r="HF120" s="683"/>
      <c r="HG120" s="683"/>
      <c r="HH120" s="683"/>
      <c r="HI120" s="683"/>
      <c r="HJ120" s="683"/>
      <c r="HK120" s="683"/>
      <c r="HL120" s="683"/>
      <c r="HM120" s="683"/>
      <c r="HN120" s="683"/>
      <c r="HO120" s="683"/>
      <c r="HP120" s="683"/>
      <c r="HQ120" s="683"/>
      <c r="HR120" s="683"/>
      <c r="HS120" s="683"/>
      <c r="HT120" s="683"/>
      <c r="HU120" s="683"/>
      <c r="HV120" s="683"/>
      <c r="HW120" s="683"/>
      <c r="HX120" s="683"/>
    </row>
    <row r="121" spans="10:232">
      <c r="J121" s="681"/>
      <c r="K121" s="681"/>
      <c r="L121" s="681"/>
      <c r="M121" s="681"/>
      <c r="Q121" s="681"/>
      <c r="R121" s="681"/>
      <c r="U121" s="681"/>
      <c r="V121" s="683"/>
      <c r="W121" s="683"/>
      <c r="X121" s="683"/>
      <c r="Y121" s="683"/>
      <c r="Z121" s="683"/>
      <c r="AA121" s="683"/>
      <c r="AB121" s="683"/>
      <c r="AC121" s="683"/>
      <c r="AD121" s="683"/>
      <c r="AE121" s="683"/>
      <c r="AF121" s="683"/>
      <c r="AG121" s="683"/>
      <c r="AH121" s="683"/>
      <c r="AI121" s="683"/>
      <c r="AJ121" s="683"/>
      <c r="AK121" s="683"/>
      <c r="AL121" s="683"/>
      <c r="AM121" s="683"/>
      <c r="AN121" s="683"/>
      <c r="AO121" s="683"/>
      <c r="AP121" s="683"/>
      <c r="AQ121" s="683"/>
      <c r="AR121" s="683"/>
      <c r="AS121" s="683"/>
      <c r="AT121" s="683"/>
      <c r="AU121" s="683"/>
      <c r="AV121" s="683"/>
      <c r="AW121" s="683"/>
      <c r="AX121" s="683"/>
      <c r="AY121" s="683"/>
      <c r="AZ121" s="683"/>
      <c r="BA121" s="683"/>
      <c r="BB121" s="683"/>
      <c r="BC121" s="683"/>
      <c r="BD121" s="683"/>
      <c r="BE121" s="683"/>
      <c r="BF121" s="683"/>
      <c r="BG121" s="683"/>
      <c r="BH121" s="683"/>
      <c r="BI121" s="683"/>
      <c r="BJ121" s="683"/>
      <c r="BK121" s="683"/>
      <c r="BL121" s="683"/>
      <c r="BM121" s="683"/>
      <c r="BN121" s="683"/>
      <c r="BO121" s="683"/>
      <c r="BP121" s="683"/>
      <c r="BQ121" s="683"/>
      <c r="BR121" s="683"/>
      <c r="BS121" s="683"/>
      <c r="BT121" s="683"/>
      <c r="BU121" s="683"/>
      <c r="BV121" s="683"/>
      <c r="BW121" s="683"/>
      <c r="BX121" s="683"/>
      <c r="BY121" s="683"/>
      <c r="BZ121" s="683"/>
      <c r="CA121" s="683"/>
      <c r="CB121" s="683"/>
      <c r="CC121" s="683"/>
      <c r="CD121" s="683"/>
      <c r="CE121" s="683"/>
      <c r="CF121" s="683"/>
      <c r="CG121" s="683"/>
      <c r="CH121" s="683"/>
      <c r="CI121" s="683"/>
      <c r="CJ121" s="683"/>
      <c r="CK121" s="683"/>
      <c r="CL121" s="683"/>
      <c r="CM121" s="683"/>
      <c r="CN121" s="683"/>
      <c r="CO121" s="683"/>
      <c r="CP121" s="683"/>
      <c r="CQ121" s="683"/>
      <c r="CR121" s="683"/>
      <c r="CS121" s="683"/>
      <c r="CT121" s="683"/>
      <c r="CU121" s="683"/>
      <c r="CV121" s="683"/>
      <c r="CW121" s="683"/>
      <c r="CX121" s="683"/>
      <c r="CY121" s="683"/>
      <c r="CZ121" s="683"/>
      <c r="DA121" s="683"/>
      <c r="DB121" s="683"/>
      <c r="DC121" s="683"/>
      <c r="DD121" s="683"/>
      <c r="DE121" s="683"/>
      <c r="DF121" s="683"/>
      <c r="DG121" s="683"/>
      <c r="DH121" s="683"/>
      <c r="DI121" s="683"/>
      <c r="DJ121" s="683"/>
      <c r="DK121" s="683"/>
      <c r="DL121" s="683"/>
      <c r="DM121" s="683"/>
      <c r="DN121" s="683"/>
      <c r="DO121" s="683"/>
      <c r="DP121" s="683"/>
      <c r="DQ121" s="683"/>
      <c r="DR121" s="683"/>
      <c r="DS121" s="683"/>
      <c r="DT121" s="683"/>
      <c r="DU121" s="683"/>
      <c r="DV121" s="683"/>
      <c r="DW121" s="683"/>
      <c r="DX121" s="683"/>
      <c r="DY121" s="683"/>
      <c r="DZ121" s="683"/>
      <c r="EA121" s="683"/>
      <c r="EB121" s="683"/>
      <c r="EC121" s="683"/>
      <c r="ED121" s="683"/>
      <c r="EE121" s="683"/>
      <c r="EF121" s="683"/>
      <c r="EG121" s="683"/>
      <c r="EH121" s="683"/>
      <c r="EI121" s="683"/>
      <c r="EJ121" s="683"/>
      <c r="EK121" s="683"/>
      <c r="EL121" s="683"/>
      <c r="EM121" s="683"/>
      <c r="EN121" s="683"/>
      <c r="EO121" s="683"/>
      <c r="EP121" s="683"/>
      <c r="EQ121" s="683"/>
      <c r="ER121" s="683"/>
      <c r="ES121" s="683"/>
      <c r="ET121" s="683"/>
      <c r="EU121" s="683"/>
      <c r="EV121" s="683"/>
      <c r="EW121" s="683"/>
      <c r="EX121" s="683"/>
      <c r="EY121" s="683"/>
      <c r="EZ121" s="683"/>
      <c r="FA121" s="683"/>
      <c r="FB121" s="683"/>
      <c r="FC121" s="683"/>
      <c r="FD121" s="683"/>
      <c r="FE121" s="683"/>
      <c r="FF121" s="683"/>
      <c r="FG121" s="683"/>
      <c r="FH121" s="683"/>
      <c r="FI121" s="683"/>
      <c r="FJ121" s="683"/>
      <c r="FK121" s="683"/>
      <c r="FL121" s="683"/>
      <c r="FM121" s="683"/>
      <c r="FN121" s="683"/>
      <c r="FO121" s="683"/>
      <c r="FP121" s="683"/>
      <c r="FQ121" s="683"/>
      <c r="FR121" s="683"/>
      <c r="FS121" s="683"/>
      <c r="FT121" s="683"/>
      <c r="FU121" s="683"/>
      <c r="FV121" s="683"/>
      <c r="FW121" s="683"/>
      <c r="FX121" s="683"/>
      <c r="FY121" s="683"/>
      <c r="FZ121" s="683"/>
      <c r="GA121" s="683"/>
      <c r="GB121" s="683"/>
      <c r="GC121" s="683"/>
      <c r="GD121" s="683"/>
      <c r="GE121" s="683"/>
      <c r="GF121" s="683"/>
      <c r="GG121" s="683"/>
      <c r="GH121" s="683"/>
      <c r="GI121" s="683"/>
      <c r="GJ121" s="683"/>
      <c r="GK121" s="683"/>
      <c r="GL121" s="683"/>
      <c r="GM121" s="683"/>
      <c r="GN121" s="683"/>
      <c r="GO121" s="683"/>
      <c r="GP121" s="683"/>
      <c r="GQ121" s="683"/>
      <c r="GR121" s="683"/>
      <c r="GS121" s="683"/>
      <c r="GT121" s="683"/>
      <c r="GU121" s="683"/>
      <c r="GV121" s="683"/>
      <c r="GW121" s="683"/>
      <c r="GX121" s="683"/>
      <c r="GY121" s="683"/>
      <c r="GZ121" s="683"/>
      <c r="HA121" s="683"/>
      <c r="HB121" s="683"/>
      <c r="HC121" s="683"/>
      <c r="HD121" s="683"/>
      <c r="HE121" s="683"/>
      <c r="HF121" s="683"/>
      <c r="HG121" s="683"/>
      <c r="HH121" s="683"/>
      <c r="HI121" s="683"/>
      <c r="HJ121" s="683"/>
      <c r="HK121" s="683"/>
      <c r="HL121" s="683"/>
      <c r="HM121" s="683"/>
      <c r="HN121" s="683"/>
      <c r="HO121" s="683"/>
      <c r="HP121" s="683"/>
      <c r="HQ121" s="683"/>
      <c r="HR121" s="683"/>
      <c r="HS121" s="683"/>
      <c r="HT121" s="683"/>
      <c r="HU121" s="683"/>
      <c r="HV121" s="683"/>
      <c r="HW121" s="683"/>
      <c r="HX121" s="683"/>
    </row>
    <row r="122" spans="10:232">
      <c r="J122" s="681"/>
      <c r="K122" s="681"/>
      <c r="L122" s="681"/>
      <c r="M122" s="681"/>
      <c r="Q122" s="681"/>
      <c r="R122" s="681"/>
      <c r="U122" s="681"/>
      <c r="V122" s="683"/>
      <c r="W122" s="683"/>
      <c r="X122" s="683"/>
      <c r="Y122" s="683"/>
      <c r="Z122" s="683"/>
      <c r="AA122" s="683"/>
      <c r="AB122" s="683"/>
      <c r="AC122" s="683"/>
      <c r="AD122" s="683"/>
      <c r="AE122" s="683"/>
      <c r="AF122" s="683"/>
      <c r="AG122" s="683"/>
      <c r="AH122" s="683"/>
      <c r="AI122" s="683"/>
      <c r="AJ122" s="683"/>
      <c r="AK122" s="683"/>
      <c r="AL122" s="683"/>
      <c r="AM122" s="683"/>
      <c r="AN122" s="683"/>
      <c r="AO122" s="683"/>
      <c r="AP122" s="683"/>
      <c r="AQ122" s="683"/>
      <c r="AR122" s="683"/>
      <c r="AS122" s="683"/>
      <c r="AT122" s="683"/>
      <c r="AU122" s="683"/>
      <c r="AV122" s="683"/>
      <c r="AW122" s="683"/>
      <c r="AX122" s="683"/>
      <c r="AY122" s="683"/>
      <c r="AZ122" s="683"/>
      <c r="BA122" s="683"/>
      <c r="BB122" s="683"/>
      <c r="BC122" s="683"/>
      <c r="BD122" s="683"/>
      <c r="BE122" s="683"/>
      <c r="BF122" s="683"/>
      <c r="BG122" s="683"/>
      <c r="BH122" s="683"/>
      <c r="BI122" s="683"/>
      <c r="BJ122" s="683"/>
      <c r="BK122" s="683"/>
      <c r="BL122" s="683"/>
      <c r="BM122" s="683"/>
      <c r="BN122" s="683"/>
      <c r="BO122" s="683"/>
      <c r="BP122" s="683"/>
      <c r="BQ122" s="683"/>
      <c r="BR122" s="683"/>
      <c r="BS122" s="683"/>
      <c r="BT122" s="683"/>
      <c r="BU122" s="683"/>
      <c r="BV122" s="683"/>
      <c r="BW122" s="683"/>
      <c r="BX122" s="683"/>
      <c r="BY122" s="683"/>
      <c r="BZ122" s="683"/>
      <c r="CA122" s="683"/>
      <c r="CB122" s="683"/>
      <c r="CC122" s="683"/>
      <c r="CD122" s="683"/>
      <c r="CE122" s="683"/>
      <c r="CF122" s="683"/>
      <c r="CG122" s="683"/>
      <c r="CH122" s="683"/>
      <c r="CI122" s="683"/>
      <c r="CJ122" s="683"/>
      <c r="CK122" s="683"/>
      <c r="CL122" s="683"/>
      <c r="CM122" s="683"/>
      <c r="CN122" s="683"/>
      <c r="CO122" s="683"/>
      <c r="CP122" s="683"/>
      <c r="CQ122" s="683"/>
      <c r="CR122" s="683"/>
      <c r="CS122" s="683"/>
      <c r="CT122" s="683"/>
      <c r="CU122" s="683"/>
      <c r="CV122" s="683"/>
      <c r="CW122" s="683"/>
      <c r="CX122" s="683"/>
      <c r="CY122" s="683"/>
      <c r="CZ122" s="683"/>
      <c r="DA122" s="683"/>
      <c r="DB122" s="683"/>
      <c r="DC122" s="683"/>
      <c r="DD122" s="683"/>
      <c r="DE122" s="683"/>
      <c r="DF122" s="683"/>
      <c r="DG122" s="683"/>
      <c r="DH122" s="683"/>
      <c r="DI122" s="683"/>
      <c r="DJ122" s="683"/>
      <c r="DK122" s="683"/>
      <c r="DL122" s="683"/>
      <c r="DM122" s="683"/>
      <c r="DN122" s="683"/>
      <c r="DO122" s="683"/>
      <c r="DP122" s="683"/>
      <c r="DQ122" s="683"/>
      <c r="DR122" s="683"/>
      <c r="DS122" s="683"/>
      <c r="DT122" s="683"/>
      <c r="DU122" s="683"/>
      <c r="DV122" s="683"/>
      <c r="DW122" s="683"/>
      <c r="DX122" s="683"/>
      <c r="DY122" s="683"/>
      <c r="DZ122" s="683"/>
      <c r="EA122" s="683"/>
      <c r="EB122" s="683"/>
      <c r="EC122" s="683"/>
      <c r="ED122" s="683"/>
      <c r="EE122" s="683"/>
      <c r="EF122" s="683"/>
      <c r="EG122" s="683"/>
      <c r="EH122" s="683"/>
      <c r="EI122" s="683"/>
      <c r="EJ122" s="683"/>
      <c r="EK122" s="683"/>
      <c r="EL122" s="683"/>
      <c r="EM122" s="683"/>
      <c r="EN122" s="683"/>
      <c r="EO122" s="683"/>
      <c r="EP122" s="683"/>
      <c r="EQ122" s="683"/>
      <c r="ER122" s="683"/>
      <c r="ES122" s="683"/>
      <c r="ET122" s="683"/>
      <c r="EU122" s="683"/>
      <c r="EV122" s="683"/>
      <c r="EW122" s="683"/>
      <c r="EX122" s="683"/>
      <c r="EY122" s="683"/>
      <c r="EZ122" s="683"/>
      <c r="FA122" s="683"/>
      <c r="FB122" s="683"/>
      <c r="FC122" s="683"/>
      <c r="FD122" s="683"/>
      <c r="FE122" s="683"/>
      <c r="FF122" s="683"/>
      <c r="FG122" s="683"/>
      <c r="FH122" s="683"/>
      <c r="FI122" s="683"/>
      <c r="FJ122" s="683"/>
      <c r="FK122" s="683"/>
      <c r="FL122" s="683"/>
      <c r="FM122" s="683"/>
      <c r="FN122" s="683"/>
      <c r="FO122" s="683"/>
      <c r="FP122" s="683"/>
      <c r="FQ122" s="683"/>
      <c r="FR122" s="683"/>
      <c r="FS122" s="683"/>
      <c r="FT122" s="683"/>
      <c r="FU122" s="683"/>
      <c r="FV122" s="683"/>
      <c r="FW122" s="683"/>
      <c r="FX122" s="683"/>
      <c r="FY122" s="683"/>
      <c r="FZ122" s="683"/>
      <c r="GA122" s="683"/>
      <c r="GB122" s="683"/>
      <c r="GC122" s="683"/>
      <c r="GD122" s="683"/>
      <c r="GE122" s="683"/>
      <c r="GF122" s="683"/>
      <c r="GG122" s="683"/>
      <c r="GH122" s="683"/>
      <c r="GI122" s="683"/>
      <c r="GJ122" s="683"/>
      <c r="GK122" s="683"/>
      <c r="GL122" s="683"/>
      <c r="GM122" s="683"/>
      <c r="GN122" s="683"/>
      <c r="GO122" s="683"/>
      <c r="GP122" s="683"/>
      <c r="GQ122" s="683"/>
      <c r="GR122" s="683"/>
      <c r="GS122" s="683"/>
      <c r="GT122" s="683"/>
      <c r="GU122" s="683"/>
      <c r="GV122" s="683"/>
      <c r="GW122" s="683"/>
      <c r="GX122" s="683"/>
      <c r="GY122" s="683"/>
      <c r="GZ122" s="683"/>
      <c r="HA122" s="683"/>
      <c r="HB122" s="683"/>
      <c r="HC122" s="683"/>
      <c r="HD122" s="683"/>
      <c r="HE122" s="683"/>
      <c r="HF122" s="683"/>
      <c r="HG122" s="683"/>
      <c r="HH122" s="683"/>
      <c r="HI122" s="683"/>
      <c r="HJ122" s="683"/>
      <c r="HK122" s="683"/>
      <c r="HL122" s="683"/>
      <c r="HM122" s="683"/>
      <c r="HN122" s="683"/>
      <c r="HO122" s="683"/>
      <c r="HP122" s="683"/>
      <c r="HQ122" s="683"/>
      <c r="HR122" s="683"/>
      <c r="HS122" s="683"/>
      <c r="HT122" s="683"/>
      <c r="HU122" s="683"/>
      <c r="HV122" s="683"/>
      <c r="HW122" s="683"/>
      <c r="HX122" s="683"/>
    </row>
    <row r="123" spans="10:232">
      <c r="J123" s="681"/>
      <c r="K123" s="681"/>
      <c r="L123" s="681"/>
      <c r="M123" s="681"/>
      <c r="Q123" s="681"/>
      <c r="R123" s="681"/>
      <c r="U123" s="681"/>
      <c r="V123" s="683"/>
      <c r="W123" s="683"/>
      <c r="X123" s="683"/>
      <c r="Y123" s="683"/>
      <c r="Z123" s="683"/>
      <c r="AA123" s="683"/>
      <c r="AB123" s="683"/>
      <c r="AC123" s="683"/>
      <c r="AD123" s="683"/>
      <c r="AE123" s="683"/>
      <c r="AF123" s="683"/>
      <c r="AG123" s="683"/>
      <c r="AH123" s="683"/>
      <c r="AI123" s="683"/>
      <c r="AJ123" s="683"/>
      <c r="AK123" s="683"/>
      <c r="AL123" s="683"/>
      <c r="AM123" s="683"/>
      <c r="AN123" s="683"/>
      <c r="AO123" s="683"/>
      <c r="AP123" s="683"/>
      <c r="AQ123" s="683"/>
      <c r="AR123" s="683"/>
      <c r="AS123" s="683"/>
      <c r="AT123" s="683"/>
      <c r="AU123" s="683"/>
      <c r="AV123" s="683"/>
      <c r="AW123" s="683"/>
      <c r="AX123" s="683"/>
      <c r="AY123" s="683"/>
      <c r="AZ123" s="683"/>
      <c r="BA123" s="683"/>
      <c r="BB123" s="683"/>
      <c r="BC123" s="683"/>
      <c r="BD123" s="683"/>
      <c r="BE123" s="683"/>
      <c r="BF123" s="683"/>
      <c r="BG123" s="683"/>
      <c r="BH123" s="683"/>
      <c r="BI123" s="683"/>
      <c r="BJ123" s="683"/>
      <c r="BK123" s="683"/>
      <c r="BL123" s="683"/>
      <c r="BM123" s="683"/>
      <c r="BN123" s="683"/>
      <c r="BO123" s="683"/>
      <c r="BP123" s="683"/>
      <c r="BQ123" s="683"/>
      <c r="BR123" s="683"/>
      <c r="BS123" s="683"/>
      <c r="BT123" s="683"/>
      <c r="BU123" s="683"/>
      <c r="BV123" s="683"/>
      <c r="BW123" s="683"/>
      <c r="BX123" s="683"/>
      <c r="BY123" s="683"/>
      <c r="BZ123" s="683"/>
      <c r="CA123" s="683"/>
      <c r="CB123" s="683"/>
      <c r="CC123" s="683"/>
      <c r="CD123" s="683"/>
      <c r="CE123" s="683"/>
      <c r="CF123" s="683"/>
      <c r="CG123" s="683"/>
      <c r="CH123" s="683"/>
      <c r="CI123" s="683"/>
      <c r="CJ123" s="683"/>
      <c r="CK123" s="683"/>
      <c r="CL123" s="683"/>
      <c r="CM123" s="683"/>
      <c r="CN123" s="683"/>
      <c r="CO123" s="683"/>
      <c r="CP123" s="683"/>
      <c r="CQ123" s="683"/>
      <c r="CR123" s="683"/>
      <c r="CS123" s="683"/>
      <c r="CT123" s="683"/>
      <c r="CU123" s="683"/>
      <c r="CV123" s="683"/>
      <c r="CW123" s="683"/>
      <c r="CX123" s="683"/>
      <c r="CY123" s="683"/>
      <c r="CZ123" s="683"/>
      <c r="DA123" s="683"/>
      <c r="DB123" s="683"/>
      <c r="DC123" s="683"/>
      <c r="DD123" s="683"/>
      <c r="DE123" s="683"/>
      <c r="DF123" s="683"/>
      <c r="DG123" s="683"/>
      <c r="DH123" s="683"/>
      <c r="DI123" s="683"/>
      <c r="DJ123" s="683"/>
      <c r="DK123" s="683"/>
      <c r="DL123" s="683"/>
      <c r="DM123" s="683"/>
      <c r="DN123" s="683"/>
      <c r="DO123" s="683"/>
      <c r="DP123" s="683"/>
      <c r="DQ123" s="683"/>
      <c r="DR123" s="683"/>
      <c r="DS123" s="683"/>
      <c r="DT123" s="683"/>
      <c r="DU123" s="683"/>
      <c r="DV123" s="683"/>
      <c r="DW123" s="683"/>
      <c r="DX123" s="683"/>
      <c r="DY123" s="683"/>
      <c r="DZ123" s="683"/>
      <c r="EA123" s="683"/>
      <c r="EB123" s="683"/>
      <c r="EC123" s="683"/>
      <c r="ED123" s="683"/>
      <c r="EE123" s="683"/>
      <c r="EF123" s="683"/>
      <c r="EG123" s="683"/>
      <c r="EH123" s="683"/>
      <c r="EI123" s="683"/>
      <c r="EJ123" s="683"/>
      <c r="EK123" s="683"/>
      <c r="EL123" s="683"/>
      <c r="EM123" s="683"/>
      <c r="EN123" s="683"/>
      <c r="EO123" s="683"/>
      <c r="EP123" s="683"/>
      <c r="EQ123" s="683"/>
      <c r="ER123" s="683"/>
      <c r="ES123" s="683"/>
      <c r="ET123" s="683"/>
      <c r="EU123" s="683"/>
      <c r="EV123" s="683"/>
      <c r="EW123" s="683"/>
      <c r="EX123" s="683"/>
      <c r="EY123" s="683"/>
      <c r="EZ123" s="683"/>
      <c r="FA123" s="683"/>
      <c r="FB123" s="683"/>
      <c r="FC123" s="683"/>
      <c r="FD123" s="683"/>
      <c r="FE123" s="683"/>
      <c r="FF123" s="683"/>
      <c r="FG123" s="683"/>
      <c r="FH123" s="683"/>
      <c r="FI123" s="683"/>
      <c r="FJ123" s="683"/>
      <c r="FK123" s="683"/>
      <c r="FL123" s="683"/>
      <c r="FM123" s="683"/>
      <c r="FN123" s="683"/>
      <c r="FO123" s="683"/>
      <c r="FP123" s="683"/>
      <c r="FQ123" s="683"/>
      <c r="FR123" s="683"/>
      <c r="FS123" s="683"/>
      <c r="FT123" s="683"/>
      <c r="FU123" s="683"/>
      <c r="FV123" s="683"/>
      <c r="FW123" s="683"/>
      <c r="FX123" s="683"/>
      <c r="FY123" s="683"/>
      <c r="FZ123" s="683"/>
      <c r="GA123" s="683"/>
      <c r="GB123" s="683"/>
      <c r="GC123" s="683"/>
      <c r="GD123" s="683"/>
      <c r="GE123" s="683"/>
      <c r="GF123" s="683"/>
      <c r="GG123" s="683"/>
      <c r="GH123" s="683"/>
      <c r="GI123" s="683"/>
      <c r="GJ123" s="683"/>
      <c r="GK123" s="683"/>
      <c r="GL123" s="683"/>
      <c r="GM123" s="683"/>
      <c r="GN123" s="683"/>
      <c r="GO123" s="683"/>
      <c r="GP123" s="683"/>
      <c r="GQ123" s="683"/>
      <c r="GR123" s="683"/>
      <c r="GS123" s="683"/>
      <c r="GT123" s="683"/>
      <c r="GU123" s="683"/>
      <c r="GV123" s="683"/>
      <c r="GW123" s="683"/>
      <c r="GX123" s="683"/>
      <c r="GY123" s="683"/>
      <c r="GZ123" s="683"/>
      <c r="HA123" s="683"/>
      <c r="HB123" s="683"/>
      <c r="HC123" s="683"/>
      <c r="HD123" s="683"/>
      <c r="HE123" s="683"/>
      <c r="HF123" s="683"/>
      <c r="HG123" s="683"/>
      <c r="HH123" s="683"/>
      <c r="HI123" s="683"/>
      <c r="HJ123" s="683"/>
      <c r="HK123" s="683"/>
      <c r="HL123" s="683"/>
      <c r="HM123" s="683"/>
      <c r="HN123" s="683"/>
      <c r="HO123" s="683"/>
      <c r="HP123" s="683"/>
      <c r="HQ123" s="683"/>
      <c r="HR123" s="683"/>
      <c r="HS123" s="683"/>
      <c r="HT123" s="683"/>
      <c r="HU123" s="683"/>
      <c r="HV123" s="683"/>
      <c r="HW123" s="683"/>
      <c r="HX123" s="683"/>
    </row>
    <row r="124" spans="10:232">
      <c r="J124" s="681"/>
      <c r="K124" s="681"/>
      <c r="L124" s="681"/>
      <c r="M124" s="681"/>
      <c r="Q124" s="681"/>
      <c r="R124" s="681"/>
      <c r="U124" s="681"/>
      <c r="V124" s="683"/>
      <c r="W124" s="683"/>
      <c r="X124" s="683"/>
      <c r="Y124" s="683"/>
      <c r="Z124" s="683"/>
      <c r="AA124" s="683"/>
      <c r="AB124" s="683"/>
      <c r="AC124" s="683"/>
      <c r="AD124" s="683"/>
      <c r="AE124" s="683"/>
      <c r="AF124" s="683"/>
      <c r="AG124" s="683"/>
      <c r="AH124" s="683"/>
      <c r="AI124" s="683"/>
      <c r="AJ124" s="683"/>
      <c r="AK124" s="683"/>
      <c r="AL124" s="683"/>
      <c r="AM124" s="683"/>
      <c r="AN124" s="683"/>
      <c r="AO124" s="683"/>
      <c r="AP124" s="683"/>
      <c r="AQ124" s="683"/>
      <c r="AR124" s="683"/>
      <c r="AS124" s="683"/>
      <c r="AT124" s="683"/>
      <c r="AU124" s="683"/>
      <c r="AV124" s="683"/>
      <c r="AW124" s="683"/>
      <c r="AX124" s="683"/>
      <c r="AY124" s="683"/>
      <c r="AZ124" s="683"/>
      <c r="BA124" s="683"/>
      <c r="BB124" s="683"/>
      <c r="BC124" s="683"/>
      <c r="BD124" s="683"/>
      <c r="BE124" s="683"/>
      <c r="BF124" s="683"/>
      <c r="BG124" s="683"/>
      <c r="BH124" s="683"/>
      <c r="BI124" s="683"/>
      <c r="BJ124" s="683"/>
      <c r="BK124" s="683"/>
      <c r="BL124" s="683"/>
      <c r="BM124" s="683"/>
      <c r="BN124" s="683"/>
      <c r="BO124" s="683"/>
      <c r="BP124" s="683"/>
      <c r="BQ124" s="683"/>
      <c r="BR124" s="683"/>
      <c r="BS124" s="683"/>
      <c r="BT124" s="683"/>
      <c r="BU124" s="683"/>
      <c r="BV124" s="683"/>
      <c r="BW124" s="683"/>
      <c r="BX124" s="683"/>
      <c r="BY124" s="683"/>
      <c r="BZ124" s="683"/>
      <c r="CA124" s="683"/>
      <c r="CB124" s="683"/>
      <c r="CC124" s="683"/>
      <c r="CD124" s="683"/>
      <c r="CE124" s="683"/>
      <c r="CF124" s="683"/>
      <c r="CG124" s="683"/>
      <c r="CH124" s="683"/>
      <c r="CI124" s="683"/>
      <c r="CJ124" s="683"/>
      <c r="CK124" s="683"/>
      <c r="CL124" s="683"/>
      <c r="CM124" s="683"/>
      <c r="CN124" s="683"/>
      <c r="CO124" s="683"/>
      <c r="CP124" s="683"/>
      <c r="CQ124" s="683"/>
      <c r="CR124" s="683"/>
      <c r="CS124" s="683"/>
      <c r="CT124" s="683"/>
      <c r="CU124" s="683"/>
      <c r="CV124" s="683"/>
      <c r="CW124" s="683"/>
      <c r="CX124" s="683"/>
      <c r="CY124" s="683"/>
      <c r="CZ124" s="683"/>
      <c r="DA124" s="683"/>
      <c r="DB124" s="683"/>
      <c r="DC124" s="683"/>
      <c r="DD124" s="683"/>
      <c r="DE124" s="683"/>
      <c r="DF124" s="683"/>
      <c r="DG124" s="683"/>
      <c r="DH124" s="683"/>
      <c r="DI124" s="683"/>
      <c r="DJ124" s="683"/>
      <c r="DK124" s="683"/>
      <c r="DL124" s="683"/>
      <c r="DM124" s="683"/>
      <c r="DN124" s="683"/>
      <c r="DO124" s="683"/>
      <c r="DP124" s="683"/>
      <c r="DQ124" s="683"/>
      <c r="DR124" s="683"/>
      <c r="DS124" s="683"/>
      <c r="DT124" s="683"/>
      <c r="DU124" s="683"/>
      <c r="DV124" s="683"/>
      <c r="DW124" s="683"/>
      <c r="DX124" s="683"/>
      <c r="DY124" s="683"/>
      <c r="DZ124" s="683"/>
      <c r="EA124" s="683"/>
      <c r="EB124" s="683"/>
      <c r="EC124" s="683"/>
      <c r="ED124" s="683"/>
      <c r="EE124" s="683"/>
      <c r="EF124" s="683"/>
      <c r="EG124" s="683"/>
      <c r="EH124" s="683"/>
      <c r="EI124" s="683"/>
      <c r="EJ124" s="683"/>
      <c r="EK124" s="683"/>
      <c r="EL124" s="683"/>
      <c r="EM124" s="683"/>
      <c r="EN124" s="683"/>
      <c r="EO124" s="683"/>
      <c r="EP124" s="683"/>
      <c r="EQ124" s="683"/>
      <c r="ER124" s="683"/>
      <c r="ES124" s="683"/>
      <c r="ET124" s="683"/>
      <c r="EU124" s="683"/>
      <c r="EV124" s="683"/>
      <c r="EW124" s="683"/>
      <c r="EX124" s="683"/>
      <c r="EY124" s="683"/>
      <c r="EZ124" s="683"/>
      <c r="FA124" s="683"/>
      <c r="FB124" s="683"/>
      <c r="FC124" s="683"/>
      <c r="FD124" s="683"/>
      <c r="FE124" s="683"/>
      <c r="FF124" s="683"/>
      <c r="FG124" s="683"/>
      <c r="FH124" s="683"/>
      <c r="FI124" s="683"/>
      <c r="FJ124" s="683"/>
      <c r="FK124" s="683"/>
      <c r="FL124" s="683"/>
      <c r="FM124" s="683"/>
      <c r="FN124" s="683"/>
      <c r="FO124" s="683"/>
      <c r="FP124" s="683"/>
      <c r="FQ124" s="683"/>
      <c r="FR124" s="683"/>
      <c r="FS124" s="683"/>
      <c r="FT124" s="683"/>
      <c r="FU124" s="683"/>
      <c r="FV124" s="683"/>
      <c r="FW124" s="683"/>
      <c r="FX124" s="683"/>
      <c r="FY124" s="683"/>
      <c r="FZ124" s="683"/>
      <c r="GA124" s="683"/>
      <c r="GB124" s="683"/>
      <c r="GC124" s="683"/>
      <c r="GD124" s="683"/>
      <c r="GE124" s="683"/>
      <c r="GF124" s="683"/>
      <c r="GG124" s="683"/>
      <c r="GH124" s="683"/>
      <c r="GI124" s="683"/>
      <c r="GJ124" s="683"/>
      <c r="GK124" s="683"/>
      <c r="GL124" s="683"/>
      <c r="GM124" s="683"/>
      <c r="GN124" s="683"/>
      <c r="GO124" s="683"/>
      <c r="GP124" s="683"/>
      <c r="GQ124" s="683"/>
      <c r="GR124" s="683"/>
      <c r="GS124" s="683"/>
      <c r="GT124" s="683"/>
      <c r="GU124" s="683"/>
      <c r="GV124" s="683"/>
      <c r="GW124" s="683"/>
      <c r="GX124" s="683"/>
      <c r="GY124" s="683"/>
      <c r="GZ124" s="683"/>
      <c r="HA124" s="683"/>
      <c r="HB124" s="683"/>
      <c r="HC124" s="683"/>
      <c r="HD124" s="683"/>
      <c r="HE124" s="683"/>
      <c r="HF124" s="683"/>
      <c r="HG124" s="683"/>
      <c r="HH124" s="683"/>
      <c r="HI124" s="683"/>
      <c r="HJ124" s="683"/>
      <c r="HK124" s="683"/>
      <c r="HL124" s="683"/>
      <c r="HM124" s="683"/>
      <c r="HN124" s="683"/>
      <c r="HO124" s="683"/>
      <c r="HP124" s="683"/>
      <c r="HQ124" s="683"/>
      <c r="HR124" s="683"/>
      <c r="HS124" s="683"/>
      <c r="HT124" s="683"/>
      <c r="HU124" s="683"/>
      <c r="HV124" s="683"/>
      <c r="HW124" s="683"/>
      <c r="HX124" s="683"/>
    </row>
    <row r="125" spans="10:232">
      <c r="J125" s="681"/>
      <c r="K125" s="681"/>
      <c r="L125" s="681"/>
      <c r="M125" s="681"/>
      <c r="Q125" s="681"/>
      <c r="R125" s="681"/>
      <c r="U125" s="681"/>
      <c r="V125" s="683"/>
      <c r="W125" s="683"/>
      <c r="X125" s="683"/>
      <c r="Y125" s="683"/>
      <c r="Z125" s="683"/>
      <c r="AA125" s="683"/>
      <c r="AB125" s="683"/>
      <c r="AC125" s="683"/>
      <c r="AD125" s="683"/>
      <c r="AE125" s="683"/>
      <c r="AF125" s="683"/>
      <c r="AG125" s="683"/>
      <c r="AH125" s="683"/>
      <c r="AI125" s="683"/>
      <c r="AJ125" s="683"/>
      <c r="AK125" s="683"/>
      <c r="AL125" s="683"/>
      <c r="AM125" s="683"/>
      <c r="AN125" s="683"/>
      <c r="AO125" s="683"/>
      <c r="AP125" s="683"/>
      <c r="AQ125" s="683"/>
      <c r="AR125" s="683"/>
      <c r="AS125" s="683"/>
      <c r="AT125" s="683"/>
      <c r="AU125" s="683"/>
      <c r="AV125" s="683"/>
      <c r="AW125" s="683"/>
      <c r="AX125" s="683"/>
      <c r="AY125" s="683"/>
      <c r="AZ125" s="683"/>
      <c r="BA125" s="683"/>
      <c r="BB125" s="683"/>
      <c r="BC125" s="683"/>
      <c r="BD125" s="683"/>
      <c r="BE125" s="683"/>
      <c r="BF125" s="683"/>
      <c r="BG125" s="683"/>
      <c r="BH125" s="683"/>
      <c r="BI125" s="683"/>
      <c r="BJ125" s="683"/>
      <c r="BK125" s="683"/>
      <c r="BL125" s="683"/>
      <c r="BM125" s="683"/>
      <c r="BN125" s="683"/>
      <c r="BO125" s="683"/>
      <c r="BP125" s="683"/>
      <c r="BQ125" s="683"/>
      <c r="BR125" s="683"/>
      <c r="BS125" s="683"/>
      <c r="BT125" s="683"/>
      <c r="BU125" s="683"/>
      <c r="BV125" s="683"/>
      <c r="BW125" s="683"/>
      <c r="BX125" s="683"/>
      <c r="BY125" s="683"/>
      <c r="BZ125" s="683"/>
      <c r="CA125" s="683"/>
      <c r="CB125" s="683"/>
      <c r="CC125" s="683"/>
      <c r="CD125" s="683"/>
      <c r="CE125" s="683"/>
      <c r="CF125" s="683"/>
      <c r="CG125" s="683"/>
      <c r="CH125" s="683"/>
      <c r="CI125" s="683"/>
      <c r="CJ125" s="683"/>
      <c r="CK125" s="683"/>
      <c r="CL125" s="683"/>
      <c r="CM125" s="683"/>
      <c r="CN125" s="683"/>
      <c r="CO125" s="683"/>
      <c r="CP125" s="683"/>
      <c r="CQ125" s="683"/>
      <c r="CR125" s="683"/>
      <c r="CS125" s="683"/>
      <c r="CT125" s="683"/>
      <c r="CU125" s="683"/>
      <c r="CV125" s="683"/>
      <c r="CW125" s="683"/>
      <c r="CX125" s="683"/>
      <c r="CY125" s="683"/>
      <c r="CZ125" s="683"/>
      <c r="DA125" s="683"/>
      <c r="DB125" s="683"/>
      <c r="DC125" s="683"/>
      <c r="DD125" s="683"/>
      <c r="DE125" s="683"/>
      <c r="DF125" s="683"/>
      <c r="DG125" s="683"/>
      <c r="DH125" s="683"/>
      <c r="DI125" s="683"/>
      <c r="DJ125" s="683"/>
      <c r="DK125" s="683"/>
      <c r="DL125" s="683"/>
      <c r="DM125" s="683"/>
      <c r="DN125" s="683"/>
      <c r="DO125" s="683"/>
      <c r="DP125" s="683"/>
      <c r="DQ125" s="683"/>
      <c r="DR125" s="683"/>
      <c r="DS125" s="683"/>
      <c r="DT125" s="683"/>
      <c r="DU125" s="683"/>
      <c r="DV125" s="683"/>
      <c r="DW125" s="683"/>
      <c r="DX125" s="683"/>
      <c r="DY125" s="683"/>
      <c r="DZ125" s="683"/>
      <c r="EA125" s="683"/>
      <c r="EB125" s="683"/>
      <c r="EC125" s="683"/>
      <c r="ED125" s="683"/>
      <c r="EE125" s="683"/>
      <c r="EF125" s="683"/>
      <c r="EG125" s="683"/>
      <c r="EH125" s="683"/>
      <c r="EI125" s="683"/>
      <c r="EJ125" s="683"/>
      <c r="EK125" s="683"/>
      <c r="EL125" s="683"/>
      <c r="EM125" s="683"/>
      <c r="EN125" s="683"/>
      <c r="EO125" s="683"/>
      <c r="EP125" s="683"/>
      <c r="EQ125" s="683"/>
      <c r="ER125" s="683"/>
      <c r="ES125" s="683"/>
      <c r="ET125" s="683"/>
      <c r="EU125" s="683"/>
      <c r="EV125" s="683"/>
      <c r="EW125" s="683"/>
      <c r="EX125" s="683"/>
      <c r="EY125" s="683"/>
      <c r="EZ125" s="683"/>
      <c r="FA125" s="683"/>
      <c r="FB125" s="683"/>
      <c r="FC125" s="683"/>
      <c r="FD125" s="683"/>
      <c r="FE125" s="683"/>
      <c r="FF125" s="683"/>
      <c r="FG125" s="683"/>
      <c r="FH125" s="683"/>
      <c r="FI125" s="683"/>
      <c r="FJ125" s="683"/>
      <c r="FK125" s="683"/>
      <c r="FL125" s="683"/>
      <c r="FM125" s="683"/>
      <c r="FN125" s="683"/>
      <c r="FO125" s="683"/>
      <c r="FP125" s="683"/>
      <c r="FQ125" s="683"/>
      <c r="FR125" s="683"/>
      <c r="FS125" s="683"/>
      <c r="FT125" s="683"/>
      <c r="FU125" s="683"/>
      <c r="FV125" s="683"/>
      <c r="FW125" s="683"/>
      <c r="FX125" s="683"/>
      <c r="FY125" s="683"/>
      <c r="FZ125" s="683"/>
      <c r="GA125" s="683"/>
      <c r="GB125" s="683"/>
      <c r="GC125" s="683"/>
      <c r="GD125" s="683"/>
      <c r="GE125" s="683"/>
      <c r="GF125" s="683"/>
      <c r="GG125" s="683"/>
      <c r="GH125" s="683"/>
      <c r="GI125" s="683"/>
      <c r="GJ125" s="683"/>
      <c r="GK125" s="683"/>
      <c r="GL125" s="683"/>
      <c r="GM125" s="683"/>
      <c r="GN125" s="683"/>
      <c r="GO125" s="683"/>
      <c r="GP125" s="683"/>
      <c r="GQ125" s="683"/>
      <c r="GR125" s="683"/>
      <c r="GS125" s="683"/>
      <c r="GT125" s="683"/>
      <c r="GU125" s="683"/>
      <c r="GV125" s="683"/>
      <c r="GW125" s="683"/>
      <c r="GX125" s="683"/>
      <c r="GY125" s="683"/>
      <c r="GZ125" s="683"/>
      <c r="HA125" s="683"/>
      <c r="HB125" s="683"/>
      <c r="HC125" s="683"/>
      <c r="HD125" s="683"/>
      <c r="HE125" s="683"/>
      <c r="HF125" s="683"/>
      <c r="HG125" s="683"/>
      <c r="HH125" s="683"/>
      <c r="HI125" s="683"/>
      <c r="HJ125" s="683"/>
      <c r="HK125" s="683"/>
      <c r="HL125" s="683"/>
      <c r="HM125" s="683"/>
      <c r="HN125" s="683"/>
      <c r="HO125" s="683"/>
      <c r="HP125" s="683"/>
      <c r="HQ125" s="683"/>
      <c r="HR125" s="683"/>
      <c r="HS125" s="683"/>
      <c r="HT125" s="683"/>
      <c r="HU125" s="683"/>
      <c r="HV125" s="683"/>
      <c r="HW125" s="683"/>
      <c r="HX125" s="683"/>
    </row>
  </sheetData>
  <mergeCells count="1">
    <mergeCell ref="A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6" workbookViewId="0">
      <selection activeCell="C53" sqref="C53"/>
    </sheetView>
  </sheetViews>
  <sheetFormatPr defaultRowHeight="15"/>
  <cols>
    <col min="1" max="1" width="13.5703125" customWidth="1"/>
    <col min="2" max="2" width="36.42578125" customWidth="1"/>
    <col min="3" max="3" width="13.140625" bestFit="1" customWidth="1"/>
    <col min="4" max="4" width="38.7109375" bestFit="1" customWidth="1"/>
  </cols>
  <sheetData>
    <row r="1" spans="1:4" ht="15.75" hidden="1">
      <c r="A1" s="1" t="s">
        <v>117</v>
      </c>
    </row>
    <row r="2" spans="1:4" ht="15.75" hidden="1">
      <c r="A2" s="2" t="s">
        <v>100</v>
      </c>
      <c r="B2" s="2" t="s">
        <v>101</v>
      </c>
      <c r="C2" s="2" t="s">
        <v>102</v>
      </c>
      <c r="D2" s="2" t="s">
        <v>103</v>
      </c>
    </row>
    <row r="3" spans="1:4" ht="15.75" hidden="1">
      <c r="A3" s="3" t="s">
        <v>104</v>
      </c>
      <c r="B3" s="4" t="s">
        <v>105</v>
      </c>
      <c r="C3" s="5" t="s">
        <v>11</v>
      </c>
      <c r="D3" s="6"/>
    </row>
    <row r="4" spans="1:4" ht="15.75" hidden="1">
      <c r="A4" s="3" t="s">
        <v>106</v>
      </c>
      <c r="B4" s="7" t="s">
        <v>107</v>
      </c>
      <c r="C4" s="5" t="s">
        <v>4</v>
      </c>
      <c r="D4" s="6"/>
    </row>
    <row r="5" spans="1:4" ht="15.75" hidden="1">
      <c r="A5" s="3" t="s">
        <v>118</v>
      </c>
      <c r="B5" s="7" t="s">
        <v>127</v>
      </c>
      <c r="C5" s="5" t="s">
        <v>5</v>
      </c>
      <c r="D5" s="6"/>
    </row>
    <row r="6" spans="1:4" ht="15.75" hidden="1">
      <c r="A6" s="3" t="s">
        <v>119</v>
      </c>
      <c r="B6" s="7" t="s">
        <v>123</v>
      </c>
      <c r="C6" s="5" t="s">
        <v>120</v>
      </c>
      <c r="D6" s="6" t="s">
        <v>23</v>
      </c>
    </row>
    <row r="7" spans="1:4" ht="15.75" hidden="1">
      <c r="A7" s="3"/>
      <c r="B7" s="7" t="s">
        <v>124</v>
      </c>
      <c r="C7" s="5" t="s">
        <v>121</v>
      </c>
      <c r="D7" s="6" t="s">
        <v>20</v>
      </c>
    </row>
    <row r="8" spans="1:4" ht="15.75" hidden="1">
      <c r="A8" s="3"/>
      <c r="B8" s="7" t="s">
        <v>125</v>
      </c>
      <c r="C8" s="5" t="s">
        <v>122</v>
      </c>
      <c r="D8" s="6" t="s">
        <v>27</v>
      </c>
    </row>
    <row r="9" spans="1:4" ht="15.75" hidden="1">
      <c r="A9" s="3" t="s">
        <v>108</v>
      </c>
      <c r="B9" s="4" t="s">
        <v>109</v>
      </c>
      <c r="C9" s="5" t="s">
        <v>6</v>
      </c>
      <c r="D9" s="6"/>
    </row>
    <row r="10" spans="1:4" ht="15.75" hidden="1">
      <c r="A10" s="3" t="s">
        <v>110</v>
      </c>
      <c r="B10" s="4" t="s">
        <v>111</v>
      </c>
      <c r="C10" s="5" t="s">
        <v>7</v>
      </c>
      <c r="D10" s="6"/>
    </row>
    <row r="11" spans="1:4" ht="15.75" hidden="1">
      <c r="A11" s="3"/>
      <c r="B11" s="4" t="s">
        <v>126</v>
      </c>
      <c r="C11" s="5" t="s">
        <v>8</v>
      </c>
      <c r="D11" s="6"/>
    </row>
    <row r="12" spans="1:4" ht="15.75" hidden="1">
      <c r="A12" s="3" t="s">
        <v>112</v>
      </c>
      <c r="B12" s="4" t="s">
        <v>113</v>
      </c>
      <c r="C12" s="5" t="s">
        <v>114</v>
      </c>
      <c r="D12" s="6"/>
    </row>
    <row r="13" spans="1:4" ht="15.75" hidden="1">
      <c r="A13" s="3" t="s">
        <v>115</v>
      </c>
      <c r="B13" s="4" t="s">
        <v>116</v>
      </c>
      <c r="C13" s="5" t="s">
        <v>10</v>
      </c>
      <c r="D13" s="6"/>
    </row>
    <row r="14" spans="1:4" hidden="1"/>
    <row r="15" spans="1:4" hidden="1"/>
    <row r="16" spans="1:4" ht="31.5">
      <c r="A16" s="8" t="s">
        <v>134</v>
      </c>
    </row>
    <row r="17" spans="1:4" ht="15.75">
      <c r="A17" s="2" t="s">
        <v>100</v>
      </c>
      <c r="B17" s="2" t="s">
        <v>101</v>
      </c>
      <c r="C17" s="2" t="s">
        <v>102</v>
      </c>
      <c r="D17" s="2" t="s">
        <v>103</v>
      </c>
    </row>
    <row r="18" spans="1:4" ht="15.75">
      <c r="A18" s="3" t="s">
        <v>128</v>
      </c>
      <c r="B18" s="4" t="s">
        <v>129</v>
      </c>
      <c r="C18" s="5" t="s">
        <v>130</v>
      </c>
      <c r="D18" s="6"/>
    </row>
    <row r="19" spans="1:4" ht="15.75">
      <c r="A19" s="3" t="s">
        <v>104</v>
      </c>
      <c r="B19" s="4" t="s">
        <v>105</v>
      </c>
      <c r="C19" s="5" t="s">
        <v>11</v>
      </c>
      <c r="D19" s="6"/>
    </row>
    <row r="20" spans="1:4" ht="15.75" hidden="1">
      <c r="A20" s="1284" t="s">
        <v>106</v>
      </c>
      <c r="B20" s="7" t="s">
        <v>107</v>
      </c>
      <c r="C20" s="5" t="s">
        <v>4</v>
      </c>
      <c r="D20" s="6"/>
    </row>
    <row r="21" spans="1:4" ht="15.75">
      <c r="A21" s="1285"/>
      <c r="B21" s="7" t="s">
        <v>985</v>
      </c>
      <c r="C21" s="5" t="s">
        <v>984</v>
      </c>
      <c r="D21" s="6" t="s">
        <v>986</v>
      </c>
    </row>
    <row r="22" spans="1:4" ht="15.75">
      <c r="A22" s="3" t="s">
        <v>108</v>
      </c>
      <c r="B22" s="4" t="s">
        <v>109</v>
      </c>
      <c r="C22" s="5" t="s">
        <v>6</v>
      </c>
      <c r="D22" s="6"/>
    </row>
    <row r="23" spans="1:4" ht="15.75">
      <c r="A23" s="3" t="s">
        <v>110</v>
      </c>
      <c r="B23" s="4" t="s">
        <v>111</v>
      </c>
      <c r="C23" s="5" t="s">
        <v>7</v>
      </c>
      <c r="D23" s="6"/>
    </row>
    <row r="24" spans="1:4" ht="15.75">
      <c r="A24" s="1284" t="s">
        <v>112</v>
      </c>
      <c r="B24" s="4" t="s">
        <v>1048</v>
      </c>
      <c r="C24" s="5" t="s">
        <v>1049</v>
      </c>
      <c r="D24" s="6"/>
    </row>
    <row r="25" spans="1:4" ht="15.75">
      <c r="A25" s="1285"/>
      <c r="B25" s="4" t="s">
        <v>113</v>
      </c>
      <c r="C25" s="5" t="s">
        <v>114</v>
      </c>
      <c r="D25" s="6"/>
    </row>
    <row r="26" spans="1:4" ht="15.75">
      <c r="A26" s="3" t="s">
        <v>115</v>
      </c>
      <c r="B26" s="4" t="s">
        <v>116</v>
      </c>
      <c r="C26" s="5" t="s">
        <v>10</v>
      </c>
      <c r="D26" s="6"/>
    </row>
    <row r="27" spans="1:4" ht="15.75">
      <c r="A27" s="3" t="s">
        <v>131</v>
      </c>
      <c r="B27" s="4" t="s">
        <v>132</v>
      </c>
      <c r="C27" s="5" t="s">
        <v>133</v>
      </c>
      <c r="D27" s="6"/>
    </row>
  </sheetData>
  <mergeCells count="2">
    <mergeCell ref="A20:A21"/>
    <mergeCell ref="A24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G1" workbookViewId="0">
      <selection activeCell="K25" sqref="K25"/>
    </sheetView>
  </sheetViews>
  <sheetFormatPr defaultRowHeight="15"/>
  <cols>
    <col min="1" max="1" width="30.5703125" customWidth="1"/>
    <col min="2" max="2" width="18" hidden="1" customWidth="1"/>
    <col min="3" max="3" width="22.5703125" hidden="1" customWidth="1"/>
    <col min="4" max="5" width="21.42578125" hidden="1" customWidth="1"/>
    <col min="6" max="6" width="32" customWidth="1"/>
    <col min="7" max="7" width="29.140625" customWidth="1"/>
    <col min="8" max="8" width="24.85546875" customWidth="1"/>
    <col min="9" max="11" width="30.7109375" customWidth="1"/>
    <col min="12" max="12" width="32" customWidth="1"/>
    <col min="13" max="14" width="21.42578125" hidden="1" customWidth="1"/>
    <col min="15" max="15" width="18" hidden="1" customWidth="1"/>
    <col min="16" max="18" width="19.28515625" hidden="1" customWidth="1"/>
    <col min="19" max="20" width="23" hidden="1" customWidth="1"/>
    <col min="21" max="21" width="28.7109375" hidden="1" customWidth="1"/>
  </cols>
  <sheetData>
    <row r="1" spans="1:21" ht="18.75">
      <c r="A1" s="423" t="s">
        <v>848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</row>
    <row r="2" spans="1:21" ht="15" customHeight="1">
      <c r="A2" s="1289" t="s">
        <v>849</v>
      </c>
      <c r="B2" s="1286" t="s">
        <v>169</v>
      </c>
      <c r="C2" s="1287" t="s">
        <v>40</v>
      </c>
      <c r="D2" s="1287" t="s">
        <v>954</v>
      </c>
      <c r="E2" s="1287" t="s">
        <v>1010</v>
      </c>
      <c r="F2" s="1287" t="s">
        <v>1055</v>
      </c>
      <c r="G2" s="1287" t="s">
        <v>1065</v>
      </c>
      <c r="H2" s="1287" t="s">
        <v>1058</v>
      </c>
      <c r="I2" s="1287" t="s">
        <v>1063</v>
      </c>
      <c r="J2" s="1287" t="s">
        <v>1722</v>
      </c>
      <c r="K2" s="1287" t="s">
        <v>1740</v>
      </c>
      <c r="L2" s="1287" t="s">
        <v>1029</v>
      </c>
      <c r="M2" s="1287" t="s">
        <v>967</v>
      </c>
      <c r="N2" s="1287" t="s">
        <v>968</v>
      </c>
      <c r="O2" s="1287" t="s">
        <v>33</v>
      </c>
      <c r="P2" s="1286" t="s">
        <v>30</v>
      </c>
      <c r="Q2" s="1287" t="s">
        <v>998</v>
      </c>
      <c r="R2" s="1287" t="s">
        <v>1000</v>
      </c>
      <c r="S2" s="1287" t="s">
        <v>981</v>
      </c>
      <c r="T2" s="1287" t="s">
        <v>1005</v>
      </c>
      <c r="U2" s="1286" t="s">
        <v>881</v>
      </c>
    </row>
    <row r="3" spans="1:21" ht="15" customHeight="1">
      <c r="A3" s="1289"/>
      <c r="B3" s="1286"/>
      <c r="C3" s="1288"/>
      <c r="D3" s="1288"/>
      <c r="E3" s="1288"/>
      <c r="F3" s="1288"/>
      <c r="G3" s="1288"/>
      <c r="H3" s="1288"/>
      <c r="I3" s="1288"/>
      <c r="J3" s="1288"/>
      <c r="K3" s="1288"/>
      <c r="L3" s="1288"/>
      <c r="M3" s="1288"/>
      <c r="N3" s="1288"/>
      <c r="O3" s="1288"/>
      <c r="P3" s="1286"/>
      <c r="Q3" s="1288"/>
      <c r="R3" s="1288"/>
      <c r="S3" s="1288"/>
      <c r="T3" s="1288"/>
      <c r="U3" s="1286"/>
    </row>
    <row r="4" spans="1:21" ht="15" customHeight="1">
      <c r="A4" s="590" t="s">
        <v>978</v>
      </c>
      <c r="B4" s="588"/>
      <c r="C4" s="589" t="s">
        <v>996</v>
      </c>
      <c r="D4" s="589"/>
      <c r="E4" s="616" t="s">
        <v>1013</v>
      </c>
      <c r="F4" s="669"/>
      <c r="G4" s="669" t="s">
        <v>1568</v>
      </c>
      <c r="H4" s="669" t="s">
        <v>1572</v>
      </c>
      <c r="I4" s="669" t="s">
        <v>1577</v>
      </c>
      <c r="J4" s="1097" t="s">
        <v>1725</v>
      </c>
      <c r="K4" s="1206" t="s">
        <v>1742</v>
      </c>
      <c r="L4" s="654" t="s">
        <v>1032</v>
      </c>
      <c r="M4" s="589" t="s">
        <v>979</v>
      </c>
      <c r="N4" s="589" t="s">
        <v>980</v>
      </c>
      <c r="O4" s="589"/>
      <c r="P4" s="588"/>
      <c r="Q4" s="609"/>
      <c r="R4" s="609"/>
      <c r="S4" s="594"/>
      <c r="T4" s="611"/>
      <c r="U4" s="588"/>
    </row>
    <row r="5" spans="1:21" ht="15.75">
      <c r="A5" s="425" t="s">
        <v>850</v>
      </c>
      <c r="B5" s="426" t="s">
        <v>870</v>
      </c>
      <c r="C5" s="426" t="s">
        <v>995</v>
      </c>
      <c r="D5" s="426" t="s">
        <v>976</v>
      </c>
      <c r="E5" s="426" t="s">
        <v>995</v>
      </c>
      <c r="F5" s="426" t="s">
        <v>1054</v>
      </c>
      <c r="G5" s="426" t="s">
        <v>20</v>
      </c>
      <c r="H5" s="426" t="s">
        <v>27</v>
      </c>
      <c r="I5" s="426" t="s">
        <v>995</v>
      </c>
      <c r="J5" s="426" t="s">
        <v>995</v>
      </c>
      <c r="K5" s="426" t="s">
        <v>995</v>
      </c>
      <c r="L5" s="426" t="s">
        <v>995</v>
      </c>
      <c r="M5" s="426" t="s">
        <v>995</v>
      </c>
      <c r="N5" s="426" t="s">
        <v>995</v>
      </c>
      <c r="O5" s="426" t="s">
        <v>20</v>
      </c>
      <c r="P5" s="426" t="s">
        <v>27</v>
      </c>
      <c r="Q5" s="426" t="s">
        <v>20</v>
      </c>
      <c r="R5" s="426" t="s">
        <v>20</v>
      </c>
      <c r="S5" s="426" t="s">
        <v>27</v>
      </c>
      <c r="T5" s="426" t="s">
        <v>27</v>
      </c>
      <c r="U5" s="426" t="s">
        <v>851</v>
      </c>
    </row>
    <row r="6" spans="1:21" ht="31.5">
      <c r="A6" s="425" t="s">
        <v>869</v>
      </c>
      <c r="B6" s="426">
        <v>3000</v>
      </c>
      <c r="C6" s="426">
        <v>3000</v>
      </c>
      <c r="D6" s="426">
        <v>3000</v>
      </c>
      <c r="E6" s="426">
        <v>5000</v>
      </c>
      <c r="F6" s="426">
        <v>4200</v>
      </c>
      <c r="G6" s="426">
        <v>4200</v>
      </c>
      <c r="H6" s="426">
        <v>4200</v>
      </c>
      <c r="I6" s="426">
        <v>4200</v>
      </c>
      <c r="J6" s="426">
        <v>4200</v>
      </c>
      <c r="K6" s="426">
        <v>3000</v>
      </c>
      <c r="L6" s="426">
        <v>3600</v>
      </c>
      <c r="M6" s="426">
        <v>3000</v>
      </c>
      <c r="N6" s="426">
        <v>3000</v>
      </c>
      <c r="O6" s="426">
        <v>3150</v>
      </c>
      <c r="P6" s="426">
        <v>3150</v>
      </c>
      <c r="Q6" s="426">
        <v>3150</v>
      </c>
      <c r="R6" s="426">
        <v>3150</v>
      </c>
      <c r="S6" s="426">
        <v>3150</v>
      </c>
      <c r="T6" s="426">
        <v>3150</v>
      </c>
      <c r="U6" s="426">
        <v>3000</v>
      </c>
    </row>
    <row r="7" spans="1:21" ht="15.75">
      <c r="A7" s="425" t="s">
        <v>852</v>
      </c>
      <c r="B7" s="426">
        <v>24.5</v>
      </c>
      <c r="C7" s="426">
        <v>24.5</v>
      </c>
      <c r="D7" s="426">
        <v>24.5</v>
      </c>
      <c r="E7" s="426">
        <v>22.5</v>
      </c>
      <c r="F7" s="426">
        <v>25</v>
      </c>
      <c r="G7" s="426">
        <v>25.6</v>
      </c>
      <c r="H7" s="426"/>
      <c r="I7" s="426">
        <v>25</v>
      </c>
      <c r="J7" s="426">
        <v>25</v>
      </c>
      <c r="K7" s="426"/>
      <c r="L7" s="426">
        <v>24</v>
      </c>
      <c r="M7" s="426">
        <v>24</v>
      </c>
      <c r="N7" s="426">
        <v>24.2</v>
      </c>
      <c r="O7" s="426">
        <v>23.2</v>
      </c>
      <c r="P7" s="426">
        <v>22.5</v>
      </c>
      <c r="Q7" s="426">
        <v>23.3</v>
      </c>
      <c r="R7" s="426">
        <v>22.2</v>
      </c>
      <c r="S7" s="426">
        <v>24</v>
      </c>
      <c r="T7" s="426">
        <v>24.5</v>
      </c>
      <c r="U7" s="426">
        <v>22.9</v>
      </c>
    </row>
    <row r="8" spans="1:21" ht="15.75">
      <c r="A8" s="425" t="s">
        <v>853</v>
      </c>
      <c r="B8" s="426">
        <v>400</v>
      </c>
      <c r="C8" s="426">
        <v>400</v>
      </c>
      <c r="D8" s="426">
        <v>400</v>
      </c>
      <c r="E8" s="426">
        <v>900</v>
      </c>
      <c r="F8" s="426">
        <v>562</v>
      </c>
      <c r="G8" s="426">
        <v>500</v>
      </c>
      <c r="H8" s="426"/>
      <c r="I8" s="426">
        <v>500</v>
      </c>
      <c r="J8" s="426">
        <v>500</v>
      </c>
      <c r="K8" s="426"/>
      <c r="L8" s="426">
        <v>470</v>
      </c>
      <c r="M8" s="426">
        <v>698</v>
      </c>
      <c r="N8" s="426">
        <v>500</v>
      </c>
      <c r="O8" s="426">
        <v>400</v>
      </c>
      <c r="P8" s="426">
        <v>500</v>
      </c>
      <c r="Q8" s="426">
        <v>300</v>
      </c>
      <c r="R8" s="426"/>
      <c r="S8" s="426">
        <v>348</v>
      </c>
      <c r="T8" s="426">
        <v>400</v>
      </c>
      <c r="U8" s="426">
        <v>300</v>
      </c>
    </row>
    <row r="9" spans="1:21" ht="15.75">
      <c r="A9" s="425" t="s">
        <v>854</v>
      </c>
      <c r="B9" s="426" t="s">
        <v>871</v>
      </c>
      <c r="C9" s="426" t="s">
        <v>873</v>
      </c>
      <c r="D9" s="426" t="s">
        <v>958</v>
      </c>
      <c r="E9" s="426" t="s">
        <v>972</v>
      </c>
      <c r="F9" s="426" t="s">
        <v>873</v>
      </c>
      <c r="G9" s="426" t="s">
        <v>1570</v>
      </c>
      <c r="H9" s="426" t="s">
        <v>1573</v>
      </c>
      <c r="I9" s="426" t="s">
        <v>972</v>
      </c>
      <c r="J9" s="426" t="s">
        <v>1727</v>
      </c>
      <c r="K9" s="426" t="s">
        <v>433</v>
      </c>
      <c r="L9" s="426" t="s">
        <v>972</v>
      </c>
      <c r="M9" s="426" t="s">
        <v>972</v>
      </c>
      <c r="N9" s="426" t="s">
        <v>972</v>
      </c>
      <c r="O9" s="426" t="s">
        <v>477</v>
      </c>
      <c r="P9" s="426" t="s">
        <v>477</v>
      </c>
      <c r="Q9" s="426" t="s">
        <v>477</v>
      </c>
      <c r="R9" s="426" t="s">
        <v>477</v>
      </c>
      <c r="S9" s="426" t="s">
        <v>873</v>
      </c>
      <c r="T9" s="426" t="s">
        <v>477</v>
      </c>
      <c r="U9" s="426" t="s">
        <v>873</v>
      </c>
    </row>
    <row r="10" spans="1:21" ht="78.75">
      <c r="A10" s="425" t="s">
        <v>855</v>
      </c>
      <c r="B10" s="426" t="s">
        <v>856</v>
      </c>
      <c r="C10" s="426" t="s">
        <v>874</v>
      </c>
      <c r="D10" s="426" t="s">
        <v>959</v>
      </c>
      <c r="E10" s="426" t="s">
        <v>874</v>
      </c>
      <c r="F10" s="426" t="s">
        <v>1567</v>
      </c>
      <c r="G10" s="426" t="s">
        <v>1571</v>
      </c>
      <c r="H10" s="426" t="s">
        <v>959</v>
      </c>
      <c r="I10" s="1011" t="s">
        <v>1576</v>
      </c>
      <c r="J10" s="1011" t="s">
        <v>1723</v>
      </c>
      <c r="K10" s="1011" t="s">
        <v>959</v>
      </c>
      <c r="L10" s="426" t="s">
        <v>974</v>
      </c>
      <c r="M10" s="426" t="s">
        <v>974</v>
      </c>
      <c r="N10" s="426" t="s">
        <v>974</v>
      </c>
      <c r="O10" s="426" t="s">
        <v>856</v>
      </c>
      <c r="P10" s="426" t="s">
        <v>877</v>
      </c>
      <c r="Q10" s="426" t="s">
        <v>1001</v>
      </c>
      <c r="R10" s="426"/>
      <c r="S10" s="426"/>
      <c r="T10" s="426" t="s">
        <v>877</v>
      </c>
      <c r="U10" s="426" t="s">
        <v>857</v>
      </c>
    </row>
    <row r="11" spans="1:21" ht="15.75">
      <c r="A11" s="425" t="s">
        <v>858</v>
      </c>
      <c r="B11" s="426">
        <v>9290103</v>
      </c>
      <c r="C11" s="426">
        <v>9400306</v>
      </c>
      <c r="D11" s="426">
        <v>9328601</v>
      </c>
      <c r="E11" s="426">
        <v>9677026</v>
      </c>
      <c r="F11" s="426">
        <v>9116606</v>
      </c>
      <c r="G11" s="426">
        <v>9327798</v>
      </c>
      <c r="H11" s="426">
        <v>9304813</v>
      </c>
      <c r="I11" s="426">
        <v>9261451</v>
      </c>
      <c r="J11" s="426">
        <v>9290787</v>
      </c>
      <c r="K11" s="426">
        <v>9518347</v>
      </c>
      <c r="L11" s="426">
        <v>9450313</v>
      </c>
      <c r="M11" s="426">
        <v>9461623</v>
      </c>
      <c r="N11" s="426">
        <v>9360764</v>
      </c>
      <c r="O11" s="426">
        <v>9455296</v>
      </c>
      <c r="P11" s="426">
        <v>9622318</v>
      </c>
      <c r="Q11" s="426">
        <v>9326421</v>
      </c>
      <c r="R11" s="426">
        <v>9457622</v>
      </c>
      <c r="S11" s="426">
        <v>9389409</v>
      </c>
      <c r="T11" s="426">
        <v>9351024</v>
      </c>
      <c r="U11" s="426">
        <v>9409039</v>
      </c>
    </row>
    <row r="12" spans="1:21" ht="15.75">
      <c r="A12" s="425" t="s">
        <v>859</v>
      </c>
      <c r="B12" s="426" t="s">
        <v>872</v>
      </c>
      <c r="C12" s="426" t="s">
        <v>875</v>
      </c>
      <c r="D12" s="426" t="s">
        <v>957</v>
      </c>
      <c r="E12" s="426" t="s">
        <v>1014</v>
      </c>
      <c r="F12" s="426" t="s">
        <v>1566</v>
      </c>
      <c r="G12" s="426" t="s">
        <v>1569</v>
      </c>
      <c r="H12" s="426" t="s">
        <v>1574</v>
      </c>
      <c r="I12" s="426" t="s">
        <v>1575</v>
      </c>
      <c r="J12" s="426" t="s">
        <v>1724</v>
      </c>
      <c r="K12" s="426" t="s">
        <v>1743</v>
      </c>
      <c r="L12" s="426" t="s">
        <v>1031</v>
      </c>
      <c r="M12" s="426" t="s">
        <v>973</v>
      </c>
      <c r="N12" s="426" t="s">
        <v>975</v>
      </c>
      <c r="O12" s="426" t="s">
        <v>876</v>
      </c>
      <c r="P12" s="426" t="s">
        <v>878</v>
      </c>
      <c r="Q12" s="426" t="s">
        <v>1002</v>
      </c>
      <c r="R12" s="426" t="s">
        <v>1003</v>
      </c>
      <c r="S12" s="426" t="s">
        <v>983</v>
      </c>
      <c r="T12" s="426" t="s">
        <v>1009</v>
      </c>
      <c r="U12" s="426" t="s">
        <v>882</v>
      </c>
    </row>
    <row r="13" spans="1:21" ht="15.75">
      <c r="A13" s="425" t="s">
        <v>860</v>
      </c>
      <c r="B13" s="426">
        <v>2005</v>
      </c>
      <c r="C13" s="426">
        <v>2009</v>
      </c>
      <c r="D13" s="426">
        <v>2008</v>
      </c>
      <c r="E13" s="426">
        <v>2013</v>
      </c>
      <c r="F13" s="426">
        <v>1997</v>
      </c>
      <c r="G13" s="426">
        <v>2007</v>
      </c>
      <c r="H13" s="426">
        <v>2005</v>
      </c>
      <c r="I13" s="426">
        <v>2002</v>
      </c>
      <c r="J13" s="426">
        <v>2005</v>
      </c>
      <c r="K13" s="426">
        <v>2013</v>
      </c>
      <c r="L13" s="426">
        <v>2009</v>
      </c>
      <c r="M13" s="426">
        <v>2011</v>
      </c>
      <c r="N13" s="426">
        <v>2008</v>
      </c>
      <c r="O13" s="426">
        <v>2011</v>
      </c>
      <c r="P13" s="426">
        <v>2013</v>
      </c>
      <c r="Q13" s="426">
        <v>2007</v>
      </c>
      <c r="R13" s="426">
        <v>2011</v>
      </c>
      <c r="S13" s="426">
        <v>2009</v>
      </c>
      <c r="T13" s="426">
        <v>2008</v>
      </c>
      <c r="U13" s="426">
        <v>2009</v>
      </c>
    </row>
    <row r="14" spans="1:21" ht="15.75">
      <c r="A14" s="425" t="s">
        <v>861</v>
      </c>
      <c r="B14" s="426">
        <v>50869</v>
      </c>
      <c r="C14" s="426">
        <v>50622</v>
      </c>
      <c r="D14" s="426">
        <v>52216</v>
      </c>
      <c r="E14" s="426">
        <v>80229</v>
      </c>
      <c r="F14" s="426">
        <v>63388</v>
      </c>
      <c r="G14" s="426">
        <v>67797</v>
      </c>
      <c r="H14" s="426"/>
      <c r="I14" s="426">
        <v>67164</v>
      </c>
      <c r="J14" s="426">
        <v>68228</v>
      </c>
      <c r="K14" s="426">
        <v>49961</v>
      </c>
      <c r="L14" s="426">
        <v>59431</v>
      </c>
      <c r="M14" s="426">
        <v>49856</v>
      </c>
      <c r="N14" s="426">
        <v>55345</v>
      </c>
      <c r="O14" s="426">
        <v>57830</v>
      </c>
      <c r="P14" s="426">
        <v>51822</v>
      </c>
      <c r="Q14" s="426">
        <v>52146</v>
      </c>
      <c r="R14" s="426">
        <v>57830</v>
      </c>
      <c r="S14" s="426">
        <v>51653</v>
      </c>
      <c r="T14" s="426">
        <v>50629</v>
      </c>
      <c r="U14" s="426">
        <v>51314</v>
      </c>
    </row>
    <row r="15" spans="1:21" ht="15.75">
      <c r="A15" s="425" t="s">
        <v>862</v>
      </c>
      <c r="B15" s="426">
        <v>39941</v>
      </c>
      <c r="C15" s="426">
        <v>40165</v>
      </c>
      <c r="D15" s="426">
        <v>41482</v>
      </c>
      <c r="E15" s="426">
        <v>71112</v>
      </c>
      <c r="F15" s="426">
        <v>69218</v>
      </c>
      <c r="G15" s="426">
        <v>66199</v>
      </c>
      <c r="H15" s="426">
        <v>66452</v>
      </c>
      <c r="I15" s="426">
        <v>66332</v>
      </c>
      <c r="J15" s="426">
        <v>66280</v>
      </c>
      <c r="K15" s="426">
        <v>40465</v>
      </c>
      <c r="L15" s="426">
        <v>47855</v>
      </c>
      <c r="M15" s="426">
        <v>40542</v>
      </c>
      <c r="N15" s="426">
        <v>40808</v>
      </c>
      <c r="O15" s="426">
        <v>46854</v>
      </c>
      <c r="P15" s="426">
        <v>41678</v>
      </c>
      <c r="Q15" s="426">
        <v>42894</v>
      </c>
      <c r="R15" s="426">
        <v>47309</v>
      </c>
      <c r="S15" s="426">
        <v>40466</v>
      </c>
      <c r="T15" s="426">
        <v>39906</v>
      </c>
      <c r="U15" s="426">
        <v>40839</v>
      </c>
    </row>
    <row r="16" spans="1:21" ht="15.75">
      <c r="A16" s="425" t="s">
        <v>863</v>
      </c>
      <c r="B16" s="426">
        <v>24458</v>
      </c>
      <c r="C16" s="426">
        <v>24450</v>
      </c>
      <c r="D16" s="426">
        <v>24001</v>
      </c>
      <c r="E16" s="426">
        <v>41072</v>
      </c>
      <c r="F16" s="426">
        <v>30235</v>
      </c>
      <c r="G16" s="426">
        <v>34052</v>
      </c>
      <c r="H16" s="426">
        <v>37567</v>
      </c>
      <c r="I16" s="426">
        <v>25129</v>
      </c>
      <c r="J16" s="426">
        <v>36284</v>
      </c>
      <c r="K16" s="426">
        <v>23892</v>
      </c>
      <c r="L16" s="426">
        <v>28759</v>
      </c>
      <c r="M16" s="426">
        <v>23747</v>
      </c>
      <c r="N16" s="426">
        <v>24257</v>
      </c>
      <c r="O16" s="426">
        <v>20469</v>
      </c>
      <c r="P16" s="426">
        <v>23676</v>
      </c>
      <c r="Q16" s="426">
        <v>19177</v>
      </c>
      <c r="R16" s="426">
        <v>20964</v>
      </c>
      <c r="S16" s="426">
        <v>18771</v>
      </c>
      <c r="T16" s="426">
        <v>24504</v>
      </c>
      <c r="U16" s="426">
        <v>24094</v>
      </c>
    </row>
    <row r="17" spans="1:21" ht="15.75">
      <c r="A17" s="425" t="s">
        <v>864</v>
      </c>
      <c r="B17" s="426">
        <v>260</v>
      </c>
      <c r="C17" s="426">
        <v>260</v>
      </c>
      <c r="D17" s="426">
        <v>263</v>
      </c>
      <c r="E17" s="426">
        <v>270.07</v>
      </c>
      <c r="F17" s="426">
        <v>285</v>
      </c>
      <c r="G17" s="426">
        <v>276.2</v>
      </c>
      <c r="H17" s="426">
        <v>279.89999999999998</v>
      </c>
      <c r="I17" s="426">
        <v>278.94</v>
      </c>
      <c r="J17" s="426">
        <v>276.2</v>
      </c>
      <c r="K17" s="426">
        <v>261.10000000000002</v>
      </c>
      <c r="L17" s="426">
        <v>264.36</v>
      </c>
      <c r="M17" s="426">
        <v>261.10000000000002</v>
      </c>
      <c r="N17" s="426">
        <v>261</v>
      </c>
      <c r="O17" s="426">
        <v>259</v>
      </c>
      <c r="P17" s="426">
        <v>266</v>
      </c>
      <c r="Q17" s="426">
        <v>268.8</v>
      </c>
      <c r="R17" s="426">
        <v>259</v>
      </c>
      <c r="S17" s="426">
        <v>261.39999999999998</v>
      </c>
      <c r="T17" s="426">
        <v>261.83</v>
      </c>
      <c r="U17" s="426">
        <v>261.49</v>
      </c>
    </row>
    <row r="18" spans="1:21" ht="15.75">
      <c r="A18" s="425" t="s">
        <v>865</v>
      </c>
      <c r="B18" s="426">
        <v>32.25</v>
      </c>
      <c r="C18" s="426">
        <v>32.25</v>
      </c>
      <c r="D18" s="426">
        <v>32.200000000000003</v>
      </c>
      <c r="E18" s="426">
        <v>42.8</v>
      </c>
      <c r="F18" s="426">
        <v>40</v>
      </c>
      <c r="G18" s="426">
        <v>40</v>
      </c>
      <c r="H18" s="426">
        <v>40.299999999999997</v>
      </c>
      <c r="I18" s="426">
        <v>40</v>
      </c>
      <c r="J18" s="426">
        <v>40</v>
      </c>
      <c r="K18" s="426">
        <v>32.25</v>
      </c>
      <c r="L18" s="426">
        <v>32.25</v>
      </c>
      <c r="M18" s="426">
        <v>32.26</v>
      </c>
      <c r="N18" s="426">
        <v>32.200000000000003</v>
      </c>
      <c r="O18" s="426">
        <v>37.299999999999997</v>
      </c>
      <c r="P18" s="426">
        <v>32.25</v>
      </c>
      <c r="Q18" s="426">
        <v>32.200000000000003</v>
      </c>
      <c r="R18" s="426">
        <v>37.299999999999997</v>
      </c>
      <c r="S18" s="426">
        <v>32.25</v>
      </c>
      <c r="T18" s="426">
        <v>32.25</v>
      </c>
      <c r="U18" s="426">
        <v>32.200000000000003</v>
      </c>
    </row>
    <row r="19" spans="1:21" ht="15.75">
      <c r="A19" s="425" t="s">
        <v>866</v>
      </c>
      <c r="B19" s="426">
        <v>19.3</v>
      </c>
      <c r="C19" s="426">
        <v>19.3</v>
      </c>
      <c r="D19" s="426">
        <v>19.3</v>
      </c>
      <c r="E19" s="426">
        <v>24.8</v>
      </c>
      <c r="F19" s="426">
        <v>24.2</v>
      </c>
      <c r="G19" s="426">
        <v>24.2</v>
      </c>
      <c r="H19" s="426"/>
      <c r="I19" s="426">
        <v>24</v>
      </c>
      <c r="J19" s="426">
        <v>24</v>
      </c>
      <c r="K19" s="426">
        <v>16.399999999999999</v>
      </c>
      <c r="L19" s="426">
        <v>21.5</v>
      </c>
      <c r="M19" s="426">
        <v>19.3</v>
      </c>
      <c r="N19" s="426">
        <v>19.3</v>
      </c>
      <c r="O19" s="426">
        <v>19.399999999999999</v>
      </c>
      <c r="P19" s="426">
        <v>19.3</v>
      </c>
      <c r="Q19" s="426">
        <v>19.2</v>
      </c>
      <c r="R19" s="426">
        <v>19.399999999999999</v>
      </c>
      <c r="S19" s="426">
        <v>19.2</v>
      </c>
      <c r="T19" s="426">
        <v>19.3</v>
      </c>
      <c r="U19" s="426">
        <v>19.5</v>
      </c>
    </row>
    <row r="20" spans="1:21" ht="15.75">
      <c r="A20" s="425" t="s">
        <v>867</v>
      </c>
      <c r="B20" s="426">
        <v>4251</v>
      </c>
      <c r="C20" s="426">
        <v>4506</v>
      </c>
      <c r="D20" s="426">
        <v>4250</v>
      </c>
      <c r="E20" s="426">
        <v>6881</v>
      </c>
      <c r="F20" s="426">
        <v>5364</v>
      </c>
      <c r="G20" s="426">
        <v>6039</v>
      </c>
      <c r="H20" s="426">
        <v>5668</v>
      </c>
      <c r="I20" s="426">
        <v>5908</v>
      </c>
      <c r="J20" s="426">
        <v>5527</v>
      </c>
      <c r="K20" s="426">
        <v>4250</v>
      </c>
      <c r="L20" s="426">
        <v>4606</v>
      </c>
      <c r="M20" s="426">
        <v>4249</v>
      </c>
      <c r="N20" s="426">
        <v>4300</v>
      </c>
      <c r="O20" s="426">
        <v>4680</v>
      </c>
      <c r="P20" s="426">
        <v>4335</v>
      </c>
      <c r="Q20" s="426">
        <v>4252</v>
      </c>
      <c r="R20" s="426">
        <v>4250</v>
      </c>
      <c r="S20" s="426">
        <v>4275</v>
      </c>
      <c r="T20" s="426">
        <v>4253</v>
      </c>
      <c r="U20" s="426">
        <v>4228</v>
      </c>
    </row>
    <row r="21" spans="1:21" ht="15.75">
      <c r="A21" s="425" t="s">
        <v>868</v>
      </c>
      <c r="B21" s="426">
        <v>12.6</v>
      </c>
      <c r="C21" s="426">
        <v>12.6</v>
      </c>
      <c r="D21" s="426">
        <v>12.8</v>
      </c>
      <c r="E21" s="426">
        <v>14.5</v>
      </c>
      <c r="F21" s="426">
        <v>12.7</v>
      </c>
      <c r="G21" s="426">
        <v>14</v>
      </c>
      <c r="H21" s="426"/>
      <c r="I21" s="426">
        <v>14.021000000000001</v>
      </c>
      <c r="J21" s="426">
        <v>14</v>
      </c>
      <c r="K21" s="426">
        <v>12.5</v>
      </c>
      <c r="L21" s="426">
        <v>13.52</v>
      </c>
      <c r="M21" s="426">
        <v>12.6</v>
      </c>
      <c r="N21" s="426">
        <v>13</v>
      </c>
      <c r="O21" s="426">
        <v>12.8</v>
      </c>
      <c r="P21" s="426">
        <v>12.7</v>
      </c>
      <c r="Q21" s="426">
        <v>12.5</v>
      </c>
      <c r="R21" s="426">
        <v>13.4</v>
      </c>
      <c r="S21" s="426">
        <v>12.6</v>
      </c>
      <c r="T21" s="426">
        <v>12.6</v>
      </c>
      <c r="U21" s="426">
        <v>12.5</v>
      </c>
    </row>
  </sheetData>
  <mergeCells count="21">
    <mergeCell ref="D2:D3"/>
    <mergeCell ref="A2:A3"/>
    <mergeCell ref="B2:B3"/>
    <mergeCell ref="C2:C3"/>
    <mergeCell ref="O2:O3"/>
    <mergeCell ref="M2:M3"/>
    <mergeCell ref="N2:N3"/>
    <mergeCell ref="E2:E3"/>
    <mergeCell ref="L2:L3"/>
    <mergeCell ref="F2:F3"/>
    <mergeCell ref="G2:G3"/>
    <mergeCell ref="H2:H3"/>
    <mergeCell ref="I2:I3"/>
    <mergeCell ref="J2:J3"/>
    <mergeCell ref="K2:K3"/>
    <mergeCell ref="P2:P3"/>
    <mergeCell ref="U2:U3"/>
    <mergeCell ref="S2:S3"/>
    <mergeCell ref="Q2:Q3"/>
    <mergeCell ref="R2:R3"/>
    <mergeCell ref="T2:T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K47" sqref="K47:K48"/>
    </sheetView>
  </sheetViews>
  <sheetFormatPr defaultRowHeight="12.75"/>
  <cols>
    <col min="1" max="1" width="45.85546875" style="262" customWidth="1"/>
    <col min="2" max="2" width="12.42578125" style="262" bestFit="1" customWidth="1"/>
    <col min="3" max="3" width="35.7109375" style="262" customWidth="1"/>
    <col min="4" max="4" width="48.85546875" style="262" customWidth="1"/>
    <col min="5" max="5" width="58" style="262" customWidth="1"/>
    <col min="6" max="256" width="9.140625" style="262"/>
    <col min="257" max="257" width="45.85546875" style="262" customWidth="1"/>
    <col min="258" max="258" width="12.42578125" style="262" bestFit="1" customWidth="1"/>
    <col min="259" max="259" width="35.7109375" style="262" customWidth="1"/>
    <col min="260" max="260" width="59.7109375" style="262" customWidth="1"/>
    <col min="261" max="261" width="53.85546875" style="262" customWidth="1"/>
    <col min="262" max="512" width="9.140625" style="262"/>
    <col min="513" max="513" width="45.85546875" style="262" customWidth="1"/>
    <col min="514" max="514" width="12.42578125" style="262" bestFit="1" customWidth="1"/>
    <col min="515" max="515" width="35.7109375" style="262" customWidth="1"/>
    <col min="516" max="516" width="59.7109375" style="262" customWidth="1"/>
    <col min="517" max="517" width="53.85546875" style="262" customWidth="1"/>
    <col min="518" max="768" width="9.140625" style="262"/>
    <col min="769" max="769" width="45.85546875" style="262" customWidth="1"/>
    <col min="770" max="770" width="12.42578125" style="262" bestFit="1" customWidth="1"/>
    <col min="771" max="771" width="35.7109375" style="262" customWidth="1"/>
    <col min="772" max="772" width="59.7109375" style="262" customWidth="1"/>
    <col min="773" max="773" width="53.85546875" style="262" customWidth="1"/>
    <col min="774" max="1024" width="9.140625" style="262"/>
    <col min="1025" max="1025" width="45.85546875" style="262" customWidth="1"/>
    <col min="1026" max="1026" width="12.42578125" style="262" bestFit="1" customWidth="1"/>
    <col min="1027" max="1027" width="35.7109375" style="262" customWidth="1"/>
    <col min="1028" max="1028" width="59.7109375" style="262" customWidth="1"/>
    <col min="1029" max="1029" width="53.85546875" style="262" customWidth="1"/>
    <col min="1030" max="1280" width="9.140625" style="262"/>
    <col min="1281" max="1281" width="45.85546875" style="262" customWidth="1"/>
    <col min="1282" max="1282" width="12.42578125" style="262" bestFit="1" customWidth="1"/>
    <col min="1283" max="1283" width="35.7109375" style="262" customWidth="1"/>
    <col min="1284" max="1284" width="59.7109375" style="262" customWidth="1"/>
    <col min="1285" max="1285" width="53.85546875" style="262" customWidth="1"/>
    <col min="1286" max="1536" width="9.140625" style="262"/>
    <col min="1537" max="1537" width="45.85546875" style="262" customWidth="1"/>
    <col min="1538" max="1538" width="12.42578125" style="262" bestFit="1" customWidth="1"/>
    <col min="1539" max="1539" width="35.7109375" style="262" customWidth="1"/>
    <col min="1540" max="1540" width="59.7109375" style="262" customWidth="1"/>
    <col min="1541" max="1541" width="53.85546875" style="262" customWidth="1"/>
    <col min="1542" max="1792" width="9.140625" style="262"/>
    <col min="1793" max="1793" width="45.85546875" style="262" customWidth="1"/>
    <col min="1794" max="1794" width="12.42578125" style="262" bestFit="1" customWidth="1"/>
    <col min="1795" max="1795" width="35.7109375" style="262" customWidth="1"/>
    <col min="1796" max="1796" width="59.7109375" style="262" customWidth="1"/>
    <col min="1797" max="1797" width="53.85546875" style="262" customWidth="1"/>
    <col min="1798" max="2048" width="9.140625" style="262"/>
    <col min="2049" max="2049" width="45.85546875" style="262" customWidth="1"/>
    <col min="2050" max="2050" width="12.42578125" style="262" bestFit="1" customWidth="1"/>
    <col min="2051" max="2051" width="35.7109375" style="262" customWidth="1"/>
    <col min="2052" max="2052" width="59.7109375" style="262" customWidth="1"/>
    <col min="2053" max="2053" width="53.85546875" style="262" customWidth="1"/>
    <col min="2054" max="2304" width="9.140625" style="262"/>
    <col min="2305" max="2305" width="45.85546875" style="262" customWidth="1"/>
    <col min="2306" max="2306" width="12.42578125" style="262" bestFit="1" customWidth="1"/>
    <col min="2307" max="2307" width="35.7109375" style="262" customWidth="1"/>
    <col min="2308" max="2308" width="59.7109375" style="262" customWidth="1"/>
    <col min="2309" max="2309" width="53.85546875" style="262" customWidth="1"/>
    <col min="2310" max="2560" width="9.140625" style="262"/>
    <col min="2561" max="2561" width="45.85546875" style="262" customWidth="1"/>
    <col min="2562" max="2562" width="12.42578125" style="262" bestFit="1" customWidth="1"/>
    <col min="2563" max="2563" width="35.7109375" style="262" customWidth="1"/>
    <col min="2564" max="2564" width="59.7109375" style="262" customWidth="1"/>
    <col min="2565" max="2565" width="53.85546875" style="262" customWidth="1"/>
    <col min="2566" max="2816" width="9.140625" style="262"/>
    <col min="2817" max="2817" width="45.85546875" style="262" customWidth="1"/>
    <col min="2818" max="2818" width="12.42578125" style="262" bestFit="1" customWidth="1"/>
    <col min="2819" max="2819" width="35.7109375" style="262" customWidth="1"/>
    <col min="2820" max="2820" width="59.7109375" style="262" customWidth="1"/>
    <col min="2821" max="2821" width="53.85546875" style="262" customWidth="1"/>
    <col min="2822" max="3072" width="9.140625" style="262"/>
    <col min="3073" max="3073" width="45.85546875" style="262" customWidth="1"/>
    <col min="3074" max="3074" width="12.42578125" style="262" bestFit="1" customWidth="1"/>
    <col min="3075" max="3075" width="35.7109375" style="262" customWidth="1"/>
    <col min="3076" max="3076" width="59.7109375" style="262" customWidth="1"/>
    <col min="3077" max="3077" width="53.85546875" style="262" customWidth="1"/>
    <col min="3078" max="3328" width="9.140625" style="262"/>
    <col min="3329" max="3329" width="45.85546875" style="262" customWidth="1"/>
    <col min="3330" max="3330" width="12.42578125" style="262" bestFit="1" customWidth="1"/>
    <col min="3331" max="3331" width="35.7109375" style="262" customWidth="1"/>
    <col min="3332" max="3332" width="59.7109375" style="262" customWidth="1"/>
    <col min="3333" max="3333" width="53.85546875" style="262" customWidth="1"/>
    <col min="3334" max="3584" width="9.140625" style="262"/>
    <col min="3585" max="3585" width="45.85546875" style="262" customWidth="1"/>
    <col min="3586" max="3586" width="12.42578125" style="262" bestFit="1" customWidth="1"/>
    <col min="3587" max="3587" width="35.7109375" style="262" customWidth="1"/>
    <col min="3588" max="3588" width="59.7109375" style="262" customWidth="1"/>
    <col min="3589" max="3589" width="53.85546875" style="262" customWidth="1"/>
    <col min="3590" max="3840" width="9.140625" style="262"/>
    <col min="3841" max="3841" width="45.85546875" style="262" customWidth="1"/>
    <col min="3842" max="3842" width="12.42578125" style="262" bestFit="1" customWidth="1"/>
    <col min="3843" max="3843" width="35.7109375" style="262" customWidth="1"/>
    <col min="3844" max="3844" width="59.7109375" style="262" customWidth="1"/>
    <col min="3845" max="3845" width="53.85546875" style="262" customWidth="1"/>
    <col min="3846" max="4096" width="9.140625" style="262"/>
    <col min="4097" max="4097" width="45.85546875" style="262" customWidth="1"/>
    <col min="4098" max="4098" width="12.42578125" style="262" bestFit="1" customWidth="1"/>
    <col min="4099" max="4099" width="35.7109375" style="262" customWidth="1"/>
    <col min="4100" max="4100" width="59.7109375" style="262" customWidth="1"/>
    <col min="4101" max="4101" width="53.85546875" style="262" customWidth="1"/>
    <col min="4102" max="4352" width="9.140625" style="262"/>
    <col min="4353" max="4353" width="45.85546875" style="262" customWidth="1"/>
    <col min="4354" max="4354" width="12.42578125" style="262" bestFit="1" customWidth="1"/>
    <col min="4355" max="4355" width="35.7109375" style="262" customWidth="1"/>
    <col min="4356" max="4356" width="59.7109375" style="262" customWidth="1"/>
    <col min="4357" max="4357" width="53.85546875" style="262" customWidth="1"/>
    <col min="4358" max="4608" width="9.140625" style="262"/>
    <col min="4609" max="4609" width="45.85546875" style="262" customWidth="1"/>
    <col min="4610" max="4610" width="12.42578125" style="262" bestFit="1" customWidth="1"/>
    <col min="4611" max="4611" width="35.7109375" style="262" customWidth="1"/>
    <col min="4612" max="4612" width="59.7109375" style="262" customWidth="1"/>
    <col min="4613" max="4613" width="53.85546875" style="262" customWidth="1"/>
    <col min="4614" max="4864" width="9.140625" style="262"/>
    <col min="4865" max="4865" width="45.85546875" style="262" customWidth="1"/>
    <col min="4866" max="4866" width="12.42578125" style="262" bestFit="1" customWidth="1"/>
    <col min="4867" max="4867" width="35.7109375" style="262" customWidth="1"/>
    <col min="4868" max="4868" width="59.7109375" style="262" customWidth="1"/>
    <col min="4869" max="4869" width="53.85546875" style="262" customWidth="1"/>
    <col min="4870" max="5120" width="9.140625" style="262"/>
    <col min="5121" max="5121" width="45.85546875" style="262" customWidth="1"/>
    <col min="5122" max="5122" width="12.42578125" style="262" bestFit="1" customWidth="1"/>
    <col min="5123" max="5123" width="35.7109375" style="262" customWidth="1"/>
    <col min="5124" max="5124" width="59.7109375" style="262" customWidth="1"/>
    <col min="5125" max="5125" width="53.85546875" style="262" customWidth="1"/>
    <col min="5126" max="5376" width="9.140625" style="262"/>
    <col min="5377" max="5377" width="45.85546875" style="262" customWidth="1"/>
    <col min="5378" max="5378" width="12.42578125" style="262" bestFit="1" customWidth="1"/>
    <col min="5379" max="5379" width="35.7109375" style="262" customWidth="1"/>
    <col min="5380" max="5380" width="59.7109375" style="262" customWidth="1"/>
    <col min="5381" max="5381" width="53.85546875" style="262" customWidth="1"/>
    <col min="5382" max="5632" width="9.140625" style="262"/>
    <col min="5633" max="5633" width="45.85546875" style="262" customWidth="1"/>
    <col min="5634" max="5634" width="12.42578125" style="262" bestFit="1" customWidth="1"/>
    <col min="5635" max="5635" width="35.7109375" style="262" customWidth="1"/>
    <col min="5636" max="5636" width="59.7109375" style="262" customWidth="1"/>
    <col min="5637" max="5637" width="53.85546875" style="262" customWidth="1"/>
    <col min="5638" max="5888" width="9.140625" style="262"/>
    <col min="5889" max="5889" width="45.85546875" style="262" customWidth="1"/>
    <col min="5890" max="5890" width="12.42578125" style="262" bestFit="1" customWidth="1"/>
    <col min="5891" max="5891" width="35.7109375" style="262" customWidth="1"/>
    <col min="5892" max="5892" width="59.7109375" style="262" customWidth="1"/>
    <col min="5893" max="5893" width="53.85546875" style="262" customWidth="1"/>
    <col min="5894" max="6144" width="9.140625" style="262"/>
    <col min="6145" max="6145" width="45.85546875" style="262" customWidth="1"/>
    <col min="6146" max="6146" width="12.42578125" style="262" bestFit="1" customWidth="1"/>
    <col min="6147" max="6147" width="35.7109375" style="262" customWidth="1"/>
    <col min="6148" max="6148" width="59.7109375" style="262" customWidth="1"/>
    <col min="6149" max="6149" width="53.85546875" style="262" customWidth="1"/>
    <col min="6150" max="6400" width="9.140625" style="262"/>
    <col min="6401" max="6401" width="45.85546875" style="262" customWidth="1"/>
    <col min="6402" max="6402" width="12.42578125" style="262" bestFit="1" customWidth="1"/>
    <col min="6403" max="6403" width="35.7109375" style="262" customWidth="1"/>
    <col min="6404" max="6404" width="59.7109375" style="262" customWidth="1"/>
    <col min="6405" max="6405" width="53.85546875" style="262" customWidth="1"/>
    <col min="6406" max="6656" width="9.140625" style="262"/>
    <col min="6657" max="6657" width="45.85546875" style="262" customWidth="1"/>
    <col min="6658" max="6658" width="12.42578125" style="262" bestFit="1" customWidth="1"/>
    <col min="6659" max="6659" width="35.7109375" style="262" customWidth="1"/>
    <col min="6660" max="6660" width="59.7109375" style="262" customWidth="1"/>
    <col min="6661" max="6661" width="53.85546875" style="262" customWidth="1"/>
    <col min="6662" max="6912" width="9.140625" style="262"/>
    <col min="6913" max="6913" width="45.85546875" style="262" customWidth="1"/>
    <col min="6914" max="6914" width="12.42578125" style="262" bestFit="1" customWidth="1"/>
    <col min="6915" max="6915" width="35.7109375" style="262" customWidth="1"/>
    <col min="6916" max="6916" width="59.7109375" style="262" customWidth="1"/>
    <col min="6917" max="6917" width="53.85546875" style="262" customWidth="1"/>
    <col min="6918" max="7168" width="9.140625" style="262"/>
    <col min="7169" max="7169" width="45.85546875" style="262" customWidth="1"/>
    <col min="7170" max="7170" width="12.42578125" style="262" bestFit="1" customWidth="1"/>
    <col min="7171" max="7171" width="35.7109375" style="262" customWidth="1"/>
    <col min="7172" max="7172" width="59.7109375" style="262" customWidth="1"/>
    <col min="7173" max="7173" width="53.85546875" style="262" customWidth="1"/>
    <col min="7174" max="7424" width="9.140625" style="262"/>
    <col min="7425" max="7425" width="45.85546875" style="262" customWidth="1"/>
    <col min="7426" max="7426" width="12.42578125" style="262" bestFit="1" customWidth="1"/>
    <col min="7427" max="7427" width="35.7109375" style="262" customWidth="1"/>
    <col min="7428" max="7428" width="59.7109375" style="262" customWidth="1"/>
    <col min="7429" max="7429" width="53.85546875" style="262" customWidth="1"/>
    <col min="7430" max="7680" width="9.140625" style="262"/>
    <col min="7681" max="7681" width="45.85546875" style="262" customWidth="1"/>
    <col min="7682" max="7682" width="12.42578125" style="262" bestFit="1" customWidth="1"/>
    <col min="7683" max="7683" width="35.7109375" style="262" customWidth="1"/>
    <col min="7684" max="7684" width="59.7109375" style="262" customWidth="1"/>
    <col min="7685" max="7685" width="53.85546875" style="262" customWidth="1"/>
    <col min="7686" max="7936" width="9.140625" style="262"/>
    <col min="7937" max="7937" width="45.85546875" style="262" customWidth="1"/>
    <col min="7938" max="7938" width="12.42578125" style="262" bestFit="1" customWidth="1"/>
    <col min="7939" max="7939" width="35.7109375" style="262" customWidth="1"/>
    <col min="7940" max="7940" width="59.7109375" style="262" customWidth="1"/>
    <col min="7941" max="7941" width="53.85546875" style="262" customWidth="1"/>
    <col min="7942" max="8192" width="9.140625" style="262"/>
    <col min="8193" max="8193" width="45.85546875" style="262" customWidth="1"/>
    <col min="8194" max="8194" width="12.42578125" style="262" bestFit="1" customWidth="1"/>
    <col min="8195" max="8195" width="35.7109375" style="262" customWidth="1"/>
    <col min="8196" max="8196" width="59.7109375" style="262" customWidth="1"/>
    <col min="8197" max="8197" width="53.85546875" style="262" customWidth="1"/>
    <col min="8198" max="8448" width="9.140625" style="262"/>
    <col min="8449" max="8449" width="45.85546875" style="262" customWidth="1"/>
    <col min="8450" max="8450" width="12.42578125" style="262" bestFit="1" customWidth="1"/>
    <col min="8451" max="8451" width="35.7109375" style="262" customWidth="1"/>
    <col min="8452" max="8452" width="59.7109375" style="262" customWidth="1"/>
    <col min="8453" max="8453" width="53.85546875" style="262" customWidth="1"/>
    <col min="8454" max="8704" width="9.140625" style="262"/>
    <col min="8705" max="8705" width="45.85546875" style="262" customWidth="1"/>
    <col min="8706" max="8706" width="12.42578125" style="262" bestFit="1" customWidth="1"/>
    <col min="8707" max="8707" width="35.7109375" style="262" customWidth="1"/>
    <col min="8708" max="8708" width="59.7109375" style="262" customWidth="1"/>
    <col min="8709" max="8709" width="53.85546875" style="262" customWidth="1"/>
    <col min="8710" max="8960" width="9.140625" style="262"/>
    <col min="8961" max="8961" width="45.85546875" style="262" customWidth="1"/>
    <col min="8962" max="8962" width="12.42578125" style="262" bestFit="1" customWidth="1"/>
    <col min="8963" max="8963" width="35.7109375" style="262" customWidth="1"/>
    <col min="8964" max="8964" width="59.7109375" style="262" customWidth="1"/>
    <col min="8965" max="8965" width="53.85546875" style="262" customWidth="1"/>
    <col min="8966" max="9216" width="9.140625" style="262"/>
    <col min="9217" max="9217" width="45.85546875" style="262" customWidth="1"/>
    <col min="9218" max="9218" width="12.42578125" style="262" bestFit="1" customWidth="1"/>
    <col min="9219" max="9219" width="35.7109375" style="262" customWidth="1"/>
    <col min="9220" max="9220" width="59.7109375" style="262" customWidth="1"/>
    <col min="9221" max="9221" width="53.85546875" style="262" customWidth="1"/>
    <col min="9222" max="9472" width="9.140625" style="262"/>
    <col min="9473" max="9473" width="45.85546875" style="262" customWidth="1"/>
    <col min="9474" max="9474" width="12.42578125" style="262" bestFit="1" customWidth="1"/>
    <col min="9475" max="9475" width="35.7109375" style="262" customWidth="1"/>
    <col min="9476" max="9476" width="59.7109375" style="262" customWidth="1"/>
    <col min="9477" max="9477" width="53.85546875" style="262" customWidth="1"/>
    <col min="9478" max="9728" width="9.140625" style="262"/>
    <col min="9729" max="9729" width="45.85546875" style="262" customWidth="1"/>
    <col min="9730" max="9730" width="12.42578125" style="262" bestFit="1" customWidth="1"/>
    <col min="9731" max="9731" width="35.7109375" style="262" customWidth="1"/>
    <col min="9732" max="9732" width="59.7109375" style="262" customWidth="1"/>
    <col min="9733" max="9733" width="53.85546875" style="262" customWidth="1"/>
    <col min="9734" max="9984" width="9.140625" style="262"/>
    <col min="9985" max="9985" width="45.85546875" style="262" customWidth="1"/>
    <col min="9986" max="9986" width="12.42578125" style="262" bestFit="1" customWidth="1"/>
    <col min="9987" max="9987" width="35.7109375" style="262" customWidth="1"/>
    <col min="9988" max="9988" width="59.7109375" style="262" customWidth="1"/>
    <col min="9989" max="9989" width="53.85546875" style="262" customWidth="1"/>
    <col min="9990" max="10240" width="9.140625" style="262"/>
    <col min="10241" max="10241" width="45.85546875" style="262" customWidth="1"/>
    <col min="10242" max="10242" width="12.42578125" style="262" bestFit="1" customWidth="1"/>
    <col min="10243" max="10243" width="35.7109375" style="262" customWidth="1"/>
    <col min="10244" max="10244" width="59.7109375" style="262" customWidth="1"/>
    <col min="10245" max="10245" width="53.85546875" style="262" customWidth="1"/>
    <col min="10246" max="10496" width="9.140625" style="262"/>
    <col min="10497" max="10497" width="45.85546875" style="262" customWidth="1"/>
    <col min="10498" max="10498" width="12.42578125" style="262" bestFit="1" customWidth="1"/>
    <col min="10499" max="10499" width="35.7109375" style="262" customWidth="1"/>
    <col min="10500" max="10500" width="59.7109375" style="262" customWidth="1"/>
    <col min="10501" max="10501" width="53.85546875" style="262" customWidth="1"/>
    <col min="10502" max="10752" width="9.140625" style="262"/>
    <col min="10753" max="10753" width="45.85546875" style="262" customWidth="1"/>
    <col min="10754" max="10754" width="12.42578125" style="262" bestFit="1" customWidth="1"/>
    <col min="10755" max="10755" width="35.7109375" style="262" customWidth="1"/>
    <col min="10756" max="10756" width="59.7109375" style="262" customWidth="1"/>
    <col min="10757" max="10757" width="53.85546875" style="262" customWidth="1"/>
    <col min="10758" max="11008" width="9.140625" style="262"/>
    <col min="11009" max="11009" width="45.85546875" style="262" customWidth="1"/>
    <col min="11010" max="11010" width="12.42578125" style="262" bestFit="1" customWidth="1"/>
    <col min="11011" max="11011" width="35.7109375" style="262" customWidth="1"/>
    <col min="11012" max="11012" width="59.7109375" style="262" customWidth="1"/>
    <col min="11013" max="11013" width="53.85546875" style="262" customWidth="1"/>
    <col min="11014" max="11264" width="9.140625" style="262"/>
    <col min="11265" max="11265" width="45.85546875" style="262" customWidth="1"/>
    <col min="11266" max="11266" width="12.42578125" style="262" bestFit="1" customWidth="1"/>
    <col min="11267" max="11267" width="35.7109375" style="262" customWidth="1"/>
    <col min="11268" max="11268" width="59.7109375" style="262" customWidth="1"/>
    <col min="11269" max="11269" width="53.85546875" style="262" customWidth="1"/>
    <col min="11270" max="11520" width="9.140625" style="262"/>
    <col min="11521" max="11521" width="45.85546875" style="262" customWidth="1"/>
    <col min="11522" max="11522" width="12.42578125" style="262" bestFit="1" customWidth="1"/>
    <col min="11523" max="11523" width="35.7109375" style="262" customWidth="1"/>
    <col min="11524" max="11524" width="59.7109375" style="262" customWidth="1"/>
    <col min="11525" max="11525" width="53.85546875" style="262" customWidth="1"/>
    <col min="11526" max="11776" width="9.140625" style="262"/>
    <col min="11777" max="11777" width="45.85546875" style="262" customWidth="1"/>
    <col min="11778" max="11778" width="12.42578125" style="262" bestFit="1" customWidth="1"/>
    <col min="11779" max="11779" width="35.7109375" style="262" customWidth="1"/>
    <col min="11780" max="11780" width="59.7109375" style="262" customWidth="1"/>
    <col min="11781" max="11781" width="53.85546875" style="262" customWidth="1"/>
    <col min="11782" max="12032" width="9.140625" style="262"/>
    <col min="12033" max="12033" width="45.85546875" style="262" customWidth="1"/>
    <col min="12034" max="12034" width="12.42578125" style="262" bestFit="1" customWidth="1"/>
    <col min="12035" max="12035" width="35.7109375" style="262" customWidth="1"/>
    <col min="12036" max="12036" width="59.7109375" style="262" customWidth="1"/>
    <col min="12037" max="12037" width="53.85546875" style="262" customWidth="1"/>
    <col min="12038" max="12288" width="9.140625" style="262"/>
    <col min="12289" max="12289" width="45.85546875" style="262" customWidth="1"/>
    <col min="12290" max="12290" width="12.42578125" style="262" bestFit="1" customWidth="1"/>
    <col min="12291" max="12291" width="35.7109375" style="262" customWidth="1"/>
    <col min="12292" max="12292" width="59.7109375" style="262" customWidth="1"/>
    <col min="12293" max="12293" width="53.85546875" style="262" customWidth="1"/>
    <col min="12294" max="12544" width="9.140625" style="262"/>
    <col min="12545" max="12545" width="45.85546875" style="262" customWidth="1"/>
    <col min="12546" max="12546" width="12.42578125" style="262" bestFit="1" customWidth="1"/>
    <col min="12547" max="12547" width="35.7109375" style="262" customWidth="1"/>
    <col min="12548" max="12548" width="59.7109375" style="262" customWidth="1"/>
    <col min="12549" max="12549" width="53.85546875" style="262" customWidth="1"/>
    <col min="12550" max="12800" width="9.140625" style="262"/>
    <col min="12801" max="12801" width="45.85546875" style="262" customWidth="1"/>
    <col min="12802" max="12802" width="12.42578125" style="262" bestFit="1" customWidth="1"/>
    <col min="12803" max="12803" width="35.7109375" style="262" customWidth="1"/>
    <col min="12804" max="12804" width="59.7109375" style="262" customWidth="1"/>
    <col min="12805" max="12805" width="53.85546875" style="262" customWidth="1"/>
    <col min="12806" max="13056" width="9.140625" style="262"/>
    <col min="13057" max="13057" width="45.85546875" style="262" customWidth="1"/>
    <col min="13058" max="13058" width="12.42578125" style="262" bestFit="1" customWidth="1"/>
    <col min="13059" max="13059" width="35.7109375" style="262" customWidth="1"/>
    <col min="13060" max="13060" width="59.7109375" style="262" customWidth="1"/>
    <col min="13061" max="13061" width="53.85546875" style="262" customWidth="1"/>
    <col min="13062" max="13312" width="9.140625" style="262"/>
    <col min="13313" max="13313" width="45.85546875" style="262" customWidth="1"/>
    <col min="13314" max="13314" width="12.42578125" style="262" bestFit="1" customWidth="1"/>
    <col min="13315" max="13315" width="35.7109375" style="262" customWidth="1"/>
    <col min="13316" max="13316" width="59.7109375" style="262" customWidth="1"/>
    <col min="13317" max="13317" width="53.85546875" style="262" customWidth="1"/>
    <col min="13318" max="13568" width="9.140625" style="262"/>
    <col min="13569" max="13569" width="45.85546875" style="262" customWidth="1"/>
    <col min="13570" max="13570" width="12.42578125" style="262" bestFit="1" customWidth="1"/>
    <col min="13571" max="13571" width="35.7109375" style="262" customWidth="1"/>
    <col min="13572" max="13572" width="59.7109375" style="262" customWidth="1"/>
    <col min="13573" max="13573" width="53.85546875" style="262" customWidth="1"/>
    <col min="13574" max="13824" width="9.140625" style="262"/>
    <col min="13825" max="13825" width="45.85546875" style="262" customWidth="1"/>
    <col min="13826" max="13826" width="12.42578125" style="262" bestFit="1" customWidth="1"/>
    <col min="13827" max="13827" width="35.7109375" style="262" customWidth="1"/>
    <col min="13828" max="13828" width="59.7109375" style="262" customWidth="1"/>
    <col min="13829" max="13829" width="53.85546875" style="262" customWidth="1"/>
    <col min="13830" max="14080" width="9.140625" style="262"/>
    <col min="14081" max="14081" width="45.85546875" style="262" customWidth="1"/>
    <col min="14082" max="14082" width="12.42578125" style="262" bestFit="1" customWidth="1"/>
    <col min="14083" max="14083" width="35.7109375" style="262" customWidth="1"/>
    <col min="14084" max="14084" width="59.7109375" style="262" customWidth="1"/>
    <col min="14085" max="14085" width="53.85546875" style="262" customWidth="1"/>
    <col min="14086" max="14336" width="9.140625" style="262"/>
    <col min="14337" max="14337" width="45.85546875" style="262" customWidth="1"/>
    <col min="14338" max="14338" width="12.42578125" style="262" bestFit="1" customWidth="1"/>
    <col min="14339" max="14339" width="35.7109375" style="262" customWidth="1"/>
    <col min="14340" max="14340" width="59.7109375" style="262" customWidth="1"/>
    <col min="14341" max="14341" width="53.85546875" style="262" customWidth="1"/>
    <col min="14342" max="14592" width="9.140625" style="262"/>
    <col min="14593" max="14593" width="45.85546875" style="262" customWidth="1"/>
    <col min="14594" max="14594" width="12.42578125" style="262" bestFit="1" customWidth="1"/>
    <col min="14595" max="14595" width="35.7109375" style="262" customWidth="1"/>
    <col min="14596" max="14596" width="59.7109375" style="262" customWidth="1"/>
    <col min="14597" max="14597" width="53.85546875" style="262" customWidth="1"/>
    <col min="14598" max="14848" width="9.140625" style="262"/>
    <col min="14849" max="14849" width="45.85546875" style="262" customWidth="1"/>
    <col min="14850" max="14850" width="12.42578125" style="262" bestFit="1" customWidth="1"/>
    <col min="14851" max="14851" width="35.7109375" style="262" customWidth="1"/>
    <col min="14852" max="14852" width="59.7109375" style="262" customWidth="1"/>
    <col min="14853" max="14853" width="53.85546875" style="262" customWidth="1"/>
    <col min="14854" max="15104" width="9.140625" style="262"/>
    <col min="15105" max="15105" width="45.85546875" style="262" customWidth="1"/>
    <col min="15106" max="15106" width="12.42578125" style="262" bestFit="1" customWidth="1"/>
    <col min="15107" max="15107" width="35.7109375" style="262" customWidth="1"/>
    <col min="15108" max="15108" width="59.7109375" style="262" customWidth="1"/>
    <col min="15109" max="15109" width="53.85546875" style="262" customWidth="1"/>
    <col min="15110" max="15360" width="9.140625" style="262"/>
    <col min="15361" max="15361" width="45.85546875" style="262" customWidth="1"/>
    <col min="15362" max="15362" width="12.42578125" style="262" bestFit="1" customWidth="1"/>
    <col min="15363" max="15363" width="35.7109375" style="262" customWidth="1"/>
    <col min="15364" max="15364" width="59.7109375" style="262" customWidth="1"/>
    <col min="15365" max="15365" width="53.85546875" style="262" customWidth="1"/>
    <col min="15366" max="15616" width="9.140625" style="262"/>
    <col min="15617" max="15617" width="45.85546875" style="262" customWidth="1"/>
    <col min="15618" max="15618" width="12.42578125" style="262" bestFit="1" customWidth="1"/>
    <col min="15619" max="15619" width="35.7109375" style="262" customWidth="1"/>
    <col min="15620" max="15620" width="59.7109375" style="262" customWidth="1"/>
    <col min="15621" max="15621" width="53.85546875" style="262" customWidth="1"/>
    <col min="15622" max="15872" width="9.140625" style="262"/>
    <col min="15873" max="15873" width="45.85546875" style="262" customWidth="1"/>
    <col min="15874" max="15874" width="12.42578125" style="262" bestFit="1" customWidth="1"/>
    <col min="15875" max="15875" width="35.7109375" style="262" customWidth="1"/>
    <col min="15876" max="15876" width="59.7109375" style="262" customWidth="1"/>
    <col min="15877" max="15877" width="53.85546875" style="262" customWidth="1"/>
    <col min="15878" max="16128" width="9.140625" style="262"/>
    <col min="16129" max="16129" width="45.85546875" style="262" customWidth="1"/>
    <col min="16130" max="16130" width="12.42578125" style="262" bestFit="1" customWidth="1"/>
    <col min="16131" max="16131" width="35.7109375" style="262" customWidth="1"/>
    <col min="16132" max="16132" width="59.7109375" style="262" customWidth="1"/>
    <col min="16133" max="16133" width="53.85546875" style="262" customWidth="1"/>
    <col min="16134" max="16384" width="9.140625" style="262"/>
  </cols>
  <sheetData>
    <row r="1" spans="1:6" ht="15.75" thickBot="1">
      <c r="A1" s="259" t="s">
        <v>847</v>
      </c>
      <c r="B1" s="260"/>
      <c r="C1" s="260"/>
      <c r="D1" s="260"/>
      <c r="E1" s="261"/>
    </row>
    <row r="2" spans="1:6" ht="13.5" thickBot="1">
      <c r="A2" s="1290"/>
      <c r="B2" s="1290"/>
      <c r="C2" s="1290"/>
      <c r="D2" s="1290"/>
      <c r="E2" s="1290"/>
    </row>
    <row r="3" spans="1:6" ht="15">
      <c r="A3" s="197" t="s">
        <v>175</v>
      </c>
      <c r="B3" s="198"/>
      <c r="C3" s="201"/>
      <c r="D3" s="201"/>
      <c r="E3" s="263"/>
    </row>
    <row r="4" spans="1:6" ht="15">
      <c r="A4" s="198" t="s">
        <v>1107</v>
      </c>
      <c r="B4" s="198"/>
      <c r="C4" s="201" t="s">
        <v>893</v>
      </c>
      <c r="D4" s="201"/>
      <c r="E4" s="264"/>
    </row>
    <row r="5" spans="1:6" ht="15">
      <c r="A5" s="197"/>
      <c r="B5" s="198"/>
      <c r="C5" s="201" t="s">
        <v>894</v>
      </c>
      <c r="D5" s="201"/>
      <c r="E5" s="264"/>
    </row>
    <row r="6" spans="1:6" ht="15.75" thickBot="1">
      <c r="A6" s="199"/>
      <c r="B6" s="200"/>
      <c r="C6" s="265" t="s">
        <v>895</v>
      </c>
      <c r="D6" s="265"/>
      <c r="E6" s="266"/>
    </row>
    <row r="7" spans="1:6">
      <c r="A7" s="1291"/>
      <c r="B7" s="1291"/>
      <c r="C7" s="1291"/>
      <c r="D7" s="1291"/>
      <c r="E7" s="1291"/>
    </row>
    <row r="8" spans="1:6" ht="13.5" thickBot="1">
      <c r="A8" s="267"/>
      <c r="B8" s="267"/>
      <c r="C8" s="268" t="s">
        <v>208</v>
      </c>
      <c r="D8" s="269" t="s">
        <v>779</v>
      </c>
      <c r="E8" s="268" t="s">
        <v>780</v>
      </c>
    </row>
    <row r="9" spans="1:6" ht="13.5" thickTop="1">
      <c r="A9" s="270"/>
      <c r="B9" s="270"/>
      <c r="C9" s="271"/>
      <c r="D9" s="272"/>
      <c r="E9" s="271"/>
    </row>
    <row r="10" spans="1:6">
      <c r="A10" s="273" t="s">
        <v>781</v>
      </c>
      <c r="B10" s="273"/>
      <c r="C10" s="274" t="s">
        <v>782</v>
      </c>
      <c r="D10" s="274" t="s">
        <v>886</v>
      </c>
      <c r="E10" s="274" t="s">
        <v>783</v>
      </c>
    </row>
    <row r="11" spans="1:6">
      <c r="A11" s="273"/>
      <c r="B11" s="273"/>
      <c r="C11" s="275"/>
      <c r="D11" s="275"/>
      <c r="E11" s="275"/>
    </row>
    <row r="12" spans="1:6">
      <c r="A12" s="273" t="s">
        <v>784</v>
      </c>
      <c r="B12" s="273"/>
      <c r="C12" s="274" t="s">
        <v>782</v>
      </c>
      <c r="D12" s="274" t="s">
        <v>886</v>
      </c>
      <c r="E12" s="274" t="s">
        <v>783</v>
      </c>
    </row>
    <row r="13" spans="1:6">
      <c r="A13" s="276"/>
      <c r="B13" s="276"/>
      <c r="C13" s="275"/>
      <c r="D13" s="275"/>
      <c r="E13" s="275"/>
    </row>
    <row r="14" spans="1:6">
      <c r="A14" s="273" t="s">
        <v>785</v>
      </c>
      <c r="B14" s="273"/>
      <c r="C14" s="274" t="s">
        <v>960</v>
      </c>
      <c r="D14" s="274" t="s">
        <v>786</v>
      </c>
      <c r="E14" s="274" t="s">
        <v>787</v>
      </c>
    </row>
    <row r="15" spans="1:6">
      <c r="A15" s="276"/>
      <c r="B15" s="276"/>
      <c r="C15" s="275"/>
      <c r="D15" s="625"/>
      <c r="E15" s="627"/>
      <c r="F15" s="281"/>
    </row>
    <row r="16" spans="1:6">
      <c r="A16" s="278" t="s">
        <v>788</v>
      </c>
      <c r="B16" s="278"/>
      <c r="C16" s="274" t="s">
        <v>989</v>
      </c>
      <c r="D16" s="274" t="s">
        <v>990</v>
      </c>
      <c r="E16" s="274" t="s">
        <v>991</v>
      </c>
    </row>
    <row r="17" spans="1:9">
      <c r="A17" s="276"/>
      <c r="B17" s="276"/>
      <c r="C17" s="275"/>
      <c r="D17" s="275"/>
      <c r="E17" s="627"/>
    </row>
    <row r="18" spans="1:9">
      <c r="A18" s="273" t="s">
        <v>789</v>
      </c>
      <c r="B18" s="273"/>
      <c r="C18" s="274" t="s">
        <v>884</v>
      </c>
      <c r="D18" s="274"/>
      <c r="E18" s="274" t="s">
        <v>885</v>
      </c>
    </row>
    <row r="19" spans="1:9">
      <c r="A19" s="279"/>
      <c r="B19" s="279"/>
      <c r="C19" s="280"/>
      <c r="D19" s="280"/>
      <c r="E19" s="627"/>
      <c r="F19" s="281"/>
    </row>
    <row r="20" spans="1:9">
      <c r="A20" s="278" t="s">
        <v>790</v>
      </c>
      <c r="B20" s="278"/>
      <c r="C20" s="274" t="s">
        <v>884</v>
      </c>
      <c r="D20" s="274"/>
      <c r="E20" s="626" t="s">
        <v>885</v>
      </c>
      <c r="I20" s="281"/>
    </row>
    <row r="21" spans="1:9">
      <c r="A21" s="282"/>
      <c r="B21" s="282"/>
      <c r="C21" s="275"/>
      <c r="D21" s="625"/>
      <c r="E21" s="627"/>
      <c r="F21" s="281"/>
      <c r="I21" s="281"/>
    </row>
    <row r="22" spans="1:9">
      <c r="A22" s="283" t="s">
        <v>791</v>
      </c>
      <c r="B22" s="283"/>
      <c r="C22" s="284"/>
      <c r="D22" s="284"/>
      <c r="E22" s="285"/>
    </row>
    <row r="23" spans="1:9">
      <c r="A23" s="277"/>
      <c r="B23" s="277"/>
      <c r="C23" s="280"/>
      <c r="D23" s="280"/>
      <c r="E23" s="286"/>
      <c r="F23" s="276"/>
      <c r="G23" s="276"/>
    </row>
    <row r="24" spans="1:9">
      <c r="A24" s="277" t="s">
        <v>128</v>
      </c>
      <c r="B24" s="287" t="s">
        <v>329</v>
      </c>
      <c r="C24" s="274" t="s">
        <v>792</v>
      </c>
      <c r="D24" s="274" t="s">
        <v>793</v>
      </c>
      <c r="E24" s="274" t="s">
        <v>794</v>
      </c>
      <c r="F24" s="276"/>
      <c r="G24" s="276"/>
    </row>
    <row r="25" spans="1:9">
      <c r="A25" s="277"/>
      <c r="B25" s="287"/>
      <c r="C25" s="274" t="s">
        <v>1109</v>
      </c>
      <c r="D25" s="274" t="s">
        <v>1110</v>
      </c>
      <c r="E25" s="274" t="s">
        <v>1108</v>
      </c>
      <c r="F25" s="276"/>
      <c r="G25" s="276"/>
    </row>
    <row r="26" spans="1:9">
      <c r="A26" s="277"/>
      <c r="B26" s="287"/>
      <c r="C26" s="274" t="s">
        <v>1016</v>
      </c>
      <c r="D26" s="274" t="s">
        <v>1017</v>
      </c>
      <c r="E26" s="274" t="s">
        <v>1015</v>
      </c>
      <c r="F26" s="276"/>
      <c r="G26" s="276"/>
    </row>
    <row r="27" spans="1:9">
      <c r="A27" s="277"/>
      <c r="B27" s="287" t="s">
        <v>801</v>
      </c>
      <c r="C27" s="274" t="s">
        <v>1060</v>
      </c>
      <c r="D27" s="274" t="s">
        <v>1061</v>
      </c>
      <c r="E27" s="274" t="s">
        <v>1062</v>
      </c>
      <c r="F27" s="276"/>
      <c r="G27" s="276"/>
    </row>
    <row r="28" spans="1:9">
      <c r="A28" s="277"/>
      <c r="B28" s="287"/>
      <c r="C28" s="280"/>
      <c r="D28" s="625"/>
      <c r="E28" s="627"/>
      <c r="F28" s="270"/>
      <c r="G28" s="276"/>
    </row>
    <row r="29" spans="1:9">
      <c r="A29" s="277" t="s">
        <v>104</v>
      </c>
      <c r="B29" s="287" t="s">
        <v>329</v>
      </c>
      <c r="C29" s="274" t="s">
        <v>795</v>
      </c>
      <c r="D29" s="274" t="s">
        <v>796</v>
      </c>
      <c r="E29" s="274" t="s">
        <v>797</v>
      </c>
      <c r="F29" s="270"/>
      <c r="G29" s="270"/>
    </row>
    <row r="30" spans="1:9">
      <c r="A30" s="288"/>
      <c r="B30" s="289"/>
      <c r="C30" s="274" t="s">
        <v>887</v>
      </c>
      <c r="D30" s="274"/>
      <c r="E30" s="274" t="s">
        <v>888</v>
      </c>
      <c r="F30" s="276"/>
      <c r="G30" s="276"/>
    </row>
    <row r="31" spans="1:9">
      <c r="A31" s="288"/>
      <c r="B31" s="289"/>
      <c r="C31" s="274" t="s">
        <v>798</v>
      </c>
      <c r="D31" s="274" t="s">
        <v>799</v>
      </c>
      <c r="E31" s="274" t="s">
        <v>800</v>
      </c>
      <c r="F31" s="276"/>
      <c r="G31" s="276"/>
    </row>
    <row r="32" spans="1:9">
      <c r="A32" s="288"/>
      <c r="B32" s="289" t="s">
        <v>801</v>
      </c>
      <c r="C32" s="274" t="s">
        <v>889</v>
      </c>
      <c r="D32" s="274" t="s">
        <v>802</v>
      </c>
      <c r="E32" s="274" t="s">
        <v>890</v>
      </c>
      <c r="F32" s="276"/>
      <c r="G32" s="276"/>
    </row>
    <row r="33" spans="1:10">
      <c r="A33" s="288"/>
      <c r="B33" s="289"/>
      <c r="C33" s="290"/>
      <c r="D33" s="290"/>
      <c r="E33" s="627"/>
      <c r="F33" s="270"/>
      <c r="G33" s="276"/>
    </row>
    <row r="34" spans="1:10">
      <c r="A34" s="277" t="s">
        <v>803</v>
      </c>
      <c r="B34" s="287" t="s">
        <v>329</v>
      </c>
      <c r="C34" s="274" t="s">
        <v>804</v>
      </c>
      <c r="D34" s="274" t="s">
        <v>805</v>
      </c>
      <c r="E34" s="274" t="s">
        <v>806</v>
      </c>
      <c r="F34" s="291"/>
      <c r="G34" s="291"/>
    </row>
    <row r="35" spans="1:10">
      <c r="A35" s="277"/>
      <c r="B35" s="292"/>
      <c r="C35" s="274" t="s">
        <v>807</v>
      </c>
      <c r="D35" s="274" t="s">
        <v>808</v>
      </c>
      <c r="E35" s="274" t="s">
        <v>809</v>
      </c>
      <c r="F35" s="291"/>
      <c r="G35" s="291"/>
    </row>
    <row r="36" spans="1:10">
      <c r="A36" s="277"/>
      <c r="B36" s="292"/>
      <c r="C36" s="274" t="s">
        <v>810</v>
      </c>
      <c r="D36" s="274"/>
      <c r="E36" s="274" t="s">
        <v>811</v>
      </c>
      <c r="F36" s="276"/>
      <c r="G36" s="291"/>
    </row>
    <row r="37" spans="1:10">
      <c r="A37" s="277"/>
      <c r="B37" s="287" t="s">
        <v>801</v>
      </c>
      <c r="C37" s="274" t="s">
        <v>994</v>
      </c>
      <c r="D37" s="274" t="s">
        <v>993</v>
      </c>
      <c r="E37" s="274" t="s">
        <v>992</v>
      </c>
      <c r="F37" s="291"/>
      <c r="G37" s="291"/>
    </row>
    <row r="38" spans="1:10">
      <c r="A38" s="277"/>
      <c r="B38" s="287"/>
      <c r="C38" s="280"/>
      <c r="D38" s="293"/>
      <c r="E38" s="627"/>
      <c r="F38" s="291"/>
      <c r="G38" s="291"/>
    </row>
    <row r="39" spans="1:10">
      <c r="A39" s="277" t="s">
        <v>108</v>
      </c>
      <c r="B39" s="287" t="s">
        <v>329</v>
      </c>
      <c r="C39" s="274" t="s">
        <v>812</v>
      </c>
      <c r="D39" s="274" t="s">
        <v>813</v>
      </c>
      <c r="E39" s="274" t="s">
        <v>814</v>
      </c>
      <c r="F39" s="276"/>
      <c r="G39" s="276"/>
    </row>
    <row r="40" spans="1:10">
      <c r="A40" s="277"/>
      <c r="B40" s="287"/>
      <c r="C40" s="274" t="s">
        <v>1111</v>
      </c>
      <c r="D40" s="274" t="s">
        <v>1112</v>
      </c>
      <c r="E40" s="274" t="s">
        <v>815</v>
      </c>
      <c r="F40" s="276"/>
      <c r="G40" s="276"/>
    </row>
    <row r="41" spans="1:10">
      <c r="A41" s="288"/>
      <c r="B41" s="289"/>
      <c r="C41" s="274" t="s">
        <v>816</v>
      </c>
      <c r="D41" s="274" t="s">
        <v>817</v>
      </c>
      <c r="E41" s="274" t="s">
        <v>818</v>
      </c>
      <c r="F41" s="276"/>
      <c r="G41" s="276"/>
    </row>
    <row r="42" spans="1:10">
      <c r="A42" s="277"/>
      <c r="B42" s="287"/>
      <c r="C42" s="280"/>
      <c r="D42" s="280"/>
      <c r="E42" s="627"/>
      <c r="F42" s="270"/>
      <c r="G42" s="270"/>
    </row>
    <row r="43" spans="1:10" ht="38.25">
      <c r="A43" s="277" t="s">
        <v>220</v>
      </c>
      <c r="B43" s="287"/>
      <c r="C43" s="294"/>
      <c r="D43" s="295"/>
      <c r="E43" s="274" t="s">
        <v>963</v>
      </c>
      <c r="F43" s="276"/>
      <c r="G43" s="276"/>
    </row>
    <row r="44" spans="1:10">
      <c r="A44" s="288"/>
      <c r="B44" s="289" t="s">
        <v>329</v>
      </c>
      <c r="C44" s="274" t="s">
        <v>819</v>
      </c>
      <c r="D44" s="274" t="s">
        <v>964</v>
      </c>
      <c r="E44" s="274" t="s">
        <v>820</v>
      </c>
      <c r="F44" s="276"/>
      <c r="G44" s="276"/>
    </row>
    <row r="45" spans="1:10">
      <c r="A45" s="288"/>
      <c r="B45" s="289"/>
      <c r="C45" s="274" t="s">
        <v>965</v>
      </c>
      <c r="D45" s="274"/>
      <c r="E45" s="274" t="s">
        <v>966</v>
      </c>
      <c r="F45" s="276"/>
      <c r="G45" s="276"/>
    </row>
    <row r="46" spans="1:10" ht="25.5">
      <c r="A46" s="288"/>
      <c r="B46" s="289" t="s">
        <v>801</v>
      </c>
      <c r="C46" s="274" t="s">
        <v>821</v>
      </c>
      <c r="D46" s="274" t="s">
        <v>822</v>
      </c>
      <c r="E46" s="274" t="s">
        <v>1113</v>
      </c>
      <c r="F46" s="276"/>
      <c r="G46" s="276"/>
      <c r="J46" s="579"/>
    </row>
    <row r="47" spans="1:10">
      <c r="A47" s="288"/>
      <c r="B47" s="289"/>
      <c r="C47" s="275"/>
      <c r="D47" s="284"/>
      <c r="E47" s="656"/>
      <c r="F47" s="270"/>
      <c r="G47" s="276"/>
    </row>
    <row r="48" spans="1:10">
      <c r="A48" s="273"/>
      <c r="B48" s="289"/>
      <c r="C48" s="275"/>
      <c r="D48" s="275"/>
      <c r="E48" s="657"/>
      <c r="F48" s="270"/>
      <c r="G48" s="276"/>
    </row>
    <row r="49" spans="1:7">
      <c r="A49" s="273" t="s">
        <v>112</v>
      </c>
      <c r="B49" s="289" t="s">
        <v>329</v>
      </c>
      <c r="C49" s="274" t="s">
        <v>823</v>
      </c>
      <c r="D49" s="274" t="s">
        <v>1033</v>
      </c>
      <c r="E49" s="274" t="s">
        <v>1034</v>
      </c>
      <c r="F49" s="291"/>
      <c r="G49" s="291"/>
    </row>
    <row r="50" spans="1:7">
      <c r="A50" s="288"/>
      <c r="B50" s="289"/>
      <c r="C50" s="274" t="s">
        <v>1035</v>
      </c>
      <c r="D50" s="274" t="s">
        <v>1036</v>
      </c>
      <c r="E50" s="274" t="s">
        <v>1037</v>
      </c>
      <c r="F50" s="276"/>
      <c r="G50" s="291"/>
    </row>
    <row r="51" spans="1:7">
      <c r="A51" s="288"/>
      <c r="B51" s="289" t="s">
        <v>716</v>
      </c>
      <c r="C51" s="274" t="s">
        <v>891</v>
      </c>
      <c r="D51" s="274" t="s">
        <v>1038</v>
      </c>
      <c r="E51" s="274" t="s">
        <v>892</v>
      </c>
      <c r="F51" s="291"/>
      <c r="G51" s="291"/>
    </row>
    <row r="52" spans="1:7">
      <c r="A52" s="288"/>
      <c r="B52" s="289"/>
      <c r="E52" s="627"/>
      <c r="F52" s="270"/>
      <c r="G52" s="276"/>
    </row>
    <row r="53" spans="1:7">
      <c r="A53" s="277" t="s">
        <v>115</v>
      </c>
      <c r="B53" s="296" t="s">
        <v>329</v>
      </c>
      <c r="C53" s="274" t="s">
        <v>827</v>
      </c>
      <c r="D53" s="274" t="s">
        <v>828</v>
      </c>
      <c r="E53" s="274" t="s">
        <v>829</v>
      </c>
      <c r="F53" s="276"/>
      <c r="G53" s="297"/>
    </row>
    <row r="54" spans="1:7">
      <c r="A54" s="281"/>
      <c r="B54" s="298"/>
      <c r="C54" s="274" t="s">
        <v>830</v>
      </c>
      <c r="D54" s="274" t="s">
        <v>831</v>
      </c>
      <c r="E54" s="274" t="s">
        <v>829</v>
      </c>
    </row>
    <row r="55" spans="1:7">
      <c r="A55" s="277"/>
      <c r="B55" s="292" t="s">
        <v>824</v>
      </c>
      <c r="C55" s="274" t="s">
        <v>825</v>
      </c>
      <c r="D55" s="274" t="s">
        <v>826</v>
      </c>
      <c r="E55" s="274" t="s">
        <v>1018</v>
      </c>
      <c r="F55" s="276"/>
      <c r="G55" s="276"/>
    </row>
    <row r="56" spans="1:7">
      <c r="A56" s="281"/>
      <c r="B56" s="299"/>
      <c r="E56" s="627"/>
      <c r="F56" s="281"/>
    </row>
    <row r="57" spans="1:7">
      <c r="A57" s="277" t="s">
        <v>131</v>
      </c>
      <c r="B57" s="292"/>
      <c r="C57" s="274" t="s">
        <v>832</v>
      </c>
      <c r="D57" s="274" t="s">
        <v>833</v>
      </c>
      <c r="E57" s="274" t="s">
        <v>834</v>
      </c>
    </row>
    <row r="58" spans="1:7">
      <c r="A58" s="281"/>
      <c r="B58" s="296" t="s">
        <v>329</v>
      </c>
      <c r="C58" s="274" t="s">
        <v>835</v>
      </c>
      <c r="D58" s="274" t="s">
        <v>836</v>
      </c>
      <c r="E58" s="274" t="s">
        <v>837</v>
      </c>
    </row>
    <row r="59" spans="1:7">
      <c r="A59" s="281"/>
      <c r="B59" s="296"/>
      <c r="C59" s="274" t="s">
        <v>1020</v>
      </c>
      <c r="D59" s="274"/>
      <c r="E59" s="274" t="s">
        <v>1019</v>
      </c>
    </row>
    <row r="60" spans="1:7">
      <c r="A60" s="281"/>
      <c r="B60" s="298"/>
      <c r="C60" s="274" t="s">
        <v>838</v>
      </c>
      <c r="D60" s="274" t="s">
        <v>839</v>
      </c>
      <c r="E60" s="274" t="s">
        <v>840</v>
      </c>
    </row>
    <row r="61" spans="1:7">
      <c r="A61" s="281"/>
      <c r="B61" s="298"/>
      <c r="C61" s="274" t="s">
        <v>841</v>
      </c>
      <c r="D61" s="274" t="s">
        <v>842</v>
      </c>
      <c r="E61" s="274" t="s">
        <v>843</v>
      </c>
    </row>
    <row r="62" spans="1:7">
      <c r="A62" s="281"/>
      <c r="B62" s="298"/>
      <c r="C62" s="274" t="s">
        <v>844</v>
      </c>
      <c r="D62" s="274" t="s">
        <v>845</v>
      </c>
      <c r="E62" s="274" t="s">
        <v>846</v>
      </c>
    </row>
  </sheetData>
  <mergeCells count="2">
    <mergeCell ref="A2:E2"/>
    <mergeCell ref="A7:E7"/>
  </mergeCells>
  <hyperlinks>
    <hyperlink ref="E29" r:id="rId1"/>
    <hyperlink ref="E10" r:id="rId2"/>
    <hyperlink ref="E12" r:id="rId3"/>
    <hyperlink ref="E14" r:id="rId4"/>
    <hyperlink ref="E18" r:id="rId5"/>
    <hyperlink ref="E20" r:id="rId6"/>
    <hyperlink ref="D34" r:id="rId7" display="tel:0574"/>
    <hyperlink ref="E35" r:id="rId8"/>
    <hyperlink ref="E30" r:id="rId9"/>
    <hyperlink ref="E36" r:id="rId10"/>
    <hyperlink ref="E57" r:id="rId11"/>
    <hyperlink ref="E58" r:id="rId12"/>
    <hyperlink ref="E62" r:id="rId13"/>
    <hyperlink ref="E60" r:id="rId14"/>
    <hyperlink ref="E61" r:id="rId15"/>
    <hyperlink ref="E25" r:id="rId16"/>
    <hyperlink ref="E32" r:id="rId17"/>
    <hyperlink ref="E49" r:id="rId18" display="rashid@coscosaeed.com"/>
    <hyperlink ref="E50" r:id="rId19" display="waseem@coscosaeed.com"/>
    <hyperlink ref="E46" r:id="rId20" display="gansk@coscon.com"/>
    <hyperlink ref="E45" r:id="rId21"/>
    <hyperlink ref="E16" r:id="rId22"/>
    <hyperlink ref="E26" r:id="rId2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sqref="A1:XFD1048576"/>
    </sheetView>
  </sheetViews>
  <sheetFormatPr defaultRowHeight="15"/>
  <cols>
    <col min="1" max="1" width="16" style="15" customWidth="1"/>
    <col min="2" max="2" width="53.85546875" style="15" customWidth="1"/>
    <col min="3" max="3" width="16.5703125" style="15" customWidth="1"/>
    <col min="4" max="4" width="14.140625" style="15" customWidth="1"/>
    <col min="5" max="5" width="28" style="15" customWidth="1"/>
    <col min="6" max="6" width="20.28515625" style="15" customWidth="1"/>
    <col min="7" max="7" width="21.5703125" style="15" customWidth="1"/>
    <col min="8" max="8" width="13.85546875" style="15" bestFit="1" customWidth="1"/>
    <col min="9" max="9" width="14.5703125" style="15" bestFit="1" customWidth="1"/>
    <col min="10" max="256" width="9.140625" style="15"/>
    <col min="257" max="257" width="16" style="15" customWidth="1"/>
    <col min="258" max="258" width="53.85546875" style="15" customWidth="1"/>
    <col min="259" max="259" width="16.5703125" style="15" customWidth="1"/>
    <col min="260" max="260" width="14.140625" style="15" customWidth="1"/>
    <col min="261" max="261" width="28" style="15" customWidth="1"/>
    <col min="262" max="262" width="20.28515625" style="15" customWidth="1"/>
    <col min="263" max="263" width="21.5703125" style="15" customWidth="1"/>
    <col min="264" max="264" width="13.85546875" style="15" bestFit="1" customWidth="1"/>
    <col min="265" max="265" width="14.5703125" style="15" bestFit="1" customWidth="1"/>
    <col min="266" max="512" width="9.140625" style="15"/>
    <col min="513" max="513" width="16" style="15" customWidth="1"/>
    <col min="514" max="514" width="53.85546875" style="15" customWidth="1"/>
    <col min="515" max="515" width="16.5703125" style="15" customWidth="1"/>
    <col min="516" max="516" width="14.140625" style="15" customWidth="1"/>
    <col min="517" max="517" width="28" style="15" customWidth="1"/>
    <col min="518" max="518" width="20.28515625" style="15" customWidth="1"/>
    <col min="519" max="519" width="21.5703125" style="15" customWidth="1"/>
    <col min="520" max="520" width="13.85546875" style="15" bestFit="1" customWidth="1"/>
    <col min="521" max="521" width="14.5703125" style="15" bestFit="1" customWidth="1"/>
    <col min="522" max="768" width="9.140625" style="15"/>
    <col min="769" max="769" width="16" style="15" customWidth="1"/>
    <col min="770" max="770" width="53.85546875" style="15" customWidth="1"/>
    <col min="771" max="771" width="16.5703125" style="15" customWidth="1"/>
    <col min="772" max="772" width="14.140625" style="15" customWidth="1"/>
    <col min="773" max="773" width="28" style="15" customWidth="1"/>
    <col min="774" max="774" width="20.28515625" style="15" customWidth="1"/>
    <col min="775" max="775" width="21.5703125" style="15" customWidth="1"/>
    <col min="776" max="776" width="13.85546875" style="15" bestFit="1" customWidth="1"/>
    <col min="777" max="777" width="14.5703125" style="15" bestFit="1" customWidth="1"/>
    <col min="778" max="1024" width="9.140625" style="15"/>
    <col min="1025" max="1025" width="16" style="15" customWidth="1"/>
    <col min="1026" max="1026" width="53.85546875" style="15" customWidth="1"/>
    <col min="1027" max="1027" width="16.5703125" style="15" customWidth="1"/>
    <col min="1028" max="1028" width="14.140625" style="15" customWidth="1"/>
    <col min="1029" max="1029" width="28" style="15" customWidth="1"/>
    <col min="1030" max="1030" width="20.28515625" style="15" customWidth="1"/>
    <col min="1031" max="1031" width="21.5703125" style="15" customWidth="1"/>
    <col min="1032" max="1032" width="13.85546875" style="15" bestFit="1" customWidth="1"/>
    <col min="1033" max="1033" width="14.5703125" style="15" bestFit="1" customWidth="1"/>
    <col min="1034" max="1280" width="9.140625" style="15"/>
    <col min="1281" max="1281" width="16" style="15" customWidth="1"/>
    <col min="1282" max="1282" width="53.85546875" style="15" customWidth="1"/>
    <col min="1283" max="1283" width="16.5703125" style="15" customWidth="1"/>
    <col min="1284" max="1284" width="14.140625" style="15" customWidth="1"/>
    <col min="1285" max="1285" width="28" style="15" customWidth="1"/>
    <col min="1286" max="1286" width="20.28515625" style="15" customWidth="1"/>
    <col min="1287" max="1287" width="21.5703125" style="15" customWidth="1"/>
    <col min="1288" max="1288" width="13.85546875" style="15" bestFit="1" customWidth="1"/>
    <col min="1289" max="1289" width="14.5703125" style="15" bestFit="1" customWidth="1"/>
    <col min="1290" max="1536" width="9.140625" style="15"/>
    <col min="1537" max="1537" width="16" style="15" customWidth="1"/>
    <col min="1538" max="1538" width="53.85546875" style="15" customWidth="1"/>
    <col min="1539" max="1539" width="16.5703125" style="15" customWidth="1"/>
    <col min="1540" max="1540" width="14.140625" style="15" customWidth="1"/>
    <col min="1541" max="1541" width="28" style="15" customWidth="1"/>
    <col min="1542" max="1542" width="20.28515625" style="15" customWidth="1"/>
    <col min="1543" max="1543" width="21.5703125" style="15" customWidth="1"/>
    <col min="1544" max="1544" width="13.85546875" style="15" bestFit="1" customWidth="1"/>
    <col min="1545" max="1545" width="14.5703125" style="15" bestFit="1" customWidth="1"/>
    <col min="1546" max="1792" width="9.140625" style="15"/>
    <col min="1793" max="1793" width="16" style="15" customWidth="1"/>
    <col min="1794" max="1794" width="53.85546875" style="15" customWidth="1"/>
    <col min="1795" max="1795" width="16.5703125" style="15" customWidth="1"/>
    <col min="1796" max="1796" width="14.140625" style="15" customWidth="1"/>
    <col min="1797" max="1797" width="28" style="15" customWidth="1"/>
    <col min="1798" max="1798" width="20.28515625" style="15" customWidth="1"/>
    <col min="1799" max="1799" width="21.5703125" style="15" customWidth="1"/>
    <col min="1800" max="1800" width="13.85546875" style="15" bestFit="1" customWidth="1"/>
    <col min="1801" max="1801" width="14.5703125" style="15" bestFit="1" customWidth="1"/>
    <col min="1802" max="2048" width="9.140625" style="15"/>
    <col min="2049" max="2049" width="16" style="15" customWidth="1"/>
    <col min="2050" max="2050" width="53.85546875" style="15" customWidth="1"/>
    <col min="2051" max="2051" width="16.5703125" style="15" customWidth="1"/>
    <col min="2052" max="2052" width="14.140625" style="15" customWidth="1"/>
    <col min="2053" max="2053" width="28" style="15" customWidth="1"/>
    <col min="2054" max="2054" width="20.28515625" style="15" customWidth="1"/>
    <col min="2055" max="2055" width="21.5703125" style="15" customWidth="1"/>
    <col min="2056" max="2056" width="13.85546875" style="15" bestFit="1" customWidth="1"/>
    <col min="2057" max="2057" width="14.5703125" style="15" bestFit="1" customWidth="1"/>
    <col min="2058" max="2304" width="9.140625" style="15"/>
    <col min="2305" max="2305" width="16" style="15" customWidth="1"/>
    <col min="2306" max="2306" width="53.85546875" style="15" customWidth="1"/>
    <col min="2307" max="2307" width="16.5703125" style="15" customWidth="1"/>
    <col min="2308" max="2308" width="14.140625" style="15" customWidth="1"/>
    <col min="2309" max="2309" width="28" style="15" customWidth="1"/>
    <col min="2310" max="2310" width="20.28515625" style="15" customWidth="1"/>
    <col min="2311" max="2311" width="21.5703125" style="15" customWidth="1"/>
    <col min="2312" max="2312" width="13.85546875" style="15" bestFit="1" customWidth="1"/>
    <col min="2313" max="2313" width="14.5703125" style="15" bestFit="1" customWidth="1"/>
    <col min="2314" max="2560" width="9.140625" style="15"/>
    <col min="2561" max="2561" width="16" style="15" customWidth="1"/>
    <col min="2562" max="2562" width="53.85546875" style="15" customWidth="1"/>
    <col min="2563" max="2563" width="16.5703125" style="15" customWidth="1"/>
    <col min="2564" max="2564" width="14.140625" style="15" customWidth="1"/>
    <col min="2565" max="2565" width="28" style="15" customWidth="1"/>
    <col min="2566" max="2566" width="20.28515625" style="15" customWidth="1"/>
    <col min="2567" max="2567" width="21.5703125" style="15" customWidth="1"/>
    <col min="2568" max="2568" width="13.85546875" style="15" bestFit="1" customWidth="1"/>
    <col min="2569" max="2569" width="14.5703125" style="15" bestFit="1" customWidth="1"/>
    <col min="2570" max="2816" width="9.140625" style="15"/>
    <col min="2817" max="2817" width="16" style="15" customWidth="1"/>
    <col min="2818" max="2818" width="53.85546875" style="15" customWidth="1"/>
    <col min="2819" max="2819" width="16.5703125" style="15" customWidth="1"/>
    <col min="2820" max="2820" width="14.140625" style="15" customWidth="1"/>
    <col min="2821" max="2821" width="28" style="15" customWidth="1"/>
    <col min="2822" max="2822" width="20.28515625" style="15" customWidth="1"/>
    <col min="2823" max="2823" width="21.5703125" style="15" customWidth="1"/>
    <col min="2824" max="2824" width="13.85546875" style="15" bestFit="1" customWidth="1"/>
    <col min="2825" max="2825" width="14.5703125" style="15" bestFit="1" customWidth="1"/>
    <col min="2826" max="3072" width="9.140625" style="15"/>
    <col min="3073" max="3073" width="16" style="15" customWidth="1"/>
    <col min="3074" max="3074" width="53.85546875" style="15" customWidth="1"/>
    <col min="3075" max="3075" width="16.5703125" style="15" customWidth="1"/>
    <col min="3076" max="3076" width="14.140625" style="15" customWidth="1"/>
    <col min="3077" max="3077" width="28" style="15" customWidth="1"/>
    <col min="3078" max="3078" width="20.28515625" style="15" customWidth="1"/>
    <col min="3079" max="3079" width="21.5703125" style="15" customWidth="1"/>
    <col min="3080" max="3080" width="13.85546875" style="15" bestFit="1" customWidth="1"/>
    <col min="3081" max="3081" width="14.5703125" style="15" bestFit="1" customWidth="1"/>
    <col min="3082" max="3328" width="9.140625" style="15"/>
    <col min="3329" max="3329" width="16" style="15" customWidth="1"/>
    <col min="3330" max="3330" width="53.85546875" style="15" customWidth="1"/>
    <col min="3331" max="3331" width="16.5703125" style="15" customWidth="1"/>
    <col min="3332" max="3332" width="14.140625" style="15" customWidth="1"/>
    <col min="3333" max="3333" width="28" style="15" customWidth="1"/>
    <col min="3334" max="3334" width="20.28515625" style="15" customWidth="1"/>
    <col min="3335" max="3335" width="21.5703125" style="15" customWidth="1"/>
    <col min="3336" max="3336" width="13.85546875" style="15" bestFit="1" customWidth="1"/>
    <col min="3337" max="3337" width="14.5703125" style="15" bestFit="1" customWidth="1"/>
    <col min="3338" max="3584" width="9.140625" style="15"/>
    <col min="3585" max="3585" width="16" style="15" customWidth="1"/>
    <col min="3586" max="3586" width="53.85546875" style="15" customWidth="1"/>
    <col min="3587" max="3587" width="16.5703125" style="15" customWidth="1"/>
    <col min="3588" max="3588" width="14.140625" style="15" customWidth="1"/>
    <col min="3589" max="3589" width="28" style="15" customWidth="1"/>
    <col min="3590" max="3590" width="20.28515625" style="15" customWidth="1"/>
    <col min="3591" max="3591" width="21.5703125" style="15" customWidth="1"/>
    <col min="3592" max="3592" width="13.85546875" style="15" bestFit="1" customWidth="1"/>
    <col min="3593" max="3593" width="14.5703125" style="15" bestFit="1" customWidth="1"/>
    <col min="3594" max="3840" width="9.140625" style="15"/>
    <col min="3841" max="3841" width="16" style="15" customWidth="1"/>
    <col min="3842" max="3842" width="53.85546875" style="15" customWidth="1"/>
    <col min="3843" max="3843" width="16.5703125" style="15" customWidth="1"/>
    <col min="3844" max="3844" width="14.140625" style="15" customWidth="1"/>
    <col min="3845" max="3845" width="28" style="15" customWidth="1"/>
    <col min="3846" max="3846" width="20.28515625" style="15" customWidth="1"/>
    <col min="3847" max="3847" width="21.5703125" style="15" customWidth="1"/>
    <col min="3848" max="3848" width="13.85546875" style="15" bestFit="1" customWidth="1"/>
    <col min="3849" max="3849" width="14.5703125" style="15" bestFit="1" customWidth="1"/>
    <col min="3850" max="4096" width="9.140625" style="15"/>
    <col min="4097" max="4097" width="16" style="15" customWidth="1"/>
    <col min="4098" max="4098" width="53.85546875" style="15" customWidth="1"/>
    <col min="4099" max="4099" width="16.5703125" style="15" customWidth="1"/>
    <col min="4100" max="4100" width="14.140625" style="15" customWidth="1"/>
    <col min="4101" max="4101" width="28" style="15" customWidth="1"/>
    <col min="4102" max="4102" width="20.28515625" style="15" customWidth="1"/>
    <col min="4103" max="4103" width="21.5703125" style="15" customWidth="1"/>
    <col min="4104" max="4104" width="13.85546875" style="15" bestFit="1" customWidth="1"/>
    <col min="4105" max="4105" width="14.5703125" style="15" bestFit="1" customWidth="1"/>
    <col min="4106" max="4352" width="9.140625" style="15"/>
    <col min="4353" max="4353" width="16" style="15" customWidth="1"/>
    <col min="4354" max="4354" width="53.85546875" style="15" customWidth="1"/>
    <col min="4355" max="4355" width="16.5703125" style="15" customWidth="1"/>
    <col min="4356" max="4356" width="14.140625" style="15" customWidth="1"/>
    <col min="4357" max="4357" width="28" style="15" customWidth="1"/>
    <col min="4358" max="4358" width="20.28515625" style="15" customWidth="1"/>
    <col min="4359" max="4359" width="21.5703125" style="15" customWidth="1"/>
    <col min="4360" max="4360" width="13.85546875" style="15" bestFit="1" customWidth="1"/>
    <col min="4361" max="4361" width="14.5703125" style="15" bestFit="1" customWidth="1"/>
    <col min="4362" max="4608" width="9.140625" style="15"/>
    <col min="4609" max="4609" width="16" style="15" customWidth="1"/>
    <col min="4610" max="4610" width="53.85546875" style="15" customWidth="1"/>
    <col min="4611" max="4611" width="16.5703125" style="15" customWidth="1"/>
    <col min="4612" max="4612" width="14.140625" style="15" customWidth="1"/>
    <col min="4613" max="4613" width="28" style="15" customWidth="1"/>
    <col min="4614" max="4614" width="20.28515625" style="15" customWidth="1"/>
    <col min="4615" max="4615" width="21.5703125" style="15" customWidth="1"/>
    <col min="4616" max="4616" width="13.85546875" style="15" bestFit="1" customWidth="1"/>
    <col min="4617" max="4617" width="14.5703125" style="15" bestFit="1" customWidth="1"/>
    <col min="4618" max="4864" width="9.140625" style="15"/>
    <col min="4865" max="4865" width="16" style="15" customWidth="1"/>
    <col min="4866" max="4866" width="53.85546875" style="15" customWidth="1"/>
    <col min="4867" max="4867" width="16.5703125" style="15" customWidth="1"/>
    <col min="4868" max="4868" width="14.140625" style="15" customWidth="1"/>
    <col min="4869" max="4869" width="28" style="15" customWidth="1"/>
    <col min="4870" max="4870" width="20.28515625" style="15" customWidth="1"/>
    <col min="4871" max="4871" width="21.5703125" style="15" customWidth="1"/>
    <col min="4872" max="4872" width="13.85546875" style="15" bestFit="1" customWidth="1"/>
    <col min="4873" max="4873" width="14.5703125" style="15" bestFit="1" customWidth="1"/>
    <col min="4874" max="5120" width="9.140625" style="15"/>
    <col min="5121" max="5121" width="16" style="15" customWidth="1"/>
    <col min="5122" max="5122" width="53.85546875" style="15" customWidth="1"/>
    <col min="5123" max="5123" width="16.5703125" style="15" customWidth="1"/>
    <col min="5124" max="5124" width="14.140625" style="15" customWidth="1"/>
    <col min="5125" max="5125" width="28" style="15" customWidth="1"/>
    <col min="5126" max="5126" width="20.28515625" style="15" customWidth="1"/>
    <col min="5127" max="5127" width="21.5703125" style="15" customWidth="1"/>
    <col min="5128" max="5128" width="13.85546875" style="15" bestFit="1" customWidth="1"/>
    <col min="5129" max="5129" width="14.5703125" style="15" bestFit="1" customWidth="1"/>
    <col min="5130" max="5376" width="9.140625" style="15"/>
    <col min="5377" max="5377" width="16" style="15" customWidth="1"/>
    <col min="5378" max="5378" width="53.85546875" style="15" customWidth="1"/>
    <col min="5379" max="5379" width="16.5703125" style="15" customWidth="1"/>
    <col min="5380" max="5380" width="14.140625" style="15" customWidth="1"/>
    <col min="5381" max="5381" width="28" style="15" customWidth="1"/>
    <col min="5382" max="5382" width="20.28515625" style="15" customWidth="1"/>
    <col min="5383" max="5383" width="21.5703125" style="15" customWidth="1"/>
    <col min="5384" max="5384" width="13.85546875" style="15" bestFit="1" customWidth="1"/>
    <col min="5385" max="5385" width="14.5703125" style="15" bestFit="1" customWidth="1"/>
    <col min="5386" max="5632" width="9.140625" style="15"/>
    <col min="5633" max="5633" width="16" style="15" customWidth="1"/>
    <col min="5634" max="5634" width="53.85546875" style="15" customWidth="1"/>
    <col min="5635" max="5635" width="16.5703125" style="15" customWidth="1"/>
    <col min="5636" max="5636" width="14.140625" style="15" customWidth="1"/>
    <col min="5637" max="5637" width="28" style="15" customWidth="1"/>
    <col min="5638" max="5638" width="20.28515625" style="15" customWidth="1"/>
    <col min="5639" max="5639" width="21.5703125" style="15" customWidth="1"/>
    <col min="5640" max="5640" width="13.85546875" style="15" bestFit="1" customWidth="1"/>
    <col min="5641" max="5641" width="14.5703125" style="15" bestFit="1" customWidth="1"/>
    <col min="5642" max="5888" width="9.140625" style="15"/>
    <col min="5889" max="5889" width="16" style="15" customWidth="1"/>
    <col min="5890" max="5890" width="53.85546875" style="15" customWidth="1"/>
    <col min="5891" max="5891" width="16.5703125" style="15" customWidth="1"/>
    <col min="5892" max="5892" width="14.140625" style="15" customWidth="1"/>
    <col min="5893" max="5893" width="28" style="15" customWidth="1"/>
    <col min="5894" max="5894" width="20.28515625" style="15" customWidth="1"/>
    <col min="5895" max="5895" width="21.5703125" style="15" customWidth="1"/>
    <col min="5896" max="5896" width="13.85546875" style="15" bestFit="1" customWidth="1"/>
    <col min="5897" max="5897" width="14.5703125" style="15" bestFit="1" customWidth="1"/>
    <col min="5898" max="6144" width="9.140625" style="15"/>
    <col min="6145" max="6145" width="16" style="15" customWidth="1"/>
    <col min="6146" max="6146" width="53.85546875" style="15" customWidth="1"/>
    <col min="6147" max="6147" width="16.5703125" style="15" customWidth="1"/>
    <col min="6148" max="6148" width="14.140625" style="15" customWidth="1"/>
    <col min="6149" max="6149" width="28" style="15" customWidth="1"/>
    <col min="6150" max="6150" width="20.28515625" style="15" customWidth="1"/>
    <col min="6151" max="6151" width="21.5703125" style="15" customWidth="1"/>
    <col min="6152" max="6152" width="13.85546875" style="15" bestFit="1" customWidth="1"/>
    <col min="6153" max="6153" width="14.5703125" style="15" bestFit="1" customWidth="1"/>
    <col min="6154" max="6400" width="9.140625" style="15"/>
    <col min="6401" max="6401" width="16" style="15" customWidth="1"/>
    <col min="6402" max="6402" width="53.85546875" style="15" customWidth="1"/>
    <col min="6403" max="6403" width="16.5703125" style="15" customWidth="1"/>
    <col min="6404" max="6404" width="14.140625" style="15" customWidth="1"/>
    <col min="6405" max="6405" width="28" style="15" customWidth="1"/>
    <col min="6406" max="6406" width="20.28515625" style="15" customWidth="1"/>
    <col min="6407" max="6407" width="21.5703125" style="15" customWidth="1"/>
    <col min="6408" max="6408" width="13.85546875" style="15" bestFit="1" customWidth="1"/>
    <col min="6409" max="6409" width="14.5703125" style="15" bestFit="1" customWidth="1"/>
    <col min="6410" max="6656" width="9.140625" style="15"/>
    <col min="6657" max="6657" width="16" style="15" customWidth="1"/>
    <col min="6658" max="6658" width="53.85546875" style="15" customWidth="1"/>
    <col min="6659" max="6659" width="16.5703125" style="15" customWidth="1"/>
    <col min="6660" max="6660" width="14.140625" style="15" customWidth="1"/>
    <col min="6661" max="6661" width="28" style="15" customWidth="1"/>
    <col min="6662" max="6662" width="20.28515625" style="15" customWidth="1"/>
    <col min="6663" max="6663" width="21.5703125" style="15" customWidth="1"/>
    <col min="6664" max="6664" width="13.85546875" style="15" bestFit="1" customWidth="1"/>
    <col min="6665" max="6665" width="14.5703125" style="15" bestFit="1" customWidth="1"/>
    <col min="6666" max="6912" width="9.140625" style="15"/>
    <col min="6913" max="6913" width="16" style="15" customWidth="1"/>
    <col min="6914" max="6914" width="53.85546875" style="15" customWidth="1"/>
    <col min="6915" max="6915" width="16.5703125" style="15" customWidth="1"/>
    <col min="6916" max="6916" width="14.140625" style="15" customWidth="1"/>
    <col min="6917" max="6917" width="28" style="15" customWidth="1"/>
    <col min="6918" max="6918" width="20.28515625" style="15" customWidth="1"/>
    <col min="6919" max="6919" width="21.5703125" style="15" customWidth="1"/>
    <col min="6920" max="6920" width="13.85546875" style="15" bestFit="1" customWidth="1"/>
    <col min="6921" max="6921" width="14.5703125" style="15" bestFit="1" customWidth="1"/>
    <col min="6922" max="7168" width="9.140625" style="15"/>
    <col min="7169" max="7169" width="16" style="15" customWidth="1"/>
    <col min="7170" max="7170" width="53.85546875" style="15" customWidth="1"/>
    <col min="7171" max="7171" width="16.5703125" style="15" customWidth="1"/>
    <col min="7172" max="7172" width="14.140625" style="15" customWidth="1"/>
    <col min="7173" max="7173" width="28" style="15" customWidth="1"/>
    <col min="7174" max="7174" width="20.28515625" style="15" customWidth="1"/>
    <col min="7175" max="7175" width="21.5703125" style="15" customWidth="1"/>
    <col min="7176" max="7176" width="13.85546875" style="15" bestFit="1" customWidth="1"/>
    <col min="7177" max="7177" width="14.5703125" style="15" bestFit="1" customWidth="1"/>
    <col min="7178" max="7424" width="9.140625" style="15"/>
    <col min="7425" max="7425" width="16" style="15" customWidth="1"/>
    <col min="7426" max="7426" width="53.85546875" style="15" customWidth="1"/>
    <col min="7427" max="7427" width="16.5703125" style="15" customWidth="1"/>
    <col min="7428" max="7428" width="14.140625" style="15" customWidth="1"/>
    <col min="7429" max="7429" width="28" style="15" customWidth="1"/>
    <col min="7430" max="7430" width="20.28515625" style="15" customWidth="1"/>
    <col min="7431" max="7431" width="21.5703125" style="15" customWidth="1"/>
    <col min="7432" max="7432" width="13.85546875" style="15" bestFit="1" customWidth="1"/>
    <col min="7433" max="7433" width="14.5703125" style="15" bestFit="1" customWidth="1"/>
    <col min="7434" max="7680" width="9.140625" style="15"/>
    <col min="7681" max="7681" width="16" style="15" customWidth="1"/>
    <col min="7682" max="7682" width="53.85546875" style="15" customWidth="1"/>
    <col min="7683" max="7683" width="16.5703125" style="15" customWidth="1"/>
    <col min="7684" max="7684" width="14.140625" style="15" customWidth="1"/>
    <col min="7685" max="7685" width="28" style="15" customWidth="1"/>
    <col min="7686" max="7686" width="20.28515625" style="15" customWidth="1"/>
    <col min="7687" max="7687" width="21.5703125" style="15" customWidth="1"/>
    <col min="7688" max="7688" width="13.85546875" style="15" bestFit="1" customWidth="1"/>
    <col min="7689" max="7689" width="14.5703125" style="15" bestFit="1" customWidth="1"/>
    <col min="7690" max="7936" width="9.140625" style="15"/>
    <col min="7937" max="7937" width="16" style="15" customWidth="1"/>
    <col min="7938" max="7938" width="53.85546875" style="15" customWidth="1"/>
    <col min="7939" max="7939" width="16.5703125" style="15" customWidth="1"/>
    <col min="7940" max="7940" width="14.140625" style="15" customWidth="1"/>
    <col min="7941" max="7941" width="28" style="15" customWidth="1"/>
    <col min="7942" max="7942" width="20.28515625" style="15" customWidth="1"/>
    <col min="7943" max="7943" width="21.5703125" style="15" customWidth="1"/>
    <col min="7944" max="7944" width="13.85546875" style="15" bestFit="1" customWidth="1"/>
    <col min="7945" max="7945" width="14.5703125" style="15" bestFit="1" customWidth="1"/>
    <col min="7946" max="8192" width="9.140625" style="15"/>
    <col min="8193" max="8193" width="16" style="15" customWidth="1"/>
    <col min="8194" max="8194" width="53.85546875" style="15" customWidth="1"/>
    <col min="8195" max="8195" width="16.5703125" style="15" customWidth="1"/>
    <col min="8196" max="8196" width="14.140625" style="15" customWidth="1"/>
    <col min="8197" max="8197" width="28" style="15" customWidth="1"/>
    <col min="8198" max="8198" width="20.28515625" style="15" customWidth="1"/>
    <col min="8199" max="8199" width="21.5703125" style="15" customWidth="1"/>
    <col min="8200" max="8200" width="13.85546875" style="15" bestFit="1" customWidth="1"/>
    <col min="8201" max="8201" width="14.5703125" style="15" bestFit="1" customWidth="1"/>
    <col min="8202" max="8448" width="9.140625" style="15"/>
    <col min="8449" max="8449" width="16" style="15" customWidth="1"/>
    <col min="8450" max="8450" width="53.85546875" style="15" customWidth="1"/>
    <col min="8451" max="8451" width="16.5703125" style="15" customWidth="1"/>
    <col min="8452" max="8452" width="14.140625" style="15" customWidth="1"/>
    <col min="8453" max="8453" width="28" style="15" customWidth="1"/>
    <col min="8454" max="8454" width="20.28515625" style="15" customWidth="1"/>
    <col min="8455" max="8455" width="21.5703125" style="15" customWidth="1"/>
    <col min="8456" max="8456" width="13.85546875" style="15" bestFit="1" customWidth="1"/>
    <col min="8457" max="8457" width="14.5703125" style="15" bestFit="1" customWidth="1"/>
    <col min="8458" max="8704" width="9.140625" style="15"/>
    <col min="8705" max="8705" width="16" style="15" customWidth="1"/>
    <col min="8706" max="8706" width="53.85546875" style="15" customWidth="1"/>
    <col min="8707" max="8707" width="16.5703125" style="15" customWidth="1"/>
    <col min="8708" max="8708" width="14.140625" style="15" customWidth="1"/>
    <col min="8709" max="8709" width="28" style="15" customWidth="1"/>
    <col min="8710" max="8710" width="20.28515625" style="15" customWidth="1"/>
    <col min="8711" max="8711" width="21.5703125" style="15" customWidth="1"/>
    <col min="8712" max="8712" width="13.85546875" style="15" bestFit="1" customWidth="1"/>
    <col min="8713" max="8713" width="14.5703125" style="15" bestFit="1" customWidth="1"/>
    <col min="8714" max="8960" width="9.140625" style="15"/>
    <col min="8961" max="8961" width="16" style="15" customWidth="1"/>
    <col min="8962" max="8962" width="53.85546875" style="15" customWidth="1"/>
    <col min="8963" max="8963" width="16.5703125" style="15" customWidth="1"/>
    <col min="8964" max="8964" width="14.140625" style="15" customWidth="1"/>
    <col min="8965" max="8965" width="28" style="15" customWidth="1"/>
    <col min="8966" max="8966" width="20.28515625" style="15" customWidth="1"/>
    <col min="8967" max="8967" width="21.5703125" style="15" customWidth="1"/>
    <col min="8968" max="8968" width="13.85546875" style="15" bestFit="1" customWidth="1"/>
    <col min="8969" max="8969" width="14.5703125" style="15" bestFit="1" customWidth="1"/>
    <col min="8970" max="9216" width="9.140625" style="15"/>
    <col min="9217" max="9217" width="16" style="15" customWidth="1"/>
    <col min="9218" max="9218" width="53.85546875" style="15" customWidth="1"/>
    <col min="9219" max="9219" width="16.5703125" style="15" customWidth="1"/>
    <col min="9220" max="9220" width="14.140625" style="15" customWidth="1"/>
    <col min="9221" max="9221" width="28" style="15" customWidth="1"/>
    <col min="9222" max="9222" width="20.28515625" style="15" customWidth="1"/>
    <col min="9223" max="9223" width="21.5703125" style="15" customWidth="1"/>
    <col min="9224" max="9224" width="13.85546875" style="15" bestFit="1" customWidth="1"/>
    <col min="9225" max="9225" width="14.5703125" style="15" bestFit="1" customWidth="1"/>
    <col min="9226" max="9472" width="9.140625" style="15"/>
    <col min="9473" max="9473" width="16" style="15" customWidth="1"/>
    <col min="9474" max="9474" width="53.85546875" style="15" customWidth="1"/>
    <col min="9475" max="9475" width="16.5703125" style="15" customWidth="1"/>
    <col min="9476" max="9476" width="14.140625" style="15" customWidth="1"/>
    <col min="9477" max="9477" width="28" style="15" customWidth="1"/>
    <col min="9478" max="9478" width="20.28515625" style="15" customWidth="1"/>
    <col min="9479" max="9479" width="21.5703125" style="15" customWidth="1"/>
    <col min="9480" max="9480" width="13.85546875" style="15" bestFit="1" customWidth="1"/>
    <col min="9481" max="9481" width="14.5703125" style="15" bestFit="1" customWidth="1"/>
    <col min="9482" max="9728" width="9.140625" style="15"/>
    <col min="9729" max="9729" width="16" style="15" customWidth="1"/>
    <col min="9730" max="9730" width="53.85546875" style="15" customWidth="1"/>
    <col min="9731" max="9731" width="16.5703125" style="15" customWidth="1"/>
    <col min="9732" max="9732" width="14.140625" style="15" customWidth="1"/>
    <col min="9733" max="9733" width="28" style="15" customWidth="1"/>
    <col min="9734" max="9734" width="20.28515625" style="15" customWidth="1"/>
    <col min="9735" max="9735" width="21.5703125" style="15" customWidth="1"/>
    <col min="9736" max="9736" width="13.85546875" style="15" bestFit="1" customWidth="1"/>
    <col min="9737" max="9737" width="14.5703125" style="15" bestFit="1" customWidth="1"/>
    <col min="9738" max="9984" width="9.140625" style="15"/>
    <col min="9985" max="9985" width="16" style="15" customWidth="1"/>
    <col min="9986" max="9986" width="53.85546875" style="15" customWidth="1"/>
    <col min="9987" max="9987" width="16.5703125" style="15" customWidth="1"/>
    <col min="9988" max="9988" width="14.140625" style="15" customWidth="1"/>
    <col min="9989" max="9989" width="28" style="15" customWidth="1"/>
    <col min="9990" max="9990" width="20.28515625" style="15" customWidth="1"/>
    <col min="9991" max="9991" width="21.5703125" style="15" customWidth="1"/>
    <col min="9992" max="9992" width="13.85546875" style="15" bestFit="1" customWidth="1"/>
    <col min="9993" max="9993" width="14.5703125" style="15" bestFit="1" customWidth="1"/>
    <col min="9994" max="10240" width="9.140625" style="15"/>
    <col min="10241" max="10241" width="16" style="15" customWidth="1"/>
    <col min="10242" max="10242" width="53.85546875" style="15" customWidth="1"/>
    <col min="10243" max="10243" width="16.5703125" style="15" customWidth="1"/>
    <col min="10244" max="10244" width="14.140625" style="15" customWidth="1"/>
    <col min="10245" max="10245" width="28" style="15" customWidth="1"/>
    <col min="10246" max="10246" width="20.28515625" style="15" customWidth="1"/>
    <col min="10247" max="10247" width="21.5703125" style="15" customWidth="1"/>
    <col min="10248" max="10248" width="13.85546875" style="15" bestFit="1" customWidth="1"/>
    <col min="10249" max="10249" width="14.5703125" style="15" bestFit="1" customWidth="1"/>
    <col min="10250" max="10496" width="9.140625" style="15"/>
    <col min="10497" max="10497" width="16" style="15" customWidth="1"/>
    <col min="10498" max="10498" width="53.85546875" style="15" customWidth="1"/>
    <col min="10499" max="10499" width="16.5703125" style="15" customWidth="1"/>
    <col min="10500" max="10500" width="14.140625" style="15" customWidth="1"/>
    <col min="10501" max="10501" width="28" style="15" customWidth="1"/>
    <col min="10502" max="10502" width="20.28515625" style="15" customWidth="1"/>
    <col min="10503" max="10503" width="21.5703125" style="15" customWidth="1"/>
    <col min="10504" max="10504" width="13.85546875" style="15" bestFit="1" customWidth="1"/>
    <col min="10505" max="10505" width="14.5703125" style="15" bestFit="1" customWidth="1"/>
    <col min="10506" max="10752" width="9.140625" style="15"/>
    <col min="10753" max="10753" width="16" style="15" customWidth="1"/>
    <col min="10754" max="10754" width="53.85546875" style="15" customWidth="1"/>
    <col min="10755" max="10755" width="16.5703125" style="15" customWidth="1"/>
    <col min="10756" max="10756" width="14.140625" style="15" customWidth="1"/>
    <col min="10757" max="10757" width="28" style="15" customWidth="1"/>
    <col min="10758" max="10758" width="20.28515625" style="15" customWidth="1"/>
    <col min="10759" max="10759" width="21.5703125" style="15" customWidth="1"/>
    <col min="10760" max="10760" width="13.85546875" style="15" bestFit="1" customWidth="1"/>
    <col min="10761" max="10761" width="14.5703125" style="15" bestFit="1" customWidth="1"/>
    <col min="10762" max="11008" width="9.140625" style="15"/>
    <col min="11009" max="11009" width="16" style="15" customWidth="1"/>
    <col min="11010" max="11010" width="53.85546875" style="15" customWidth="1"/>
    <col min="11011" max="11011" width="16.5703125" style="15" customWidth="1"/>
    <col min="11012" max="11012" width="14.140625" style="15" customWidth="1"/>
    <col min="11013" max="11013" width="28" style="15" customWidth="1"/>
    <col min="11014" max="11014" width="20.28515625" style="15" customWidth="1"/>
    <col min="11015" max="11015" width="21.5703125" style="15" customWidth="1"/>
    <col min="11016" max="11016" width="13.85546875" style="15" bestFit="1" customWidth="1"/>
    <col min="11017" max="11017" width="14.5703125" style="15" bestFit="1" customWidth="1"/>
    <col min="11018" max="11264" width="9.140625" style="15"/>
    <col min="11265" max="11265" width="16" style="15" customWidth="1"/>
    <col min="11266" max="11266" width="53.85546875" style="15" customWidth="1"/>
    <col min="11267" max="11267" width="16.5703125" style="15" customWidth="1"/>
    <col min="11268" max="11268" width="14.140625" style="15" customWidth="1"/>
    <col min="11269" max="11269" width="28" style="15" customWidth="1"/>
    <col min="11270" max="11270" width="20.28515625" style="15" customWidth="1"/>
    <col min="11271" max="11271" width="21.5703125" style="15" customWidth="1"/>
    <col min="11272" max="11272" width="13.85546875" style="15" bestFit="1" customWidth="1"/>
    <col min="11273" max="11273" width="14.5703125" style="15" bestFit="1" customWidth="1"/>
    <col min="11274" max="11520" width="9.140625" style="15"/>
    <col min="11521" max="11521" width="16" style="15" customWidth="1"/>
    <col min="11522" max="11522" width="53.85546875" style="15" customWidth="1"/>
    <col min="11523" max="11523" width="16.5703125" style="15" customWidth="1"/>
    <col min="11524" max="11524" width="14.140625" style="15" customWidth="1"/>
    <col min="11525" max="11525" width="28" style="15" customWidth="1"/>
    <col min="11526" max="11526" width="20.28515625" style="15" customWidth="1"/>
    <col min="11527" max="11527" width="21.5703125" style="15" customWidth="1"/>
    <col min="11528" max="11528" width="13.85546875" style="15" bestFit="1" customWidth="1"/>
    <col min="11529" max="11529" width="14.5703125" style="15" bestFit="1" customWidth="1"/>
    <col min="11530" max="11776" width="9.140625" style="15"/>
    <col min="11777" max="11777" width="16" style="15" customWidth="1"/>
    <col min="11778" max="11778" width="53.85546875" style="15" customWidth="1"/>
    <col min="11779" max="11779" width="16.5703125" style="15" customWidth="1"/>
    <col min="11780" max="11780" width="14.140625" style="15" customWidth="1"/>
    <col min="11781" max="11781" width="28" style="15" customWidth="1"/>
    <col min="11782" max="11782" width="20.28515625" style="15" customWidth="1"/>
    <col min="11783" max="11783" width="21.5703125" style="15" customWidth="1"/>
    <col min="11784" max="11784" width="13.85546875" style="15" bestFit="1" customWidth="1"/>
    <col min="11785" max="11785" width="14.5703125" style="15" bestFit="1" customWidth="1"/>
    <col min="11786" max="12032" width="9.140625" style="15"/>
    <col min="12033" max="12033" width="16" style="15" customWidth="1"/>
    <col min="12034" max="12034" width="53.85546875" style="15" customWidth="1"/>
    <col min="12035" max="12035" width="16.5703125" style="15" customWidth="1"/>
    <col min="12036" max="12036" width="14.140625" style="15" customWidth="1"/>
    <col min="12037" max="12037" width="28" style="15" customWidth="1"/>
    <col min="12038" max="12038" width="20.28515625" style="15" customWidth="1"/>
    <col min="12039" max="12039" width="21.5703125" style="15" customWidth="1"/>
    <col min="12040" max="12040" width="13.85546875" style="15" bestFit="1" customWidth="1"/>
    <col min="12041" max="12041" width="14.5703125" style="15" bestFit="1" customWidth="1"/>
    <col min="12042" max="12288" width="9.140625" style="15"/>
    <col min="12289" max="12289" width="16" style="15" customWidth="1"/>
    <col min="12290" max="12290" width="53.85546875" style="15" customWidth="1"/>
    <col min="12291" max="12291" width="16.5703125" style="15" customWidth="1"/>
    <col min="12292" max="12292" width="14.140625" style="15" customWidth="1"/>
    <col min="12293" max="12293" width="28" style="15" customWidth="1"/>
    <col min="12294" max="12294" width="20.28515625" style="15" customWidth="1"/>
    <col min="12295" max="12295" width="21.5703125" style="15" customWidth="1"/>
    <col min="12296" max="12296" width="13.85546875" style="15" bestFit="1" customWidth="1"/>
    <col min="12297" max="12297" width="14.5703125" style="15" bestFit="1" customWidth="1"/>
    <col min="12298" max="12544" width="9.140625" style="15"/>
    <col min="12545" max="12545" width="16" style="15" customWidth="1"/>
    <col min="12546" max="12546" width="53.85546875" style="15" customWidth="1"/>
    <col min="12547" max="12547" width="16.5703125" style="15" customWidth="1"/>
    <col min="12548" max="12548" width="14.140625" style="15" customWidth="1"/>
    <col min="12549" max="12549" width="28" style="15" customWidth="1"/>
    <col min="12550" max="12550" width="20.28515625" style="15" customWidth="1"/>
    <col min="12551" max="12551" width="21.5703125" style="15" customWidth="1"/>
    <col min="12552" max="12552" width="13.85546875" style="15" bestFit="1" customWidth="1"/>
    <col min="12553" max="12553" width="14.5703125" style="15" bestFit="1" customWidth="1"/>
    <col min="12554" max="12800" width="9.140625" style="15"/>
    <col min="12801" max="12801" width="16" style="15" customWidth="1"/>
    <col min="12802" max="12802" width="53.85546875" style="15" customWidth="1"/>
    <col min="12803" max="12803" width="16.5703125" style="15" customWidth="1"/>
    <col min="12804" max="12804" width="14.140625" style="15" customWidth="1"/>
    <col min="12805" max="12805" width="28" style="15" customWidth="1"/>
    <col min="12806" max="12806" width="20.28515625" style="15" customWidth="1"/>
    <col min="12807" max="12807" width="21.5703125" style="15" customWidth="1"/>
    <col min="12808" max="12808" width="13.85546875" style="15" bestFit="1" customWidth="1"/>
    <col min="12809" max="12809" width="14.5703125" style="15" bestFit="1" customWidth="1"/>
    <col min="12810" max="13056" width="9.140625" style="15"/>
    <col min="13057" max="13057" width="16" style="15" customWidth="1"/>
    <col min="13058" max="13058" width="53.85546875" style="15" customWidth="1"/>
    <col min="13059" max="13059" width="16.5703125" style="15" customWidth="1"/>
    <col min="13060" max="13060" width="14.140625" style="15" customWidth="1"/>
    <col min="13061" max="13061" width="28" style="15" customWidth="1"/>
    <col min="13062" max="13062" width="20.28515625" style="15" customWidth="1"/>
    <col min="13063" max="13063" width="21.5703125" style="15" customWidth="1"/>
    <col min="13064" max="13064" width="13.85546875" style="15" bestFit="1" customWidth="1"/>
    <col min="13065" max="13065" width="14.5703125" style="15" bestFit="1" customWidth="1"/>
    <col min="13066" max="13312" width="9.140625" style="15"/>
    <col min="13313" max="13313" width="16" style="15" customWidth="1"/>
    <col min="13314" max="13314" width="53.85546875" style="15" customWidth="1"/>
    <col min="13315" max="13315" width="16.5703125" style="15" customWidth="1"/>
    <col min="13316" max="13316" width="14.140625" style="15" customWidth="1"/>
    <col min="13317" max="13317" width="28" style="15" customWidth="1"/>
    <col min="13318" max="13318" width="20.28515625" style="15" customWidth="1"/>
    <col min="13319" max="13319" width="21.5703125" style="15" customWidth="1"/>
    <col min="13320" max="13320" width="13.85546875" style="15" bestFit="1" customWidth="1"/>
    <col min="13321" max="13321" width="14.5703125" style="15" bestFit="1" customWidth="1"/>
    <col min="13322" max="13568" width="9.140625" style="15"/>
    <col min="13569" max="13569" width="16" style="15" customWidth="1"/>
    <col min="13570" max="13570" width="53.85546875" style="15" customWidth="1"/>
    <col min="13571" max="13571" width="16.5703125" style="15" customWidth="1"/>
    <col min="13572" max="13572" width="14.140625" style="15" customWidth="1"/>
    <col min="13573" max="13573" width="28" style="15" customWidth="1"/>
    <col min="13574" max="13574" width="20.28515625" style="15" customWidth="1"/>
    <col min="13575" max="13575" width="21.5703125" style="15" customWidth="1"/>
    <col min="13576" max="13576" width="13.85546875" style="15" bestFit="1" customWidth="1"/>
    <col min="13577" max="13577" width="14.5703125" style="15" bestFit="1" customWidth="1"/>
    <col min="13578" max="13824" width="9.140625" style="15"/>
    <col min="13825" max="13825" width="16" style="15" customWidth="1"/>
    <col min="13826" max="13826" width="53.85546875" style="15" customWidth="1"/>
    <col min="13827" max="13827" width="16.5703125" style="15" customWidth="1"/>
    <col min="13828" max="13828" width="14.140625" style="15" customWidth="1"/>
    <col min="13829" max="13829" width="28" style="15" customWidth="1"/>
    <col min="13830" max="13830" width="20.28515625" style="15" customWidth="1"/>
    <col min="13831" max="13831" width="21.5703125" style="15" customWidth="1"/>
    <col min="13832" max="13832" width="13.85546875" style="15" bestFit="1" customWidth="1"/>
    <col min="13833" max="13833" width="14.5703125" style="15" bestFit="1" customWidth="1"/>
    <col min="13834" max="14080" width="9.140625" style="15"/>
    <col min="14081" max="14081" width="16" style="15" customWidth="1"/>
    <col min="14082" max="14082" width="53.85546875" style="15" customWidth="1"/>
    <col min="14083" max="14083" width="16.5703125" style="15" customWidth="1"/>
    <col min="14084" max="14084" width="14.140625" style="15" customWidth="1"/>
    <col min="14085" max="14085" width="28" style="15" customWidth="1"/>
    <col min="14086" max="14086" width="20.28515625" style="15" customWidth="1"/>
    <col min="14087" max="14087" width="21.5703125" style="15" customWidth="1"/>
    <col min="14088" max="14088" width="13.85546875" style="15" bestFit="1" customWidth="1"/>
    <col min="14089" max="14089" width="14.5703125" style="15" bestFit="1" customWidth="1"/>
    <col min="14090" max="14336" width="9.140625" style="15"/>
    <col min="14337" max="14337" width="16" style="15" customWidth="1"/>
    <col min="14338" max="14338" width="53.85546875" style="15" customWidth="1"/>
    <col min="14339" max="14339" width="16.5703125" style="15" customWidth="1"/>
    <col min="14340" max="14340" width="14.140625" style="15" customWidth="1"/>
    <col min="14341" max="14341" width="28" style="15" customWidth="1"/>
    <col min="14342" max="14342" width="20.28515625" style="15" customWidth="1"/>
    <col min="14343" max="14343" width="21.5703125" style="15" customWidth="1"/>
    <col min="14344" max="14344" width="13.85546875" style="15" bestFit="1" customWidth="1"/>
    <col min="14345" max="14345" width="14.5703125" style="15" bestFit="1" customWidth="1"/>
    <col min="14346" max="14592" width="9.140625" style="15"/>
    <col min="14593" max="14593" width="16" style="15" customWidth="1"/>
    <col min="14594" max="14594" width="53.85546875" style="15" customWidth="1"/>
    <col min="14595" max="14595" width="16.5703125" style="15" customWidth="1"/>
    <col min="14596" max="14596" width="14.140625" style="15" customWidth="1"/>
    <col min="14597" max="14597" width="28" style="15" customWidth="1"/>
    <col min="14598" max="14598" width="20.28515625" style="15" customWidth="1"/>
    <col min="14599" max="14599" width="21.5703125" style="15" customWidth="1"/>
    <col min="14600" max="14600" width="13.85546875" style="15" bestFit="1" customWidth="1"/>
    <col min="14601" max="14601" width="14.5703125" style="15" bestFit="1" customWidth="1"/>
    <col min="14602" max="14848" width="9.140625" style="15"/>
    <col min="14849" max="14849" width="16" style="15" customWidth="1"/>
    <col min="14850" max="14850" width="53.85546875" style="15" customWidth="1"/>
    <col min="14851" max="14851" width="16.5703125" style="15" customWidth="1"/>
    <col min="14852" max="14852" width="14.140625" style="15" customWidth="1"/>
    <col min="14853" max="14853" width="28" style="15" customWidth="1"/>
    <col min="14854" max="14854" width="20.28515625" style="15" customWidth="1"/>
    <col min="14855" max="14855" width="21.5703125" style="15" customWidth="1"/>
    <col min="14856" max="14856" width="13.85546875" style="15" bestFit="1" customWidth="1"/>
    <col min="14857" max="14857" width="14.5703125" style="15" bestFit="1" customWidth="1"/>
    <col min="14858" max="15104" width="9.140625" style="15"/>
    <col min="15105" max="15105" width="16" style="15" customWidth="1"/>
    <col min="15106" max="15106" width="53.85546875" style="15" customWidth="1"/>
    <col min="15107" max="15107" width="16.5703125" style="15" customWidth="1"/>
    <col min="15108" max="15108" width="14.140625" style="15" customWidth="1"/>
    <col min="15109" max="15109" width="28" style="15" customWidth="1"/>
    <col min="15110" max="15110" width="20.28515625" style="15" customWidth="1"/>
    <col min="15111" max="15111" width="21.5703125" style="15" customWidth="1"/>
    <col min="15112" max="15112" width="13.85546875" style="15" bestFit="1" customWidth="1"/>
    <col min="15113" max="15113" width="14.5703125" style="15" bestFit="1" customWidth="1"/>
    <col min="15114" max="15360" width="9.140625" style="15"/>
    <col min="15361" max="15361" width="16" style="15" customWidth="1"/>
    <col min="15362" max="15362" width="53.85546875" style="15" customWidth="1"/>
    <col min="15363" max="15363" width="16.5703125" style="15" customWidth="1"/>
    <col min="15364" max="15364" width="14.140625" style="15" customWidth="1"/>
    <col min="15365" max="15365" width="28" style="15" customWidth="1"/>
    <col min="15366" max="15366" width="20.28515625" style="15" customWidth="1"/>
    <col min="15367" max="15367" width="21.5703125" style="15" customWidth="1"/>
    <col min="15368" max="15368" width="13.85546875" style="15" bestFit="1" customWidth="1"/>
    <col min="15369" max="15369" width="14.5703125" style="15" bestFit="1" customWidth="1"/>
    <col min="15370" max="15616" width="9.140625" style="15"/>
    <col min="15617" max="15617" width="16" style="15" customWidth="1"/>
    <col min="15618" max="15618" width="53.85546875" style="15" customWidth="1"/>
    <col min="15619" max="15619" width="16.5703125" style="15" customWidth="1"/>
    <col min="15620" max="15620" width="14.140625" style="15" customWidth="1"/>
    <col min="15621" max="15621" width="28" style="15" customWidth="1"/>
    <col min="15622" max="15622" width="20.28515625" style="15" customWidth="1"/>
    <col min="15623" max="15623" width="21.5703125" style="15" customWidth="1"/>
    <col min="15624" max="15624" width="13.85546875" style="15" bestFit="1" customWidth="1"/>
    <col min="15625" max="15625" width="14.5703125" style="15" bestFit="1" customWidth="1"/>
    <col min="15626" max="15872" width="9.140625" style="15"/>
    <col min="15873" max="15873" width="16" style="15" customWidth="1"/>
    <col min="15874" max="15874" width="53.85546875" style="15" customWidth="1"/>
    <col min="15875" max="15875" width="16.5703125" style="15" customWidth="1"/>
    <col min="15876" max="15876" width="14.140625" style="15" customWidth="1"/>
    <col min="15877" max="15877" width="28" style="15" customWidth="1"/>
    <col min="15878" max="15878" width="20.28515625" style="15" customWidth="1"/>
    <col min="15879" max="15879" width="21.5703125" style="15" customWidth="1"/>
    <col min="15880" max="15880" width="13.85546875" style="15" bestFit="1" customWidth="1"/>
    <col min="15881" max="15881" width="14.5703125" style="15" bestFit="1" customWidth="1"/>
    <col min="15882" max="16128" width="9.140625" style="15"/>
    <col min="16129" max="16129" width="16" style="15" customWidth="1"/>
    <col min="16130" max="16130" width="53.85546875" style="15" customWidth="1"/>
    <col min="16131" max="16131" width="16.5703125" style="15" customWidth="1"/>
    <col min="16132" max="16132" width="14.140625" style="15" customWidth="1"/>
    <col min="16133" max="16133" width="28" style="15" customWidth="1"/>
    <col min="16134" max="16134" width="20.28515625" style="15" customWidth="1"/>
    <col min="16135" max="16135" width="21.5703125" style="15" customWidth="1"/>
    <col min="16136" max="16136" width="13.85546875" style="15" bestFit="1" customWidth="1"/>
    <col min="16137" max="16137" width="14.5703125" style="15" bestFit="1" customWidth="1"/>
    <col min="16138" max="16384" width="9.140625" style="15"/>
  </cols>
  <sheetData>
    <row r="1" spans="1:9" ht="22.7" customHeight="1" thickBot="1">
      <c r="A1" s="10" t="s">
        <v>1578</v>
      </c>
      <c r="B1" s="11"/>
      <c r="C1" s="12"/>
      <c r="D1" s="13"/>
      <c r="E1" s="13"/>
      <c r="F1" s="13"/>
      <c r="G1" s="14"/>
    </row>
    <row r="2" spans="1:9" ht="15" customHeight="1">
      <c r="A2" s="15" t="s">
        <v>1190</v>
      </c>
      <c r="B2" s="15" t="s">
        <v>1191</v>
      </c>
      <c r="D2" s="15" t="s">
        <v>1192</v>
      </c>
    </row>
    <row r="3" spans="1:9" ht="15" customHeight="1">
      <c r="A3" s="15" t="s">
        <v>1193</v>
      </c>
      <c r="B3" s="15" t="s">
        <v>1194</v>
      </c>
      <c r="D3" s="15" t="s">
        <v>1195</v>
      </c>
    </row>
    <row r="4" spans="1:9" s="16" customFormat="1" ht="15" customHeight="1" thickBot="1">
      <c r="A4" s="16" t="s">
        <v>1196</v>
      </c>
    </row>
    <row r="5" spans="1:9" s="16" customFormat="1" ht="15" customHeight="1">
      <c r="A5" s="17" t="s">
        <v>175</v>
      </c>
      <c r="B5" s="18" t="s">
        <v>1197</v>
      </c>
    </row>
    <row r="6" spans="1:9" s="16" customFormat="1" ht="15" customHeight="1">
      <c r="A6" s="19"/>
      <c r="B6" s="20" t="s">
        <v>1198</v>
      </c>
    </row>
    <row r="7" spans="1:9" s="16" customFormat="1" ht="15" customHeight="1" thickBot="1">
      <c r="A7" s="21"/>
      <c r="B7" s="22" t="s">
        <v>176</v>
      </c>
    </row>
    <row r="8" spans="1:9" s="16" customFormat="1" ht="15" customHeight="1">
      <c r="A8" s="23"/>
    </row>
    <row r="9" spans="1:9" s="16" customFormat="1" ht="15" customHeight="1" thickBot="1"/>
    <row r="10" spans="1:9" s="16" customFormat="1" ht="15" customHeight="1" thickBot="1">
      <c r="A10" s="1292" t="s">
        <v>177</v>
      </c>
      <c r="B10" s="1293"/>
      <c r="C10" s="24" t="s">
        <v>178</v>
      </c>
      <c r="D10" s="25"/>
      <c r="E10" s="26" t="s">
        <v>179</v>
      </c>
      <c r="F10" s="1012" t="s">
        <v>180</v>
      </c>
      <c r="G10" s="1014" t="s">
        <v>181</v>
      </c>
      <c r="H10" s="24" t="s">
        <v>182</v>
      </c>
      <c r="I10" s="27" t="s">
        <v>183</v>
      </c>
    </row>
    <row r="11" spans="1:9" ht="15" customHeight="1">
      <c r="A11" s="1294" t="s">
        <v>184</v>
      </c>
      <c r="B11" s="1295"/>
      <c r="C11" s="1015" t="s">
        <v>1199</v>
      </c>
      <c r="D11" s="1016" t="s">
        <v>1579</v>
      </c>
      <c r="E11" s="1017" t="s">
        <v>1200</v>
      </c>
      <c r="F11" s="1018"/>
      <c r="G11" s="1019" t="s">
        <v>1201</v>
      </c>
      <c r="H11" s="66"/>
      <c r="I11" s="29" t="s">
        <v>1202</v>
      </c>
    </row>
    <row r="12" spans="1:9" ht="15" customHeight="1">
      <c r="A12" s="1296"/>
      <c r="B12" s="1297"/>
      <c r="C12" s="574" t="s">
        <v>1580</v>
      </c>
      <c r="D12" s="575" t="s">
        <v>1581</v>
      </c>
      <c r="E12" s="1017" t="s">
        <v>1582</v>
      </c>
      <c r="F12" s="1020"/>
      <c r="G12" s="1021" t="s">
        <v>1203</v>
      </c>
      <c r="H12" s="1022"/>
      <c r="I12" s="929"/>
    </row>
    <row r="13" spans="1:9" ht="15" customHeight="1">
      <c r="A13" s="1296"/>
      <c r="B13" s="1297"/>
      <c r="C13" s="30" t="s">
        <v>186</v>
      </c>
      <c r="D13" s="31" t="s">
        <v>187</v>
      </c>
      <c r="E13" s="28" t="s">
        <v>188</v>
      </c>
      <c r="F13" s="1023"/>
      <c r="G13" s="1024" t="s">
        <v>1204</v>
      </c>
      <c r="H13" s="1023"/>
      <c r="I13" s="32"/>
    </row>
    <row r="14" spans="1:9" ht="15" customHeight="1" thickBot="1">
      <c r="A14" s="1298"/>
      <c r="B14" s="1299"/>
      <c r="C14" s="33"/>
      <c r="D14" s="34"/>
      <c r="E14" s="35"/>
      <c r="F14" s="1025"/>
      <c r="G14" s="1026"/>
      <c r="H14" s="1025"/>
      <c r="I14" s="37"/>
    </row>
    <row r="15" spans="1:9" ht="15" customHeight="1">
      <c r="A15" s="930" t="s">
        <v>189</v>
      </c>
      <c r="B15" s="38"/>
      <c r="C15" s="39" t="s">
        <v>1205</v>
      </c>
      <c r="D15" s="40"/>
      <c r="E15" s="41"/>
      <c r="F15" s="42" t="s">
        <v>1206</v>
      </c>
      <c r="G15" s="43" t="s">
        <v>1207</v>
      </c>
      <c r="H15" s="44"/>
      <c r="I15" s="45"/>
    </row>
    <row r="16" spans="1:9" ht="15" customHeight="1" thickBot="1">
      <c r="A16" s="46"/>
      <c r="B16" s="47"/>
      <c r="C16" s="48"/>
      <c r="D16" s="49"/>
      <c r="E16" s="50"/>
      <c r="F16" s="51"/>
      <c r="G16" s="52"/>
      <c r="H16" s="53"/>
      <c r="I16" s="54"/>
    </row>
    <row r="17" spans="1:9" ht="15" customHeight="1">
      <c r="A17" s="55" t="s">
        <v>1208</v>
      </c>
      <c r="B17" s="56"/>
      <c r="C17" s="1027" t="s">
        <v>1583</v>
      </c>
      <c r="D17" s="85" t="s">
        <v>185</v>
      </c>
      <c r="E17" s="571" t="s">
        <v>1209</v>
      </c>
      <c r="F17" s="1028"/>
      <c r="G17" s="564" t="s">
        <v>1584</v>
      </c>
      <c r="H17" s="44"/>
      <c r="I17" s="59" t="s">
        <v>190</v>
      </c>
    </row>
    <row r="18" spans="1:9" ht="15" customHeight="1" thickBot="1">
      <c r="A18" s="60"/>
      <c r="B18" s="61"/>
      <c r="C18" s="62" t="s">
        <v>1210</v>
      </c>
      <c r="D18" s="49"/>
      <c r="E18" s="63" t="s">
        <v>1211</v>
      </c>
      <c r="F18" s="64"/>
      <c r="G18" s="48" t="s">
        <v>1212</v>
      </c>
      <c r="H18" s="52"/>
      <c r="I18" s="65"/>
    </row>
    <row r="19" spans="1:9" ht="15" customHeight="1">
      <c r="A19" s="55" t="s">
        <v>191</v>
      </c>
      <c r="B19" s="56"/>
      <c r="C19" s="564" t="s">
        <v>1213</v>
      </c>
      <c r="D19" s="85" t="s">
        <v>192</v>
      </c>
      <c r="E19" s="565" t="s">
        <v>1214</v>
      </c>
      <c r="F19" s="566" t="s">
        <v>193</v>
      </c>
      <c r="G19" s="567" t="s">
        <v>1215</v>
      </c>
      <c r="H19" s="66"/>
      <c r="I19" s="29"/>
    </row>
    <row r="20" spans="1:9" ht="15" customHeight="1" thickBot="1">
      <c r="A20" s="60"/>
      <c r="B20" s="61"/>
      <c r="C20" s="568"/>
      <c r="D20" s="79"/>
      <c r="E20" s="569"/>
      <c r="F20" s="570" t="s">
        <v>194</v>
      </c>
      <c r="G20" s="568"/>
      <c r="H20" s="36"/>
      <c r="I20" s="37"/>
    </row>
    <row r="21" spans="1:9" ht="15" customHeight="1">
      <c r="A21" s="67"/>
      <c r="B21" s="68"/>
      <c r="C21" s="564" t="s">
        <v>1216</v>
      </c>
      <c r="D21" s="85" t="s">
        <v>192</v>
      </c>
      <c r="E21" s="571" t="s">
        <v>1217</v>
      </c>
      <c r="F21" s="572" t="s">
        <v>193</v>
      </c>
      <c r="G21" s="567" t="s">
        <v>195</v>
      </c>
      <c r="H21" s="69"/>
      <c r="I21" s="70"/>
    </row>
    <row r="22" spans="1:9" ht="15" customHeight="1" thickBot="1">
      <c r="A22" s="67"/>
      <c r="B22" s="68"/>
      <c r="C22" s="568"/>
      <c r="D22" s="79"/>
      <c r="E22" s="569"/>
      <c r="F22" s="573" t="s">
        <v>196</v>
      </c>
      <c r="G22" s="568"/>
      <c r="H22" s="69"/>
      <c r="I22" s="70"/>
    </row>
    <row r="23" spans="1:9" ht="15" customHeight="1">
      <c r="A23" s="55" t="s">
        <v>197</v>
      </c>
      <c r="B23" s="56"/>
      <c r="C23" s="932" t="s">
        <v>1585</v>
      </c>
      <c r="D23" s="931" t="s">
        <v>198</v>
      </c>
      <c r="E23" s="1029" t="s">
        <v>1586</v>
      </c>
      <c r="F23" s="1030"/>
      <c r="G23" s="1031" t="s">
        <v>1587</v>
      </c>
      <c r="H23" s="44"/>
      <c r="I23" s="45" t="s">
        <v>190</v>
      </c>
    </row>
    <row r="24" spans="1:9" ht="15" customHeight="1">
      <c r="A24" s="67"/>
      <c r="B24" s="68"/>
      <c r="C24" s="574" t="s">
        <v>1218</v>
      </c>
      <c r="D24" s="575" t="s">
        <v>199</v>
      </c>
      <c r="E24" s="576" t="s">
        <v>1219</v>
      </c>
      <c r="F24" s="577"/>
      <c r="G24" s="574" t="s">
        <v>1220</v>
      </c>
      <c r="H24" s="75"/>
      <c r="I24" s="74"/>
    </row>
    <row r="25" spans="1:9" ht="15" customHeight="1">
      <c r="A25" s="67"/>
      <c r="B25" s="68"/>
      <c r="C25" s="1032" t="s">
        <v>1221</v>
      </c>
      <c r="D25" s="83" t="s">
        <v>1222</v>
      </c>
      <c r="E25" s="1033" t="s">
        <v>1223</v>
      </c>
      <c r="F25" s="1034"/>
      <c r="G25" s="574" t="s">
        <v>1224</v>
      </c>
      <c r="H25" s="73"/>
      <c r="I25" s="76"/>
    </row>
    <row r="26" spans="1:9" s="16" customFormat="1" ht="15" customHeight="1" thickBot="1">
      <c r="A26" s="60"/>
      <c r="B26" s="61"/>
      <c r="C26" s="1035" t="s">
        <v>1588</v>
      </c>
      <c r="D26" s="1036" t="s">
        <v>1225</v>
      </c>
      <c r="E26" s="1037" t="s">
        <v>1589</v>
      </c>
      <c r="F26" s="1038"/>
      <c r="G26" s="1035" t="s">
        <v>1590</v>
      </c>
      <c r="H26" s="71"/>
      <c r="I26" s="72"/>
    </row>
    <row r="27" spans="1:9" s="16" customFormat="1" ht="15" customHeight="1">
      <c r="A27" s="67" t="s">
        <v>200</v>
      </c>
      <c r="B27" s="68"/>
      <c r="C27" s="574" t="s">
        <v>1226</v>
      </c>
      <c r="D27" s="575"/>
      <c r="E27" s="565" t="s">
        <v>1227</v>
      </c>
      <c r="F27" s="578"/>
      <c r="G27" s="567" t="s">
        <v>1228</v>
      </c>
      <c r="H27" s="73"/>
      <c r="I27" s="74" t="s">
        <v>190</v>
      </c>
    </row>
    <row r="28" spans="1:9" s="16" customFormat="1" ht="15" customHeight="1">
      <c r="A28" s="67"/>
      <c r="B28" s="68"/>
      <c r="C28" s="933" t="s">
        <v>1229</v>
      </c>
      <c r="D28" s="934"/>
      <c r="E28" s="935" t="s">
        <v>1230</v>
      </c>
      <c r="F28" s="936"/>
      <c r="G28" s="75" t="s">
        <v>1231</v>
      </c>
      <c r="H28" s="75"/>
      <c r="I28" s="76"/>
    </row>
    <row r="29" spans="1:9" ht="15" customHeight="1" thickBot="1">
      <c r="A29" s="60"/>
      <c r="B29" s="77"/>
      <c r="C29" s="78" t="s">
        <v>201</v>
      </c>
      <c r="D29" s="79" t="s">
        <v>1232</v>
      </c>
      <c r="E29" s="80" t="s">
        <v>202</v>
      </c>
      <c r="F29" s="937"/>
      <c r="G29" s="35" t="s">
        <v>1233</v>
      </c>
      <c r="H29" s="35"/>
      <c r="I29" s="72"/>
    </row>
    <row r="30" spans="1:9" ht="15" customHeight="1">
      <c r="A30" s="67" t="s">
        <v>1234</v>
      </c>
      <c r="B30" s="81"/>
      <c r="C30" s="82" t="s">
        <v>1235</v>
      </c>
      <c r="D30" s="83"/>
      <c r="E30" s="938" t="s">
        <v>1236</v>
      </c>
      <c r="F30" s="939"/>
      <c r="G30" s="73" t="s">
        <v>1237</v>
      </c>
      <c r="H30" s="73"/>
      <c r="I30" s="76"/>
    </row>
    <row r="31" spans="1:9" ht="15" customHeight="1" thickBot="1">
      <c r="A31" s="67"/>
      <c r="B31" s="81"/>
      <c r="C31" s="82" t="s">
        <v>1238</v>
      </c>
      <c r="D31" s="83"/>
      <c r="E31" s="938" t="s">
        <v>1239</v>
      </c>
      <c r="F31" s="939"/>
      <c r="G31" s="35" t="s">
        <v>1240</v>
      </c>
      <c r="H31" s="73"/>
      <c r="I31" s="76"/>
    </row>
    <row r="32" spans="1:9" ht="15" customHeight="1">
      <c r="A32" s="55" t="s">
        <v>1241</v>
      </c>
      <c r="B32" s="57"/>
      <c r="C32" s="84" t="s">
        <v>1242</v>
      </c>
      <c r="D32" s="85" t="s">
        <v>1232</v>
      </c>
      <c r="E32" s="86" t="s">
        <v>1243</v>
      </c>
      <c r="F32" s="87"/>
      <c r="G32" s="44" t="s">
        <v>1244</v>
      </c>
      <c r="H32" s="44"/>
      <c r="I32" s="45"/>
    </row>
    <row r="33" spans="1:9" s="16" customFormat="1" ht="15" customHeight="1" thickBot="1">
      <c r="A33" s="21"/>
      <c r="B33" s="88"/>
      <c r="C33" s="89"/>
      <c r="D33" s="88"/>
      <c r="E33" s="88"/>
      <c r="F33" s="88"/>
      <c r="G33" s="90"/>
      <c r="H33" s="88"/>
      <c r="I33" s="22"/>
    </row>
    <row r="34" spans="1:9" ht="15" customHeight="1">
      <c r="A34" s="55" t="s">
        <v>1245</v>
      </c>
      <c r="B34" s="57"/>
      <c r="C34" s="84" t="s">
        <v>1591</v>
      </c>
      <c r="D34" s="85"/>
      <c r="E34" s="58" t="s">
        <v>1592</v>
      </c>
      <c r="F34" s="87"/>
      <c r="G34" s="44" t="s">
        <v>1246</v>
      </c>
      <c r="H34" s="44"/>
      <c r="I34" s="45"/>
    </row>
    <row r="35" spans="1:9" s="16" customFormat="1" ht="15" customHeight="1" thickBot="1">
      <c r="A35" s="21"/>
      <c r="B35" s="88"/>
      <c r="C35" s="89"/>
      <c r="D35" s="88"/>
      <c r="E35" s="90"/>
      <c r="F35" s="88"/>
      <c r="G35" s="90"/>
      <c r="H35" s="88"/>
      <c r="I35" s="22"/>
    </row>
    <row r="36" spans="1:9">
      <c r="A36" s="15" t="s">
        <v>203</v>
      </c>
      <c r="B36" s="91"/>
      <c r="C36" s="91"/>
      <c r="D36" s="92"/>
      <c r="E36" s="93"/>
      <c r="F36" s="94"/>
      <c r="G36" s="68"/>
      <c r="H36" s="68"/>
      <c r="I36" s="91"/>
    </row>
    <row r="37" spans="1:9" ht="15" customHeight="1" thickBot="1"/>
    <row r="38" spans="1:9" ht="15" customHeight="1" thickBot="1">
      <c r="A38" s="95" t="s">
        <v>204</v>
      </c>
      <c r="B38" s="96"/>
    </row>
    <row r="39" spans="1:9" s="99" customFormat="1" ht="15" customHeight="1">
      <c r="A39" s="97" t="s">
        <v>1247</v>
      </c>
      <c r="B39" s="98"/>
      <c r="C39" s="98"/>
      <c r="D39" s="98"/>
      <c r="E39" s="98"/>
    </row>
    <row r="40" spans="1:9" ht="15" customHeight="1" thickBot="1"/>
    <row r="41" spans="1:9" ht="15" customHeight="1" thickBot="1">
      <c r="A41" s="100" t="s">
        <v>205</v>
      </c>
      <c r="B41" s="101"/>
      <c r="C41" s="102"/>
      <c r="D41" s="91"/>
      <c r="E41" s="91"/>
    </row>
    <row r="42" spans="1:9" s="99" customFormat="1" ht="15" customHeight="1">
      <c r="A42" s="97" t="s">
        <v>1247</v>
      </c>
      <c r="B42" s="98"/>
      <c r="C42" s="98"/>
      <c r="D42" s="98"/>
      <c r="E42" s="98"/>
    </row>
    <row r="43" spans="1:9" ht="15" customHeight="1" thickBot="1">
      <c r="A43" s="103"/>
      <c r="B43" s="104"/>
      <c r="C43" s="104"/>
      <c r="D43" s="104"/>
      <c r="E43" s="104"/>
    </row>
    <row r="44" spans="1:9" ht="15.75" thickBot="1">
      <c r="A44" s="95" t="s">
        <v>206</v>
      </c>
      <c r="B44" s="96"/>
    </row>
    <row r="45" spans="1:9">
      <c r="A45" s="105" t="s">
        <v>1248</v>
      </c>
    </row>
  </sheetData>
  <mergeCells count="2">
    <mergeCell ref="A10:B10"/>
    <mergeCell ref="A11:B14"/>
  </mergeCells>
  <hyperlinks>
    <hyperlink ref="E27" r:id="rId1"/>
    <hyperlink ref="E28" r:id="rId2"/>
    <hyperlink ref="E19" r:id="rId3"/>
    <hyperlink ref="E23" r:id="rId4" display="sandy_yeh@wanhai.com"/>
    <hyperlink ref="E24" r:id="rId5"/>
    <hyperlink ref="E26" r:id="rId6" display="brenda_chu@wanhai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sqref="A1:XFD1048576"/>
    </sheetView>
  </sheetViews>
  <sheetFormatPr defaultRowHeight="15"/>
  <cols>
    <col min="1" max="1" width="50.140625" style="108" bestFit="1" customWidth="1"/>
    <col min="2" max="2" width="32.5703125" style="108" bestFit="1" customWidth="1"/>
    <col min="3" max="3" width="36.140625" style="108" bestFit="1" customWidth="1"/>
    <col min="4" max="4" width="44.5703125" style="108" bestFit="1" customWidth="1"/>
    <col min="5" max="5" width="48" style="108" bestFit="1" customWidth="1"/>
    <col min="6" max="6" width="48" style="106" bestFit="1" customWidth="1"/>
    <col min="7" max="7" width="27.42578125" style="107" customWidth="1"/>
    <col min="8" max="8" width="17.5703125" style="107" customWidth="1"/>
    <col min="9" max="9" width="22.7109375" style="107" bestFit="1" customWidth="1"/>
    <col min="10" max="10" width="15.85546875" style="107" bestFit="1" customWidth="1"/>
    <col min="11" max="256" width="9.140625" style="108"/>
    <col min="257" max="257" width="50.140625" style="108" bestFit="1" customWidth="1"/>
    <col min="258" max="258" width="32.5703125" style="108" bestFit="1" customWidth="1"/>
    <col min="259" max="259" width="36.140625" style="108" bestFit="1" customWidth="1"/>
    <col min="260" max="260" width="44.5703125" style="108" bestFit="1" customWidth="1"/>
    <col min="261" max="262" width="48" style="108" bestFit="1" customWidth="1"/>
    <col min="263" max="263" width="27.42578125" style="108" customWidth="1"/>
    <col min="264" max="264" width="17.5703125" style="108" customWidth="1"/>
    <col min="265" max="265" width="22.7109375" style="108" bestFit="1" customWidth="1"/>
    <col min="266" max="266" width="15.85546875" style="108" bestFit="1" customWidth="1"/>
    <col min="267" max="512" width="9.140625" style="108"/>
    <col min="513" max="513" width="50.140625" style="108" bestFit="1" customWidth="1"/>
    <col min="514" max="514" width="32.5703125" style="108" bestFit="1" customWidth="1"/>
    <col min="515" max="515" width="36.140625" style="108" bestFit="1" customWidth="1"/>
    <col min="516" max="516" width="44.5703125" style="108" bestFit="1" customWidth="1"/>
    <col min="517" max="518" width="48" style="108" bestFit="1" customWidth="1"/>
    <col min="519" max="519" width="27.42578125" style="108" customWidth="1"/>
    <col min="520" max="520" width="17.5703125" style="108" customWidth="1"/>
    <col min="521" max="521" width="22.7109375" style="108" bestFit="1" customWidth="1"/>
    <col min="522" max="522" width="15.85546875" style="108" bestFit="1" customWidth="1"/>
    <col min="523" max="768" width="9.140625" style="108"/>
    <col min="769" max="769" width="50.140625" style="108" bestFit="1" customWidth="1"/>
    <col min="770" max="770" width="32.5703125" style="108" bestFit="1" customWidth="1"/>
    <col min="771" max="771" width="36.140625" style="108" bestFit="1" customWidth="1"/>
    <col min="772" max="772" width="44.5703125" style="108" bestFit="1" customWidth="1"/>
    <col min="773" max="774" width="48" style="108" bestFit="1" customWidth="1"/>
    <col min="775" max="775" width="27.42578125" style="108" customWidth="1"/>
    <col min="776" max="776" width="17.5703125" style="108" customWidth="1"/>
    <col min="777" max="777" width="22.7109375" style="108" bestFit="1" customWidth="1"/>
    <col min="778" max="778" width="15.85546875" style="108" bestFit="1" customWidth="1"/>
    <col min="779" max="1024" width="9.140625" style="108"/>
    <col min="1025" max="1025" width="50.140625" style="108" bestFit="1" customWidth="1"/>
    <col min="1026" max="1026" width="32.5703125" style="108" bestFit="1" customWidth="1"/>
    <col min="1027" max="1027" width="36.140625" style="108" bestFit="1" customWidth="1"/>
    <col min="1028" max="1028" width="44.5703125" style="108" bestFit="1" customWidth="1"/>
    <col min="1029" max="1030" width="48" style="108" bestFit="1" customWidth="1"/>
    <col min="1031" max="1031" width="27.42578125" style="108" customWidth="1"/>
    <col min="1032" max="1032" width="17.5703125" style="108" customWidth="1"/>
    <col min="1033" max="1033" width="22.7109375" style="108" bestFit="1" customWidth="1"/>
    <col min="1034" max="1034" width="15.85546875" style="108" bestFit="1" customWidth="1"/>
    <col min="1035" max="1280" width="9.140625" style="108"/>
    <col min="1281" max="1281" width="50.140625" style="108" bestFit="1" customWidth="1"/>
    <col min="1282" max="1282" width="32.5703125" style="108" bestFit="1" customWidth="1"/>
    <col min="1283" max="1283" width="36.140625" style="108" bestFit="1" customWidth="1"/>
    <col min="1284" max="1284" width="44.5703125" style="108" bestFit="1" customWidth="1"/>
    <col min="1285" max="1286" width="48" style="108" bestFit="1" customWidth="1"/>
    <col min="1287" max="1287" width="27.42578125" style="108" customWidth="1"/>
    <col min="1288" max="1288" width="17.5703125" style="108" customWidth="1"/>
    <col min="1289" max="1289" width="22.7109375" style="108" bestFit="1" customWidth="1"/>
    <col min="1290" max="1290" width="15.85546875" style="108" bestFit="1" customWidth="1"/>
    <col min="1291" max="1536" width="9.140625" style="108"/>
    <col min="1537" max="1537" width="50.140625" style="108" bestFit="1" customWidth="1"/>
    <col min="1538" max="1538" width="32.5703125" style="108" bestFit="1" customWidth="1"/>
    <col min="1539" max="1539" width="36.140625" style="108" bestFit="1" customWidth="1"/>
    <col min="1540" max="1540" width="44.5703125" style="108" bestFit="1" customWidth="1"/>
    <col min="1541" max="1542" width="48" style="108" bestFit="1" customWidth="1"/>
    <col min="1543" max="1543" width="27.42578125" style="108" customWidth="1"/>
    <col min="1544" max="1544" width="17.5703125" style="108" customWidth="1"/>
    <col min="1545" max="1545" width="22.7109375" style="108" bestFit="1" customWidth="1"/>
    <col min="1546" max="1546" width="15.85546875" style="108" bestFit="1" customWidth="1"/>
    <col min="1547" max="1792" width="9.140625" style="108"/>
    <col min="1793" max="1793" width="50.140625" style="108" bestFit="1" customWidth="1"/>
    <col min="1794" max="1794" width="32.5703125" style="108" bestFit="1" customWidth="1"/>
    <col min="1795" max="1795" width="36.140625" style="108" bestFit="1" customWidth="1"/>
    <col min="1796" max="1796" width="44.5703125" style="108" bestFit="1" customWidth="1"/>
    <col min="1797" max="1798" width="48" style="108" bestFit="1" customWidth="1"/>
    <col min="1799" max="1799" width="27.42578125" style="108" customWidth="1"/>
    <col min="1800" max="1800" width="17.5703125" style="108" customWidth="1"/>
    <col min="1801" max="1801" width="22.7109375" style="108" bestFit="1" customWidth="1"/>
    <col min="1802" max="1802" width="15.85546875" style="108" bestFit="1" customWidth="1"/>
    <col min="1803" max="2048" width="9.140625" style="108"/>
    <col min="2049" max="2049" width="50.140625" style="108" bestFit="1" customWidth="1"/>
    <col min="2050" max="2050" width="32.5703125" style="108" bestFit="1" customWidth="1"/>
    <col min="2051" max="2051" width="36.140625" style="108" bestFit="1" customWidth="1"/>
    <col min="2052" max="2052" width="44.5703125" style="108" bestFit="1" customWidth="1"/>
    <col min="2053" max="2054" width="48" style="108" bestFit="1" customWidth="1"/>
    <col min="2055" max="2055" width="27.42578125" style="108" customWidth="1"/>
    <col min="2056" max="2056" width="17.5703125" style="108" customWidth="1"/>
    <col min="2057" max="2057" width="22.7109375" style="108" bestFit="1" customWidth="1"/>
    <col min="2058" max="2058" width="15.85546875" style="108" bestFit="1" customWidth="1"/>
    <col min="2059" max="2304" width="9.140625" style="108"/>
    <col min="2305" max="2305" width="50.140625" style="108" bestFit="1" customWidth="1"/>
    <col min="2306" max="2306" width="32.5703125" style="108" bestFit="1" customWidth="1"/>
    <col min="2307" max="2307" width="36.140625" style="108" bestFit="1" customWidth="1"/>
    <col min="2308" max="2308" width="44.5703125" style="108" bestFit="1" customWidth="1"/>
    <col min="2309" max="2310" width="48" style="108" bestFit="1" customWidth="1"/>
    <col min="2311" max="2311" width="27.42578125" style="108" customWidth="1"/>
    <col min="2312" max="2312" width="17.5703125" style="108" customWidth="1"/>
    <col min="2313" max="2313" width="22.7109375" style="108" bestFit="1" customWidth="1"/>
    <col min="2314" max="2314" width="15.85546875" style="108" bestFit="1" customWidth="1"/>
    <col min="2315" max="2560" width="9.140625" style="108"/>
    <col min="2561" max="2561" width="50.140625" style="108" bestFit="1" customWidth="1"/>
    <col min="2562" max="2562" width="32.5703125" style="108" bestFit="1" customWidth="1"/>
    <col min="2563" max="2563" width="36.140625" style="108" bestFit="1" customWidth="1"/>
    <col min="2564" max="2564" width="44.5703125" style="108" bestFit="1" customWidth="1"/>
    <col min="2565" max="2566" width="48" style="108" bestFit="1" customWidth="1"/>
    <col min="2567" max="2567" width="27.42578125" style="108" customWidth="1"/>
    <col min="2568" max="2568" width="17.5703125" style="108" customWidth="1"/>
    <col min="2569" max="2569" width="22.7109375" style="108" bestFit="1" customWidth="1"/>
    <col min="2570" max="2570" width="15.85546875" style="108" bestFit="1" customWidth="1"/>
    <col min="2571" max="2816" width="9.140625" style="108"/>
    <col min="2817" max="2817" width="50.140625" style="108" bestFit="1" customWidth="1"/>
    <col min="2818" max="2818" width="32.5703125" style="108" bestFit="1" customWidth="1"/>
    <col min="2819" max="2819" width="36.140625" style="108" bestFit="1" customWidth="1"/>
    <col min="2820" max="2820" width="44.5703125" style="108" bestFit="1" customWidth="1"/>
    <col min="2821" max="2822" width="48" style="108" bestFit="1" customWidth="1"/>
    <col min="2823" max="2823" width="27.42578125" style="108" customWidth="1"/>
    <col min="2824" max="2824" width="17.5703125" style="108" customWidth="1"/>
    <col min="2825" max="2825" width="22.7109375" style="108" bestFit="1" customWidth="1"/>
    <col min="2826" max="2826" width="15.85546875" style="108" bestFit="1" customWidth="1"/>
    <col min="2827" max="3072" width="9.140625" style="108"/>
    <col min="3073" max="3073" width="50.140625" style="108" bestFit="1" customWidth="1"/>
    <col min="3074" max="3074" width="32.5703125" style="108" bestFit="1" customWidth="1"/>
    <col min="3075" max="3075" width="36.140625" style="108" bestFit="1" customWidth="1"/>
    <col min="3076" max="3076" width="44.5703125" style="108" bestFit="1" customWidth="1"/>
    <col min="3077" max="3078" width="48" style="108" bestFit="1" customWidth="1"/>
    <col min="3079" max="3079" width="27.42578125" style="108" customWidth="1"/>
    <col min="3080" max="3080" width="17.5703125" style="108" customWidth="1"/>
    <col min="3081" max="3081" width="22.7109375" style="108" bestFit="1" customWidth="1"/>
    <col min="3082" max="3082" width="15.85546875" style="108" bestFit="1" customWidth="1"/>
    <col min="3083" max="3328" width="9.140625" style="108"/>
    <col min="3329" max="3329" width="50.140625" style="108" bestFit="1" customWidth="1"/>
    <col min="3330" max="3330" width="32.5703125" style="108" bestFit="1" customWidth="1"/>
    <col min="3331" max="3331" width="36.140625" style="108" bestFit="1" customWidth="1"/>
    <col min="3332" max="3332" width="44.5703125" style="108" bestFit="1" customWidth="1"/>
    <col min="3333" max="3334" width="48" style="108" bestFit="1" customWidth="1"/>
    <col min="3335" max="3335" width="27.42578125" style="108" customWidth="1"/>
    <col min="3336" max="3336" width="17.5703125" style="108" customWidth="1"/>
    <col min="3337" max="3337" width="22.7109375" style="108" bestFit="1" customWidth="1"/>
    <col min="3338" max="3338" width="15.85546875" style="108" bestFit="1" customWidth="1"/>
    <col min="3339" max="3584" width="9.140625" style="108"/>
    <col min="3585" max="3585" width="50.140625" style="108" bestFit="1" customWidth="1"/>
    <col min="3586" max="3586" width="32.5703125" style="108" bestFit="1" customWidth="1"/>
    <col min="3587" max="3587" width="36.140625" style="108" bestFit="1" customWidth="1"/>
    <col min="3588" max="3588" width="44.5703125" style="108" bestFit="1" customWidth="1"/>
    <col min="3589" max="3590" width="48" style="108" bestFit="1" customWidth="1"/>
    <col min="3591" max="3591" width="27.42578125" style="108" customWidth="1"/>
    <col min="3592" max="3592" width="17.5703125" style="108" customWidth="1"/>
    <col min="3593" max="3593" width="22.7109375" style="108" bestFit="1" customWidth="1"/>
    <col min="3594" max="3594" width="15.85546875" style="108" bestFit="1" customWidth="1"/>
    <col min="3595" max="3840" width="9.140625" style="108"/>
    <col min="3841" max="3841" width="50.140625" style="108" bestFit="1" customWidth="1"/>
    <col min="3842" max="3842" width="32.5703125" style="108" bestFit="1" customWidth="1"/>
    <col min="3843" max="3843" width="36.140625" style="108" bestFit="1" customWidth="1"/>
    <col min="3844" max="3844" width="44.5703125" style="108" bestFit="1" customWidth="1"/>
    <col min="3845" max="3846" width="48" style="108" bestFit="1" customWidth="1"/>
    <col min="3847" max="3847" width="27.42578125" style="108" customWidth="1"/>
    <col min="3848" max="3848" width="17.5703125" style="108" customWidth="1"/>
    <col min="3849" max="3849" width="22.7109375" style="108" bestFit="1" customWidth="1"/>
    <col min="3850" max="3850" width="15.85546875" style="108" bestFit="1" customWidth="1"/>
    <col min="3851" max="4096" width="9.140625" style="108"/>
    <col min="4097" max="4097" width="50.140625" style="108" bestFit="1" customWidth="1"/>
    <col min="4098" max="4098" width="32.5703125" style="108" bestFit="1" customWidth="1"/>
    <col min="4099" max="4099" width="36.140625" style="108" bestFit="1" customWidth="1"/>
    <col min="4100" max="4100" width="44.5703125" style="108" bestFit="1" customWidth="1"/>
    <col min="4101" max="4102" width="48" style="108" bestFit="1" customWidth="1"/>
    <col min="4103" max="4103" width="27.42578125" style="108" customWidth="1"/>
    <col min="4104" max="4104" width="17.5703125" style="108" customWidth="1"/>
    <col min="4105" max="4105" width="22.7109375" style="108" bestFit="1" customWidth="1"/>
    <col min="4106" max="4106" width="15.85546875" style="108" bestFit="1" customWidth="1"/>
    <col min="4107" max="4352" width="9.140625" style="108"/>
    <col min="4353" max="4353" width="50.140625" style="108" bestFit="1" customWidth="1"/>
    <col min="4354" max="4354" width="32.5703125" style="108" bestFit="1" customWidth="1"/>
    <col min="4355" max="4355" width="36.140625" style="108" bestFit="1" customWidth="1"/>
    <col min="4356" max="4356" width="44.5703125" style="108" bestFit="1" customWidth="1"/>
    <col min="4357" max="4358" width="48" style="108" bestFit="1" customWidth="1"/>
    <col min="4359" max="4359" width="27.42578125" style="108" customWidth="1"/>
    <col min="4360" max="4360" width="17.5703125" style="108" customWidth="1"/>
    <col min="4361" max="4361" width="22.7109375" style="108" bestFit="1" customWidth="1"/>
    <col min="4362" max="4362" width="15.85546875" style="108" bestFit="1" customWidth="1"/>
    <col min="4363" max="4608" width="9.140625" style="108"/>
    <col min="4609" max="4609" width="50.140625" style="108" bestFit="1" customWidth="1"/>
    <col min="4610" max="4610" width="32.5703125" style="108" bestFit="1" customWidth="1"/>
    <col min="4611" max="4611" width="36.140625" style="108" bestFit="1" customWidth="1"/>
    <col min="4612" max="4612" width="44.5703125" style="108" bestFit="1" customWidth="1"/>
    <col min="4613" max="4614" width="48" style="108" bestFit="1" customWidth="1"/>
    <col min="4615" max="4615" width="27.42578125" style="108" customWidth="1"/>
    <col min="4616" max="4616" width="17.5703125" style="108" customWidth="1"/>
    <col min="4617" max="4617" width="22.7109375" style="108" bestFit="1" customWidth="1"/>
    <col min="4618" max="4618" width="15.85546875" style="108" bestFit="1" customWidth="1"/>
    <col min="4619" max="4864" width="9.140625" style="108"/>
    <col min="4865" max="4865" width="50.140625" style="108" bestFit="1" customWidth="1"/>
    <col min="4866" max="4866" width="32.5703125" style="108" bestFit="1" customWidth="1"/>
    <col min="4867" max="4867" width="36.140625" style="108" bestFit="1" customWidth="1"/>
    <col min="4868" max="4868" width="44.5703125" style="108" bestFit="1" customWidth="1"/>
    <col min="4869" max="4870" width="48" style="108" bestFit="1" customWidth="1"/>
    <col min="4871" max="4871" width="27.42578125" style="108" customWidth="1"/>
    <col min="4872" max="4872" width="17.5703125" style="108" customWidth="1"/>
    <col min="4873" max="4873" width="22.7109375" style="108" bestFit="1" customWidth="1"/>
    <col min="4874" max="4874" width="15.85546875" style="108" bestFit="1" customWidth="1"/>
    <col min="4875" max="5120" width="9.140625" style="108"/>
    <col min="5121" max="5121" width="50.140625" style="108" bestFit="1" customWidth="1"/>
    <col min="5122" max="5122" width="32.5703125" style="108" bestFit="1" customWidth="1"/>
    <col min="5123" max="5123" width="36.140625" style="108" bestFit="1" customWidth="1"/>
    <col min="5124" max="5124" width="44.5703125" style="108" bestFit="1" customWidth="1"/>
    <col min="5125" max="5126" width="48" style="108" bestFit="1" customWidth="1"/>
    <col min="5127" max="5127" width="27.42578125" style="108" customWidth="1"/>
    <col min="5128" max="5128" width="17.5703125" style="108" customWidth="1"/>
    <col min="5129" max="5129" width="22.7109375" style="108" bestFit="1" customWidth="1"/>
    <col min="5130" max="5130" width="15.85546875" style="108" bestFit="1" customWidth="1"/>
    <col min="5131" max="5376" width="9.140625" style="108"/>
    <col min="5377" max="5377" width="50.140625" style="108" bestFit="1" customWidth="1"/>
    <col min="5378" max="5378" width="32.5703125" style="108" bestFit="1" customWidth="1"/>
    <col min="5379" max="5379" width="36.140625" style="108" bestFit="1" customWidth="1"/>
    <col min="5380" max="5380" width="44.5703125" style="108" bestFit="1" customWidth="1"/>
    <col min="5381" max="5382" width="48" style="108" bestFit="1" customWidth="1"/>
    <col min="5383" max="5383" width="27.42578125" style="108" customWidth="1"/>
    <col min="5384" max="5384" width="17.5703125" style="108" customWidth="1"/>
    <col min="5385" max="5385" width="22.7109375" style="108" bestFit="1" customWidth="1"/>
    <col min="5386" max="5386" width="15.85546875" style="108" bestFit="1" customWidth="1"/>
    <col min="5387" max="5632" width="9.140625" style="108"/>
    <col min="5633" max="5633" width="50.140625" style="108" bestFit="1" customWidth="1"/>
    <col min="5634" max="5634" width="32.5703125" style="108" bestFit="1" customWidth="1"/>
    <col min="5635" max="5635" width="36.140625" style="108" bestFit="1" customWidth="1"/>
    <col min="5636" max="5636" width="44.5703125" style="108" bestFit="1" customWidth="1"/>
    <col min="5637" max="5638" width="48" style="108" bestFit="1" customWidth="1"/>
    <col min="5639" max="5639" width="27.42578125" style="108" customWidth="1"/>
    <col min="5640" max="5640" width="17.5703125" style="108" customWidth="1"/>
    <col min="5641" max="5641" width="22.7109375" style="108" bestFit="1" customWidth="1"/>
    <col min="5642" max="5642" width="15.85546875" style="108" bestFit="1" customWidth="1"/>
    <col min="5643" max="5888" width="9.140625" style="108"/>
    <col min="5889" max="5889" width="50.140625" style="108" bestFit="1" customWidth="1"/>
    <col min="5890" max="5890" width="32.5703125" style="108" bestFit="1" customWidth="1"/>
    <col min="5891" max="5891" width="36.140625" style="108" bestFit="1" customWidth="1"/>
    <col min="5892" max="5892" width="44.5703125" style="108" bestFit="1" customWidth="1"/>
    <col min="5893" max="5894" width="48" style="108" bestFit="1" customWidth="1"/>
    <col min="5895" max="5895" width="27.42578125" style="108" customWidth="1"/>
    <col min="5896" max="5896" width="17.5703125" style="108" customWidth="1"/>
    <col min="5897" max="5897" width="22.7109375" style="108" bestFit="1" customWidth="1"/>
    <col min="5898" max="5898" width="15.85546875" style="108" bestFit="1" customWidth="1"/>
    <col min="5899" max="6144" width="9.140625" style="108"/>
    <col min="6145" max="6145" width="50.140625" style="108" bestFit="1" customWidth="1"/>
    <col min="6146" max="6146" width="32.5703125" style="108" bestFit="1" customWidth="1"/>
    <col min="6147" max="6147" width="36.140625" style="108" bestFit="1" customWidth="1"/>
    <col min="6148" max="6148" width="44.5703125" style="108" bestFit="1" customWidth="1"/>
    <col min="6149" max="6150" width="48" style="108" bestFit="1" customWidth="1"/>
    <col min="6151" max="6151" width="27.42578125" style="108" customWidth="1"/>
    <col min="6152" max="6152" width="17.5703125" style="108" customWidth="1"/>
    <col min="6153" max="6153" width="22.7109375" style="108" bestFit="1" customWidth="1"/>
    <col min="6154" max="6154" width="15.85546875" style="108" bestFit="1" customWidth="1"/>
    <col min="6155" max="6400" width="9.140625" style="108"/>
    <col min="6401" max="6401" width="50.140625" style="108" bestFit="1" customWidth="1"/>
    <col min="6402" max="6402" width="32.5703125" style="108" bestFit="1" customWidth="1"/>
    <col min="6403" max="6403" width="36.140625" style="108" bestFit="1" customWidth="1"/>
    <col min="6404" max="6404" width="44.5703125" style="108" bestFit="1" customWidth="1"/>
    <col min="6405" max="6406" width="48" style="108" bestFit="1" customWidth="1"/>
    <col min="6407" max="6407" width="27.42578125" style="108" customWidth="1"/>
    <col min="6408" max="6408" width="17.5703125" style="108" customWidth="1"/>
    <col min="6409" max="6409" width="22.7109375" style="108" bestFit="1" customWidth="1"/>
    <col min="6410" max="6410" width="15.85546875" style="108" bestFit="1" customWidth="1"/>
    <col min="6411" max="6656" width="9.140625" style="108"/>
    <col min="6657" max="6657" width="50.140625" style="108" bestFit="1" customWidth="1"/>
    <col min="6658" max="6658" width="32.5703125" style="108" bestFit="1" customWidth="1"/>
    <col min="6659" max="6659" width="36.140625" style="108" bestFit="1" customWidth="1"/>
    <col min="6660" max="6660" width="44.5703125" style="108" bestFit="1" customWidth="1"/>
    <col min="6661" max="6662" width="48" style="108" bestFit="1" customWidth="1"/>
    <col min="6663" max="6663" width="27.42578125" style="108" customWidth="1"/>
    <col min="6664" max="6664" width="17.5703125" style="108" customWidth="1"/>
    <col min="6665" max="6665" width="22.7109375" style="108" bestFit="1" customWidth="1"/>
    <col min="6666" max="6666" width="15.85546875" style="108" bestFit="1" customWidth="1"/>
    <col min="6667" max="6912" width="9.140625" style="108"/>
    <col min="6913" max="6913" width="50.140625" style="108" bestFit="1" customWidth="1"/>
    <col min="6914" max="6914" width="32.5703125" style="108" bestFit="1" customWidth="1"/>
    <col min="6915" max="6915" width="36.140625" style="108" bestFit="1" customWidth="1"/>
    <col min="6916" max="6916" width="44.5703125" style="108" bestFit="1" customWidth="1"/>
    <col min="6917" max="6918" width="48" style="108" bestFit="1" customWidth="1"/>
    <col min="6919" max="6919" width="27.42578125" style="108" customWidth="1"/>
    <col min="6920" max="6920" width="17.5703125" style="108" customWidth="1"/>
    <col min="6921" max="6921" width="22.7109375" style="108" bestFit="1" customWidth="1"/>
    <col min="6922" max="6922" width="15.85546875" style="108" bestFit="1" customWidth="1"/>
    <col min="6923" max="7168" width="9.140625" style="108"/>
    <col min="7169" max="7169" width="50.140625" style="108" bestFit="1" customWidth="1"/>
    <col min="7170" max="7170" width="32.5703125" style="108" bestFit="1" customWidth="1"/>
    <col min="7171" max="7171" width="36.140625" style="108" bestFit="1" customWidth="1"/>
    <col min="7172" max="7172" width="44.5703125" style="108" bestFit="1" customWidth="1"/>
    <col min="7173" max="7174" width="48" style="108" bestFit="1" customWidth="1"/>
    <col min="7175" max="7175" width="27.42578125" style="108" customWidth="1"/>
    <col min="7176" max="7176" width="17.5703125" style="108" customWidth="1"/>
    <col min="7177" max="7177" width="22.7109375" style="108" bestFit="1" customWidth="1"/>
    <col min="7178" max="7178" width="15.85546875" style="108" bestFit="1" customWidth="1"/>
    <col min="7179" max="7424" width="9.140625" style="108"/>
    <col min="7425" max="7425" width="50.140625" style="108" bestFit="1" customWidth="1"/>
    <col min="7426" max="7426" width="32.5703125" style="108" bestFit="1" customWidth="1"/>
    <col min="7427" max="7427" width="36.140625" style="108" bestFit="1" customWidth="1"/>
    <col min="7428" max="7428" width="44.5703125" style="108" bestFit="1" customWidth="1"/>
    <col min="7429" max="7430" width="48" style="108" bestFit="1" customWidth="1"/>
    <col min="7431" max="7431" width="27.42578125" style="108" customWidth="1"/>
    <col min="7432" max="7432" width="17.5703125" style="108" customWidth="1"/>
    <col min="7433" max="7433" width="22.7109375" style="108" bestFit="1" customWidth="1"/>
    <col min="7434" max="7434" width="15.85546875" style="108" bestFit="1" customWidth="1"/>
    <col min="7435" max="7680" width="9.140625" style="108"/>
    <col min="7681" max="7681" width="50.140625" style="108" bestFit="1" customWidth="1"/>
    <col min="7682" max="7682" width="32.5703125" style="108" bestFit="1" customWidth="1"/>
    <col min="7683" max="7683" width="36.140625" style="108" bestFit="1" customWidth="1"/>
    <col min="7684" max="7684" width="44.5703125" style="108" bestFit="1" customWidth="1"/>
    <col min="7685" max="7686" width="48" style="108" bestFit="1" customWidth="1"/>
    <col min="7687" max="7687" width="27.42578125" style="108" customWidth="1"/>
    <col min="7688" max="7688" width="17.5703125" style="108" customWidth="1"/>
    <col min="7689" max="7689" width="22.7109375" style="108" bestFit="1" customWidth="1"/>
    <col min="7690" max="7690" width="15.85546875" style="108" bestFit="1" customWidth="1"/>
    <col min="7691" max="7936" width="9.140625" style="108"/>
    <col min="7937" max="7937" width="50.140625" style="108" bestFit="1" customWidth="1"/>
    <col min="7938" max="7938" width="32.5703125" style="108" bestFit="1" customWidth="1"/>
    <col min="7939" max="7939" width="36.140625" style="108" bestFit="1" customWidth="1"/>
    <col min="7940" max="7940" width="44.5703125" style="108" bestFit="1" customWidth="1"/>
    <col min="7941" max="7942" width="48" style="108" bestFit="1" customWidth="1"/>
    <col min="7943" max="7943" width="27.42578125" style="108" customWidth="1"/>
    <col min="7944" max="7944" width="17.5703125" style="108" customWidth="1"/>
    <col min="7945" max="7945" width="22.7109375" style="108" bestFit="1" customWidth="1"/>
    <col min="7946" max="7946" width="15.85546875" style="108" bestFit="1" customWidth="1"/>
    <col min="7947" max="8192" width="9.140625" style="108"/>
    <col min="8193" max="8193" width="50.140625" style="108" bestFit="1" customWidth="1"/>
    <col min="8194" max="8194" width="32.5703125" style="108" bestFit="1" customWidth="1"/>
    <col min="8195" max="8195" width="36.140625" style="108" bestFit="1" customWidth="1"/>
    <col min="8196" max="8196" width="44.5703125" style="108" bestFit="1" customWidth="1"/>
    <col min="8197" max="8198" width="48" style="108" bestFit="1" customWidth="1"/>
    <col min="8199" max="8199" width="27.42578125" style="108" customWidth="1"/>
    <col min="8200" max="8200" width="17.5703125" style="108" customWidth="1"/>
    <col min="8201" max="8201" width="22.7109375" style="108" bestFit="1" customWidth="1"/>
    <col min="8202" max="8202" width="15.85546875" style="108" bestFit="1" customWidth="1"/>
    <col min="8203" max="8448" width="9.140625" style="108"/>
    <col min="8449" max="8449" width="50.140625" style="108" bestFit="1" customWidth="1"/>
    <col min="8450" max="8450" width="32.5703125" style="108" bestFit="1" customWidth="1"/>
    <col min="8451" max="8451" width="36.140625" style="108" bestFit="1" customWidth="1"/>
    <col min="8452" max="8452" width="44.5703125" style="108" bestFit="1" customWidth="1"/>
    <col min="8453" max="8454" width="48" style="108" bestFit="1" customWidth="1"/>
    <col min="8455" max="8455" width="27.42578125" style="108" customWidth="1"/>
    <col min="8456" max="8456" width="17.5703125" style="108" customWidth="1"/>
    <col min="8457" max="8457" width="22.7109375" style="108" bestFit="1" customWidth="1"/>
    <col min="8458" max="8458" width="15.85546875" style="108" bestFit="1" customWidth="1"/>
    <col min="8459" max="8704" width="9.140625" style="108"/>
    <col min="8705" max="8705" width="50.140625" style="108" bestFit="1" customWidth="1"/>
    <col min="8706" max="8706" width="32.5703125" style="108" bestFit="1" customWidth="1"/>
    <col min="8707" max="8707" width="36.140625" style="108" bestFit="1" customWidth="1"/>
    <col min="8708" max="8708" width="44.5703125" style="108" bestFit="1" customWidth="1"/>
    <col min="8709" max="8710" width="48" style="108" bestFit="1" customWidth="1"/>
    <col min="8711" max="8711" width="27.42578125" style="108" customWidth="1"/>
    <col min="8712" max="8712" width="17.5703125" style="108" customWidth="1"/>
    <col min="8713" max="8713" width="22.7109375" style="108" bestFit="1" customWidth="1"/>
    <col min="8714" max="8714" width="15.85546875" style="108" bestFit="1" customWidth="1"/>
    <col min="8715" max="8960" width="9.140625" style="108"/>
    <col min="8961" max="8961" width="50.140625" style="108" bestFit="1" customWidth="1"/>
    <col min="8962" max="8962" width="32.5703125" style="108" bestFit="1" customWidth="1"/>
    <col min="8963" max="8963" width="36.140625" style="108" bestFit="1" customWidth="1"/>
    <col min="8964" max="8964" width="44.5703125" style="108" bestFit="1" customWidth="1"/>
    <col min="8965" max="8966" width="48" style="108" bestFit="1" customWidth="1"/>
    <col min="8967" max="8967" width="27.42578125" style="108" customWidth="1"/>
    <col min="8968" max="8968" width="17.5703125" style="108" customWidth="1"/>
    <col min="8969" max="8969" width="22.7109375" style="108" bestFit="1" customWidth="1"/>
    <col min="8970" max="8970" width="15.85546875" style="108" bestFit="1" customWidth="1"/>
    <col min="8971" max="9216" width="9.140625" style="108"/>
    <col min="9217" max="9217" width="50.140625" style="108" bestFit="1" customWidth="1"/>
    <col min="9218" max="9218" width="32.5703125" style="108" bestFit="1" customWidth="1"/>
    <col min="9219" max="9219" width="36.140625" style="108" bestFit="1" customWidth="1"/>
    <col min="9220" max="9220" width="44.5703125" style="108" bestFit="1" customWidth="1"/>
    <col min="9221" max="9222" width="48" style="108" bestFit="1" customWidth="1"/>
    <col min="9223" max="9223" width="27.42578125" style="108" customWidth="1"/>
    <col min="9224" max="9224" width="17.5703125" style="108" customWidth="1"/>
    <col min="9225" max="9225" width="22.7109375" style="108" bestFit="1" customWidth="1"/>
    <col min="9226" max="9226" width="15.85546875" style="108" bestFit="1" customWidth="1"/>
    <col min="9227" max="9472" width="9.140625" style="108"/>
    <col min="9473" max="9473" width="50.140625" style="108" bestFit="1" customWidth="1"/>
    <col min="9474" max="9474" width="32.5703125" style="108" bestFit="1" customWidth="1"/>
    <col min="9475" max="9475" width="36.140625" style="108" bestFit="1" customWidth="1"/>
    <col min="9476" max="9476" width="44.5703125" style="108" bestFit="1" customWidth="1"/>
    <col min="9477" max="9478" width="48" style="108" bestFit="1" customWidth="1"/>
    <col min="9479" max="9479" width="27.42578125" style="108" customWidth="1"/>
    <col min="9480" max="9480" width="17.5703125" style="108" customWidth="1"/>
    <col min="9481" max="9481" width="22.7109375" style="108" bestFit="1" customWidth="1"/>
    <col min="9482" max="9482" width="15.85546875" style="108" bestFit="1" customWidth="1"/>
    <col min="9483" max="9728" width="9.140625" style="108"/>
    <col min="9729" max="9729" width="50.140625" style="108" bestFit="1" customWidth="1"/>
    <col min="9730" max="9730" width="32.5703125" style="108" bestFit="1" customWidth="1"/>
    <col min="9731" max="9731" width="36.140625" style="108" bestFit="1" customWidth="1"/>
    <col min="9732" max="9732" width="44.5703125" style="108" bestFit="1" customWidth="1"/>
    <col min="9733" max="9734" width="48" style="108" bestFit="1" customWidth="1"/>
    <col min="9735" max="9735" width="27.42578125" style="108" customWidth="1"/>
    <col min="9736" max="9736" width="17.5703125" style="108" customWidth="1"/>
    <col min="9737" max="9737" width="22.7109375" style="108" bestFit="1" customWidth="1"/>
    <col min="9738" max="9738" width="15.85546875" style="108" bestFit="1" customWidth="1"/>
    <col min="9739" max="9984" width="9.140625" style="108"/>
    <col min="9985" max="9985" width="50.140625" style="108" bestFit="1" customWidth="1"/>
    <col min="9986" max="9986" width="32.5703125" style="108" bestFit="1" customWidth="1"/>
    <col min="9987" max="9987" width="36.140625" style="108" bestFit="1" customWidth="1"/>
    <col min="9988" max="9988" width="44.5703125" style="108" bestFit="1" customWidth="1"/>
    <col min="9989" max="9990" width="48" style="108" bestFit="1" customWidth="1"/>
    <col min="9991" max="9991" width="27.42578125" style="108" customWidth="1"/>
    <col min="9992" max="9992" width="17.5703125" style="108" customWidth="1"/>
    <col min="9993" max="9993" width="22.7109375" style="108" bestFit="1" customWidth="1"/>
    <col min="9994" max="9994" width="15.85546875" style="108" bestFit="1" customWidth="1"/>
    <col min="9995" max="10240" width="9.140625" style="108"/>
    <col min="10241" max="10241" width="50.140625" style="108" bestFit="1" customWidth="1"/>
    <col min="10242" max="10242" width="32.5703125" style="108" bestFit="1" customWidth="1"/>
    <col min="10243" max="10243" width="36.140625" style="108" bestFit="1" customWidth="1"/>
    <col min="10244" max="10244" width="44.5703125" style="108" bestFit="1" customWidth="1"/>
    <col min="10245" max="10246" width="48" style="108" bestFit="1" customWidth="1"/>
    <col min="10247" max="10247" width="27.42578125" style="108" customWidth="1"/>
    <col min="10248" max="10248" width="17.5703125" style="108" customWidth="1"/>
    <col min="10249" max="10249" width="22.7109375" style="108" bestFit="1" customWidth="1"/>
    <col min="10250" max="10250" width="15.85546875" style="108" bestFit="1" customWidth="1"/>
    <col min="10251" max="10496" width="9.140625" style="108"/>
    <col min="10497" max="10497" width="50.140625" style="108" bestFit="1" customWidth="1"/>
    <col min="10498" max="10498" width="32.5703125" style="108" bestFit="1" customWidth="1"/>
    <col min="10499" max="10499" width="36.140625" style="108" bestFit="1" customWidth="1"/>
    <col min="10500" max="10500" width="44.5703125" style="108" bestFit="1" customWidth="1"/>
    <col min="10501" max="10502" width="48" style="108" bestFit="1" customWidth="1"/>
    <col min="10503" max="10503" width="27.42578125" style="108" customWidth="1"/>
    <col min="10504" max="10504" width="17.5703125" style="108" customWidth="1"/>
    <col min="10505" max="10505" width="22.7109375" style="108" bestFit="1" customWidth="1"/>
    <col min="10506" max="10506" width="15.85546875" style="108" bestFit="1" customWidth="1"/>
    <col min="10507" max="10752" width="9.140625" style="108"/>
    <col min="10753" max="10753" width="50.140625" style="108" bestFit="1" customWidth="1"/>
    <col min="10754" max="10754" width="32.5703125" style="108" bestFit="1" customWidth="1"/>
    <col min="10755" max="10755" width="36.140625" style="108" bestFit="1" customWidth="1"/>
    <col min="10756" max="10756" width="44.5703125" style="108" bestFit="1" customWidth="1"/>
    <col min="10757" max="10758" width="48" style="108" bestFit="1" customWidth="1"/>
    <col min="10759" max="10759" width="27.42578125" style="108" customWidth="1"/>
    <col min="10760" max="10760" width="17.5703125" style="108" customWidth="1"/>
    <col min="10761" max="10761" width="22.7109375" style="108" bestFit="1" customWidth="1"/>
    <col min="10762" max="10762" width="15.85546875" style="108" bestFit="1" customWidth="1"/>
    <col min="10763" max="11008" width="9.140625" style="108"/>
    <col min="11009" max="11009" width="50.140625" style="108" bestFit="1" customWidth="1"/>
    <col min="11010" max="11010" width="32.5703125" style="108" bestFit="1" customWidth="1"/>
    <col min="11011" max="11011" width="36.140625" style="108" bestFit="1" customWidth="1"/>
    <col min="11012" max="11012" width="44.5703125" style="108" bestFit="1" customWidth="1"/>
    <col min="11013" max="11014" width="48" style="108" bestFit="1" customWidth="1"/>
    <col min="11015" max="11015" width="27.42578125" style="108" customWidth="1"/>
    <col min="11016" max="11016" width="17.5703125" style="108" customWidth="1"/>
    <col min="11017" max="11017" width="22.7109375" style="108" bestFit="1" customWidth="1"/>
    <col min="11018" max="11018" width="15.85546875" style="108" bestFit="1" customWidth="1"/>
    <col min="11019" max="11264" width="9.140625" style="108"/>
    <col min="11265" max="11265" width="50.140625" style="108" bestFit="1" customWidth="1"/>
    <col min="11266" max="11266" width="32.5703125" style="108" bestFit="1" customWidth="1"/>
    <col min="11267" max="11267" width="36.140625" style="108" bestFit="1" customWidth="1"/>
    <col min="11268" max="11268" width="44.5703125" style="108" bestFit="1" customWidth="1"/>
    <col min="11269" max="11270" width="48" style="108" bestFit="1" customWidth="1"/>
    <col min="11271" max="11271" width="27.42578125" style="108" customWidth="1"/>
    <col min="11272" max="11272" width="17.5703125" style="108" customWidth="1"/>
    <col min="11273" max="11273" width="22.7109375" style="108" bestFit="1" customWidth="1"/>
    <col min="11274" max="11274" width="15.85546875" style="108" bestFit="1" customWidth="1"/>
    <col min="11275" max="11520" width="9.140625" style="108"/>
    <col min="11521" max="11521" width="50.140625" style="108" bestFit="1" customWidth="1"/>
    <col min="11522" max="11522" width="32.5703125" style="108" bestFit="1" customWidth="1"/>
    <col min="11523" max="11523" width="36.140625" style="108" bestFit="1" customWidth="1"/>
    <col min="11524" max="11524" width="44.5703125" style="108" bestFit="1" customWidth="1"/>
    <col min="11525" max="11526" width="48" style="108" bestFit="1" customWidth="1"/>
    <col min="11527" max="11527" width="27.42578125" style="108" customWidth="1"/>
    <col min="11528" max="11528" width="17.5703125" style="108" customWidth="1"/>
    <col min="11529" max="11529" width="22.7109375" style="108" bestFit="1" customWidth="1"/>
    <col min="11530" max="11530" width="15.85546875" style="108" bestFit="1" customWidth="1"/>
    <col min="11531" max="11776" width="9.140625" style="108"/>
    <col min="11777" max="11777" width="50.140625" style="108" bestFit="1" customWidth="1"/>
    <col min="11778" max="11778" width="32.5703125" style="108" bestFit="1" customWidth="1"/>
    <col min="11779" max="11779" width="36.140625" style="108" bestFit="1" customWidth="1"/>
    <col min="11780" max="11780" width="44.5703125" style="108" bestFit="1" customWidth="1"/>
    <col min="11781" max="11782" width="48" style="108" bestFit="1" customWidth="1"/>
    <col min="11783" max="11783" width="27.42578125" style="108" customWidth="1"/>
    <col min="11784" max="11784" width="17.5703125" style="108" customWidth="1"/>
    <col min="11785" max="11785" width="22.7109375" style="108" bestFit="1" customWidth="1"/>
    <col min="11786" max="11786" width="15.85546875" style="108" bestFit="1" customWidth="1"/>
    <col min="11787" max="12032" width="9.140625" style="108"/>
    <col min="12033" max="12033" width="50.140625" style="108" bestFit="1" customWidth="1"/>
    <col min="12034" max="12034" width="32.5703125" style="108" bestFit="1" customWidth="1"/>
    <col min="12035" max="12035" width="36.140625" style="108" bestFit="1" customWidth="1"/>
    <col min="12036" max="12036" width="44.5703125" style="108" bestFit="1" customWidth="1"/>
    <col min="12037" max="12038" width="48" style="108" bestFit="1" customWidth="1"/>
    <col min="12039" max="12039" width="27.42578125" style="108" customWidth="1"/>
    <col min="12040" max="12040" width="17.5703125" style="108" customWidth="1"/>
    <col min="12041" max="12041" width="22.7109375" style="108" bestFit="1" customWidth="1"/>
    <col min="12042" max="12042" width="15.85546875" style="108" bestFit="1" customWidth="1"/>
    <col min="12043" max="12288" width="9.140625" style="108"/>
    <col min="12289" max="12289" width="50.140625" style="108" bestFit="1" customWidth="1"/>
    <col min="12290" max="12290" width="32.5703125" style="108" bestFit="1" customWidth="1"/>
    <col min="12291" max="12291" width="36.140625" style="108" bestFit="1" customWidth="1"/>
    <col min="12292" max="12292" width="44.5703125" style="108" bestFit="1" customWidth="1"/>
    <col min="12293" max="12294" width="48" style="108" bestFit="1" customWidth="1"/>
    <col min="12295" max="12295" width="27.42578125" style="108" customWidth="1"/>
    <col min="12296" max="12296" width="17.5703125" style="108" customWidth="1"/>
    <col min="12297" max="12297" width="22.7109375" style="108" bestFit="1" customWidth="1"/>
    <col min="12298" max="12298" width="15.85546875" style="108" bestFit="1" customWidth="1"/>
    <col min="12299" max="12544" width="9.140625" style="108"/>
    <col min="12545" max="12545" width="50.140625" style="108" bestFit="1" customWidth="1"/>
    <col min="12546" max="12546" width="32.5703125" style="108" bestFit="1" customWidth="1"/>
    <col min="12547" max="12547" width="36.140625" style="108" bestFit="1" customWidth="1"/>
    <col min="12548" max="12548" width="44.5703125" style="108" bestFit="1" customWidth="1"/>
    <col min="12549" max="12550" width="48" style="108" bestFit="1" customWidth="1"/>
    <col min="12551" max="12551" width="27.42578125" style="108" customWidth="1"/>
    <col min="12552" max="12552" width="17.5703125" style="108" customWidth="1"/>
    <col min="12553" max="12553" width="22.7109375" style="108" bestFit="1" customWidth="1"/>
    <col min="12554" max="12554" width="15.85546875" style="108" bestFit="1" customWidth="1"/>
    <col min="12555" max="12800" width="9.140625" style="108"/>
    <col min="12801" max="12801" width="50.140625" style="108" bestFit="1" customWidth="1"/>
    <col min="12802" max="12802" width="32.5703125" style="108" bestFit="1" customWidth="1"/>
    <col min="12803" max="12803" width="36.140625" style="108" bestFit="1" customWidth="1"/>
    <col min="12804" max="12804" width="44.5703125" style="108" bestFit="1" customWidth="1"/>
    <col min="12805" max="12806" width="48" style="108" bestFit="1" customWidth="1"/>
    <col min="12807" max="12807" width="27.42578125" style="108" customWidth="1"/>
    <col min="12808" max="12808" width="17.5703125" style="108" customWidth="1"/>
    <col min="12809" max="12809" width="22.7109375" style="108" bestFit="1" customWidth="1"/>
    <col min="12810" max="12810" width="15.85546875" style="108" bestFit="1" customWidth="1"/>
    <col min="12811" max="13056" width="9.140625" style="108"/>
    <col min="13057" max="13057" width="50.140625" style="108" bestFit="1" customWidth="1"/>
    <col min="13058" max="13058" width="32.5703125" style="108" bestFit="1" customWidth="1"/>
    <col min="13059" max="13059" width="36.140625" style="108" bestFit="1" customWidth="1"/>
    <col min="13060" max="13060" width="44.5703125" style="108" bestFit="1" customWidth="1"/>
    <col min="13061" max="13062" width="48" style="108" bestFit="1" customWidth="1"/>
    <col min="13063" max="13063" width="27.42578125" style="108" customWidth="1"/>
    <col min="13064" max="13064" width="17.5703125" style="108" customWidth="1"/>
    <col min="13065" max="13065" width="22.7109375" style="108" bestFit="1" customWidth="1"/>
    <col min="13066" max="13066" width="15.85546875" style="108" bestFit="1" customWidth="1"/>
    <col min="13067" max="13312" width="9.140625" style="108"/>
    <col min="13313" max="13313" width="50.140625" style="108" bestFit="1" customWidth="1"/>
    <col min="13314" max="13314" width="32.5703125" style="108" bestFit="1" customWidth="1"/>
    <col min="13315" max="13315" width="36.140625" style="108" bestFit="1" customWidth="1"/>
    <col min="13316" max="13316" width="44.5703125" style="108" bestFit="1" customWidth="1"/>
    <col min="13317" max="13318" width="48" style="108" bestFit="1" customWidth="1"/>
    <col min="13319" max="13319" width="27.42578125" style="108" customWidth="1"/>
    <col min="13320" max="13320" width="17.5703125" style="108" customWidth="1"/>
    <col min="13321" max="13321" width="22.7109375" style="108" bestFit="1" customWidth="1"/>
    <col min="13322" max="13322" width="15.85546875" style="108" bestFit="1" customWidth="1"/>
    <col min="13323" max="13568" width="9.140625" style="108"/>
    <col min="13569" max="13569" width="50.140625" style="108" bestFit="1" customWidth="1"/>
    <col min="13570" max="13570" width="32.5703125" style="108" bestFit="1" customWidth="1"/>
    <col min="13571" max="13571" width="36.140625" style="108" bestFit="1" customWidth="1"/>
    <col min="13572" max="13572" width="44.5703125" style="108" bestFit="1" customWidth="1"/>
    <col min="13573" max="13574" width="48" style="108" bestFit="1" customWidth="1"/>
    <col min="13575" max="13575" width="27.42578125" style="108" customWidth="1"/>
    <col min="13576" max="13576" width="17.5703125" style="108" customWidth="1"/>
    <col min="13577" max="13577" width="22.7109375" style="108" bestFit="1" customWidth="1"/>
    <col min="13578" max="13578" width="15.85546875" style="108" bestFit="1" customWidth="1"/>
    <col min="13579" max="13824" width="9.140625" style="108"/>
    <col min="13825" max="13825" width="50.140625" style="108" bestFit="1" customWidth="1"/>
    <col min="13826" max="13826" width="32.5703125" style="108" bestFit="1" customWidth="1"/>
    <col min="13827" max="13827" width="36.140625" style="108" bestFit="1" customWidth="1"/>
    <col min="13828" max="13828" width="44.5703125" style="108" bestFit="1" customWidth="1"/>
    <col min="13829" max="13830" width="48" style="108" bestFit="1" customWidth="1"/>
    <col min="13831" max="13831" width="27.42578125" style="108" customWidth="1"/>
    <col min="13832" max="13832" width="17.5703125" style="108" customWidth="1"/>
    <col min="13833" max="13833" width="22.7109375" style="108" bestFit="1" customWidth="1"/>
    <col min="13834" max="13834" width="15.85546875" style="108" bestFit="1" customWidth="1"/>
    <col min="13835" max="14080" width="9.140625" style="108"/>
    <col min="14081" max="14081" width="50.140625" style="108" bestFit="1" customWidth="1"/>
    <col min="14082" max="14082" width="32.5703125" style="108" bestFit="1" customWidth="1"/>
    <col min="14083" max="14083" width="36.140625" style="108" bestFit="1" customWidth="1"/>
    <col min="14084" max="14084" width="44.5703125" style="108" bestFit="1" customWidth="1"/>
    <col min="14085" max="14086" width="48" style="108" bestFit="1" customWidth="1"/>
    <col min="14087" max="14087" width="27.42578125" style="108" customWidth="1"/>
    <col min="14088" max="14088" width="17.5703125" style="108" customWidth="1"/>
    <col min="14089" max="14089" width="22.7109375" style="108" bestFit="1" customWidth="1"/>
    <col min="14090" max="14090" width="15.85546875" style="108" bestFit="1" customWidth="1"/>
    <col min="14091" max="14336" width="9.140625" style="108"/>
    <col min="14337" max="14337" width="50.140625" style="108" bestFit="1" customWidth="1"/>
    <col min="14338" max="14338" width="32.5703125" style="108" bestFit="1" customWidth="1"/>
    <col min="14339" max="14339" width="36.140625" style="108" bestFit="1" customWidth="1"/>
    <col min="14340" max="14340" width="44.5703125" style="108" bestFit="1" customWidth="1"/>
    <col min="14341" max="14342" width="48" style="108" bestFit="1" customWidth="1"/>
    <col min="14343" max="14343" width="27.42578125" style="108" customWidth="1"/>
    <col min="14344" max="14344" width="17.5703125" style="108" customWidth="1"/>
    <col min="14345" max="14345" width="22.7109375" style="108" bestFit="1" customWidth="1"/>
    <col min="14346" max="14346" width="15.85546875" style="108" bestFit="1" customWidth="1"/>
    <col min="14347" max="14592" width="9.140625" style="108"/>
    <col min="14593" max="14593" width="50.140625" style="108" bestFit="1" customWidth="1"/>
    <col min="14594" max="14594" width="32.5703125" style="108" bestFit="1" customWidth="1"/>
    <col min="14595" max="14595" width="36.140625" style="108" bestFit="1" customWidth="1"/>
    <col min="14596" max="14596" width="44.5703125" style="108" bestFit="1" customWidth="1"/>
    <col min="14597" max="14598" width="48" style="108" bestFit="1" customWidth="1"/>
    <col min="14599" max="14599" width="27.42578125" style="108" customWidth="1"/>
    <col min="14600" max="14600" width="17.5703125" style="108" customWidth="1"/>
    <col min="14601" max="14601" width="22.7109375" style="108" bestFit="1" customWidth="1"/>
    <col min="14602" max="14602" width="15.85546875" style="108" bestFit="1" customWidth="1"/>
    <col min="14603" max="14848" width="9.140625" style="108"/>
    <col min="14849" max="14849" width="50.140625" style="108" bestFit="1" customWidth="1"/>
    <col min="14850" max="14850" width="32.5703125" style="108" bestFit="1" customWidth="1"/>
    <col min="14851" max="14851" width="36.140625" style="108" bestFit="1" customWidth="1"/>
    <col min="14852" max="14852" width="44.5703125" style="108" bestFit="1" customWidth="1"/>
    <col min="14853" max="14854" width="48" style="108" bestFit="1" customWidth="1"/>
    <col min="14855" max="14855" width="27.42578125" style="108" customWidth="1"/>
    <col min="14856" max="14856" width="17.5703125" style="108" customWidth="1"/>
    <col min="14857" max="14857" width="22.7109375" style="108" bestFit="1" customWidth="1"/>
    <col min="14858" max="14858" width="15.85546875" style="108" bestFit="1" customWidth="1"/>
    <col min="14859" max="15104" width="9.140625" style="108"/>
    <col min="15105" max="15105" width="50.140625" style="108" bestFit="1" customWidth="1"/>
    <col min="15106" max="15106" width="32.5703125" style="108" bestFit="1" customWidth="1"/>
    <col min="15107" max="15107" width="36.140625" style="108" bestFit="1" customWidth="1"/>
    <col min="15108" max="15108" width="44.5703125" style="108" bestFit="1" customWidth="1"/>
    <col min="15109" max="15110" width="48" style="108" bestFit="1" customWidth="1"/>
    <col min="15111" max="15111" width="27.42578125" style="108" customWidth="1"/>
    <col min="15112" max="15112" width="17.5703125" style="108" customWidth="1"/>
    <col min="15113" max="15113" width="22.7109375" style="108" bestFit="1" customWidth="1"/>
    <col min="15114" max="15114" width="15.85546875" style="108" bestFit="1" customWidth="1"/>
    <col min="15115" max="15360" width="9.140625" style="108"/>
    <col min="15361" max="15361" width="50.140625" style="108" bestFit="1" customWidth="1"/>
    <col min="15362" max="15362" width="32.5703125" style="108" bestFit="1" customWidth="1"/>
    <col min="15363" max="15363" width="36.140625" style="108" bestFit="1" customWidth="1"/>
    <col min="15364" max="15364" width="44.5703125" style="108" bestFit="1" customWidth="1"/>
    <col min="15365" max="15366" width="48" style="108" bestFit="1" customWidth="1"/>
    <col min="15367" max="15367" width="27.42578125" style="108" customWidth="1"/>
    <col min="15368" max="15368" width="17.5703125" style="108" customWidth="1"/>
    <col min="15369" max="15369" width="22.7109375" style="108" bestFit="1" customWidth="1"/>
    <col min="15370" max="15370" width="15.85546875" style="108" bestFit="1" customWidth="1"/>
    <col min="15371" max="15616" width="9.140625" style="108"/>
    <col min="15617" max="15617" width="50.140625" style="108" bestFit="1" customWidth="1"/>
    <col min="15618" max="15618" width="32.5703125" style="108" bestFit="1" customWidth="1"/>
    <col min="15619" max="15619" width="36.140625" style="108" bestFit="1" customWidth="1"/>
    <col min="15620" max="15620" width="44.5703125" style="108" bestFit="1" customWidth="1"/>
    <col min="15621" max="15622" width="48" style="108" bestFit="1" customWidth="1"/>
    <col min="15623" max="15623" width="27.42578125" style="108" customWidth="1"/>
    <col min="15624" max="15624" width="17.5703125" style="108" customWidth="1"/>
    <col min="15625" max="15625" width="22.7109375" style="108" bestFit="1" customWidth="1"/>
    <col min="15626" max="15626" width="15.85546875" style="108" bestFit="1" customWidth="1"/>
    <col min="15627" max="15872" width="9.140625" style="108"/>
    <col min="15873" max="15873" width="50.140625" style="108" bestFit="1" customWidth="1"/>
    <col min="15874" max="15874" width="32.5703125" style="108" bestFit="1" customWidth="1"/>
    <col min="15875" max="15875" width="36.140625" style="108" bestFit="1" customWidth="1"/>
    <col min="15876" max="15876" width="44.5703125" style="108" bestFit="1" customWidth="1"/>
    <col min="15877" max="15878" width="48" style="108" bestFit="1" customWidth="1"/>
    <col min="15879" max="15879" width="27.42578125" style="108" customWidth="1"/>
    <col min="15880" max="15880" width="17.5703125" style="108" customWidth="1"/>
    <col min="15881" max="15881" width="22.7109375" style="108" bestFit="1" customWidth="1"/>
    <col min="15882" max="15882" width="15.85546875" style="108" bestFit="1" customWidth="1"/>
    <col min="15883" max="16128" width="9.140625" style="108"/>
    <col min="16129" max="16129" width="50.140625" style="108" bestFit="1" customWidth="1"/>
    <col min="16130" max="16130" width="32.5703125" style="108" bestFit="1" customWidth="1"/>
    <col min="16131" max="16131" width="36.140625" style="108" bestFit="1" customWidth="1"/>
    <col min="16132" max="16132" width="44.5703125" style="108" bestFit="1" customWidth="1"/>
    <col min="16133" max="16134" width="48" style="108" bestFit="1" customWidth="1"/>
    <col min="16135" max="16135" width="27.42578125" style="108" customWidth="1"/>
    <col min="16136" max="16136" width="17.5703125" style="108" customWidth="1"/>
    <col min="16137" max="16137" width="22.7109375" style="108" bestFit="1" customWidth="1"/>
    <col min="16138" max="16138" width="15.85546875" style="108" bestFit="1" customWidth="1"/>
    <col min="16139" max="16384" width="9.140625" style="108"/>
  </cols>
  <sheetData>
    <row r="1" spans="1:10" ht="28.7" customHeight="1" thickBot="1">
      <c r="A1" s="1300" t="s">
        <v>1593</v>
      </c>
      <c r="B1" s="1301"/>
      <c r="C1" s="1301"/>
      <c r="D1" s="1301"/>
      <c r="E1" s="1302"/>
      <c r="F1" s="108"/>
      <c r="G1" s="108"/>
      <c r="H1" s="108"/>
      <c r="I1" s="108"/>
      <c r="J1" s="108"/>
    </row>
    <row r="2" spans="1:10" ht="15.75" thickBot="1">
      <c r="F2" s="108"/>
      <c r="G2" s="108"/>
      <c r="H2" s="108"/>
      <c r="I2" s="108"/>
      <c r="J2" s="108"/>
    </row>
    <row r="3" spans="1:10" ht="16.5" customHeight="1" thickBot="1">
      <c r="A3" s="109" t="s">
        <v>207</v>
      </c>
      <c r="B3" s="109" t="s">
        <v>208</v>
      </c>
      <c r="C3" s="1039" t="s">
        <v>209</v>
      </c>
      <c r="D3" s="1040" t="s">
        <v>210</v>
      </c>
      <c r="E3" s="112" t="s">
        <v>211</v>
      </c>
      <c r="F3" s="108"/>
      <c r="G3" s="108"/>
      <c r="H3" s="108"/>
      <c r="I3" s="108"/>
      <c r="J3" s="108"/>
    </row>
    <row r="4" spans="1:10" ht="15.75">
      <c r="A4" s="113" t="s">
        <v>1249</v>
      </c>
      <c r="B4" s="113" t="s">
        <v>1594</v>
      </c>
      <c r="C4" s="1041" t="s">
        <v>1250</v>
      </c>
      <c r="D4" s="114"/>
      <c r="E4" s="115" t="s">
        <v>1595</v>
      </c>
      <c r="F4" s="108"/>
      <c r="G4" s="108"/>
      <c r="H4" s="108"/>
      <c r="I4" s="108"/>
      <c r="J4" s="108"/>
    </row>
    <row r="5" spans="1:10" ht="16.5" thickBot="1">
      <c r="A5" s="116"/>
      <c r="B5" s="116" t="s">
        <v>1251</v>
      </c>
      <c r="C5" s="1042" t="s">
        <v>1252</v>
      </c>
      <c r="D5" s="117"/>
      <c r="E5" t="s">
        <v>1253</v>
      </c>
      <c r="F5" s="108"/>
      <c r="G5" s="108"/>
      <c r="H5" s="108"/>
      <c r="I5" s="108"/>
      <c r="J5" s="108"/>
    </row>
    <row r="6" spans="1:10" ht="15.75">
      <c r="A6" s="113" t="s">
        <v>104</v>
      </c>
      <c r="B6" s="113" t="s">
        <v>1254</v>
      </c>
      <c r="C6" s="1041" t="s">
        <v>1255</v>
      </c>
      <c r="D6" s="114"/>
      <c r="E6" s="118" t="s">
        <v>1256</v>
      </c>
      <c r="F6" s="108"/>
      <c r="G6" s="108"/>
      <c r="H6" s="108"/>
      <c r="I6" s="108"/>
      <c r="J6" s="108"/>
    </row>
    <row r="7" spans="1:10" ht="15.75">
      <c r="A7" s="116"/>
      <c r="B7" s="1043" t="s">
        <v>1596</v>
      </c>
      <c r="C7" s="1044" t="s">
        <v>1257</v>
      </c>
      <c r="D7" s="1045"/>
      <c r="E7" s="1046" t="s">
        <v>1597</v>
      </c>
      <c r="F7" s="108"/>
      <c r="G7" s="108"/>
      <c r="H7" s="108"/>
      <c r="I7" s="108"/>
      <c r="J7" s="108"/>
    </row>
    <row r="8" spans="1:10" ht="16.5" thickBot="1">
      <c r="A8" s="121"/>
      <c r="B8" s="124" t="s">
        <v>1258</v>
      </c>
      <c r="C8" s="1047" t="s">
        <v>1259</v>
      </c>
      <c r="D8" s="125"/>
      <c r="E8" s="122" t="s">
        <v>1260</v>
      </c>
      <c r="F8" s="108"/>
      <c r="G8" s="108"/>
      <c r="H8" s="108"/>
      <c r="I8" s="108"/>
      <c r="J8" s="108"/>
    </row>
    <row r="9" spans="1:10" ht="15.75">
      <c r="A9" s="123" t="s">
        <v>106</v>
      </c>
      <c r="B9" s="1048" t="s">
        <v>1598</v>
      </c>
      <c r="C9" s="1049" t="s">
        <v>1599</v>
      </c>
      <c r="D9" s="1050" t="s">
        <v>212</v>
      </c>
      <c r="E9" s="1046" t="s">
        <v>1600</v>
      </c>
      <c r="F9" s="108"/>
      <c r="G9" s="108"/>
      <c r="H9" s="108"/>
      <c r="I9" s="108"/>
      <c r="J9" s="108"/>
    </row>
    <row r="10" spans="1:10" ht="16.5" thickBot="1">
      <c r="A10" s="124"/>
      <c r="B10" s="1051" t="s">
        <v>1601</v>
      </c>
      <c r="C10" s="1052" t="s">
        <v>1602</v>
      </c>
      <c r="D10" s="1053"/>
      <c r="E10" s="1054" t="s">
        <v>1603</v>
      </c>
      <c r="F10" s="108"/>
      <c r="G10" s="108"/>
      <c r="H10" s="108"/>
      <c r="I10" s="108"/>
      <c r="J10" s="108"/>
    </row>
    <row r="11" spans="1:10" ht="15.75">
      <c r="A11" s="501" t="s">
        <v>1261</v>
      </c>
      <c r="B11" s="1055" t="s">
        <v>1262</v>
      </c>
      <c r="C11" s="501" t="s">
        <v>1263</v>
      </c>
      <c r="D11" s="114" t="s">
        <v>1264</v>
      </c>
      <c r="E11" t="s">
        <v>1265</v>
      </c>
      <c r="F11" s="108"/>
      <c r="G11" s="108"/>
      <c r="H11" s="108"/>
      <c r="I11" s="108"/>
      <c r="J11" s="108"/>
    </row>
    <row r="12" spans="1:10" ht="16.5" thickBot="1">
      <c r="A12" s="502"/>
      <c r="B12" s="1056"/>
      <c r="C12" s="1057" t="s">
        <v>1266</v>
      </c>
      <c r="D12" s="125"/>
      <c r="E12" s="126"/>
      <c r="F12" s="108"/>
      <c r="G12" s="108"/>
      <c r="H12" s="108"/>
      <c r="I12" s="108"/>
      <c r="J12" s="108"/>
    </row>
    <row r="13" spans="1:10" ht="15.75">
      <c r="A13" s="501" t="s">
        <v>1267</v>
      </c>
      <c r="B13" s="1055" t="s">
        <v>1604</v>
      </c>
      <c r="C13" s="1058" t="s">
        <v>1605</v>
      </c>
      <c r="D13" s="1059"/>
      <c r="E13" s="1060" t="s">
        <v>1606</v>
      </c>
      <c r="F13" s="108"/>
      <c r="G13" s="108"/>
      <c r="H13" s="108"/>
      <c r="I13" s="108"/>
      <c r="J13" s="108"/>
    </row>
    <row r="14" spans="1:10" ht="16.5" thickBot="1">
      <c r="A14" s="1061" t="s">
        <v>1268</v>
      </c>
      <c r="B14" s="1056"/>
      <c r="C14" s="1057"/>
      <c r="D14" s="125"/>
      <c r="E14" s="126"/>
      <c r="F14" s="108"/>
      <c r="G14" s="108"/>
      <c r="H14" s="108"/>
      <c r="I14" s="108"/>
      <c r="J14" s="108"/>
    </row>
    <row r="15" spans="1:10" ht="15.75">
      <c r="A15" s="501" t="s">
        <v>1607</v>
      </c>
      <c r="B15" s="1062" t="s">
        <v>1608</v>
      </c>
      <c r="C15" s="1063" t="s">
        <v>1609</v>
      </c>
      <c r="D15" s="1059"/>
      <c r="E15" s="1064" t="s">
        <v>1610</v>
      </c>
      <c r="F15" s="108"/>
      <c r="G15" s="108"/>
      <c r="H15" s="108"/>
      <c r="I15" s="108"/>
      <c r="J15" s="108"/>
    </row>
    <row r="16" spans="1:10" ht="16.5" thickBot="1">
      <c r="A16" s="1065"/>
      <c r="B16" s="1066" t="s">
        <v>1611</v>
      </c>
      <c r="C16" s="1067" t="s">
        <v>1612</v>
      </c>
      <c r="D16" s="1068"/>
      <c r="E16" s="1069" t="s">
        <v>1613</v>
      </c>
      <c r="F16" s="108"/>
      <c r="G16" s="108"/>
      <c r="H16" s="108"/>
      <c r="I16" s="108"/>
      <c r="J16" s="108"/>
    </row>
    <row r="17" spans="1:10" ht="15.75">
      <c r="A17" s="113" t="s">
        <v>213</v>
      </c>
      <c r="B17" s="113" t="s">
        <v>214</v>
      </c>
      <c r="C17" s="1041" t="s">
        <v>1269</v>
      </c>
      <c r="D17" s="114" t="s">
        <v>215</v>
      </c>
      <c r="E17" s="127" t="s">
        <v>216</v>
      </c>
      <c r="G17" s="108"/>
      <c r="H17" s="108"/>
      <c r="I17" s="108"/>
      <c r="J17" s="108"/>
    </row>
    <row r="18" spans="1:10" ht="15.75">
      <c r="A18" s="120"/>
      <c r="B18" s="1070" t="s">
        <v>1614</v>
      </c>
      <c r="C18" s="1044" t="s">
        <v>1615</v>
      </c>
      <c r="D18" s="1071" t="s">
        <v>1616</v>
      </c>
      <c r="E18" s="1069" t="s">
        <v>1617</v>
      </c>
      <c r="G18" s="108"/>
      <c r="H18" s="108"/>
      <c r="I18" s="108"/>
      <c r="J18" s="108"/>
    </row>
    <row r="19" spans="1:10" ht="16.5" thickBot="1">
      <c r="A19" s="124"/>
      <c r="B19" s="1051" t="s">
        <v>1618</v>
      </c>
      <c r="C19" s="1072" t="s">
        <v>1619</v>
      </c>
      <c r="D19" s="1073" t="s">
        <v>1616</v>
      </c>
      <c r="E19" s="1054" t="s">
        <v>1620</v>
      </c>
      <c r="G19" s="108"/>
      <c r="H19" s="108"/>
      <c r="I19" s="108"/>
      <c r="J19" s="108"/>
    </row>
    <row r="20" spans="1:10" ht="15.75">
      <c r="A20" s="113" t="s">
        <v>108</v>
      </c>
      <c r="B20" s="113" t="s">
        <v>1270</v>
      </c>
      <c r="C20" s="1041" t="s">
        <v>1271</v>
      </c>
      <c r="D20" s="114" t="s">
        <v>217</v>
      </c>
      <c r="E20" s="118" t="s">
        <v>1272</v>
      </c>
      <c r="G20" s="108"/>
      <c r="H20" s="108"/>
      <c r="I20" s="108"/>
      <c r="J20" s="108"/>
    </row>
    <row r="21" spans="1:10" ht="16.5" thickBot="1">
      <c r="A21" s="124"/>
      <c r="B21" s="124" t="s">
        <v>218</v>
      </c>
      <c r="C21" s="1047" t="s">
        <v>1273</v>
      </c>
      <c r="D21" s="125"/>
      <c r="E21" s="122" t="s">
        <v>219</v>
      </c>
      <c r="G21" s="108"/>
      <c r="H21" s="108"/>
      <c r="I21" s="108"/>
      <c r="J21" s="108"/>
    </row>
    <row r="22" spans="1:10" ht="15.75">
      <c r="A22" s="129" t="s">
        <v>220</v>
      </c>
      <c r="B22" s="120" t="s">
        <v>1274</v>
      </c>
      <c r="C22" s="1074" t="s">
        <v>1275</v>
      </c>
      <c r="D22" s="130"/>
      <c r="E22" s="1075" t="s">
        <v>1276</v>
      </c>
      <c r="G22" s="108"/>
      <c r="H22" s="108"/>
      <c r="I22" s="108"/>
      <c r="J22" s="108"/>
    </row>
    <row r="23" spans="1:10" ht="15.75">
      <c r="A23" s="120"/>
      <c r="B23" s="120" t="s">
        <v>1277</v>
      </c>
      <c r="C23" s="1074" t="s">
        <v>1278</v>
      </c>
      <c r="D23" s="128"/>
      <c r="E23" s="1075" t="s">
        <v>1279</v>
      </c>
      <c r="G23" s="108"/>
      <c r="H23" s="108"/>
      <c r="I23" s="108"/>
      <c r="J23" s="108"/>
    </row>
    <row r="24" spans="1:10" ht="16.5" thickBot="1">
      <c r="A24" s="121"/>
      <c r="B24" s="121" t="s">
        <v>1280</v>
      </c>
      <c r="C24" s="1076" t="s">
        <v>1281</v>
      </c>
      <c r="D24" s="1077" t="s">
        <v>221</v>
      </c>
      <c r="E24" s="135" t="s">
        <v>1282</v>
      </c>
      <c r="G24" s="108"/>
      <c r="H24" s="108"/>
      <c r="I24" s="108"/>
      <c r="J24" s="108"/>
    </row>
    <row r="25" spans="1:10" ht="15.75">
      <c r="A25" s="113" t="s">
        <v>222</v>
      </c>
      <c r="B25" s="1078" t="s">
        <v>1621</v>
      </c>
      <c r="C25" s="1079" t="s">
        <v>1283</v>
      </c>
      <c r="D25" s="1059"/>
      <c r="E25" s="1080" t="s">
        <v>1622</v>
      </c>
      <c r="G25" s="108"/>
      <c r="H25" s="108"/>
      <c r="I25" s="108"/>
      <c r="J25" s="108"/>
    </row>
    <row r="26" spans="1:10" ht="15.75">
      <c r="A26" s="116"/>
      <c r="B26" s="116" t="s">
        <v>1285</v>
      </c>
      <c r="C26" s="1081" t="s">
        <v>1286</v>
      </c>
      <c r="D26" s="117"/>
      <c r="E26" s="132" t="s">
        <v>223</v>
      </c>
      <c r="G26" s="108"/>
      <c r="H26" s="108"/>
      <c r="I26" s="108"/>
      <c r="J26" s="108"/>
    </row>
    <row r="27" spans="1:10" ht="16.5" thickBot="1">
      <c r="A27" s="124"/>
      <c r="B27" s="124" t="s">
        <v>1287</v>
      </c>
      <c r="C27" s="1082" t="s">
        <v>1288</v>
      </c>
      <c r="D27" s="125"/>
      <c r="E27" s="131" t="s">
        <v>1289</v>
      </c>
      <c r="G27" s="108"/>
      <c r="H27" s="108"/>
      <c r="I27" s="108"/>
      <c r="J27" s="108"/>
    </row>
    <row r="28" spans="1:10" ht="15.75">
      <c r="A28" s="113" t="s">
        <v>1290</v>
      </c>
      <c r="B28" s="113" t="s">
        <v>1285</v>
      </c>
      <c r="C28" s="1041" t="s">
        <v>1291</v>
      </c>
      <c r="D28" s="114"/>
      <c r="E28" s="132" t="s">
        <v>223</v>
      </c>
      <c r="G28" s="108"/>
      <c r="H28" s="108"/>
      <c r="I28" s="108"/>
      <c r="J28" s="108"/>
    </row>
    <row r="29" spans="1:10" ht="15.75">
      <c r="A29" s="116"/>
      <c r="B29" s="116"/>
      <c r="C29" s="1083"/>
      <c r="D29" s="117"/>
      <c r="E29" s="132"/>
      <c r="G29" s="108"/>
      <c r="H29" s="108"/>
      <c r="I29" s="108"/>
      <c r="J29" s="108"/>
    </row>
    <row r="30" spans="1:10" ht="15.75">
      <c r="A30" s="123" t="s">
        <v>224</v>
      </c>
      <c r="B30" s="1048" t="s">
        <v>1623</v>
      </c>
      <c r="C30" s="1084" t="s">
        <v>1292</v>
      </c>
      <c r="D30" s="1050"/>
      <c r="E30" s="1046" t="s">
        <v>1624</v>
      </c>
      <c r="F30" s="108"/>
      <c r="G30" s="108"/>
      <c r="H30" s="108"/>
      <c r="I30" s="108"/>
      <c r="J30" s="108"/>
    </row>
    <row r="31" spans="1:10" ht="15.75">
      <c r="A31" s="116"/>
      <c r="B31" s="1085" t="s">
        <v>1625</v>
      </c>
      <c r="C31" s="1084" t="s">
        <v>1626</v>
      </c>
      <c r="D31" s="1045"/>
      <c r="E31" s="1046" t="s">
        <v>1627</v>
      </c>
      <c r="F31" s="108"/>
      <c r="G31" s="108"/>
      <c r="H31" s="108"/>
      <c r="I31" s="108"/>
      <c r="J31" s="108"/>
    </row>
    <row r="32" spans="1:10" ht="15.75">
      <c r="A32" s="133"/>
      <c r="B32" s="1086" t="s">
        <v>1628</v>
      </c>
      <c r="C32" s="1081" t="s">
        <v>1293</v>
      </c>
      <c r="D32" s="1087"/>
      <c r="E32" s="119" t="s">
        <v>1294</v>
      </c>
      <c r="F32" s="108"/>
      <c r="G32" s="108"/>
      <c r="H32" s="108"/>
      <c r="I32" s="108"/>
      <c r="J32" s="108"/>
    </row>
    <row r="33" spans="1:10" ht="16.5" thickBot="1">
      <c r="A33" s="124"/>
      <c r="B33" s="1088" t="s">
        <v>1295</v>
      </c>
      <c r="C33" s="1089" t="s">
        <v>1296</v>
      </c>
      <c r="D33" s="503"/>
      <c r="E33" s="135" t="s">
        <v>1297</v>
      </c>
      <c r="F33" s="108"/>
    </row>
    <row r="34" spans="1:10" ht="15.75">
      <c r="A34" s="136"/>
      <c r="B34" s="136"/>
      <c r="C34" s="137"/>
      <c r="D34" s="138"/>
      <c r="E34" s="9"/>
    </row>
    <row r="35" spans="1:10" ht="15.75">
      <c r="A35" s="136"/>
      <c r="B35" s="136"/>
      <c r="C35" s="137"/>
      <c r="D35" s="138"/>
      <c r="E35" s="9"/>
    </row>
    <row r="37" spans="1:10" ht="15.75" thickBot="1"/>
    <row r="38" spans="1:10" s="140" customFormat="1" ht="15" customHeight="1" thickBot="1">
      <c r="A38" s="110" t="s">
        <v>225</v>
      </c>
      <c r="B38" s="111" t="s">
        <v>226</v>
      </c>
      <c r="C38" s="111" t="s">
        <v>177</v>
      </c>
      <c r="D38" s="111" t="s">
        <v>178</v>
      </c>
      <c r="E38" s="111" t="s">
        <v>180</v>
      </c>
      <c r="F38" s="111" t="s">
        <v>179</v>
      </c>
      <c r="G38" s="111" t="s">
        <v>227</v>
      </c>
      <c r="H38" s="111" t="s">
        <v>182</v>
      </c>
      <c r="I38" s="111" t="s">
        <v>228</v>
      </c>
      <c r="J38" s="139" t="s">
        <v>183</v>
      </c>
    </row>
    <row r="39" spans="1:10" ht="21">
      <c r="A39" s="141" t="s">
        <v>229</v>
      </c>
      <c r="B39" s="142" t="s">
        <v>112</v>
      </c>
      <c r="C39" s="1013" t="s">
        <v>230</v>
      </c>
      <c r="D39" s="1013" t="s">
        <v>231</v>
      </c>
      <c r="E39" s="143" t="s">
        <v>232</v>
      </c>
      <c r="F39" s="143" t="s">
        <v>233</v>
      </c>
      <c r="G39" s="1013" t="s">
        <v>1298</v>
      </c>
      <c r="H39" s="1013" t="s">
        <v>1299</v>
      </c>
      <c r="I39" s="1013" t="s">
        <v>234</v>
      </c>
      <c r="J39" s="144" t="s">
        <v>235</v>
      </c>
    </row>
    <row r="40" spans="1:10">
      <c r="A40" s="134" t="s">
        <v>236</v>
      </c>
      <c r="B40" s="145"/>
      <c r="C40" s="1013" t="s">
        <v>230</v>
      </c>
      <c r="D40" s="1013" t="s">
        <v>237</v>
      </c>
      <c r="E40" s="143" t="s">
        <v>238</v>
      </c>
      <c r="F40" s="143" t="s">
        <v>238</v>
      </c>
      <c r="G40" s="1013" t="s">
        <v>1300</v>
      </c>
      <c r="H40" s="1013" t="s">
        <v>239</v>
      </c>
      <c r="I40" s="1013" t="s">
        <v>240</v>
      </c>
      <c r="J40" s="144" t="s">
        <v>235</v>
      </c>
    </row>
    <row r="41" spans="1:10">
      <c r="A41" s="134" t="s">
        <v>241</v>
      </c>
      <c r="B41" s="145"/>
      <c r="C41" s="1013" t="s">
        <v>242</v>
      </c>
      <c r="D41" s="1013" t="s">
        <v>243</v>
      </c>
      <c r="E41" s="143" t="s">
        <v>244</v>
      </c>
      <c r="F41" s="143" t="s">
        <v>244</v>
      </c>
      <c r="G41" s="1013" t="s">
        <v>245</v>
      </c>
      <c r="H41" s="1013" t="s">
        <v>246</v>
      </c>
      <c r="I41" s="1013" t="s">
        <v>247</v>
      </c>
      <c r="J41" s="144" t="s">
        <v>248</v>
      </c>
    </row>
    <row r="42" spans="1:10">
      <c r="A42" s="134" t="s">
        <v>249</v>
      </c>
      <c r="B42" s="145"/>
      <c r="C42" s="1013" t="s">
        <v>242</v>
      </c>
      <c r="D42" s="1013" t="s">
        <v>250</v>
      </c>
      <c r="E42" s="143" t="s">
        <v>251</v>
      </c>
      <c r="F42" s="143" t="s">
        <v>251</v>
      </c>
      <c r="G42" s="1013" t="s">
        <v>1301</v>
      </c>
      <c r="H42" s="1013" t="s">
        <v>252</v>
      </c>
      <c r="I42" s="1013" t="s">
        <v>247</v>
      </c>
      <c r="J42" s="144" t="s">
        <v>248</v>
      </c>
    </row>
    <row r="43" spans="1:10">
      <c r="A43" s="146" t="s">
        <v>253</v>
      </c>
      <c r="B43" s="145"/>
      <c r="C43" s="1013" t="s">
        <v>254</v>
      </c>
      <c r="D43" s="147" t="s">
        <v>255</v>
      </c>
      <c r="E43" s="143" t="s">
        <v>256</v>
      </c>
      <c r="F43" s="143" t="s">
        <v>256</v>
      </c>
      <c r="G43" s="1013" t="s">
        <v>1302</v>
      </c>
      <c r="H43" s="1013" t="s">
        <v>257</v>
      </c>
      <c r="I43" s="1013" t="s">
        <v>258</v>
      </c>
      <c r="J43" s="144" t="s">
        <v>248</v>
      </c>
    </row>
    <row r="44" spans="1:10">
      <c r="A44" s="146" t="s">
        <v>259</v>
      </c>
      <c r="B44" s="145"/>
      <c r="C44" s="1013" t="s">
        <v>254</v>
      </c>
      <c r="D44" s="147" t="s">
        <v>260</v>
      </c>
      <c r="E44" s="148" t="s">
        <v>261</v>
      </c>
      <c r="F44" s="148" t="s">
        <v>261</v>
      </c>
      <c r="G44" s="1013" t="s">
        <v>262</v>
      </c>
      <c r="H44" s="1013" t="s">
        <v>263</v>
      </c>
      <c r="I44" s="1013">
        <v>232</v>
      </c>
      <c r="J44" s="144" t="s">
        <v>248</v>
      </c>
    </row>
    <row r="45" spans="1:10">
      <c r="A45" s="134" t="s">
        <v>264</v>
      </c>
      <c r="B45" s="145"/>
      <c r="C45" s="1013" t="s">
        <v>265</v>
      </c>
      <c r="D45" s="147" t="s">
        <v>266</v>
      </c>
      <c r="E45" s="143" t="s">
        <v>267</v>
      </c>
      <c r="F45" s="143" t="s">
        <v>267</v>
      </c>
      <c r="G45" s="1013" t="s">
        <v>268</v>
      </c>
      <c r="H45" s="1013" t="s">
        <v>269</v>
      </c>
      <c r="I45" s="1013" t="s">
        <v>270</v>
      </c>
      <c r="J45" s="144" t="s">
        <v>248</v>
      </c>
    </row>
    <row r="46" spans="1:10">
      <c r="A46" s="134" t="s">
        <v>271</v>
      </c>
      <c r="B46" s="145"/>
      <c r="C46" s="1013" t="s">
        <v>272</v>
      </c>
      <c r="D46" s="147" t="s">
        <v>273</v>
      </c>
      <c r="E46" s="149" t="s">
        <v>274</v>
      </c>
      <c r="F46" s="143" t="s">
        <v>274</v>
      </c>
      <c r="G46" s="1013" t="s">
        <v>268</v>
      </c>
      <c r="H46" s="1013" t="s">
        <v>275</v>
      </c>
      <c r="I46" s="1013" t="s">
        <v>270</v>
      </c>
      <c r="J46" s="144" t="s">
        <v>248</v>
      </c>
    </row>
    <row r="47" spans="1:10">
      <c r="A47" s="134" t="s">
        <v>276</v>
      </c>
      <c r="B47" s="145"/>
      <c r="C47" s="1013" t="s">
        <v>277</v>
      </c>
      <c r="D47" s="1013" t="s">
        <v>278</v>
      </c>
      <c r="E47" s="149" t="s">
        <v>279</v>
      </c>
      <c r="F47" s="143" t="s">
        <v>279</v>
      </c>
      <c r="G47" s="1013" t="s">
        <v>280</v>
      </c>
      <c r="H47" s="1013" t="s">
        <v>281</v>
      </c>
      <c r="I47" s="1013" t="s">
        <v>282</v>
      </c>
      <c r="J47" s="144" t="s">
        <v>248</v>
      </c>
    </row>
    <row r="48" spans="1:10">
      <c r="A48" s="134"/>
      <c r="B48" s="145"/>
      <c r="C48" s="1013" t="s">
        <v>283</v>
      </c>
      <c r="D48" s="1013" t="s">
        <v>284</v>
      </c>
      <c r="E48" s="143" t="s">
        <v>285</v>
      </c>
      <c r="F48" s="143" t="s">
        <v>285</v>
      </c>
      <c r="G48" s="1013" t="s">
        <v>286</v>
      </c>
      <c r="H48" s="1013" t="s">
        <v>287</v>
      </c>
      <c r="I48" s="1013" t="s">
        <v>288</v>
      </c>
      <c r="J48" s="144" t="s">
        <v>248</v>
      </c>
    </row>
    <row r="49" spans="1:10">
      <c r="B49" s="145"/>
      <c r="C49" s="1013" t="s">
        <v>289</v>
      </c>
      <c r="D49" s="1013" t="s">
        <v>290</v>
      </c>
      <c r="E49" s="143" t="s">
        <v>291</v>
      </c>
      <c r="F49" s="143" t="s">
        <v>291</v>
      </c>
      <c r="G49" s="1013" t="s">
        <v>292</v>
      </c>
      <c r="H49" s="1013" t="s">
        <v>293</v>
      </c>
      <c r="I49" s="1013" t="s">
        <v>294</v>
      </c>
      <c r="J49" s="144" t="s">
        <v>248</v>
      </c>
    </row>
    <row r="50" spans="1:10" ht="15" customHeight="1">
      <c r="A50" s="134"/>
      <c r="B50" s="145"/>
      <c r="C50" s="1013" t="s">
        <v>295</v>
      </c>
      <c r="D50" s="1013" t="s">
        <v>296</v>
      </c>
      <c r="E50" s="143" t="s">
        <v>297</v>
      </c>
      <c r="F50" s="143" t="s">
        <v>297</v>
      </c>
      <c r="G50" s="1013" t="s">
        <v>263</v>
      </c>
      <c r="H50" s="1013" t="s">
        <v>298</v>
      </c>
      <c r="I50" s="1013" t="s">
        <v>299</v>
      </c>
      <c r="J50" s="144" t="s">
        <v>248</v>
      </c>
    </row>
    <row r="51" spans="1:10" ht="15" customHeight="1">
      <c r="A51" s="134"/>
      <c r="B51" s="145"/>
      <c r="C51" s="1013" t="s">
        <v>300</v>
      </c>
      <c r="D51" s="1013" t="s">
        <v>301</v>
      </c>
      <c r="E51" s="143" t="s">
        <v>302</v>
      </c>
      <c r="F51" s="143" t="s">
        <v>302</v>
      </c>
      <c r="G51" s="1013" t="s">
        <v>303</v>
      </c>
      <c r="H51" s="1013" t="s">
        <v>304</v>
      </c>
      <c r="I51" s="1013" t="s">
        <v>305</v>
      </c>
      <c r="J51" s="144" t="s">
        <v>248</v>
      </c>
    </row>
    <row r="52" spans="1:10" s="157" customFormat="1" ht="21">
      <c r="A52" s="150" t="s">
        <v>1303</v>
      </c>
      <c r="B52" s="151" t="s">
        <v>115</v>
      </c>
      <c r="C52" s="152" t="s">
        <v>1304</v>
      </c>
      <c r="D52" s="153" t="s">
        <v>1305</v>
      </c>
      <c r="E52" s="154" t="s">
        <v>1284</v>
      </c>
      <c r="F52" s="154" t="s">
        <v>1284</v>
      </c>
      <c r="G52" s="155" t="s">
        <v>1306</v>
      </c>
      <c r="H52" s="156">
        <v>7574879755</v>
      </c>
      <c r="I52" s="156"/>
      <c r="J52" s="156"/>
    </row>
    <row r="53" spans="1:10" s="157" customFormat="1">
      <c r="A53" s="158" t="s">
        <v>1307</v>
      </c>
      <c r="B53" s="159"/>
      <c r="C53" s="160" t="s">
        <v>289</v>
      </c>
      <c r="D53" s="160" t="s">
        <v>306</v>
      </c>
      <c r="E53" s="161" t="s">
        <v>1308</v>
      </c>
      <c r="F53" s="161" t="s">
        <v>1308</v>
      </c>
      <c r="G53" s="160" t="s">
        <v>1309</v>
      </c>
      <c r="H53" s="1013"/>
      <c r="I53" s="1013"/>
      <c r="J53" s="1013"/>
    </row>
    <row r="54" spans="1:10" s="157" customFormat="1">
      <c r="A54" s="158" t="s">
        <v>1310</v>
      </c>
      <c r="B54" s="159"/>
      <c r="C54" s="160" t="s">
        <v>289</v>
      </c>
      <c r="D54" s="160" t="s">
        <v>1311</v>
      </c>
      <c r="E54" s="161" t="s">
        <v>1312</v>
      </c>
      <c r="F54" s="161" t="s">
        <v>1312</v>
      </c>
      <c r="G54" s="160" t="s">
        <v>1313</v>
      </c>
      <c r="H54" s="1013"/>
      <c r="I54" s="1013"/>
      <c r="J54" s="1013"/>
    </row>
    <row r="55" spans="1:10" s="157" customFormat="1">
      <c r="A55" s="158" t="s">
        <v>1314</v>
      </c>
      <c r="B55" s="159"/>
      <c r="C55" s="160" t="s">
        <v>307</v>
      </c>
      <c r="D55" s="160" t="s">
        <v>1315</v>
      </c>
      <c r="E55" s="161" t="s">
        <v>1316</v>
      </c>
      <c r="F55" s="161" t="s">
        <v>1316</v>
      </c>
      <c r="G55" s="160" t="s">
        <v>1317</v>
      </c>
      <c r="H55" s="1013"/>
      <c r="I55" s="1013"/>
      <c r="J55" s="1013"/>
    </row>
    <row r="56" spans="1:10" s="157" customFormat="1">
      <c r="A56" s="158" t="s">
        <v>308</v>
      </c>
      <c r="B56" s="159"/>
      <c r="C56" s="160" t="s">
        <v>307</v>
      </c>
      <c r="D56" s="160" t="s">
        <v>1318</v>
      </c>
      <c r="E56" s="161" t="s">
        <v>1319</v>
      </c>
      <c r="F56" s="161" t="s">
        <v>1319</v>
      </c>
      <c r="G56" s="160" t="s">
        <v>1320</v>
      </c>
      <c r="H56" s="1013"/>
      <c r="I56" s="1013"/>
      <c r="J56" s="1013"/>
    </row>
    <row r="57" spans="1:10" s="157" customFormat="1">
      <c r="A57" s="158" t="s">
        <v>1321</v>
      </c>
      <c r="B57" s="159"/>
      <c r="C57" s="160" t="s">
        <v>309</v>
      </c>
      <c r="D57" s="160" t="s">
        <v>310</v>
      </c>
      <c r="E57" s="161" t="s">
        <v>1322</v>
      </c>
      <c r="F57" s="161" t="s">
        <v>1322</v>
      </c>
      <c r="G57" s="160" t="s">
        <v>1323</v>
      </c>
      <c r="H57" s="1013">
        <v>7574879746</v>
      </c>
      <c r="I57" s="1013"/>
      <c r="J57" s="1013"/>
    </row>
    <row r="58" spans="1:10" s="157" customFormat="1">
      <c r="A58" s="158"/>
      <c r="B58" s="159"/>
      <c r="C58" s="160" t="s">
        <v>309</v>
      </c>
      <c r="D58" s="160" t="s">
        <v>311</v>
      </c>
      <c r="E58" s="161" t="s">
        <v>1324</v>
      </c>
      <c r="F58" s="161" t="s">
        <v>1324</v>
      </c>
      <c r="G58" s="160" t="s">
        <v>1325</v>
      </c>
      <c r="H58" s="1013">
        <v>7574879747</v>
      </c>
      <c r="I58" s="1013"/>
      <c r="J58" s="1013"/>
    </row>
    <row r="59" spans="1:10" s="157" customFormat="1">
      <c r="B59" s="159"/>
      <c r="C59" s="160" t="s">
        <v>309</v>
      </c>
      <c r="D59" s="160" t="s">
        <v>1326</v>
      </c>
      <c r="E59" s="161" t="s">
        <v>1327</v>
      </c>
      <c r="F59" s="161" t="s">
        <v>1327</v>
      </c>
      <c r="G59" s="160" t="s">
        <v>1328</v>
      </c>
      <c r="H59" s="1013">
        <v>7574879748</v>
      </c>
      <c r="I59" s="1013"/>
      <c r="J59" s="1013"/>
    </row>
    <row r="60" spans="1:10" s="157" customFormat="1">
      <c r="B60" s="159"/>
      <c r="C60" s="160" t="s">
        <v>1329</v>
      </c>
      <c r="D60" s="160" t="s">
        <v>1330</v>
      </c>
      <c r="E60" s="162" t="s">
        <v>1331</v>
      </c>
      <c r="F60" s="162" t="s">
        <v>1331</v>
      </c>
      <c r="G60" s="160" t="s">
        <v>1332</v>
      </c>
      <c r="H60" s="1013"/>
      <c r="I60" s="1013"/>
      <c r="J60" s="1013"/>
    </row>
    <row r="61" spans="1:10" s="157" customFormat="1">
      <c r="A61" s="158"/>
      <c r="B61" s="159"/>
      <c r="C61" s="160" t="s">
        <v>1333</v>
      </c>
      <c r="D61" s="160" t="s">
        <v>1334</v>
      </c>
      <c r="E61" s="162" t="s">
        <v>1335</v>
      </c>
      <c r="F61" s="162" t="s">
        <v>1335</v>
      </c>
      <c r="G61" s="160" t="s">
        <v>1336</v>
      </c>
      <c r="H61" s="1013"/>
      <c r="I61" s="1013"/>
      <c r="J61" s="1013"/>
    </row>
    <row r="62" spans="1:10" s="157" customFormat="1">
      <c r="A62" s="158"/>
      <c r="B62" s="159"/>
      <c r="C62" s="160" t="s">
        <v>312</v>
      </c>
      <c r="D62" s="160" t="s">
        <v>313</v>
      </c>
      <c r="E62" s="162" t="s">
        <v>1337</v>
      </c>
      <c r="F62" s="162" t="s">
        <v>1337</v>
      </c>
      <c r="G62" s="160" t="s">
        <v>1338</v>
      </c>
      <c r="H62" s="1013"/>
      <c r="I62" s="1013"/>
      <c r="J62" s="1013"/>
    </row>
    <row r="63" spans="1:10" ht="20.25" customHeight="1">
      <c r="A63" s="163" t="s">
        <v>314</v>
      </c>
      <c r="B63" s="164" t="s">
        <v>108</v>
      </c>
      <c r="C63" s="165" t="s">
        <v>315</v>
      </c>
      <c r="D63" s="165" t="s">
        <v>316</v>
      </c>
      <c r="E63" s="166" t="s">
        <v>317</v>
      </c>
      <c r="F63" s="167" t="s">
        <v>317</v>
      </c>
      <c r="G63" s="168" t="s">
        <v>1339</v>
      </c>
      <c r="H63" s="169" t="s">
        <v>318</v>
      </c>
      <c r="I63" s="170" t="s">
        <v>319</v>
      </c>
      <c r="J63" s="170" t="s">
        <v>320</v>
      </c>
    </row>
    <row r="64" spans="1:10" ht="15" customHeight="1">
      <c r="A64" s="171" t="s">
        <v>321</v>
      </c>
      <c r="B64" s="172"/>
      <c r="C64" s="173"/>
      <c r="D64" s="174" t="s">
        <v>322</v>
      </c>
      <c r="E64" s="175" t="s">
        <v>323</v>
      </c>
      <c r="F64" s="176" t="s">
        <v>323</v>
      </c>
      <c r="G64" s="177" t="s">
        <v>1340</v>
      </c>
      <c r="H64" s="178"/>
      <c r="I64" s="83"/>
      <c r="J64" s="179"/>
    </row>
    <row r="65" spans="1:10" ht="15" customHeight="1">
      <c r="A65" s="180" t="s">
        <v>324</v>
      </c>
      <c r="B65" s="172"/>
      <c r="C65" s="173" t="s">
        <v>1232</v>
      </c>
      <c r="D65" s="174" t="s">
        <v>1341</v>
      </c>
      <c r="E65" s="181" t="s">
        <v>1342</v>
      </c>
      <c r="F65" s="182" t="s">
        <v>1342</v>
      </c>
      <c r="G65" s="177" t="s">
        <v>1343</v>
      </c>
      <c r="H65" s="178"/>
      <c r="I65" s="83"/>
      <c r="J65" s="179"/>
    </row>
    <row r="66" spans="1:10" ht="15" customHeight="1">
      <c r="A66" s="183" t="s">
        <v>325</v>
      </c>
      <c r="B66" s="172"/>
      <c r="C66" s="173" t="s">
        <v>1344</v>
      </c>
      <c r="D66" s="174" t="s">
        <v>1345</v>
      </c>
      <c r="E66" s="184" t="s">
        <v>1346</v>
      </c>
      <c r="F66" s="185" t="s">
        <v>1346</v>
      </c>
      <c r="G66" s="177" t="s">
        <v>1347</v>
      </c>
      <c r="H66" s="178"/>
      <c r="I66" s="83"/>
      <c r="J66" s="179"/>
    </row>
    <row r="67" spans="1:10" ht="15" customHeight="1">
      <c r="A67" s="186"/>
      <c r="B67" s="187"/>
      <c r="C67" s="188"/>
      <c r="D67" s="189"/>
      <c r="E67" s="190"/>
      <c r="F67" s="191"/>
      <c r="G67" s="192"/>
      <c r="H67" s="193"/>
      <c r="I67" s="194"/>
      <c r="J67" s="195"/>
    </row>
    <row r="68" spans="1:10">
      <c r="I68" s="196"/>
    </row>
  </sheetData>
  <mergeCells count="1">
    <mergeCell ref="A1:E1"/>
  </mergeCells>
  <hyperlinks>
    <hyperlink ref="E63" r:id="rId1"/>
    <hyperlink ref="E39" r:id="rId2"/>
    <hyperlink ref="E40" r:id="rId3"/>
    <hyperlink ref="F39" r:id="rId4"/>
    <hyperlink ref="E41" r:id="rId5"/>
    <hyperlink ref="E42" r:id="rId6" display="rshiraz@riazeda.com.pk"/>
    <hyperlink ref="E43" r:id="rId7" display="ghani@riazeda.com.pk"/>
    <hyperlink ref="F40" r:id="rId8"/>
    <hyperlink ref="E51" r:id="rId9"/>
    <hyperlink ref="F51" r:id="rId10"/>
    <hyperlink ref="E45" r:id="rId11"/>
    <hyperlink ref="F45" r:id="rId12"/>
    <hyperlink ref="E44" r:id="rId13"/>
    <hyperlink ref="F44" r:id="rId14"/>
    <hyperlink ref="E55" r:id="rId15"/>
    <hyperlink ref="E56" r:id="rId16"/>
    <hyperlink ref="E58" r:id="rId17"/>
    <hyperlink ref="E60" r:id="rId18"/>
    <hyperlink ref="E62" r:id="rId19"/>
    <hyperlink ref="F55" r:id="rId20"/>
    <hyperlink ref="F56" r:id="rId21"/>
    <hyperlink ref="F58" r:id="rId22"/>
    <hyperlink ref="F60" r:id="rId23"/>
    <hyperlink ref="F62" r:id="rId24"/>
    <hyperlink ref="E59" r:id="rId25"/>
    <hyperlink ref="F59" r:id="rId26"/>
    <hyperlink ref="E54" r:id="rId27"/>
    <hyperlink ref="E53" r:id="rId28"/>
    <hyperlink ref="F53" r:id="rId29"/>
    <hyperlink ref="F54" r:id="rId30"/>
    <hyperlink ref="E52" r:id="rId31"/>
    <hyperlink ref="F52" r:id="rId32"/>
    <hyperlink ref="E57" r:id="rId33"/>
    <hyperlink ref="F57" r:id="rId34"/>
    <hyperlink ref="E61" r:id="rId35"/>
    <hyperlink ref="F61" r:id="rId36"/>
    <hyperlink ref="E66" r:id="rId37"/>
    <hyperlink ref="F63" r:id="rId38"/>
    <hyperlink ref="F66" r:id="rId39"/>
  </hyperlinks>
  <pageMargins left="0.7" right="0.7" top="0.75" bottom="0.75" header="0.3" footer="0.3"/>
  <drawing r:id="rId4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workbookViewId="0">
      <selection sqref="A1:XFD1048576"/>
    </sheetView>
  </sheetViews>
  <sheetFormatPr defaultColWidth="23" defaultRowHeight="12.75"/>
  <cols>
    <col min="1" max="1" width="23" style="467" customWidth="1"/>
    <col min="2" max="2" width="24" style="468" customWidth="1"/>
    <col min="3" max="3" width="28.5703125" style="468" bestFit="1" customWidth="1"/>
    <col min="4" max="4" width="19.42578125" style="469" customWidth="1"/>
    <col min="5" max="5" width="36.42578125" style="468" bestFit="1" customWidth="1"/>
    <col min="6" max="6" width="36.42578125" style="468" customWidth="1"/>
    <col min="7" max="7" width="13.28515625" style="468" bestFit="1" customWidth="1"/>
    <col min="8" max="8" width="17.85546875" style="467" bestFit="1" customWidth="1"/>
    <col min="9" max="256" width="10.42578125" style="467" customWidth="1"/>
    <col min="257" max="257" width="23" style="467"/>
    <col min="258" max="258" width="23" style="467" customWidth="1"/>
    <col min="259" max="259" width="24" style="467" customWidth="1"/>
    <col min="260" max="260" width="28.5703125" style="467" bestFit="1" customWidth="1"/>
    <col min="261" max="261" width="13.28515625" style="467" bestFit="1" customWidth="1"/>
    <col min="262" max="262" width="36.42578125" style="467" bestFit="1" customWidth="1"/>
    <col min="263" max="263" width="13.28515625" style="467" bestFit="1" customWidth="1"/>
    <col min="264" max="512" width="10.42578125" style="467" customWidth="1"/>
    <col min="513" max="513" width="23" style="467"/>
    <col min="514" max="514" width="23" style="467" customWidth="1"/>
    <col min="515" max="515" width="24" style="467" customWidth="1"/>
    <col min="516" max="516" width="28.5703125" style="467" bestFit="1" customWidth="1"/>
    <col min="517" max="517" width="13.28515625" style="467" bestFit="1" customWidth="1"/>
    <col min="518" max="518" width="36.42578125" style="467" bestFit="1" customWidth="1"/>
    <col min="519" max="519" width="13.28515625" style="467" bestFit="1" customWidth="1"/>
    <col min="520" max="768" width="10.42578125" style="467" customWidth="1"/>
    <col min="769" max="769" width="23" style="467"/>
    <col min="770" max="770" width="23" style="467" customWidth="1"/>
    <col min="771" max="771" width="24" style="467" customWidth="1"/>
    <col min="772" max="772" width="28.5703125" style="467" bestFit="1" customWidth="1"/>
    <col min="773" max="773" width="13.28515625" style="467" bestFit="1" customWidth="1"/>
    <col min="774" max="774" width="36.42578125" style="467" bestFit="1" customWidth="1"/>
    <col min="775" max="775" width="13.28515625" style="467" bestFit="1" customWidth="1"/>
    <col min="776" max="1024" width="10.42578125" style="467" customWidth="1"/>
    <col min="1025" max="1025" width="23" style="467"/>
    <col min="1026" max="1026" width="23" style="467" customWidth="1"/>
    <col min="1027" max="1027" width="24" style="467" customWidth="1"/>
    <col min="1028" max="1028" width="28.5703125" style="467" bestFit="1" customWidth="1"/>
    <col min="1029" max="1029" width="13.28515625" style="467" bestFit="1" customWidth="1"/>
    <col min="1030" max="1030" width="36.42578125" style="467" bestFit="1" customWidth="1"/>
    <col min="1031" max="1031" width="13.28515625" style="467" bestFit="1" customWidth="1"/>
    <col min="1032" max="1280" width="10.42578125" style="467" customWidth="1"/>
    <col min="1281" max="1281" width="23" style="467"/>
    <col min="1282" max="1282" width="23" style="467" customWidth="1"/>
    <col min="1283" max="1283" width="24" style="467" customWidth="1"/>
    <col min="1284" max="1284" width="28.5703125" style="467" bestFit="1" customWidth="1"/>
    <col min="1285" max="1285" width="13.28515625" style="467" bestFit="1" customWidth="1"/>
    <col min="1286" max="1286" width="36.42578125" style="467" bestFit="1" customWidth="1"/>
    <col min="1287" max="1287" width="13.28515625" style="467" bestFit="1" customWidth="1"/>
    <col min="1288" max="1536" width="10.42578125" style="467" customWidth="1"/>
    <col min="1537" max="1537" width="23" style="467"/>
    <col min="1538" max="1538" width="23" style="467" customWidth="1"/>
    <col min="1539" max="1539" width="24" style="467" customWidth="1"/>
    <col min="1540" max="1540" width="28.5703125" style="467" bestFit="1" customWidth="1"/>
    <col min="1541" max="1541" width="13.28515625" style="467" bestFit="1" customWidth="1"/>
    <col min="1542" max="1542" width="36.42578125" style="467" bestFit="1" customWidth="1"/>
    <col min="1543" max="1543" width="13.28515625" style="467" bestFit="1" customWidth="1"/>
    <col min="1544" max="1792" width="10.42578125" style="467" customWidth="1"/>
    <col min="1793" max="1793" width="23" style="467"/>
    <col min="1794" max="1794" width="23" style="467" customWidth="1"/>
    <col min="1795" max="1795" width="24" style="467" customWidth="1"/>
    <col min="1796" max="1796" width="28.5703125" style="467" bestFit="1" customWidth="1"/>
    <col min="1797" max="1797" width="13.28515625" style="467" bestFit="1" customWidth="1"/>
    <col min="1798" max="1798" width="36.42578125" style="467" bestFit="1" customWidth="1"/>
    <col min="1799" max="1799" width="13.28515625" style="467" bestFit="1" customWidth="1"/>
    <col min="1800" max="2048" width="10.42578125" style="467" customWidth="1"/>
    <col min="2049" max="2049" width="23" style="467"/>
    <col min="2050" max="2050" width="23" style="467" customWidth="1"/>
    <col min="2051" max="2051" width="24" style="467" customWidth="1"/>
    <col min="2052" max="2052" width="28.5703125" style="467" bestFit="1" customWidth="1"/>
    <col min="2053" max="2053" width="13.28515625" style="467" bestFit="1" customWidth="1"/>
    <col min="2054" max="2054" width="36.42578125" style="467" bestFit="1" customWidth="1"/>
    <col min="2055" max="2055" width="13.28515625" style="467" bestFit="1" customWidth="1"/>
    <col min="2056" max="2304" width="10.42578125" style="467" customWidth="1"/>
    <col min="2305" max="2305" width="23" style="467"/>
    <col min="2306" max="2306" width="23" style="467" customWidth="1"/>
    <col min="2307" max="2307" width="24" style="467" customWidth="1"/>
    <col min="2308" max="2308" width="28.5703125" style="467" bestFit="1" customWidth="1"/>
    <col min="2309" max="2309" width="13.28515625" style="467" bestFit="1" customWidth="1"/>
    <col min="2310" max="2310" width="36.42578125" style="467" bestFit="1" customWidth="1"/>
    <col min="2311" max="2311" width="13.28515625" style="467" bestFit="1" customWidth="1"/>
    <col min="2312" max="2560" width="10.42578125" style="467" customWidth="1"/>
    <col min="2561" max="2561" width="23" style="467"/>
    <col min="2562" max="2562" width="23" style="467" customWidth="1"/>
    <col min="2563" max="2563" width="24" style="467" customWidth="1"/>
    <col min="2564" max="2564" width="28.5703125" style="467" bestFit="1" customWidth="1"/>
    <col min="2565" max="2565" width="13.28515625" style="467" bestFit="1" customWidth="1"/>
    <col min="2566" max="2566" width="36.42578125" style="467" bestFit="1" customWidth="1"/>
    <col min="2567" max="2567" width="13.28515625" style="467" bestFit="1" customWidth="1"/>
    <col min="2568" max="2816" width="10.42578125" style="467" customWidth="1"/>
    <col min="2817" max="2817" width="23" style="467"/>
    <col min="2818" max="2818" width="23" style="467" customWidth="1"/>
    <col min="2819" max="2819" width="24" style="467" customWidth="1"/>
    <col min="2820" max="2820" width="28.5703125" style="467" bestFit="1" customWidth="1"/>
    <col min="2821" max="2821" width="13.28515625" style="467" bestFit="1" customWidth="1"/>
    <col min="2822" max="2822" width="36.42578125" style="467" bestFit="1" customWidth="1"/>
    <col min="2823" max="2823" width="13.28515625" style="467" bestFit="1" customWidth="1"/>
    <col min="2824" max="3072" width="10.42578125" style="467" customWidth="1"/>
    <col min="3073" max="3073" width="23" style="467"/>
    <col min="3074" max="3074" width="23" style="467" customWidth="1"/>
    <col min="3075" max="3075" width="24" style="467" customWidth="1"/>
    <col min="3076" max="3076" width="28.5703125" style="467" bestFit="1" customWidth="1"/>
    <col min="3077" max="3077" width="13.28515625" style="467" bestFit="1" customWidth="1"/>
    <col min="3078" max="3078" width="36.42578125" style="467" bestFit="1" customWidth="1"/>
    <col min="3079" max="3079" width="13.28515625" style="467" bestFit="1" customWidth="1"/>
    <col min="3080" max="3328" width="10.42578125" style="467" customWidth="1"/>
    <col min="3329" max="3329" width="23" style="467"/>
    <col min="3330" max="3330" width="23" style="467" customWidth="1"/>
    <col min="3331" max="3331" width="24" style="467" customWidth="1"/>
    <col min="3332" max="3332" width="28.5703125" style="467" bestFit="1" customWidth="1"/>
    <col min="3333" max="3333" width="13.28515625" style="467" bestFit="1" customWidth="1"/>
    <col min="3334" max="3334" width="36.42578125" style="467" bestFit="1" customWidth="1"/>
    <col min="3335" max="3335" width="13.28515625" style="467" bestFit="1" customWidth="1"/>
    <col min="3336" max="3584" width="10.42578125" style="467" customWidth="1"/>
    <col min="3585" max="3585" width="23" style="467"/>
    <col min="3586" max="3586" width="23" style="467" customWidth="1"/>
    <col min="3587" max="3587" width="24" style="467" customWidth="1"/>
    <col min="3588" max="3588" width="28.5703125" style="467" bestFit="1" customWidth="1"/>
    <col min="3589" max="3589" width="13.28515625" style="467" bestFit="1" customWidth="1"/>
    <col min="3590" max="3590" width="36.42578125" style="467" bestFit="1" customWidth="1"/>
    <col min="3591" max="3591" width="13.28515625" style="467" bestFit="1" customWidth="1"/>
    <col min="3592" max="3840" width="10.42578125" style="467" customWidth="1"/>
    <col min="3841" max="3841" width="23" style="467"/>
    <col min="3842" max="3842" width="23" style="467" customWidth="1"/>
    <col min="3843" max="3843" width="24" style="467" customWidth="1"/>
    <col min="3844" max="3844" width="28.5703125" style="467" bestFit="1" customWidth="1"/>
    <col min="3845" max="3845" width="13.28515625" style="467" bestFit="1" customWidth="1"/>
    <col min="3846" max="3846" width="36.42578125" style="467" bestFit="1" customWidth="1"/>
    <col min="3847" max="3847" width="13.28515625" style="467" bestFit="1" customWidth="1"/>
    <col min="3848" max="4096" width="10.42578125" style="467" customWidth="1"/>
    <col min="4097" max="4097" width="23" style="467"/>
    <col min="4098" max="4098" width="23" style="467" customWidth="1"/>
    <col min="4099" max="4099" width="24" style="467" customWidth="1"/>
    <col min="4100" max="4100" width="28.5703125" style="467" bestFit="1" customWidth="1"/>
    <col min="4101" max="4101" width="13.28515625" style="467" bestFit="1" customWidth="1"/>
    <col min="4102" max="4102" width="36.42578125" style="467" bestFit="1" customWidth="1"/>
    <col min="4103" max="4103" width="13.28515625" style="467" bestFit="1" customWidth="1"/>
    <col min="4104" max="4352" width="10.42578125" style="467" customWidth="1"/>
    <col min="4353" max="4353" width="23" style="467"/>
    <col min="4354" max="4354" width="23" style="467" customWidth="1"/>
    <col min="4355" max="4355" width="24" style="467" customWidth="1"/>
    <col min="4356" max="4356" width="28.5703125" style="467" bestFit="1" customWidth="1"/>
    <col min="4357" max="4357" width="13.28515625" style="467" bestFit="1" customWidth="1"/>
    <col min="4358" max="4358" width="36.42578125" style="467" bestFit="1" customWidth="1"/>
    <col min="4359" max="4359" width="13.28515625" style="467" bestFit="1" customWidth="1"/>
    <col min="4360" max="4608" width="10.42578125" style="467" customWidth="1"/>
    <col min="4609" max="4609" width="23" style="467"/>
    <col min="4610" max="4610" width="23" style="467" customWidth="1"/>
    <col min="4611" max="4611" width="24" style="467" customWidth="1"/>
    <col min="4612" max="4612" width="28.5703125" style="467" bestFit="1" customWidth="1"/>
    <col min="4613" max="4613" width="13.28515625" style="467" bestFit="1" customWidth="1"/>
    <col min="4614" max="4614" width="36.42578125" style="467" bestFit="1" customWidth="1"/>
    <col min="4615" max="4615" width="13.28515625" style="467" bestFit="1" customWidth="1"/>
    <col min="4616" max="4864" width="10.42578125" style="467" customWidth="1"/>
    <col min="4865" max="4865" width="23" style="467"/>
    <col min="4866" max="4866" width="23" style="467" customWidth="1"/>
    <col min="4867" max="4867" width="24" style="467" customWidth="1"/>
    <col min="4868" max="4868" width="28.5703125" style="467" bestFit="1" customWidth="1"/>
    <col min="4869" max="4869" width="13.28515625" style="467" bestFit="1" customWidth="1"/>
    <col min="4870" max="4870" width="36.42578125" style="467" bestFit="1" customWidth="1"/>
    <col min="4871" max="4871" width="13.28515625" style="467" bestFit="1" customWidth="1"/>
    <col min="4872" max="5120" width="10.42578125" style="467" customWidth="1"/>
    <col min="5121" max="5121" width="23" style="467"/>
    <col min="5122" max="5122" width="23" style="467" customWidth="1"/>
    <col min="5123" max="5123" width="24" style="467" customWidth="1"/>
    <col min="5124" max="5124" width="28.5703125" style="467" bestFit="1" customWidth="1"/>
    <col min="5125" max="5125" width="13.28515625" style="467" bestFit="1" customWidth="1"/>
    <col min="5126" max="5126" width="36.42578125" style="467" bestFit="1" customWidth="1"/>
    <col min="5127" max="5127" width="13.28515625" style="467" bestFit="1" customWidth="1"/>
    <col min="5128" max="5376" width="10.42578125" style="467" customWidth="1"/>
    <col min="5377" max="5377" width="23" style="467"/>
    <col min="5378" max="5378" width="23" style="467" customWidth="1"/>
    <col min="5379" max="5379" width="24" style="467" customWidth="1"/>
    <col min="5380" max="5380" width="28.5703125" style="467" bestFit="1" customWidth="1"/>
    <col min="5381" max="5381" width="13.28515625" style="467" bestFit="1" customWidth="1"/>
    <col min="5382" max="5382" width="36.42578125" style="467" bestFit="1" customWidth="1"/>
    <col min="5383" max="5383" width="13.28515625" style="467" bestFit="1" customWidth="1"/>
    <col min="5384" max="5632" width="10.42578125" style="467" customWidth="1"/>
    <col min="5633" max="5633" width="23" style="467"/>
    <col min="5634" max="5634" width="23" style="467" customWidth="1"/>
    <col min="5635" max="5635" width="24" style="467" customWidth="1"/>
    <col min="5636" max="5636" width="28.5703125" style="467" bestFit="1" customWidth="1"/>
    <col min="5637" max="5637" width="13.28515625" style="467" bestFit="1" customWidth="1"/>
    <col min="5638" max="5638" width="36.42578125" style="467" bestFit="1" customWidth="1"/>
    <col min="5639" max="5639" width="13.28515625" style="467" bestFit="1" customWidth="1"/>
    <col min="5640" max="5888" width="10.42578125" style="467" customWidth="1"/>
    <col min="5889" max="5889" width="23" style="467"/>
    <col min="5890" max="5890" width="23" style="467" customWidth="1"/>
    <col min="5891" max="5891" width="24" style="467" customWidth="1"/>
    <col min="5892" max="5892" width="28.5703125" style="467" bestFit="1" customWidth="1"/>
    <col min="5893" max="5893" width="13.28515625" style="467" bestFit="1" customWidth="1"/>
    <col min="5894" max="5894" width="36.42578125" style="467" bestFit="1" customWidth="1"/>
    <col min="5895" max="5895" width="13.28515625" style="467" bestFit="1" customWidth="1"/>
    <col min="5896" max="6144" width="10.42578125" style="467" customWidth="1"/>
    <col min="6145" max="6145" width="23" style="467"/>
    <col min="6146" max="6146" width="23" style="467" customWidth="1"/>
    <col min="6147" max="6147" width="24" style="467" customWidth="1"/>
    <col min="6148" max="6148" width="28.5703125" style="467" bestFit="1" customWidth="1"/>
    <col min="6149" max="6149" width="13.28515625" style="467" bestFit="1" customWidth="1"/>
    <col min="6150" max="6150" width="36.42578125" style="467" bestFit="1" customWidth="1"/>
    <col min="6151" max="6151" width="13.28515625" style="467" bestFit="1" customWidth="1"/>
    <col min="6152" max="6400" width="10.42578125" style="467" customWidth="1"/>
    <col min="6401" max="6401" width="23" style="467"/>
    <col min="6402" max="6402" width="23" style="467" customWidth="1"/>
    <col min="6403" max="6403" width="24" style="467" customWidth="1"/>
    <col min="6404" max="6404" width="28.5703125" style="467" bestFit="1" customWidth="1"/>
    <col min="6405" max="6405" width="13.28515625" style="467" bestFit="1" customWidth="1"/>
    <col min="6406" max="6406" width="36.42578125" style="467" bestFit="1" customWidth="1"/>
    <col min="6407" max="6407" width="13.28515625" style="467" bestFit="1" customWidth="1"/>
    <col min="6408" max="6656" width="10.42578125" style="467" customWidth="1"/>
    <col min="6657" max="6657" width="23" style="467"/>
    <col min="6658" max="6658" width="23" style="467" customWidth="1"/>
    <col min="6659" max="6659" width="24" style="467" customWidth="1"/>
    <col min="6660" max="6660" width="28.5703125" style="467" bestFit="1" customWidth="1"/>
    <col min="6661" max="6661" width="13.28515625" style="467" bestFit="1" customWidth="1"/>
    <col min="6662" max="6662" width="36.42578125" style="467" bestFit="1" customWidth="1"/>
    <col min="6663" max="6663" width="13.28515625" style="467" bestFit="1" customWidth="1"/>
    <col min="6664" max="6912" width="10.42578125" style="467" customWidth="1"/>
    <col min="6913" max="6913" width="23" style="467"/>
    <col min="6914" max="6914" width="23" style="467" customWidth="1"/>
    <col min="6915" max="6915" width="24" style="467" customWidth="1"/>
    <col min="6916" max="6916" width="28.5703125" style="467" bestFit="1" customWidth="1"/>
    <col min="6917" max="6917" width="13.28515625" style="467" bestFit="1" customWidth="1"/>
    <col min="6918" max="6918" width="36.42578125" style="467" bestFit="1" customWidth="1"/>
    <col min="6919" max="6919" width="13.28515625" style="467" bestFit="1" customWidth="1"/>
    <col min="6920" max="7168" width="10.42578125" style="467" customWidth="1"/>
    <col min="7169" max="7169" width="23" style="467"/>
    <col min="7170" max="7170" width="23" style="467" customWidth="1"/>
    <col min="7171" max="7171" width="24" style="467" customWidth="1"/>
    <col min="7172" max="7172" width="28.5703125" style="467" bestFit="1" customWidth="1"/>
    <col min="7173" max="7173" width="13.28515625" style="467" bestFit="1" customWidth="1"/>
    <col min="7174" max="7174" width="36.42578125" style="467" bestFit="1" customWidth="1"/>
    <col min="7175" max="7175" width="13.28515625" style="467" bestFit="1" customWidth="1"/>
    <col min="7176" max="7424" width="10.42578125" style="467" customWidth="1"/>
    <col min="7425" max="7425" width="23" style="467"/>
    <col min="7426" max="7426" width="23" style="467" customWidth="1"/>
    <col min="7427" max="7427" width="24" style="467" customWidth="1"/>
    <col min="7428" max="7428" width="28.5703125" style="467" bestFit="1" customWidth="1"/>
    <col min="7429" max="7429" width="13.28515625" style="467" bestFit="1" customWidth="1"/>
    <col min="7430" max="7430" width="36.42578125" style="467" bestFit="1" customWidth="1"/>
    <col min="7431" max="7431" width="13.28515625" style="467" bestFit="1" customWidth="1"/>
    <col min="7432" max="7680" width="10.42578125" style="467" customWidth="1"/>
    <col min="7681" max="7681" width="23" style="467"/>
    <col min="7682" max="7682" width="23" style="467" customWidth="1"/>
    <col min="7683" max="7683" width="24" style="467" customWidth="1"/>
    <col min="7684" max="7684" width="28.5703125" style="467" bestFit="1" customWidth="1"/>
    <col min="7685" max="7685" width="13.28515625" style="467" bestFit="1" customWidth="1"/>
    <col min="7686" max="7686" width="36.42578125" style="467" bestFit="1" customWidth="1"/>
    <col min="7687" max="7687" width="13.28515625" style="467" bestFit="1" customWidth="1"/>
    <col min="7688" max="7936" width="10.42578125" style="467" customWidth="1"/>
    <col min="7937" max="7937" width="23" style="467"/>
    <col min="7938" max="7938" width="23" style="467" customWidth="1"/>
    <col min="7939" max="7939" width="24" style="467" customWidth="1"/>
    <col min="7940" max="7940" width="28.5703125" style="467" bestFit="1" customWidth="1"/>
    <col min="7941" max="7941" width="13.28515625" style="467" bestFit="1" customWidth="1"/>
    <col min="7942" max="7942" width="36.42578125" style="467" bestFit="1" customWidth="1"/>
    <col min="7943" max="7943" width="13.28515625" style="467" bestFit="1" customWidth="1"/>
    <col min="7944" max="8192" width="10.42578125" style="467" customWidth="1"/>
    <col min="8193" max="8193" width="23" style="467"/>
    <col min="8194" max="8194" width="23" style="467" customWidth="1"/>
    <col min="8195" max="8195" width="24" style="467" customWidth="1"/>
    <col min="8196" max="8196" width="28.5703125" style="467" bestFit="1" customWidth="1"/>
    <col min="8197" max="8197" width="13.28515625" style="467" bestFit="1" customWidth="1"/>
    <col min="8198" max="8198" width="36.42578125" style="467" bestFit="1" customWidth="1"/>
    <col min="8199" max="8199" width="13.28515625" style="467" bestFit="1" customWidth="1"/>
    <col min="8200" max="8448" width="10.42578125" style="467" customWidth="1"/>
    <col min="8449" max="8449" width="23" style="467"/>
    <col min="8450" max="8450" width="23" style="467" customWidth="1"/>
    <col min="8451" max="8451" width="24" style="467" customWidth="1"/>
    <col min="8452" max="8452" width="28.5703125" style="467" bestFit="1" customWidth="1"/>
    <col min="8453" max="8453" width="13.28515625" style="467" bestFit="1" customWidth="1"/>
    <col min="8454" max="8454" width="36.42578125" style="467" bestFit="1" customWidth="1"/>
    <col min="8455" max="8455" width="13.28515625" style="467" bestFit="1" customWidth="1"/>
    <col min="8456" max="8704" width="10.42578125" style="467" customWidth="1"/>
    <col min="8705" max="8705" width="23" style="467"/>
    <col min="8706" max="8706" width="23" style="467" customWidth="1"/>
    <col min="8707" max="8707" width="24" style="467" customWidth="1"/>
    <col min="8708" max="8708" width="28.5703125" style="467" bestFit="1" customWidth="1"/>
    <col min="8709" max="8709" width="13.28515625" style="467" bestFit="1" customWidth="1"/>
    <col min="8710" max="8710" width="36.42578125" style="467" bestFit="1" customWidth="1"/>
    <col min="8711" max="8711" width="13.28515625" style="467" bestFit="1" customWidth="1"/>
    <col min="8712" max="8960" width="10.42578125" style="467" customWidth="1"/>
    <col min="8961" max="8961" width="23" style="467"/>
    <col min="8962" max="8962" width="23" style="467" customWidth="1"/>
    <col min="8963" max="8963" width="24" style="467" customWidth="1"/>
    <col min="8964" max="8964" width="28.5703125" style="467" bestFit="1" customWidth="1"/>
    <col min="8965" max="8965" width="13.28515625" style="467" bestFit="1" customWidth="1"/>
    <col min="8966" max="8966" width="36.42578125" style="467" bestFit="1" customWidth="1"/>
    <col min="8967" max="8967" width="13.28515625" style="467" bestFit="1" customWidth="1"/>
    <col min="8968" max="9216" width="10.42578125" style="467" customWidth="1"/>
    <col min="9217" max="9217" width="23" style="467"/>
    <col min="9218" max="9218" width="23" style="467" customWidth="1"/>
    <col min="9219" max="9219" width="24" style="467" customWidth="1"/>
    <col min="9220" max="9220" width="28.5703125" style="467" bestFit="1" customWidth="1"/>
    <col min="9221" max="9221" width="13.28515625" style="467" bestFit="1" customWidth="1"/>
    <col min="9222" max="9222" width="36.42578125" style="467" bestFit="1" customWidth="1"/>
    <col min="9223" max="9223" width="13.28515625" style="467" bestFit="1" customWidth="1"/>
    <col min="9224" max="9472" width="10.42578125" style="467" customWidth="1"/>
    <col min="9473" max="9473" width="23" style="467"/>
    <col min="9474" max="9474" width="23" style="467" customWidth="1"/>
    <col min="9475" max="9475" width="24" style="467" customWidth="1"/>
    <col min="9476" max="9476" width="28.5703125" style="467" bestFit="1" customWidth="1"/>
    <col min="9477" max="9477" width="13.28515625" style="467" bestFit="1" customWidth="1"/>
    <col min="9478" max="9478" width="36.42578125" style="467" bestFit="1" customWidth="1"/>
    <col min="9479" max="9479" width="13.28515625" style="467" bestFit="1" customWidth="1"/>
    <col min="9480" max="9728" width="10.42578125" style="467" customWidth="1"/>
    <col min="9729" max="9729" width="23" style="467"/>
    <col min="9730" max="9730" width="23" style="467" customWidth="1"/>
    <col min="9731" max="9731" width="24" style="467" customWidth="1"/>
    <col min="9732" max="9732" width="28.5703125" style="467" bestFit="1" customWidth="1"/>
    <col min="9733" max="9733" width="13.28515625" style="467" bestFit="1" customWidth="1"/>
    <col min="9734" max="9734" width="36.42578125" style="467" bestFit="1" customWidth="1"/>
    <col min="9735" max="9735" width="13.28515625" style="467" bestFit="1" customWidth="1"/>
    <col min="9736" max="9984" width="10.42578125" style="467" customWidth="1"/>
    <col min="9985" max="9985" width="23" style="467"/>
    <col min="9986" max="9986" width="23" style="467" customWidth="1"/>
    <col min="9987" max="9987" width="24" style="467" customWidth="1"/>
    <col min="9988" max="9988" width="28.5703125" style="467" bestFit="1" customWidth="1"/>
    <col min="9989" max="9989" width="13.28515625" style="467" bestFit="1" customWidth="1"/>
    <col min="9990" max="9990" width="36.42578125" style="467" bestFit="1" customWidth="1"/>
    <col min="9991" max="9991" width="13.28515625" style="467" bestFit="1" customWidth="1"/>
    <col min="9992" max="10240" width="10.42578125" style="467" customWidth="1"/>
    <col min="10241" max="10241" width="23" style="467"/>
    <col min="10242" max="10242" width="23" style="467" customWidth="1"/>
    <col min="10243" max="10243" width="24" style="467" customWidth="1"/>
    <col min="10244" max="10244" width="28.5703125" style="467" bestFit="1" customWidth="1"/>
    <col min="10245" max="10245" width="13.28515625" style="467" bestFit="1" customWidth="1"/>
    <col min="10246" max="10246" width="36.42578125" style="467" bestFit="1" customWidth="1"/>
    <col min="10247" max="10247" width="13.28515625" style="467" bestFit="1" customWidth="1"/>
    <col min="10248" max="10496" width="10.42578125" style="467" customWidth="1"/>
    <col min="10497" max="10497" width="23" style="467"/>
    <col min="10498" max="10498" width="23" style="467" customWidth="1"/>
    <col min="10499" max="10499" width="24" style="467" customWidth="1"/>
    <col min="10500" max="10500" width="28.5703125" style="467" bestFit="1" customWidth="1"/>
    <col min="10501" max="10501" width="13.28515625" style="467" bestFit="1" customWidth="1"/>
    <col min="10502" max="10502" width="36.42578125" style="467" bestFit="1" customWidth="1"/>
    <col min="10503" max="10503" width="13.28515625" style="467" bestFit="1" customWidth="1"/>
    <col min="10504" max="10752" width="10.42578125" style="467" customWidth="1"/>
    <col min="10753" max="10753" width="23" style="467"/>
    <col min="10754" max="10754" width="23" style="467" customWidth="1"/>
    <col min="10755" max="10755" width="24" style="467" customWidth="1"/>
    <col min="10756" max="10756" width="28.5703125" style="467" bestFit="1" customWidth="1"/>
    <col min="10757" max="10757" width="13.28515625" style="467" bestFit="1" customWidth="1"/>
    <col min="10758" max="10758" width="36.42578125" style="467" bestFit="1" customWidth="1"/>
    <col min="10759" max="10759" width="13.28515625" style="467" bestFit="1" customWidth="1"/>
    <col min="10760" max="11008" width="10.42578125" style="467" customWidth="1"/>
    <col min="11009" max="11009" width="23" style="467"/>
    <col min="11010" max="11010" width="23" style="467" customWidth="1"/>
    <col min="11011" max="11011" width="24" style="467" customWidth="1"/>
    <col min="11012" max="11012" width="28.5703125" style="467" bestFit="1" customWidth="1"/>
    <col min="11013" max="11013" width="13.28515625" style="467" bestFit="1" customWidth="1"/>
    <col min="11014" max="11014" width="36.42578125" style="467" bestFit="1" customWidth="1"/>
    <col min="11015" max="11015" width="13.28515625" style="467" bestFit="1" customWidth="1"/>
    <col min="11016" max="11264" width="10.42578125" style="467" customWidth="1"/>
    <col min="11265" max="11265" width="23" style="467"/>
    <col min="11266" max="11266" width="23" style="467" customWidth="1"/>
    <col min="11267" max="11267" width="24" style="467" customWidth="1"/>
    <col min="11268" max="11268" width="28.5703125" style="467" bestFit="1" customWidth="1"/>
    <col min="11269" max="11269" width="13.28515625" style="467" bestFit="1" customWidth="1"/>
    <col min="11270" max="11270" width="36.42578125" style="467" bestFit="1" customWidth="1"/>
    <col min="11271" max="11271" width="13.28515625" style="467" bestFit="1" customWidth="1"/>
    <col min="11272" max="11520" width="10.42578125" style="467" customWidth="1"/>
    <col min="11521" max="11521" width="23" style="467"/>
    <col min="11522" max="11522" width="23" style="467" customWidth="1"/>
    <col min="11523" max="11523" width="24" style="467" customWidth="1"/>
    <col min="11524" max="11524" width="28.5703125" style="467" bestFit="1" customWidth="1"/>
    <col min="11525" max="11525" width="13.28515625" style="467" bestFit="1" customWidth="1"/>
    <col min="11526" max="11526" width="36.42578125" style="467" bestFit="1" customWidth="1"/>
    <col min="11527" max="11527" width="13.28515625" style="467" bestFit="1" customWidth="1"/>
    <col min="11528" max="11776" width="10.42578125" style="467" customWidth="1"/>
    <col min="11777" max="11777" width="23" style="467"/>
    <col min="11778" max="11778" width="23" style="467" customWidth="1"/>
    <col min="11779" max="11779" width="24" style="467" customWidth="1"/>
    <col min="11780" max="11780" width="28.5703125" style="467" bestFit="1" customWidth="1"/>
    <col min="11781" max="11781" width="13.28515625" style="467" bestFit="1" customWidth="1"/>
    <col min="11782" max="11782" width="36.42578125" style="467" bestFit="1" customWidth="1"/>
    <col min="11783" max="11783" width="13.28515625" style="467" bestFit="1" customWidth="1"/>
    <col min="11784" max="12032" width="10.42578125" style="467" customWidth="1"/>
    <col min="12033" max="12033" width="23" style="467"/>
    <col min="12034" max="12034" width="23" style="467" customWidth="1"/>
    <col min="12035" max="12035" width="24" style="467" customWidth="1"/>
    <col min="12036" max="12036" width="28.5703125" style="467" bestFit="1" customWidth="1"/>
    <col min="12037" max="12037" width="13.28515625" style="467" bestFit="1" customWidth="1"/>
    <col min="12038" max="12038" width="36.42578125" style="467" bestFit="1" customWidth="1"/>
    <col min="12039" max="12039" width="13.28515625" style="467" bestFit="1" customWidth="1"/>
    <col min="12040" max="12288" width="10.42578125" style="467" customWidth="1"/>
    <col min="12289" max="12289" width="23" style="467"/>
    <col min="12290" max="12290" width="23" style="467" customWidth="1"/>
    <col min="12291" max="12291" width="24" style="467" customWidth="1"/>
    <col min="12292" max="12292" width="28.5703125" style="467" bestFit="1" customWidth="1"/>
    <col min="12293" max="12293" width="13.28515625" style="467" bestFit="1" customWidth="1"/>
    <col min="12294" max="12294" width="36.42578125" style="467" bestFit="1" customWidth="1"/>
    <col min="12295" max="12295" width="13.28515625" style="467" bestFit="1" customWidth="1"/>
    <col min="12296" max="12544" width="10.42578125" style="467" customWidth="1"/>
    <col min="12545" max="12545" width="23" style="467"/>
    <col min="12546" max="12546" width="23" style="467" customWidth="1"/>
    <col min="12547" max="12547" width="24" style="467" customWidth="1"/>
    <col min="12548" max="12548" width="28.5703125" style="467" bestFit="1" customWidth="1"/>
    <col min="12549" max="12549" width="13.28515625" style="467" bestFit="1" customWidth="1"/>
    <col min="12550" max="12550" width="36.42578125" style="467" bestFit="1" customWidth="1"/>
    <col min="12551" max="12551" width="13.28515625" style="467" bestFit="1" customWidth="1"/>
    <col min="12552" max="12800" width="10.42578125" style="467" customWidth="1"/>
    <col min="12801" max="12801" width="23" style="467"/>
    <col min="12802" max="12802" width="23" style="467" customWidth="1"/>
    <col min="12803" max="12803" width="24" style="467" customWidth="1"/>
    <col min="12804" max="12804" width="28.5703125" style="467" bestFit="1" customWidth="1"/>
    <col min="12805" max="12805" width="13.28515625" style="467" bestFit="1" customWidth="1"/>
    <col min="12806" max="12806" width="36.42578125" style="467" bestFit="1" customWidth="1"/>
    <col min="12807" max="12807" width="13.28515625" style="467" bestFit="1" customWidth="1"/>
    <col min="12808" max="13056" width="10.42578125" style="467" customWidth="1"/>
    <col min="13057" max="13057" width="23" style="467"/>
    <col min="13058" max="13058" width="23" style="467" customWidth="1"/>
    <col min="13059" max="13059" width="24" style="467" customWidth="1"/>
    <col min="13060" max="13060" width="28.5703125" style="467" bestFit="1" customWidth="1"/>
    <col min="13061" max="13061" width="13.28515625" style="467" bestFit="1" customWidth="1"/>
    <col min="13062" max="13062" width="36.42578125" style="467" bestFit="1" customWidth="1"/>
    <col min="13063" max="13063" width="13.28515625" style="467" bestFit="1" customWidth="1"/>
    <col min="13064" max="13312" width="10.42578125" style="467" customWidth="1"/>
    <col min="13313" max="13313" width="23" style="467"/>
    <col min="13314" max="13314" width="23" style="467" customWidth="1"/>
    <col min="13315" max="13315" width="24" style="467" customWidth="1"/>
    <col min="13316" max="13316" width="28.5703125" style="467" bestFit="1" customWidth="1"/>
    <col min="13317" max="13317" width="13.28515625" style="467" bestFit="1" customWidth="1"/>
    <col min="13318" max="13318" width="36.42578125" style="467" bestFit="1" customWidth="1"/>
    <col min="13319" max="13319" width="13.28515625" style="467" bestFit="1" customWidth="1"/>
    <col min="13320" max="13568" width="10.42578125" style="467" customWidth="1"/>
    <col min="13569" max="13569" width="23" style="467"/>
    <col min="13570" max="13570" width="23" style="467" customWidth="1"/>
    <col min="13571" max="13571" width="24" style="467" customWidth="1"/>
    <col min="13572" max="13572" width="28.5703125" style="467" bestFit="1" customWidth="1"/>
    <col min="13573" max="13573" width="13.28515625" style="467" bestFit="1" customWidth="1"/>
    <col min="13574" max="13574" width="36.42578125" style="467" bestFit="1" customWidth="1"/>
    <col min="13575" max="13575" width="13.28515625" style="467" bestFit="1" customWidth="1"/>
    <col min="13576" max="13824" width="10.42578125" style="467" customWidth="1"/>
    <col min="13825" max="13825" width="23" style="467"/>
    <col min="13826" max="13826" width="23" style="467" customWidth="1"/>
    <col min="13827" max="13827" width="24" style="467" customWidth="1"/>
    <col min="13828" max="13828" width="28.5703125" style="467" bestFit="1" customWidth="1"/>
    <col min="13829" max="13829" width="13.28515625" style="467" bestFit="1" customWidth="1"/>
    <col min="13830" max="13830" width="36.42578125" style="467" bestFit="1" customWidth="1"/>
    <col min="13831" max="13831" width="13.28515625" style="467" bestFit="1" customWidth="1"/>
    <col min="13832" max="14080" width="10.42578125" style="467" customWidth="1"/>
    <col min="14081" max="14081" width="23" style="467"/>
    <col min="14082" max="14082" width="23" style="467" customWidth="1"/>
    <col min="14083" max="14083" width="24" style="467" customWidth="1"/>
    <col min="14084" max="14084" width="28.5703125" style="467" bestFit="1" customWidth="1"/>
    <col min="14085" max="14085" width="13.28515625" style="467" bestFit="1" customWidth="1"/>
    <col min="14086" max="14086" width="36.42578125" style="467" bestFit="1" customWidth="1"/>
    <col min="14087" max="14087" width="13.28515625" style="467" bestFit="1" customWidth="1"/>
    <col min="14088" max="14336" width="10.42578125" style="467" customWidth="1"/>
    <col min="14337" max="14337" width="23" style="467"/>
    <col min="14338" max="14338" width="23" style="467" customWidth="1"/>
    <col min="14339" max="14339" width="24" style="467" customWidth="1"/>
    <col min="14340" max="14340" width="28.5703125" style="467" bestFit="1" customWidth="1"/>
    <col min="14341" max="14341" width="13.28515625" style="467" bestFit="1" customWidth="1"/>
    <col min="14342" max="14342" width="36.42578125" style="467" bestFit="1" customWidth="1"/>
    <col min="14343" max="14343" width="13.28515625" style="467" bestFit="1" customWidth="1"/>
    <col min="14344" max="14592" width="10.42578125" style="467" customWidth="1"/>
    <col min="14593" max="14593" width="23" style="467"/>
    <col min="14594" max="14594" width="23" style="467" customWidth="1"/>
    <col min="14595" max="14595" width="24" style="467" customWidth="1"/>
    <col min="14596" max="14596" width="28.5703125" style="467" bestFit="1" customWidth="1"/>
    <col min="14597" max="14597" width="13.28515625" style="467" bestFit="1" customWidth="1"/>
    <col min="14598" max="14598" width="36.42578125" style="467" bestFit="1" customWidth="1"/>
    <col min="14599" max="14599" width="13.28515625" style="467" bestFit="1" customWidth="1"/>
    <col min="14600" max="14848" width="10.42578125" style="467" customWidth="1"/>
    <col min="14849" max="14849" width="23" style="467"/>
    <col min="14850" max="14850" width="23" style="467" customWidth="1"/>
    <col min="14851" max="14851" width="24" style="467" customWidth="1"/>
    <col min="14852" max="14852" width="28.5703125" style="467" bestFit="1" customWidth="1"/>
    <col min="14853" max="14853" width="13.28515625" style="467" bestFit="1" customWidth="1"/>
    <col min="14854" max="14854" width="36.42578125" style="467" bestFit="1" customWidth="1"/>
    <col min="14855" max="14855" width="13.28515625" style="467" bestFit="1" customWidth="1"/>
    <col min="14856" max="15104" width="10.42578125" style="467" customWidth="1"/>
    <col min="15105" max="15105" width="23" style="467"/>
    <col min="15106" max="15106" width="23" style="467" customWidth="1"/>
    <col min="15107" max="15107" width="24" style="467" customWidth="1"/>
    <col min="15108" max="15108" width="28.5703125" style="467" bestFit="1" customWidth="1"/>
    <col min="15109" max="15109" width="13.28515625" style="467" bestFit="1" customWidth="1"/>
    <col min="15110" max="15110" width="36.42578125" style="467" bestFit="1" customWidth="1"/>
    <col min="15111" max="15111" width="13.28515625" style="467" bestFit="1" customWidth="1"/>
    <col min="15112" max="15360" width="10.42578125" style="467" customWidth="1"/>
    <col min="15361" max="15361" width="23" style="467"/>
    <col min="15362" max="15362" width="23" style="467" customWidth="1"/>
    <col min="15363" max="15363" width="24" style="467" customWidth="1"/>
    <col min="15364" max="15364" width="28.5703125" style="467" bestFit="1" customWidth="1"/>
    <col min="15365" max="15365" width="13.28515625" style="467" bestFit="1" customWidth="1"/>
    <col min="15366" max="15366" width="36.42578125" style="467" bestFit="1" customWidth="1"/>
    <col min="15367" max="15367" width="13.28515625" style="467" bestFit="1" customWidth="1"/>
    <col min="15368" max="15616" width="10.42578125" style="467" customWidth="1"/>
    <col min="15617" max="15617" width="23" style="467"/>
    <col min="15618" max="15618" width="23" style="467" customWidth="1"/>
    <col min="15619" max="15619" width="24" style="467" customWidth="1"/>
    <col min="15620" max="15620" width="28.5703125" style="467" bestFit="1" customWidth="1"/>
    <col min="15621" max="15621" width="13.28515625" style="467" bestFit="1" customWidth="1"/>
    <col min="15622" max="15622" width="36.42578125" style="467" bestFit="1" customWidth="1"/>
    <col min="15623" max="15623" width="13.28515625" style="467" bestFit="1" customWidth="1"/>
    <col min="15624" max="15872" width="10.42578125" style="467" customWidth="1"/>
    <col min="15873" max="15873" width="23" style="467"/>
    <col min="15874" max="15874" width="23" style="467" customWidth="1"/>
    <col min="15875" max="15875" width="24" style="467" customWidth="1"/>
    <col min="15876" max="15876" width="28.5703125" style="467" bestFit="1" customWidth="1"/>
    <col min="15877" max="15877" width="13.28515625" style="467" bestFit="1" customWidth="1"/>
    <col min="15878" max="15878" width="36.42578125" style="467" bestFit="1" customWidth="1"/>
    <col min="15879" max="15879" width="13.28515625" style="467" bestFit="1" customWidth="1"/>
    <col min="15880" max="16128" width="10.42578125" style="467" customWidth="1"/>
    <col min="16129" max="16129" width="23" style="467"/>
    <col min="16130" max="16130" width="23" style="467" customWidth="1"/>
    <col min="16131" max="16131" width="24" style="467" customWidth="1"/>
    <col min="16132" max="16132" width="28.5703125" style="467" bestFit="1" customWidth="1"/>
    <col min="16133" max="16133" width="13.28515625" style="467" bestFit="1" customWidth="1"/>
    <col min="16134" max="16134" width="36.42578125" style="467" bestFit="1" customWidth="1"/>
    <col min="16135" max="16135" width="13.28515625" style="467" bestFit="1" customWidth="1"/>
    <col min="16136" max="16384" width="10.42578125" style="467" customWidth="1"/>
  </cols>
  <sheetData>
    <row r="2" spans="1:8" ht="15.75">
      <c r="A2" s="470" t="s">
        <v>344</v>
      </c>
      <c r="D2" s="467"/>
    </row>
    <row r="3" spans="1:8">
      <c r="D3" s="467"/>
    </row>
    <row r="4" spans="1:8">
      <c r="A4" s="471"/>
      <c r="B4" s="1098" t="s">
        <v>346</v>
      </c>
      <c r="C4" s="1098" t="s">
        <v>347</v>
      </c>
      <c r="D4" s="1098" t="s">
        <v>348</v>
      </c>
      <c r="E4" s="1098" t="s">
        <v>349</v>
      </c>
      <c r="F4" s="1098" t="s">
        <v>1630</v>
      </c>
      <c r="G4" s="1098" t="s">
        <v>350</v>
      </c>
      <c r="H4" s="472"/>
    </row>
    <row r="5" spans="1:8" s="475" customFormat="1" ht="13.5" thickBot="1">
      <c r="A5" s="1099"/>
      <c r="B5" s="1100"/>
      <c r="C5" s="1100"/>
      <c r="D5" s="1101"/>
      <c r="E5" s="1100"/>
      <c r="F5" s="1100"/>
      <c r="G5" s="1100"/>
    </row>
    <row r="6" spans="1:8" s="475" customFormat="1">
      <c r="A6" s="1311" t="s">
        <v>1631</v>
      </c>
      <c r="B6" s="1102" t="s">
        <v>351</v>
      </c>
      <c r="C6" s="1102" t="s">
        <v>352</v>
      </c>
      <c r="D6" s="1102" t="s">
        <v>353</v>
      </c>
      <c r="E6" s="1103" t="s">
        <v>354</v>
      </c>
      <c r="F6" s="1309" t="s">
        <v>1632</v>
      </c>
      <c r="G6" s="1104" t="s">
        <v>355</v>
      </c>
      <c r="H6" s="1303" t="s">
        <v>1633</v>
      </c>
    </row>
    <row r="7" spans="1:8" s="475" customFormat="1">
      <c r="A7" s="1312"/>
      <c r="B7" s="476" t="s">
        <v>356</v>
      </c>
      <c r="C7" s="476" t="s">
        <v>357</v>
      </c>
      <c r="D7" s="476" t="s">
        <v>353</v>
      </c>
      <c r="E7" s="1105" t="s">
        <v>334</v>
      </c>
      <c r="F7" s="1314"/>
      <c r="G7" s="1106" t="s">
        <v>355</v>
      </c>
      <c r="H7" s="1304"/>
    </row>
    <row r="8" spans="1:8" s="475" customFormat="1">
      <c r="A8" s="1312"/>
      <c r="B8" s="476" t="s">
        <v>358</v>
      </c>
      <c r="C8" s="476" t="s">
        <v>359</v>
      </c>
      <c r="D8" s="476" t="s">
        <v>353</v>
      </c>
      <c r="E8" s="1105" t="s">
        <v>360</v>
      </c>
      <c r="F8" s="1314"/>
      <c r="G8" s="1106" t="s">
        <v>355</v>
      </c>
      <c r="H8" s="1304"/>
    </row>
    <row r="9" spans="1:8" s="475" customFormat="1" ht="13.5" thickBot="1">
      <c r="A9" s="1313"/>
      <c r="B9" s="1107" t="s">
        <v>901</v>
      </c>
      <c r="C9" s="1107" t="s">
        <v>902</v>
      </c>
      <c r="D9" s="1107" t="s">
        <v>353</v>
      </c>
      <c r="E9" s="1108" t="s">
        <v>903</v>
      </c>
      <c r="F9" s="1315"/>
      <c r="G9" s="1109" t="s">
        <v>355</v>
      </c>
      <c r="H9" s="1305"/>
    </row>
    <row r="10" spans="1:8" s="475" customFormat="1" ht="13.5" thickBot="1">
      <c r="A10" s="1110"/>
      <c r="B10" s="1111"/>
      <c r="C10" s="1111"/>
      <c r="D10" s="1111"/>
      <c r="E10" s="1111"/>
      <c r="F10" s="1111"/>
      <c r="G10" s="1111"/>
    </row>
    <row r="11" spans="1:8" s="475" customFormat="1">
      <c r="A11" s="1306" t="s">
        <v>361</v>
      </c>
      <c r="B11" s="1102" t="s">
        <v>362</v>
      </c>
      <c r="C11" s="1102" t="s">
        <v>363</v>
      </c>
      <c r="D11" s="1102" t="s">
        <v>353</v>
      </c>
      <c r="E11" s="1103" t="s">
        <v>326</v>
      </c>
      <c r="F11" s="1112"/>
      <c r="G11" s="1104" t="s">
        <v>364</v>
      </c>
      <c r="H11" s="1303" t="s">
        <v>1633</v>
      </c>
    </row>
    <row r="12" spans="1:8" s="475" customFormat="1">
      <c r="A12" s="1307"/>
      <c r="B12" s="476" t="s">
        <v>365</v>
      </c>
      <c r="C12" s="476" t="s">
        <v>366</v>
      </c>
      <c r="D12" s="476" t="s">
        <v>353</v>
      </c>
      <c r="E12" s="203" t="s">
        <v>327</v>
      </c>
      <c r="F12" s="1113"/>
      <c r="G12" s="1106" t="s">
        <v>364</v>
      </c>
      <c r="H12" s="1304"/>
    </row>
    <row r="13" spans="1:8" s="475" customFormat="1" ht="13.5" thickBot="1">
      <c r="A13" s="1308"/>
      <c r="B13" s="1107" t="s">
        <v>367</v>
      </c>
      <c r="C13" s="1107" t="s">
        <v>1167</v>
      </c>
      <c r="D13" s="1107" t="s">
        <v>353</v>
      </c>
      <c r="E13" s="1108" t="s">
        <v>368</v>
      </c>
      <c r="F13" s="1114"/>
      <c r="G13" s="1109" t="s">
        <v>364</v>
      </c>
      <c r="H13" s="1305"/>
    </row>
    <row r="14" spans="1:8" s="475" customFormat="1" ht="13.5" thickBot="1">
      <c r="A14" s="1110"/>
      <c r="B14" s="1111"/>
      <c r="C14" s="1111"/>
      <c r="D14" s="1111"/>
      <c r="E14" s="1115"/>
      <c r="F14" s="1115"/>
      <c r="G14" s="1111"/>
    </row>
    <row r="15" spans="1:8" s="475" customFormat="1">
      <c r="A15" s="1311" t="s">
        <v>1634</v>
      </c>
      <c r="B15" s="1102" t="s">
        <v>369</v>
      </c>
      <c r="C15" s="1102" t="s">
        <v>370</v>
      </c>
      <c r="D15" s="1102" t="s">
        <v>353</v>
      </c>
      <c r="E15" s="1116" t="s">
        <v>328</v>
      </c>
      <c r="F15" s="1117"/>
      <c r="G15" s="1104" t="s">
        <v>371</v>
      </c>
      <c r="H15" s="1303" t="s">
        <v>1633</v>
      </c>
    </row>
    <row r="16" spans="1:8" s="475" customFormat="1">
      <c r="A16" s="1312"/>
      <c r="B16" s="476" t="s">
        <v>372</v>
      </c>
      <c r="C16" s="476" t="s">
        <v>373</v>
      </c>
      <c r="D16" s="476" t="s">
        <v>353</v>
      </c>
      <c r="E16" s="1105" t="s">
        <v>374</v>
      </c>
      <c r="F16" s="1118"/>
      <c r="G16" s="1106" t="s">
        <v>371</v>
      </c>
      <c r="H16" s="1304"/>
    </row>
    <row r="17" spans="1:9" s="475" customFormat="1">
      <c r="A17" s="1312"/>
      <c r="B17" s="476" t="s">
        <v>375</v>
      </c>
      <c r="C17" s="476" t="s">
        <v>376</v>
      </c>
      <c r="D17" s="476" t="s">
        <v>353</v>
      </c>
      <c r="E17" s="1105" t="s">
        <v>377</v>
      </c>
      <c r="F17" s="1118"/>
      <c r="G17" s="1106" t="s">
        <v>371</v>
      </c>
      <c r="H17" s="1304"/>
    </row>
    <row r="18" spans="1:9" s="475" customFormat="1" ht="13.5" thickBot="1">
      <c r="A18" s="1313"/>
      <c r="B18" s="1107" t="s">
        <v>378</v>
      </c>
      <c r="C18" s="1107" t="s">
        <v>379</v>
      </c>
      <c r="D18" s="1107" t="s">
        <v>353</v>
      </c>
      <c r="E18" s="1108" t="s">
        <v>380</v>
      </c>
      <c r="F18" s="1114"/>
      <c r="G18" s="1109" t="s">
        <v>371</v>
      </c>
      <c r="H18" s="1305"/>
    </row>
    <row r="19" spans="1:9" s="475" customFormat="1" ht="13.5" thickBot="1">
      <c r="A19" s="1119"/>
      <c r="B19" s="1111"/>
      <c r="C19" s="1111"/>
      <c r="D19" s="1111"/>
      <c r="E19" s="1115"/>
      <c r="F19" s="1120"/>
      <c r="G19" s="1121"/>
      <c r="H19" s="1122"/>
    </row>
    <row r="20" spans="1:9" s="475" customFormat="1">
      <c r="A20" s="1306" t="s">
        <v>1635</v>
      </c>
      <c r="B20" s="1102" t="s">
        <v>1636</v>
      </c>
      <c r="C20" s="1102" t="s">
        <v>1637</v>
      </c>
      <c r="D20" s="1102" t="s">
        <v>1638</v>
      </c>
      <c r="E20" s="1123" t="s">
        <v>1639</v>
      </c>
      <c r="F20" s="1309" t="s">
        <v>1640</v>
      </c>
      <c r="G20" s="1104"/>
      <c r="H20" s="1303" t="s">
        <v>1633</v>
      </c>
    </row>
    <row r="21" spans="1:9" s="475" customFormat="1">
      <c r="A21" s="1307"/>
      <c r="B21" s="476" t="s">
        <v>1641</v>
      </c>
      <c r="C21" s="476" t="s">
        <v>1642</v>
      </c>
      <c r="D21" s="476" t="s">
        <v>1643</v>
      </c>
      <c r="E21" s="1124" t="s">
        <v>1644</v>
      </c>
      <c r="F21" s="1310"/>
      <c r="G21" s="1106"/>
      <c r="H21" s="1304"/>
    </row>
    <row r="22" spans="1:9" s="475" customFormat="1" ht="13.5" thickBot="1">
      <c r="A22" s="1308"/>
      <c r="B22" s="1107" t="s">
        <v>1645</v>
      </c>
      <c r="C22" s="1125" t="s">
        <v>1646</v>
      </c>
      <c r="D22" s="1107" t="s">
        <v>1647</v>
      </c>
      <c r="E22" s="1126" t="s">
        <v>1648</v>
      </c>
      <c r="F22" s="1126" t="s">
        <v>1649</v>
      </c>
      <c r="G22" s="1109"/>
      <c r="H22" s="1305"/>
    </row>
    <row r="23" spans="1:9" s="475" customFormat="1" ht="13.5" thickBot="1">
      <c r="A23" s="1110"/>
      <c r="B23" s="1111"/>
      <c r="C23" s="1111"/>
      <c r="D23" s="1111"/>
      <c r="E23" s="1111"/>
      <c r="F23" s="1111"/>
      <c r="G23" s="1111"/>
    </row>
    <row r="24" spans="1:9" s="475" customFormat="1">
      <c r="A24" s="1306" t="s">
        <v>315</v>
      </c>
      <c r="B24" s="1102" t="s">
        <v>330</v>
      </c>
      <c r="C24" s="1102" t="s">
        <v>381</v>
      </c>
      <c r="D24" s="1127" t="s">
        <v>382</v>
      </c>
      <c r="E24" s="1128" t="s">
        <v>331</v>
      </c>
      <c r="F24" s="1129"/>
      <c r="G24" s="1104" t="s">
        <v>383</v>
      </c>
      <c r="H24" s="1303" t="s">
        <v>1633</v>
      </c>
    </row>
    <row r="25" spans="1:9" s="475" customFormat="1">
      <c r="A25" s="1307"/>
      <c r="B25" s="476" t="s">
        <v>1168</v>
      </c>
      <c r="C25" s="476" t="s">
        <v>1169</v>
      </c>
      <c r="D25" s="202" t="s">
        <v>1650</v>
      </c>
      <c r="E25" s="477" t="s">
        <v>1170</v>
      </c>
      <c r="F25" s="1130" t="s">
        <v>1651</v>
      </c>
      <c r="G25" s="1106" t="s">
        <v>1171</v>
      </c>
      <c r="H25" s="1304"/>
    </row>
    <row r="26" spans="1:9" s="475" customFormat="1" ht="13.5" thickBot="1">
      <c r="A26" s="1308"/>
      <c r="B26" s="1107" t="s">
        <v>1652</v>
      </c>
      <c r="C26" s="1107" t="s">
        <v>1653</v>
      </c>
      <c r="D26" s="1107" t="s">
        <v>1654</v>
      </c>
      <c r="E26" s="1126" t="s">
        <v>1655</v>
      </c>
      <c r="F26" s="1131"/>
      <c r="G26" s="1109" t="s">
        <v>383</v>
      </c>
      <c r="H26" s="1305"/>
    </row>
    <row r="27" spans="1:9" s="475" customFormat="1" ht="13.5" thickBot="1">
      <c r="A27" s="1110"/>
      <c r="B27" s="1132"/>
      <c r="C27" s="1111"/>
      <c r="D27" s="1133"/>
      <c r="E27" s="1134"/>
      <c r="F27" s="1134"/>
      <c r="G27" s="1135"/>
    </row>
    <row r="28" spans="1:9" s="475" customFormat="1" ht="13.5" thickBot="1">
      <c r="A28" s="1136" t="s">
        <v>384</v>
      </c>
      <c r="B28" s="1137" t="s">
        <v>1656</v>
      </c>
      <c r="C28" s="1137" t="s">
        <v>385</v>
      </c>
      <c r="D28" s="1137" t="s">
        <v>353</v>
      </c>
      <c r="E28" s="1138" t="s">
        <v>1657</v>
      </c>
      <c r="F28" s="1139" t="s">
        <v>1658</v>
      </c>
      <c r="G28" s="1140" t="s">
        <v>383</v>
      </c>
      <c r="H28" s="1141" t="s">
        <v>1659</v>
      </c>
    </row>
    <row r="29" spans="1:9" s="475" customFormat="1" ht="13.5" thickBot="1">
      <c r="A29" s="1142"/>
      <c r="B29" s="1143"/>
      <c r="C29" s="1135"/>
      <c r="D29" s="1144"/>
      <c r="E29" s="1135"/>
      <c r="F29" s="1135"/>
      <c r="G29" s="476"/>
    </row>
    <row r="30" spans="1:9" s="475" customFormat="1">
      <c r="A30" s="1098" t="s">
        <v>386</v>
      </c>
      <c r="B30" s="476" t="s">
        <v>387</v>
      </c>
      <c r="C30" s="202" t="s">
        <v>388</v>
      </c>
      <c r="D30" s="476" t="s">
        <v>353</v>
      </c>
      <c r="E30" s="203" t="s">
        <v>389</v>
      </c>
      <c r="F30" s="1113"/>
      <c r="G30" s="1145" t="s">
        <v>353</v>
      </c>
      <c r="H30" s="1303" t="s">
        <v>1633</v>
      </c>
      <c r="I30" s="1146"/>
    </row>
    <row r="31" spans="1:9" s="475" customFormat="1" ht="13.5" thickBot="1">
      <c r="A31" s="1147"/>
      <c r="B31" s="1148"/>
      <c r="C31" s="1148"/>
      <c r="D31" s="1148"/>
      <c r="E31" s="1148"/>
      <c r="F31" s="1149"/>
      <c r="G31" s="1149"/>
      <c r="H31" s="1304"/>
    </row>
    <row r="32" spans="1:9" s="475" customFormat="1">
      <c r="A32" s="1306" t="s">
        <v>390</v>
      </c>
      <c r="B32" s="1102" t="s">
        <v>1660</v>
      </c>
      <c r="C32" s="1102" t="s">
        <v>1661</v>
      </c>
      <c r="D32" s="1102" t="s">
        <v>353</v>
      </c>
      <c r="E32" s="1103" t="s">
        <v>333</v>
      </c>
      <c r="F32" s="1112"/>
      <c r="G32" s="1104" t="s">
        <v>383</v>
      </c>
      <c r="H32" s="1304"/>
    </row>
    <row r="33" spans="1:8" s="475" customFormat="1" ht="13.5" thickBot="1">
      <c r="A33" s="1308"/>
      <c r="B33" s="1107"/>
      <c r="C33" s="1107" t="s">
        <v>1662</v>
      </c>
      <c r="D33" s="1107" t="s">
        <v>353</v>
      </c>
      <c r="E33" s="1150"/>
      <c r="F33" s="1151"/>
      <c r="G33" s="1109"/>
      <c r="H33" s="1304"/>
    </row>
    <row r="34" spans="1:8" s="475" customFormat="1" ht="13.5" thickBot="1">
      <c r="A34" s="1110"/>
      <c r="B34" s="1111"/>
      <c r="C34" s="1111"/>
      <c r="D34" s="1111"/>
      <c r="E34" s="1111"/>
      <c r="F34" s="1121"/>
      <c r="G34" s="1121"/>
      <c r="H34" s="1304"/>
    </row>
    <row r="35" spans="1:8" s="475" customFormat="1">
      <c r="A35" s="1306" t="s">
        <v>391</v>
      </c>
      <c r="B35" s="1102" t="s">
        <v>1660</v>
      </c>
      <c r="C35" s="1102" t="s">
        <v>1172</v>
      </c>
      <c r="D35" s="1102" t="s">
        <v>353</v>
      </c>
      <c r="E35" s="1103" t="s">
        <v>332</v>
      </c>
      <c r="F35" s="1112"/>
      <c r="G35" s="1104" t="s">
        <v>383</v>
      </c>
      <c r="H35" s="1304"/>
    </row>
    <row r="36" spans="1:8" ht="13.5" thickBot="1">
      <c r="A36" s="1308"/>
      <c r="B36" s="1107"/>
      <c r="C36" s="1107" t="s">
        <v>388</v>
      </c>
      <c r="D36" s="1107"/>
      <c r="E36" s="1107"/>
      <c r="F36" s="1107"/>
      <c r="G36" s="1109"/>
      <c r="H36" s="1305"/>
    </row>
    <row r="37" spans="1:8">
      <c r="D37" s="467"/>
      <c r="H37" s="468"/>
    </row>
    <row r="38" spans="1:8">
      <c r="D38" s="467"/>
      <c r="H38" s="468"/>
    </row>
    <row r="39" spans="1:8">
      <c r="A39" s="1152"/>
      <c r="B39" s="1153"/>
      <c r="C39" s="1154"/>
      <c r="D39" s="1153"/>
      <c r="E39" s="1153"/>
      <c r="F39" s="1153"/>
      <c r="H39" s="468"/>
    </row>
    <row r="40" spans="1:8">
      <c r="A40" s="1152"/>
      <c r="B40" s="1153"/>
      <c r="C40" s="1154"/>
      <c r="D40" s="1154"/>
      <c r="E40" s="1153"/>
      <c r="F40" s="1153"/>
      <c r="H40" s="468"/>
    </row>
    <row r="41" spans="1:8">
      <c r="A41" s="1155"/>
      <c r="B41" s="1156"/>
      <c r="C41" s="1156"/>
      <c r="D41" s="1154"/>
      <c r="E41" s="1153"/>
      <c r="F41" s="1153"/>
      <c r="H41" s="468"/>
    </row>
    <row r="42" spans="1:8">
      <c r="A42" s="1157"/>
      <c r="B42" s="1153"/>
      <c r="C42" s="1154"/>
      <c r="D42" s="1154"/>
      <c r="E42" s="1153"/>
      <c r="F42" s="1153"/>
      <c r="H42" s="468"/>
    </row>
    <row r="43" spans="1:8">
      <c r="A43" s="1152"/>
      <c r="B43" s="1153"/>
      <c r="C43" s="1154"/>
      <c r="D43" s="1154"/>
      <c r="E43" s="1153"/>
      <c r="F43" s="1153"/>
      <c r="H43" s="468"/>
    </row>
    <row r="44" spans="1:8">
      <c r="A44" s="1158"/>
      <c r="B44" s="1158"/>
      <c r="C44" s="1158"/>
      <c r="D44" s="1154"/>
      <c r="E44" s="1153"/>
      <c r="F44" s="1153"/>
      <c r="H44" s="468"/>
    </row>
    <row r="45" spans="1:8">
      <c r="A45" s="1157"/>
      <c r="B45" s="1153"/>
      <c r="C45" s="1154"/>
      <c r="D45" s="1154"/>
      <c r="E45" s="1153"/>
      <c r="F45" s="1153"/>
      <c r="H45" s="468"/>
    </row>
    <row r="46" spans="1:8">
      <c r="A46" s="1159"/>
      <c r="B46" s="1153"/>
      <c r="C46" s="1154"/>
      <c r="D46" s="1154"/>
      <c r="E46" s="1153"/>
      <c r="F46" s="1153"/>
      <c r="H46" s="468"/>
    </row>
    <row r="47" spans="1:8" s="478" customFormat="1">
      <c r="A47" s="1155"/>
      <c r="B47" s="1156"/>
      <c r="C47" s="1156"/>
      <c r="D47" s="1154"/>
      <c r="E47" s="1153"/>
      <c r="F47" s="1153"/>
      <c r="G47" s="468"/>
    </row>
    <row r="48" spans="1:8">
      <c r="A48" s="1157"/>
      <c r="B48" s="1153"/>
      <c r="C48" s="1154"/>
      <c r="D48" s="1154"/>
      <c r="E48" s="1153"/>
      <c r="F48" s="1153"/>
    </row>
    <row r="49" spans="1:7">
      <c r="A49" s="1152"/>
      <c r="B49" s="1152"/>
      <c r="C49" s="1152"/>
      <c r="D49" s="1152"/>
      <c r="E49" s="1152"/>
      <c r="F49" s="1152"/>
      <c r="G49" s="478"/>
    </row>
  </sheetData>
  <mergeCells count="15">
    <mergeCell ref="H6:H9"/>
    <mergeCell ref="A11:A13"/>
    <mergeCell ref="H11:H13"/>
    <mergeCell ref="A15:A18"/>
    <mergeCell ref="H15:H18"/>
    <mergeCell ref="A6:A9"/>
    <mergeCell ref="F6:F9"/>
    <mergeCell ref="H20:H22"/>
    <mergeCell ref="A24:A26"/>
    <mergeCell ref="H24:H26"/>
    <mergeCell ref="H30:H36"/>
    <mergeCell ref="A32:A33"/>
    <mergeCell ref="A35:A36"/>
    <mergeCell ref="A20:A22"/>
    <mergeCell ref="F20:F21"/>
  </mergeCells>
  <hyperlinks>
    <hyperlink ref="E30" r:id="rId1"/>
    <hyperlink ref="E32" r:id="rId2"/>
    <hyperlink ref="E16" r:id="rId3"/>
    <hyperlink ref="E35" r:id="rId4"/>
    <hyperlink ref="E8" r:id="rId5"/>
    <hyperlink ref="E9" r:id="rId6"/>
    <hyperlink ref="E28" r:id="rId7"/>
    <hyperlink ref="E26" r:id="rId8"/>
    <hyperlink ref="F6" r:id="rId9"/>
    <hyperlink ref="F28" r:id="rId10"/>
    <hyperlink ref="E22" r:id="rId11"/>
    <hyperlink ref="F22" r:id="rId12"/>
    <hyperlink ref="E21" r:id="rId13"/>
    <hyperlink ref="E20" r:id="rId14"/>
    <hyperlink ref="F20" r:id="rId15"/>
    <hyperlink ref="F25" r:id="rId16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1"/>
  <sheetViews>
    <sheetView workbookViewId="0">
      <selection activeCell="J28" sqref="J28"/>
    </sheetView>
  </sheetViews>
  <sheetFormatPr defaultColWidth="10.42578125" defaultRowHeight="12.75"/>
  <cols>
    <col min="1" max="1" width="30.42578125" style="467" bestFit="1" customWidth="1"/>
    <col min="2" max="2" width="8.85546875" style="479" bestFit="1" customWidth="1"/>
    <col min="3" max="3" width="32.42578125" style="479" bestFit="1" customWidth="1"/>
    <col min="4" max="4" width="20.42578125" style="479" bestFit="1" customWidth="1"/>
    <col min="5" max="5" width="18.5703125" style="479" bestFit="1" customWidth="1"/>
    <col min="6" max="6" width="48.7109375" style="479" bestFit="1" customWidth="1"/>
    <col min="7" max="7" width="20.7109375" style="479" bestFit="1" customWidth="1"/>
    <col min="8" max="8" width="18.5703125" style="467" customWidth="1"/>
    <col min="9" max="256" width="10.42578125" style="467"/>
    <col min="257" max="257" width="30.42578125" style="467" bestFit="1" customWidth="1"/>
    <col min="258" max="258" width="8.85546875" style="467" bestFit="1" customWidth="1"/>
    <col min="259" max="259" width="32.42578125" style="467" bestFit="1" customWidth="1"/>
    <col min="260" max="260" width="20.42578125" style="467" bestFit="1" customWidth="1"/>
    <col min="261" max="261" width="18.5703125" style="467" bestFit="1" customWidth="1"/>
    <col min="262" max="262" width="48.7109375" style="467" bestFit="1" customWidth="1"/>
    <col min="263" max="263" width="20.7109375" style="467" bestFit="1" customWidth="1"/>
    <col min="264" max="512" width="10.42578125" style="467"/>
    <col min="513" max="513" width="30.42578125" style="467" bestFit="1" customWidth="1"/>
    <col min="514" max="514" width="8.85546875" style="467" bestFit="1" customWidth="1"/>
    <col min="515" max="515" width="32.42578125" style="467" bestFit="1" customWidth="1"/>
    <col min="516" max="516" width="20.42578125" style="467" bestFit="1" customWidth="1"/>
    <col min="517" max="517" width="18.5703125" style="467" bestFit="1" customWidth="1"/>
    <col min="518" max="518" width="48.7109375" style="467" bestFit="1" customWidth="1"/>
    <col min="519" max="519" width="20.7109375" style="467" bestFit="1" customWidth="1"/>
    <col min="520" max="768" width="10.42578125" style="467"/>
    <col min="769" max="769" width="30.42578125" style="467" bestFit="1" customWidth="1"/>
    <col min="770" max="770" width="8.85546875" style="467" bestFit="1" customWidth="1"/>
    <col min="771" max="771" width="32.42578125" style="467" bestFit="1" customWidth="1"/>
    <col min="772" max="772" width="20.42578125" style="467" bestFit="1" customWidth="1"/>
    <col min="773" max="773" width="18.5703125" style="467" bestFit="1" customWidth="1"/>
    <col min="774" max="774" width="48.7109375" style="467" bestFit="1" customWidth="1"/>
    <col min="775" max="775" width="20.7109375" style="467" bestFit="1" customWidth="1"/>
    <col min="776" max="1024" width="10.42578125" style="467"/>
    <col min="1025" max="1025" width="30.42578125" style="467" bestFit="1" customWidth="1"/>
    <col min="1026" max="1026" width="8.85546875" style="467" bestFit="1" customWidth="1"/>
    <col min="1027" max="1027" width="32.42578125" style="467" bestFit="1" customWidth="1"/>
    <col min="1028" max="1028" width="20.42578125" style="467" bestFit="1" customWidth="1"/>
    <col min="1029" max="1029" width="18.5703125" style="467" bestFit="1" customWidth="1"/>
    <col min="1030" max="1030" width="48.7109375" style="467" bestFit="1" customWidth="1"/>
    <col min="1031" max="1031" width="20.7109375" style="467" bestFit="1" customWidth="1"/>
    <col min="1032" max="1280" width="10.42578125" style="467"/>
    <col min="1281" max="1281" width="30.42578125" style="467" bestFit="1" customWidth="1"/>
    <col min="1282" max="1282" width="8.85546875" style="467" bestFit="1" customWidth="1"/>
    <col min="1283" max="1283" width="32.42578125" style="467" bestFit="1" customWidth="1"/>
    <col min="1284" max="1284" width="20.42578125" style="467" bestFit="1" customWidth="1"/>
    <col min="1285" max="1285" width="18.5703125" style="467" bestFit="1" customWidth="1"/>
    <col min="1286" max="1286" width="48.7109375" style="467" bestFit="1" customWidth="1"/>
    <col min="1287" max="1287" width="20.7109375" style="467" bestFit="1" customWidth="1"/>
    <col min="1288" max="1536" width="10.42578125" style="467"/>
    <col min="1537" max="1537" width="30.42578125" style="467" bestFit="1" customWidth="1"/>
    <col min="1538" max="1538" width="8.85546875" style="467" bestFit="1" customWidth="1"/>
    <col min="1539" max="1539" width="32.42578125" style="467" bestFit="1" customWidth="1"/>
    <col min="1540" max="1540" width="20.42578125" style="467" bestFit="1" customWidth="1"/>
    <col min="1541" max="1541" width="18.5703125" style="467" bestFit="1" customWidth="1"/>
    <col min="1542" max="1542" width="48.7109375" style="467" bestFit="1" customWidth="1"/>
    <col min="1543" max="1543" width="20.7109375" style="467" bestFit="1" customWidth="1"/>
    <col min="1544" max="1792" width="10.42578125" style="467"/>
    <col min="1793" max="1793" width="30.42578125" style="467" bestFit="1" customWidth="1"/>
    <col min="1794" max="1794" width="8.85546875" style="467" bestFit="1" customWidth="1"/>
    <col min="1795" max="1795" width="32.42578125" style="467" bestFit="1" customWidth="1"/>
    <col min="1796" max="1796" width="20.42578125" style="467" bestFit="1" customWidth="1"/>
    <col min="1797" max="1797" width="18.5703125" style="467" bestFit="1" customWidth="1"/>
    <col min="1798" max="1798" width="48.7109375" style="467" bestFit="1" customWidth="1"/>
    <col min="1799" max="1799" width="20.7109375" style="467" bestFit="1" customWidth="1"/>
    <col min="1800" max="2048" width="10.42578125" style="467"/>
    <col min="2049" max="2049" width="30.42578125" style="467" bestFit="1" customWidth="1"/>
    <col min="2050" max="2050" width="8.85546875" style="467" bestFit="1" customWidth="1"/>
    <col min="2051" max="2051" width="32.42578125" style="467" bestFit="1" customWidth="1"/>
    <col min="2052" max="2052" width="20.42578125" style="467" bestFit="1" customWidth="1"/>
    <col min="2053" max="2053" width="18.5703125" style="467" bestFit="1" customWidth="1"/>
    <col min="2054" max="2054" width="48.7109375" style="467" bestFit="1" customWidth="1"/>
    <col min="2055" max="2055" width="20.7109375" style="467" bestFit="1" customWidth="1"/>
    <col min="2056" max="2304" width="10.42578125" style="467"/>
    <col min="2305" max="2305" width="30.42578125" style="467" bestFit="1" customWidth="1"/>
    <col min="2306" max="2306" width="8.85546875" style="467" bestFit="1" customWidth="1"/>
    <col min="2307" max="2307" width="32.42578125" style="467" bestFit="1" customWidth="1"/>
    <col min="2308" max="2308" width="20.42578125" style="467" bestFit="1" customWidth="1"/>
    <col min="2309" max="2309" width="18.5703125" style="467" bestFit="1" customWidth="1"/>
    <col min="2310" max="2310" width="48.7109375" style="467" bestFit="1" customWidth="1"/>
    <col min="2311" max="2311" width="20.7109375" style="467" bestFit="1" customWidth="1"/>
    <col min="2312" max="2560" width="10.42578125" style="467"/>
    <col min="2561" max="2561" width="30.42578125" style="467" bestFit="1" customWidth="1"/>
    <col min="2562" max="2562" width="8.85546875" style="467" bestFit="1" customWidth="1"/>
    <col min="2563" max="2563" width="32.42578125" style="467" bestFit="1" customWidth="1"/>
    <col min="2564" max="2564" width="20.42578125" style="467" bestFit="1" customWidth="1"/>
    <col min="2565" max="2565" width="18.5703125" style="467" bestFit="1" customWidth="1"/>
    <col min="2566" max="2566" width="48.7109375" style="467" bestFit="1" customWidth="1"/>
    <col min="2567" max="2567" width="20.7109375" style="467" bestFit="1" customWidth="1"/>
    <col min="2568" max="2816" width="10.42578125" style="467"/>
    <col min="2817" max="2817" width="30.42578125" style="467" bestFit="1" customWidth="1"/>
    <col min="2818" max="2818" width="8.85546875" style="467" bestFit="1" customWidth="1"/>
    <col min="2819" max="2819" width="32.42578125" style="467" bestFit="1" customWidth="1"/>
    <col min="2820" max="2820" width="20.42578125" style="467" bestFit="1" customWidth="1"/>
    <col min="2821" max="2821" width="18.5703125" style="467" bestFit="1" customWidth="1"/>
    <col min="2822" max="2822" width="48.7109375" style="467" bestFit="1" customWidth="1"/>
    <col min="2823" max="2823" width="20.7109375" style="467" bestFit="1" customWidth="1"/>
    <col min="2824" max="3072" width="10.42578125" style="467"/>
    <col min="3073" max="3073" width="30.42578125" style="467" bestFit="1" customWidth="1"/>
    <col min="3074" max="3074" width="8.85546875" style="467" bestFit="1" customWidth="1"/>
    <col min="3075" max="3075" width="32.42578125" style="467" bestFit="1" customWidth="1"/>
    <col min="3076" max="3076" width="20.42578125" style="467" bestFit="1" customWidth="1"/>
    <col min="3077" max="3077" width="18.5703125" style="467" bestFit="1" customWidth="1"/>
    <col min="3078" max="3078" width="48.7109375" style="467" bestFit="1" customWidth="1"/>
    <col min="3079" max="3079" width="20.7109375" style="467" bestFit="1" customWidth="1"/>
    <col min="3080" max="3328" width="10.42578125" style="467"/>
    <col min="3329" max="3329" width="30.42578125" style="467" bestFit="1" customWidth="1"/>
    <col min="3330" max="3330" width="8.85546875" style="467" bestFit="1" customWidth="1"/>
    <col min="3331" max="3331" width="32.42578125" style="467" bestFit="1" customWidth="1"/>
    <col min="3332" max="3332" width="20.42578125" style="467" bestFit="1" customWidth="1"/>
    <col min="3333" max="3333" width="18.5703125" style="467" bestFit="1" customWidth="1"/>
    <col min="3334" max="3334" width="48.7109375" style="467" bestFit="1" customWidth="1"/>
    <col min="3335" max="3335" width="20.7109375" style="467" bestFit="1" customWidth="1"/>
    <col min="3336" max="3584" width="10.42578125" style="467"/>
    <col min="3585" max="3585" width="30.42578125" style="467" bestFit="1" customWidth="1"/>
    <col min="3586" max="3586" width="8.85546875" style="467" bestFit="1" customWidth="1"/>
    <col min="3587" max="3587" width="32.42578125" style="467" bestFit="1" customWidth="1"/>
    <col min="3588" max="3588" width="20.42578125" style="467" bestFit="1" customWidth="1"/>
    <col min="3589" max="3589" width="18.5703125" style="467" bestFit="1" customWidth="1"/>
    <col min="3590" max="3590" width="48.7109375" style="467" bestFit="1" customWidth="1"/>
    <col min="3591" max="3591" width="20.7109375" style="467" bestFit="1" customWidth="1"/>
    <col min="3592" max="3840" width="10.42578125" style="467"/>
    <col min="3841" max="3841" width="30.42578125" style="467" bestFit="1" customWidth="1"/>
    <col min="3842" max="3842" width="8.85546875" style="467" bestFit="1" customWidth="1"/>
    <col min="3843" max="3843" width="32.42578125" style="467" bestFit="1" customWidth="1"/>
    <col min="3844" max="3844" width="20.42578125" style="467" bestFit="1" customWidth="1"/>
    <col min="3845" max="3845" width="18.5703125" style="467" bestFit="1" customWidth="1"/>
    <col min="3846" max="3846" width="48.7109375" style="467" bestFit="1" customWidth="1"/>
    <col min="3847" max="3847" width="20.7109375" style="467" bestFit="1" customWidth="1"/>
    <col min="3848" max="4096" width="10.42578125" style="467"/>
    <col min="4097" max="4097" width="30.42578125" style="467" bestFit="1" customWidth="1"/>
    <col min="4098" max="4098" width="8.85546875" style="467" bestFit="1" customWidth="1"/>
    <col min="4099" max="4099" width="32.42578125" style="467" bestFit="1" customWidth="1"/>
    <col min="4100" max="4100" width="20.42578125" style="467" bestFit="1" customWidth="1"/>
    <col min="4101" max="4101" width="18.5703125" style="467" bestFit="1" customWidth="1"/>
    <col min="4102" max="4102" width="48.7109375" style="467" bestFit="1" customWidth="1"/>
    <col min="4103" max="4103" width="20.7109375" style="467" bestFit="1" customWidth="1"/>
    <col min="4104" max="4352" width="10.42578125" style="467"/>
    <col min="4353" max="4353" width="30.42578125" style="467" bestFit="1" customWidth="1"/>
    <col min="4354" max="4354" width="8.85546875" style="467" bestFit="1" customWidth="1"/>
    <col min="4355" max="4355" width="32.42578125" style="467" bestFit="1" customWidth="1"/>
    <col min="4356" max="4356" width="20.42578125" style="467" bestFit="1" customWidth="1"/>
    <col min="4357" max="4357" width="18.5703125" style="467" bestFit="1" customWidth="1"/>
    <col min="4358" max="4358" width="48.7109375" style="467" bestFit="1" customWidth="1"/>
    <col min="4359" max="4359" width="20.7109375" style="467" bestFit="1" customWidth="1"/>
    <col min="4360" max="4608" width="10.42578125" style="467"/>
    <col min="4609" max="4609" width="30.42578125" style="467" bestFit="1" customWidth="1"/>
    <col min="4610" max="4610" width="8.85546875" style="467" bestFit="1" customWidth="1"/>
    <col min="4611" max="4611" width="32.42578125" style="467" bestFit="1" customWidth="1"/>
    <col min="4612" max="4612" width="20.42578125" style="467" bestFit="1" customWidth="1"/>
    <col min="4613" max="4613" width="18.5703125" style="467" bestFit="1" customWidth="1"/>
    <col min="4614" max="4614" width="48.7109375" style="467" bestFit="1" customWidth="1"/>
    <col min="4615" max="4615" width="20.7109375" style="467" bestFit="1" customWidth="1"/>
    <col min="4616" max="4864" width="10.42578125" style="467"/>
    <col min="4865" max="4865" width="30.42578125" style="467" bestFit="1" customWidth="1"/>
    <col min="4866" max="4866" width="8.85546875" style="467" bestFit="1" customWidth="1"/>
    <col min="4867" max="4867" width="32.42578125" style="467" bestFit="1" customWidth="1"/>
    <col min="4868" max="4868" width="20.42578125" style="467" bestFit="1" customWidth="1"/>
    <col min="4869" max="4869" width="18.5703125" style="467" bestFit="1" customWidth="1"/>
    <col min="4870" max="4870" width="48.7109375" style="467" bestFit="1" customWidth="1"/>
    <col min="4871" max="4871" width="20.7109375" style="467" bestFit="1" customWidth="1"/>
    <col min="4872" max="5120" width="10.42578125" style="467"/>
    <col min="5121" max="5121" width="30.42578125" style="467" bestFit="1" customWidth="1"/>
    <col min="5122" max="5122" width="8.85546875" style="467" bestFit="1" customWidth="1"/>
    <col min="5123" max="5123" width="32.42578125" style="467" bestFit="1" customWidth="1"/>
    <col min="5124" max="5124" width="20.42578125" style="467" bestFit="1" customWidth="1"/>
    <col min="5125" max="5125" width="18.5703125" style="467" bestFit="1" customWidth="1"/>
    <col min="5126" max="5126" width="48.7109375" style="467" bestFit="1" customWidth="1"/>
    <col min="5127" max="5127" width="20.7109375" style="467" bestFit="1" customWidth="1"/>
    <col min="5128" max="5376" width="10.42578125" style="467"/>
    <col min="5377" max="5377" width="30.42578125" style="467" bestFit="1" customWidth="1"/>
    <col min="5378" max="5378" width="8.85546875" style="467" bestFit="1" customWidth="1"/>
    <col min="5379" max="5379" width="32.42578125" style="467" bestFit="1" customWidth="1"/>
    <col min="5380" max="5380" width="20.42578125" style="467" bestFit="1" customWidth="1"/>
    <col min="5381" max="5381" width="18.5703125" style="467" bestFit="1" customWidth="1"/>
    <col min="5382" max="5382" width="48.7109375" style="467" bestFit="1" customWidth="1"/>
    <col min="5383" max="5383" width="20.7109375" style="467" bestFit="1" customWidth="1"/>
    <col min="5384" max="5632" width="10.42578125" style="467"/>
    <col min="5633" max="5633" width="30.42578125" style="467" bestFit="1" customWidth="1"/>
    <col min="5634" max="5634" width="8.85546875" style="467" bestFit="1" customWidth="1"/>
    <col min="5635" max="5635" width="32.42578125" style="467" bestFit="1" customWidth="1"/>
    <col min="5636" max="5636" width="20.42578125" style="467" bestFit="1" customWidth="1"/>
    <col min="5637" max="5637" width="18.5703125" style="467" bestFit="1" customWidth="1"/>
    <col min="5638" max="5638" width="48.7109375" style="467" bestFit="1" customWidth="1"/>
    <col min="5639" max="5639" width="20.7109375" style="467" bestFit="1" customWidth="1"/>
    <col min="5640" max="5888" width="10.42578125" style="467"/>
    <col min="5889" max="5889" width="30.42578125" style="467" bestFit="1" customWidth="1"/>
    <col min="5890" max="5890" width="8.85546875" style="467" bestFit="1" customWidth="1"/>
    <col min="5891" max="5891" width="32.42578125" style="467" bestFit="1" customWidth="1"/>
    <col min="5892" max="5892" width="20.42578125" style="467" bestFit="1" customWidth="1"/>
    <col min="5893" max="5893" width="18.5703125" style="467" bestFit="1" customWidth="1"/>
    <col min="5894" max="5894" width="48.7109375" style="467" bestFit="1" customWidth="1"/>
    <col min="5895" max="5895" width="20.7109375" style="467" bestFit="1" customWidth="1"/>
    <col min="5896" max="6144" width="10.42578125" style="467"/>
    <col min="6145" max="6145" width="30.42578125" style="467" bestFit="1" customWidth="1"/>
    <col min="6146" max="6146" width="8.85546875" style="467" bestFit="1" customWidth="1"/>
    <col min="6147" max="6147" width="32.42578125" style="467" bestFit="1" customWidth="1"/>
    <col min="6148" max="6148" width="20.42578125" style="467" bestFit="1" customWidth="1"/>
    <col min="6149" max="6149" width="18.5703125" style="467" bestFit="1" customWidth="1"/>
    <col min="6150" max="6150" width="48.7109375" style="467" bestFit="1" customWidth="1"/>
    <col min="6151" max="6151" width="20.7109375" style="467" bestFit="1" customWidth="1"/>
    <col min="6152" max="6400" width="10.42578125" style="467"/>
    <col min="6401" max="6401" width="30.42578125" style="467" bestFit="1" customWidth="1"/>
    <col min="6402" max="6402" width="8.85546875" style="467" bestFit="1" customWidth="1"/>
    <col min="6403" max="6403" width="32.42578125" style="467" bestFit="1" customWidth="1"/>
    <col min="6404" max="6404" width="20.42578125" style="467" bestFit="1" customWidth="1"/>
    <col min="6405" max="6405" width="18.5703125" style="467" bestFit="1" customWidth="1"/>
    <col min="6406" max="6406" width="48.7109375" style="467" bestFit="1" customWidth="1"/>
    <col min="6407" max="6407" width="20.7109375" style="467" bestFit="1" customWidth="1"/>
    <col min="6408" max="6656" width="10.42578125" style="467"/>
    <col min="6657" max="6657" width="30.42578125" style="467" bestFit="1" customWidth="1"/>
    <col min="6658" max="6658" width="8.85546875" style="467" bestFit="1" customWidth="1"/>
    <col min="6659" max="6659" width="32.42578125" style="467" bestFit="1" customWidth="1"/>
    <col min="6660" max="6660" width="20.42578125" style="467" bestFit="1" customWidth="1"/>
    <col min="6661" max="6661" width="18.5703125" style="467" bestFit="1" customWidth="1"/>
    <col min="6662" max="6662" width="48.7109375" style="467" bestFit="1" customWidth="1"/>
    <col min="6663" max="6663" width="20.7109375" style="467" bestFit="1" customWidth="1"/>
    <col min="6664" max="6912" width="10.42578125" style="467"/>
    <col min="6913" max="6913" width="30.42578125" style="467" bestFit="1" customWidth="1"/>
    <col min="6914" max="6914" width="8.85546875" style="467" bestFit="1" customWidth="1"/>
    <col min="6915" max="6915" width="32.42578125" style="467" bestFit="1" customWidth="1"/>
    <col min="6916" max="6916" width="20.42578125" style="467" bestFit="1" customWidth="1"/>
    <col min="6917" max="6917" width="18.5703125" style="467" bestFit="1" customWidth="1"/>
    <col min="6918" max="6918" width="48.7109375" style="467" bestFit="1" customWidth="1"/>
    <col min="6919" max="6919" width="20.7109375" style="467" bestFit="1" customWidth="1"/>
    <col min="6920" max="7168" width="10.42578125" style="467"/>
    <col min="7169" max="7169" width="30.42578125" style="467" bestFit="1" customWidth="1"/>
    <col min="7170" max="7170" width="8.85546875" style="467" bestFit="1" customWidth="1"/>
    <col min="7171" max="7171" width="32.42578125" style="467" bestFit="1" customWidth="1"/>
    <col min="7172" max="7172" width="20.42578125" style="467" bestFit="1" customWidth="1"/>
    <col min="7173" max="7173" width="18.5703125" style="467" bestFit="1" customWidth="1"/>
    <col min="7174" max="7174" width="48.7109375" style="467" bestFit="1" customWidth="1"/>
    <col min="7175" max="7175" width="20.7109375" style="467" bestFit="1" customWidth="1"/>
    <col min="7176" max="7424" width="10.42578125" style="467"/>
    <col min="7425" max="7425" width="30.42578125" style="467" bestFit="1" customWidth="1"/>
    <col min="7426" max="7426" width="8.85546875" style="467" bestFit="1" customWidth="1"/>
    <col min="7427" max="7427" width="32.42578125" style="467" bestFit="1" customWidth="1"/>
    <col min="7428" max="7428" width="20.42578125" style="467" bestFit="1" customWidth="1"/>
    <col min="7429" max="7429" width="18.5703125" style="467" bestFit="1" customWidth="1"/>
    <col min="7430" max="7430" width="48.7109375" style="467" bestFit="1" customWidth="1"/>
    <col min="7431" max="7431" width="20.7109375" style="467" bestFit="1" customWidth="1"/>
    <col min="7432" max="7680" width="10.42578125" style="467"/>
    <col min="7681" max="7681" width="30.42578125" style="467" bestFit="1" customWidth="1"/>
    <col min="7682" max="7682" width="8.85546875" style="467" bestFit="1" customWidth="1"/>
    <col min="7683" max="7683" width="32.42578125" style="467" bestFit="1" customWidth="1"/>
    <col min="7684" max="7684" width="20.42578125" style="467" bestFit="1" customWidth="1"/>
    <col min="7685" max="7685" width="18.5703125" style="467" bestFit="1" customWidth="1"/>
    <col min="7686" max="7686" width="48.7109375" style="467" bestFit="1" customWidth="1"/>
    <col min="7687" max="7687" width="20.7109375" style="467" bestFit="1" customWidth="1"/>
    <col min="7688" max="7936" width="10.42578125" style="467"/>
    <col min="7937" max="7937" width="30.42578125" style="467" bestFit="1" customWidth="1"/>
    <col min="7938" max="7938" width="8.85546875" style="467" bestFit="1" customWidth="1"/>
    <col min="7939" max="7939" width="32.42578125" style="467" bestFit="1" customWidth="1"/>
    <col min="7940" max="7940" width="20.42578125" style="467" bestFit="1" customWidth="1"/>
    <col min="7941" max="7941" width="18.5703125" style="467" bestFit="1" customWidth="1"/>
    <col min="7942" max="7942" width="48.7109375" style="467" bestFit="1" customWidth="1"/>
    <col min="7943" max="7943" width="20.7109375" style="467" bestFit="1" customWidth="1"/>
    <col min="7944" max="8192" width="10.42578125" style="467"/>
    <col min="8193" max="8193" width="30.42578125" style="467" bestFit="1" customWidth="1"/>
    <col min="8194" max="8194" width="8.85546875" style="467" bestFit="1" customWidth="1"/>
    <col min="8195" max="8195" width="32.42578125" style="467" bestFit="1" customWidth="1"/>
    <col min="8196" max="8196" width="20.42578125" style="467" bestFit="1" customWidth="1"/>
    <col min="8197" max="8197" width="18.5703125" style="467" bestFit="1" customWidth="1"/>
    <col min="8198" max="8198" width="48.7109375" style="467" bestFit="1" customWidth="1"/>
    <col min="8199" max="8199" width="20.7109375" style="467" bestFit="1" customWidth="1"/>
    <col min="8200" max="8448" width="10.42578125" style="467"/>
    <col min="8449" max="8449" width="30.42578125" style="467" bestFit="1" customWidth="1"/>
    <col min="8450" max="8450" width="8.85546875" style="467" bestFit="1" customWidth="1"/>
    <col min="8451" max="8451" width="32.42578125" style="467" bestFit="1" customWidth="1"/>
    <col min="8452" max="8452" width="20.42578125" style="467" bestFit="1" customWidth="1"/>
    <col min="8453" max="8453" width="18.5703125" style="467" bestFit="1" customWidth="1"/>
    <col min="8454" max="8454" width="48.7109375" style="467" bestFit="1" customWidth="1"/>
    <col min="8455" max="8455" width="20.7109375" style="467" bestFit="1" customWidth="1"/>
    <col min="8456" max="8704" width="10.42578125" style="467"/>
    <col min="8705" max="8705" width="30.42578125" style="467" bestFit="1" customWidth="1"/>
    <col min="8706" max="8706" width="8.85546875" style="467" bestFit="1" customWidth="1"/>
    <col min="8707" max="8707" width="32.42578125" style="467" bestFit="1" customWidth="1"/>
    <col min="8708" max="8708" width="20.42578125" style="467" bestFit="1" customWidth="1"/>
    <col min="8709" max="8709" width="18.5703125" style="467" bestFit="1" customWidth="1"/>
    <col min="8710" max="8710" width="48.7109375" style="467" bestFit="1" customWidth="1"/>
    <col min="8711" max="8711" width="20.7109375" style="467" bestFit="1" customWidth="1"/>
    <col min="8712" max="8960" width="10.42578125" style="467"/>
    <col min="8961" max="8961" width="30.42578125" style="467" bestFit="1" customWidth="1"/>
    <col min="8962" max="8962" width="8.85546875" style="467" bestFit="1" customWidth="1"/>
    <col min="8963" max="8963" width="32.42578125" style="467" bestFit="1" customWidth="1"/>
    <col min="8964" max="8964" width="20.42578125" style="467" bestFit="1" customWidth="1"/>
    <col min="8965" max="8965" width="18.5703125" style="467" bestFit="1" customWidth="1"/>
    <col min="8966" max="8966" width="48.7109375" style="467" bestFit="1" customWidth="1"/>
    <col min="8967" max="8967" width="20.7109375" style="467" bestFit="1" customWidth="1"/>
    <col min="8968" max="9216" width="10.42578125" style="467"/>
    <col min="9217" max="9217" width="30.42578125" style="467" bestFit="1" customWidth="1"/>
    <col min="9218" max="9218" width="8.85546875" style="467" bestFit="1" customWidth="1"/>
    <col min="9219" max="9219" width="32.42578125" style="467" bestFit="1" customWidth="1"/>
    <col min="9220" max="9220" width="20.42578125" style="467" bestFit="1" customWidth="1"/>
    <col min="9221" max="9221" width="18.5703125" style="467" bestFit="1" customWidth="1"/>
    <col min="9222" max="9222" width="48.7109375" style="467" bestFit="1" customWidth="1"/>
    <col min="9223" max="9223" width="20.7109375" style="467" bestFit="1" customWidth="1"/>
    <col min="9224" max="9472" width="10.42578125" style="467"/>
    <col min="9473" max="9473" width="30.42578125" style="467" bestFit="1" customWidth="1"/>
    <col min="9474" max="9474" width="8.85546875" style="467" bestFit="1" customWidth="1"/>
    <col min="9475" max="9475" width="32.42578125" style="467" bestFit="1" customWidth="1"/>
    <col min="9476" max="9476" width="20.42578125" style="467" bestFit="1" customWidth="1"/>
    <col min="9477" max="9477" width="18.5703125" style="467" bestFit="1" customWidth="1"/>
    <col min="9478" max="9478" width="48.7109375" style="467" bestFit="1" customWidth="1"/>
    <col min="9479" max="9479" width="20.7109375" style="467" bestFit="1" customWidth="1"/>
    <col min="9480" max="9728" width="10.42578125" style="467"/>
    <col min="9729" max="9729" width="30.42578125" style="467" bestFit="1" customWidth="1"/>
    <col min="9730" max="9730" width="8.85546875" style="467" bestFit="1" customWidth="1"/>
    <col min="9731" max="9731" width="32.42578125" style="467" bestFit="1" customWidth="1"/>
    <col min="9732" max="9732" width="20.42578125" style="467" bestFit="1" customWidth="1"/>
    <col min="9733" max="9733" width="18.5703125" style="467" bestFit="1" customWidth="1"/>
    <col min="9734" max="9734" width="48.7109375" style="467" bestFit="1" customWidth="1"/>
    <col min="9735" max="9735" width="20.7109375" style="467" bestFit="1" customWidth="1"/>
    <col min="9736" max="9984" width="10.42578125" style="467"/>
    <col min="9985" max="9985" width="30.42578125" style="467" bestFit="1" customWidth="1"/>
    <col min="9986" max="9986" width="8.85546875" style="467" bestFit="1" customWidth="1"/>
    <col min="9987" max="9987" width="32.42578125" style="467" bestFit="1" customWidth="1"/>
    <col min="9988" max="9988" width="20.42578125" style="467" bestFit="1" customWidth="1"/>
    <col min="9989" max="9989" width="18.5703125" style="467" bestFit="1" customWidth="1"/>
    <col min="9990" max="9990" width="48.7109375" style="467" bestFit="1" customWidth="1"/>
    <col min="9991" max="9991" width="20.7109375" style="467" bestFit="1" customWidth="1"/>
    <col min="9992" max="10240" width="10.42578125" style="467"/>
    <col min="10241" max="10241" width="30.42578125" style="467" bestFit="1" customWidth="1"/>
    <col min="10242" max="10242" width="8.85546875" style="467" bestFit="1" customWidth="1"/>
    <col min="10243" max="10243" width="32.42578125" style="467" bestFit="1" customWidth="1"/>
    <col min="10244" max="10244" width="20.42578125" style="467" bestFit="1" customWidth="1"/>
    <col min="10245" max="10245" width="18.5703125" style="467" bestFit="1" customWidth="1"/>
    <col min="10246" max="10246" width="48.7109375" style="467" bestFit="1" customWidth="1"/>
    <col min="10247" max="10247" width="20.7109375" style="467" bestFit="1" customWidth="1"/>
    <col min="10248" max="10496" width="10.42578125" style="467"/>
    <col min="10497" max="10497" width="30.42578125" style="467" bestFit="1" customWidth="1"/>
    <col min="10498" max="10498" width="8.85546875" style="467" bestFit="1" customWidth="1"/>
    <col min="10499" max="10499" width="32.42578125" style="467" bestFit="1" customWidth="1"/>
    <col min="10500" max="10500" width="20.42578125" style="467" bestFit="1" customWidth="1"/>
    <col min="10501" max="10501" width="18.5703125" style="467" bestFit="1" customWidth="1"/>
    <col min="10502" max="10502" width="48.7109375" style="467" bestFit="1" customWidth="1"/>
    <col min="10503" max="10503" width="20.7109375" style="467" bestFit="1" customWidth="1"/>
    <col min="10504" max="10752" width="10.42578125" style="467"/>
    <col min="10753" max="10753" width="30.42578125" style="467" bestFit="1" customWidth="1"/>
    <col min="10754" max="10754" width="8.85546875" style="467" bestFit="1" customWidth="1"/>
    <col min="10755" max="10755" width="32.42578125" style="467" bestFit="1" customWidth="1"/>
    <col min="10756" max="10756" width="20.42578125" style="467" bestFit="1" customWidth="1"/>
    <col min="10757" max="10757" width="18.5703125" style="467" bestFit="1" customWidth="1"/>
    <col min="10758" max="10758" width="48.7109375" style="467" bestFit="1" customWidth="1"/>
    <col min="10759" max="10759" width="20.7109375" style="467" bestFit="1" customWidth="1"/>
    <col min="10760" max="11008" width="10.42578125" style="467"/>
    <col min="11009" max="11009" width="30.42578125" style="467" bestFit="1" customWidth="1"/>
    <col min="11010" max="11010" width="8.85546875" style="467" bestFit="1" customWidth="1"/>
    <col min="11011" max="11011" width="32.42578125" style="467" bestFit="1" customWidth="1"/>
    <col min="11012" max="11012" width="20.42578125" style="467" bestFit="1" customWidth="1"/>
    <col min="11013" max="11013" width="18.5703125" style="467" bestFit="1" customWidth="1"/>
    <col min="11014" max="11014" width="48.7109375" style="467" bestFit="1" customWidth="1"/>
    <col min="11015" max="11015" width="20.7109375" style="467" bestFit="1" customWidth="1"/>
    <col min="11016" max="11264" width="10.42578125" style="467"/>
    <col min="11265" max="11265" width="30.42578125" style="467" bestFit="1" customWidth="1"/>
    <col min="11266" max="11266" width="8.85546875" style="467" bestFit="1" customWidth="1"/>
    <col min="11267" max="11267" width="32.42578125" style="467" bestFit="1" customWidth="1"/>
    <col min="11268" max="11268" width="20.42578125" style="467" bestFit="1" customWidth="1"/>
    <col min="11269" max="11269" width="18.5703125" style="467" bestFit="1" customWidth="1"/>
    <col min="11270" max="11270" width="48.7109375" style="467" bestFit="1" customWidth="1"/>
    <col min="11271" max="11271" width="20.7109375" style="467" bestFit="1" customWidth="1"/>
    <col min="11272" max="11520" width="10.42578125" style="467"/>
    <col min="11521" max="11521" width="30.42578125" style="467" bestFit="1" customWidth="1"/>
    <col min="11522" max="11522" width="8.85546875" style="467" bestFit="1" customWidth="1"/>
    <col min="11523" max="11523" width="32.42578125" style="467" bestFit="1" customWidth="1"/>
    <col min="11524" max="11524" width="20.42578125" style="467" bestFit="1" customWidth="1"/>
    <col min="11525" max="11525" width="18.5703125" style="467" bestFit="1" customWidth="1"/>
    <col min="11526" max="11526" width="48.7109375" style="467" bestFit="1" customWidth="1"/>
    <col min="11527" max="11527" width="20.7109375" style="467" bestFit="1" customWidth="1"/>
    <col min="11528" max="11776" width="10.42578125" style="467"/>
    <col min="11777" max="11777" width="30.42578125" style="467" bestFit="1" customWidth="1"/>
    <col min="11778" max="11778" width="8.85546875" style="467" bestFit="1" customWidth="1"/>
    <col min="11779" max="11779" width="32.42578125" style="467" bestFit="1" customWidth="1"/>
    <col min="11780" max="11780" width="20.42578125" style="467" bestFit="1" customWidth="1"/>
    <col min="11781" max="11781" width="18.5703125" style="467" bestFit="1" customWidth="1"/>
    <col min="11782" max="11782" width="48.7109375" style="467" bestFit="1" customWidth="1"/>
    <col min="11783" max="11783" width="20.7109375" style="467" bestFit="1" customWidth="1"/>
    <col min="11784" max="12032" width="10.42578125" style="467"/>
    <col min="12033" max="12033" width="30.42578125" style="467" bestFit="1" customWidth="1"/>
    <col min="12034" max="12034" width="8.85546875" style="467" bestFit="1" customWidth="1"/>
    <col min="12035" max="12035" width="32.42578125" style="467" bestFit="1" customWidth="1"/>
    <col min="12036" max="12036" width="20.42578125" style="467" bestFit="1" customWidth="1"/>
    <col min="12037" max="12037" width="18.5703125" style="467" bestFit="1" customWidth="1"/>
    <col min="12038" max="12038" width="48.7109375" style="467" bestFit="1" customWidth="1"/>
    <col min="12039" max="12039" width="20.7109375" style="467" bestFit="1" customWidth="1"/>
    <col min="12040" max="12288" width="10.42578125" style="467"/>
    <col min="12289" max="12289" width="30.42578125" style="467" bestFit="1" customWidth="1"/>
    <col min="12290" max="12290" width="8.85546875" style="467" bestFit="1" customWidth="1"/>
    <col min="12291" max="12291" width="32.42578125" style="467" bestFit="1" customWidth="1"/>
    <col min="12292" max="12292" width="20.42578125" style="467" bestFit="1" customWidth="1"/>
    <col min="12293" max="12293" width="18.5703125" style="467" bestFit="1" customWidth="1"/>
    <col min="12294" max="12294" width="48.7109375" style="467" bestFit="1" customWidth="1"/>
    <col min="12295" max="12295" width="20.7109375" style="467" bestFit="1" customWidth="1"/>
    <col min="12296" max="12544" width="10.42578125" style="467"/>
    <col min="12545" max="12545" width="30.42578125" style="467" bestFit="1" customWidth="1"/>
    <col min="12546" max="12546" width="8.85546875" style="467" bestFit="1" customWidth="1"/>
    <col min="12547" max="12547" width="32.42578125" style="467" bestFit="1" customWidth="1"/>
    <col min="12548" max="12548" width="20.42578125" style="467" bestFit="1" customWidth="1"/>
    <col min="12549" max="12549" width="18.5703125" style="467" bestFit="1" customWidth="1"/>
    <col min="12550" max="12550" width="48.7109375" style="467" bestFit="1" customWidth="1"/>
    <col min="12551" max="12551" width="20.7109375" style="467" bestFit="1" customWidth="1"/>
    <col min="12552" max="12800" width="10.42578125" style="467"/>
    <col min="12801" max="12801" width="30.42578125" style="467" bestFit="1" customWidth="1"/>
    <col min="12802" max="12802" width="8.85546875" style="467" bestFit="1" customWidth="1"/>
    <col min="12803" max="12803" width="32.42578125" style="467" bestFit="1" customWidth="1"/>
    <col min="12804" max="12804" width="20.42578125" style="467" bestFit="1" customWidth="1"/>
    <col min="12805" max="12805" width="18.5703125" style="467" bestFit="1" customWidth="1"/>
    <col min="12806" max="12806" width="48.7109375" style="467" bestFit="1" customWidth="1"/>
    <col min="12807" max="12807" width="20.7109375" style="467" bestFit="1" customWidth="1"/>
    <col min="12808" max="13056" width="10.42578125" style="467"/>
    <col min="13057" max="13057" width="30.42578125" style="467" bestFit="1" customWidth="1"/>
    <col min="13058" max="13058" width="8.85546875" style="467" bestFit="1" customWidth="1"/>
    <col min="13059" max="13059" width="32.42578125" style="467" bestFit="1" customWidth="1"/>
    <col min="13060" max="13060" width="20.42578125" style="467" bestFit="1" customWidth="1"/>
    <col min="13061" max="13061" width="18.5703125" style="467" bestFit="1" customWidth="1"/>
    <col min="13062" max="13062" width="48.7109375" style="467" bestFit="1" customWidth="1"/>
    <col min="13063" max="13063" width="20.7109375" style="467" bestFit="1" customWidth="1"/>
    <col min="13064" max="13312" width="10.42578125" style="467"/>
    <col min="13313" max="13313" width="30.42578125" style="467" bestFit="1" customWidth="1"/>
    <col min="13314" max="13314" width="8.85546875" style="467" bestFit="1" customWidth="1"/>
    <col min="13315" max="13315" width="32.42578125" style="467" bestFit="1" customWidth="1"/>
    <col min="13316" max="13316" width="20.42578125" style="467" bestFit="1" customWidth="1"/>
    <col min="13317" max="13317" width="18.5703125" style="467" bestFit="1" customWidth="1"/>
    <col min="13318" max="13318" width="48.7109375" style="467" bestFit="1" customWidth="1"/>
    <col min="13319" max="13319" width="20.7109375" style="467" bestFit="1" customWidth="1"/>
    <col min="13320" max="13568" width="10.42578125" style="467"/>
    <col min="13569" max="13569" width="30.42578125" style="467" bestFit="1" customWidth="1"/>
    <col min="13570" max="13570" width="8.85546875" style="467" bestFit="1" customWidth="1"/>
    <col min="13571" max="13571" width="32.42578125" style="467" bestFit="1" customWidth="1"/>
    <col min="13572" max="13572" width="20.42578125" style="467" bestFit="1" customWidth="1"/>
    <col min="13573" max="13573" width="18.5703125" style="467" bestFit="1" customWidth="1"/>
    <col min="13574" max="13574" width="48.7109375" style="467" bestFit="1" customWidth="1"/>
    <col min="13575" max="13575" width="20.7109375" style="467" bestFit="1" customWidth="1"/>
    <col min="13576" max="13824" width="10.42578125" style="467"/>
    <col min="13825" max="13825" width="30.42578125" style="467" bestFit="1" customWidth="1"/>
    <col min="13826" max="13826" width="8.85546875" style="467" bestFit="1" customWidth="1"/>
    <col min="13827" max="13827" width="32.42578125" style="467" bestFit="1" customWidth="1"/>
    <col min="13828" max="13828" width="20.42578125" style="467" bestFit="1" customWidth="1"/>
    <col min="13829" max="13829" width="18.5703125" style="467" bestFit="1" customWidth="1"/>
    <col min="13830" max="13830" width="48.7109375" style="467" bestFit="1" customWidth="1"/>
    <col min="13831" max="13831" width="20.7109375" style="467" bestFit="1" customWidth="1"/>
    <col min="13832" max="14080" width="10.42578125" style="467"/>
    <col min="14081" max="14081" width="30.42578125" style="467" bestFit="1" customWidth="1"/>
    <col min="14082" max="14082" width="8.85546875" style="467" bestFit="1" customWidth="1"/>
    <col min="14083" max="14083" width="32.42578125" style="467" bestFit="1" customWidth="1"/>
    <col min="14084" max="14084" width="20.42578125" style="467" bestFit="1" customWidth="1"/>
    <col min="14085" max="14085" width="18.5703125" style="467" bestFit="1" customWidth="1"/>
    <col min="14086" max="14086" width="48.7109375" style="467" bestFit="1" customWidth="1"/>
    <col min="14087" max="14087" width="20.7109375" style="467" bestFit="1" customWidth="1"/>
    <col min="14088" max="14336" width="10.42578125" style="467"/>
    <col min="14337" max="14337" width="30.42578125" style="467" bestFit="1" customWidth="1"/>
    <col min="14338" max="14338" width="8.85546875" style="467" bestFit="1" customWidth="1"/>
    <col min="14339" max="14339" width="32.42578125" style="467" bestFit="1" customWidth="1"/>
    <col min="14340" max="14340" width="20.42578125" style="467" bestFit="1" customWidth="1"/>
    <col min="14341" max="14341" width="18.5703125" style="467" bestFit="1" customWidth="1"/>
    <col min="14342" max="14342" width="48.7109375" style="467" bestFit="1" customWidth="1"/>
    <col min="14343" max="14343" width="20.7109375" style="467" bestFit="1" customWidth="1"/>
    <col min="14344" max="14592" width="10.42578125" style="467"/>
    <col min="14593" max="14593" width="30.42578125" style="467" bestFit="1" customWidth="1"/>
    <col min="14594" max="14594" width="8.85546875" style="467" bestFit="1" customWidth="1"/>
    <col min="14595" max="14595" width="32.42578125" style="467" bestFit="1" customWidth="1"/>
    <col min="14596" max="14596" width="20.42578125" style="467" bestFit="1" customWidth="1"/>
    <col min="14597" max="14597" width="18.5703125" style="467" bestFit="1" customWidth="1"/>
    <col min="14598" max="14598" width="48.7109375" style="467" bestFit="1" customWidth="1"/>
    <col min="14599" max="14599" width="20.7109375" style="467" bestFit="1" customWidth="1"/>
    <col min="14600" max="14848" width="10.42578125" style="467"/>
    <col min="14849" max="14849" width="30.42578125" style="467" bestFit="1" customWidth="1"/>
    <col min="14850" max="14850" width="8.85546875" style="467" bestFit="1" customWidth="1"/>
    <col min="14851" max="14851" width="32.42578125" style="467" bestFit="1" customWidth="1"/>
    <col min="14852" max="14852" width="20.42578125" style="467" bestFit="1" customWidth="1"/>
    <col min="14853" max="14853" width="18.5703125" style="467" bestFit="1" customWidth="1"/>
    <col min="14854" max="14854" width="48.7109375" style="467" bestFit="1" customWidth="1"/>
    <col min="14855" max="14855" width="20.7109375" style="467" bestFit="1" customWidth="1"/>
    <col min="14856" max="15104" width="10.42578125" style="467"/>
    <col min="15105" max="15105" width="30.42578125" style="467" bestFit="1" customWidth="1"/>
    <col min="15106" max="15106" width="8.85546875" style="467" bestFit="1" customWidth="1"/>
    <col min="15107" max="15107" width="32.42578125" style="467" bestFit="1" customWidth="1"/>
    <col min="15108" max="15108" width="20.42578125" style="467" bestFit="1" customWidth="1"/>
    <col min="15109" max="15109" width="18.5703125" style="467" bestFit="1" customWidth="1"/>
    <col min="15110" max="15110" width="48.7109375" style="467" bestFit="1" customWidth="1"/>
    <col min="15111" max="15111" width="20.7109375" style="467" bestFit="1" customWidth="1"/>
    <col min="15112" max="15360" width="10.42578125" style="467"/>
    <col min="15361" max="15361" width="30.42578125" style="467" bestFit="1" customWidth="1"/>
    <col min="15362" max="15362" width="8.85546875" style="467" bestFit="1" customWidth="1"/>
    <col min="15363" max="15363" width="32.42578125" style="467" bestFit="1" customWidth="1"/>
    <col min="15364" max="15364" width="20.42578125" style="467" bestFit="1" customWidth="1"/>
    <col min="15365" max="15365" width="18.5703125" style="467" bestFit="1" customWidth="1"/>
    <col min="15366" max="15366" width="48.7109375" style="467" bestFit="1" customWidth="1"/>
    <col min="15367" max="15367" width="20.7109375" style="467" bestFit="1" customWidth="1"/>
    <col min="15368" max="15616" width="10.42578125" style="467"/>
    <col min="15617" max="15617" width="30.42578125" style="467" bestFit="1" customWidth="1"/>
    <col min="15618" max="15618" width="8.85546875" style="467" bestFit="1" customWidth="1"/>
    <col min="15619" max="15619" width="32.42578125" style="467" bestFit="1" customWidth="1"/>
    <col min="15620" max="15620" width="20.42578125" style="467" bestFit="1" customWidth="1"/>
    <col min="15621" max="15621" width="18.5703125" style="467" bestFit="1" customWidth="1"/>
    <col min="15622" max="15622" width="48.7109375" style="467" bestFit="1" customWidth="1"/>
    <col min="15623" max="15623" width="20.7109375" style="467" bestFit="1" customWidth="1"/>
    <col min="15624" max="15872" width="10.42578125" style="467"/>
    <col min="15873" max="15873" width="30.42578125" style="467" bestFit="1" customWidth="1"/>
    <col min="15874" max="15874" width="8.85546875" style="467" bestFit="1" customWidth="1"/>
    <col min="15875" max="15875" width="32.42578125" style="467" bestFit="1" customWidth="1"/>
    <col min="15876" max="15876" width="20.42578125" style="467" bestFit="1" customWidth="1"/>
    <col min="15877" max="15877" width="18.5703125" style="467" bestFit="1" customWidth="1"/>
    <col min="15878" max="15878" width="48.7109375" style="467" bestFit="1" customWidth="1"/>
    <col min="15879" max="15879" width="20.7109375" style="467" bestFit="1" customWidth="1"/>
    <col min="15880" max="16128" width="10.42578125" style="467"/>
    <col min="16129" max="16129" width="30.42578125" style="467" bestFit="1" customWidth="1"/>
    <col min="16130" max="16130" width="8.85546875" style="467" bestFit="1" customWidth="1"/>
    <col min="16131" max="16131" width="32.42578125" style="467" bestFit="1" customWidth="1"/>
    <col min="16132" max="16132" width="20.42578125" style="467" bestFit="1" customWidth="1"/>
    <col min="16133" max="16133" width="18.5703125" style="467" bestFit="1" customWidth="1"/>
    <col min="16134" max="16134" width="48.7109375" style="467" bestFit="1" customWidth="1"/>
    <col min="16135" max="16135" width="20.7109375" style="467" bestFit="1" customWidth="1"/>
    <col min="16136" max="16384" width="10.42578125" style="467"/>
  </cols>
  <sheetData>
    <row r="2" spans="1:8" ht="15.75">
      <c r="A2" s="1316" t="s">
        <v>344</v>
      </c>
      <c r="B2" s="1316"/>
      <c r="C2" s="1316"/>
      <c r="D2" s="1316"/>
      <c r="E2" s="1316"/>
      <c r="F2" s="1316"/>
      <c r="G2" s="1316"/>
    </row>
    <row r="4" spans="1:8">
      <c r="A4" s="480"/>
      <c r="B4" s="481" t="s">
        <v>345</v>
      </c>
      <c r="C4" s="481" t="s">
        <v>346</v>
      </c>
      <c r="D4" s="481" t="s">
        <v>347</v>
      </c>
      <c r="E4" s="481" t="s">
        <v>348</v>
      </c>
      <c r="F4" s="481" t="s">
        <v>349</v>
      </c>
      <c r="G4" s="481" t="s">
        <v>350</v>
      </c>
      <c r="H4" s="472"/>
    </row>
    <row r="5" spans="1:8" ht="13.5" thickBot="1">
      <c r="A5" s="210" t="s">
        <v>392</v>
      </c>
      <c r="B5" s="489" t="s">
        <v>393</v>
      </c>
      <c r="C5" s="481"/>
      <c r="D5" s="481"/>
      <c r="E5" s="481"/>
      <c r="F5" s="481"/>
      <c r="G5" s="483"/>
      <c r="H5" s="472"/>
    </row>
    <row r="6" spans="1:8">
      <c r="A6" s="205" t="s">
        <v>315</v>
      </c>
      <c r="B6" s="482" t="s">
        <v>394</v>
      </c>
      <c r="C6" s="484" t="s">
        <v>395</v>
      </c>
      <c r="D6" s="484">
        <v>81970139</v>
      </c>
      <c r="E6" s="484">
        <v>18366256785</v>
      </c>
      <c r="F6" s="484" t="s">
        <v>396</v>
      </c>
      <c r="G6" s="1160" t="s">
        <v>397</v>
      </c>
      <c r="H6" s="1303" t="s">
        <v>1659</v>
      </c>
    </row>
    <row r="7" spans="1:8">
      <c r="A7" s="204"/>
      <c r="B7" s="482" t="s">
        <v>394</v>
      </c>
      <c r="C7" s="484" t="s">
        <v>1663</v>
      </c>
      <c r="D7" s="484">
        <v>81970103</v>
      </c>
      <c r="E7" s="484">
        <v>15954879299</v>
      </c>
      <c r="F7" s="484" t="s">
        <v>1664</v>
      </c>
      <c r="G7" s="1160" t="s">
        <v>397</v>
      </c>
      <c r="H7" s="1317"/>
    </row>
    <row r="8" spans="1:8">
      <c r="A8" s="204"/>
      <c r="B8" s="482" t="s">
        <v>398</v>
      </c>
      <c r="C8" s="484" t="s">
        <v>399</v>
      </c>
      <c r="D8" s="484">
        <v>81970166</v>
      </c>
      <c r="E8" s="484">
        <v>13864805206</v>
      </c>
      <c r="F8" s="484" t="s">
        <v>400</v>
      </c>
      <c r="G8" s="1160" t="s">
        <v>397</v>
      </c>
      <c r="H8" s="1317"/>
    </row>
    <row r="9" spans="1:8">
      <c r="A9" s="204"/>
      <c r="B9" s="482"/>
      <c r="C9" s="484"/>
      <c r="D9" s="484"/>
      <c r="E9" s="484"/>
      <c r="F9" s="484"/>
      <c r="G9" s="1160"/>
      <c r="H9" s="1317"/>
    </row>
    <row r="10" spans="1:8">
      <c r="A10" s="205" t="s">
        <v>401</v>
      </c>
      <c r="B10" s="482"/>
      <c r="C10" s="484" t="s">
        <v>1665</v>
      </c>
      <c r="D10" s="484">
        <v>81970113</v>
      </c>
      <c r="E10" s="484">
        <v>18660219696</v>
      </c>
      <c r="F10" s="484" t="s">
        <v>1666</v>
      </c>
      <c r="G10" s="1160" t="s">
        <v>397</v>
      </c>
      <c r="H10" s="1317"/>
    </row>
    <row r="11" spans="1:8">
      <c r="A11" s="204"/>
      <c r="B11" s="482"/>
      <c r="C11" s="484" t="s">
        <v>402</v>
      </c>
      <c r="D11" s="484">
        <v>81970158</v>
      </c>
      <c r="E11" s="484">
        <v>13916685650</v>
      </c>
      <c r="F11" s="484" t="s">
        <v>403</v>
      </c>
      <c r="G11" s="1160" t="s">
        <v>397</v>
      </c>
      <c r="H11" s="1317"/>
    </row>
    <row r="12" spans="1:8" ht="13.5" thickBot="1">
      <c r="A12" s="204"/>
      <c r="B12" s="484"/>
      <c r="C12" s="484" t="s">
        <v>1667</v>
      </c>
      <c r="D12" s="484">
        <v>81970167</v>
      </c>
      <c r="E12" s="484">
        <v>18661655856</v>
      </c>
      <c r="F12" s="484" t="s">
        <v>1668</v>
      </c>
      <c r="G12" s="1160" t="s">
        <v>397</v>
      </c>
      <c r="H12" s="1318"/>
    </row>
    <row r="13" spans="1:8">
      <c r="A13" s="205"/>
      <c r="B13" s="484"/>
      <c r="C13" s="485"/>
      <c r="D13" s="485"/>
      <c r="E13" s="485"/>
      <c r="F13" s="485"/>
      <c r="G13" s="485"/>
    </row>
    <row r="14" spans="1:8" ht="13.5" thickBot="1">
      <c r="A14" s="210" t="s">
        <v>404</v>
      </c>
      <c r="B14" s="489" t="s">
        <v>405</v>
      </c>
      <c r="C14" s="484"/>
      <c r="D14" s="484"/>
      <c r="E14" s="484"/>
      <c r="F14" s="484"/>
      <c r="G14" s="484"/>
    </row>
    <row r="15" spans="1:8">
      <c r="A15" s="205" t="s">
        <v>315</v>
      </c>
      <c r="B15" s="484"/>
      <c r="C15" s="484" t="s">
        <v>406</v>
      </c>
      <c r="D15" s="484" t="s">
        <v>407</v>
      </c>
      <c r="E15" s="484" t="s">
        <v>408</v>
      </c>
      <c r="F15" s="484" t="s">
        <v>335</v>
      </c>
      <c r="G15" s="1160" t="s">
        <v>409</v>
      </c>
      <c r="H15" s="1303" t="s">
        <v>1659</v>
      </c>
    </row>
    <row r="16" spans="1:8">
      <c r="A16" s="205"/>
      <c r="B16" s="484"/>
      <c r="C16" s="484" t="s">
        <v>410</v>
      </c>
      <c r="D16" s="484" t="s">
        <v>407</v>
      </c>
      <c r="E16" s="484" t="s">
        <v>411</v>
      </c>
      <c r="F16" s="484" t="s">
        <v>335</v>
      </c>
      <c r="G16" s="1160" t="s">
        <v>409</v>
      </c>
      <c r="H16" s="1304"/>
    </row>
    <row r="17" spans="1:8">
      <c r="A17" s="204"/>
      <c r="B17" s="484"/>
      <c r="C17" s="484" t="s">
        <v>412</v>
      </c>
      <c r="D17" s="484" t="s">
        <v>413</v>
      </c>
      <c r="E17" s="484" t="s">
        <v>414</v>
      </c>
      <c r="F17" s="484" t="s">
        <v>415</v>
      </c>
      <c r="G17" s="1160" t="s">
        <v>416</v>
      </c>
      <c r="H17" s="1304"/>
    </row>
    <row r="18" spans="1:8">
      <c r="A18" s="204"/>
      <c r="B18" s="482"/>
      <c r="C18" s="484"/>
      <c r="D18" s="484"/>
      <c r="E18" s="484"/>
      <c r="F18" s="484"/>
      <c r="G18" s="1160"/>
      <c r="H18" s="1304"/>
    </row>
    <row r="19" spans="1:8" s="1162" customFormat="1">
      <c r="A19" s="205" t="s">
        <v>1669</v>
      </c>
      <c r="B19" s="482"/>
      <c r="C19" s="484" t="s">
        <v>1670</v>
      </c>
      <c r="D19" s="484" t="s">
        <v>1671</v>
      </c>
      <c r="E19" s="484" t="s">
        <v>1672</v>
      </c>
      <c r="F19" s="1161" t="s">
        <v>1673</v>
      </c>
      <c r="G19" s="1160" t="s">
        <v>416</v>
      </c>
      <c r="H19" s="1304"/>
    </row>
    <row r="20" spans="1:8" s="1162" customFormat="1">
      <c r="A20" s="205"/>
      <c r="B20" s="482"/>
      <c r="C20" s="484" t="s">
        <v>1674</v>
      </c>
      <c r="D20" s="484" t="s">
        <v>1675</v>
      </c>
      <c r="E20" s="484" t="s">
        <v>1676</v>
      </c>
      <c r="F20" s="1161" t="s">
        <v>1677</v>
      </c>
      <c r="G20" s="1160" t="s">
        <v>416</v>
      </c>
      <c r="H20" s="1304"/>
    </row>
    <row r="21" spans="1:8" s="1162" customFormat="1">
      <c r="A21" s="204"/>
      <c r="B21" s="482"/>
      <c r="C21" s="484"/>
      <c r="D21" s="484"/>
      <c r="E21" s="484"/>
      <c r="F21" s="484"/>
      <c r="G21" s="1160"/>
      <c r="H21" s="1304"/>
    </row>
    <row r="22" spans="1:8" s="1162" customFormat="1" ht="13.5" thickBot="1">
      <c r="A22" s="205" t="s">
        <v>417</v>
      </c>
      <c r="B22" s="482"/>
      <c r="C22" s="1163" t="s">
        <v>1678</v>
      </c>
      <c r="D22" s="484" t="s">
        <v>1679</v>
      </c>
      <c r="E22" s="484" t="s">
        <v>1680</v>
      </c>
      <c r="F22" s="1161" t="s">
        <v>1681</v>
      </c>
      <c r="G22" s="1160" t="s">
        <v>416</v>
      </c>
      <c r="H22" s="1305"/>
    </row>
    <row r="23" spans="1:8">
      <c r="A23" s="204"/>
      <c r="B23" s="482"/>
      <c r="C23" s="206"/>
      <c r="D23" s="207"/>
      <c r="E23" s="207"/>
      <c r="F23" s="207"/>
      <c r="G23" s="207"/>
    </row>
    <row r="24" spans="1:8" ht="13.5" thickBot="1">
      <c r="A24" s="210" t="s">
        <v>418</v>
      </c>
      <c r="B24" s="489" t="s">
        <v>419</v>
      </c>
      <c r="C24" s="484"/>
      <c r="D24" s="484"/>
      <c r="E24" s="484"/>
      <c r="F24" s="208"/>
      <c r="G24" s="484"/>
    </row>
    <row r="25" spans="1:8">
      <c r="A25" s="205" t="s">
        <v>315</v>
      </c>
      <c r="B25" s="482"/>
      <c r="C25" s="484" t="s">
        <v>420</v>
      </c>
      <c r="D25" s="484">
        <v>87372986</v>
      </c>
      <c r="E25" s="484">
        <v>13819428035</v>
      </c>
      <c r="F25" s="484" t="s">
        <v>421</v>
      </c>
      <c r="G25" s="1160"/>
      <c r="H25" s="1303" t="s">
        <v>1659</v>
      </c>
    </row>
    <row r="26" spans="1:8">
      <c r="A26" s="204"/>
      <c r="B26" s="482"/>
      <c r="C26" s="484" t="s">
        <v>422</v>
      </c>
      <c r="D26" s="484">
        <v>83861336</v>
      </c>
      <c r="E26" s="484">
        <v>13454715018</v>
      </c>
      <c r="F26" s="484" t="s">
        <v>423</v>
      </c>
      <c r="G26" s="1160"/>
      <c r="H26" s="1317"/>
    </row>
    <row r="27" spans="1:8">
      <c r="A27" s="204"/>
      <c r="B27" s="482"/>
      <c r="C27" s="484" t="s">
        <v>424</v>
      </c>
      <c r="D27" s="484">
        <v>83861308</v>
      </c>
      <c r="E27" s="484">
        <v>13505883759</v>
      </c>
      <c r="F27" s="484" t="s">
        <v>336</v>
      </c>
      <c r="G27" s="1160"/>
      <c r="H27" s="1317"/>
    </row>
    <row r="28" spans="1:8">
      <c r="A28" s="204"/>
      <c r="B28" s="482"/>
      <c r="C28" s="484" t="s">
        <v>425</v>
      </c>
      <c r="D28" s="484">
        <v>83861310</v>
      </c>
      <c r="E28" s="484">
        <v>13858220872</v>
      </c>
      <c r="F28" s="484" t="s">
        <v>426</v>
      </c>
      <c r="G28" s="1160"/>
      <c r="H28" s="1317"/>
    </row>
    <row r="29" spans="1:8">
      <c r="A29" s="204"/>
      <c r="B29" s="482"/>
      <c r="C29" s="484" t="s">
        <v>427</v>
      </c>
      <c r="D29" s="484">
        <v>83861307</v>
      </c>
      <c r="E29" s="484">
        <v>15088846105</v>
      </c>
      <c r="F29" s="484" t="s">
        <v>428</v>
      </c>
      <c r="G29" s="1160"/>
      <c r="H29" s="1317"/>
    </row>
    <row r="30" spans="1:8">
      <c r="A30" s="204"/>
      <c r="B30" s="482"/>
      <c r="C30" s="484" t="s">
        <v>1682</v>
      </c>
      <c r="D30" s="484">
        <v>83861342</v>
      </c>
      <c r="E30" s="484">
        <v>18268613531</v>
      </c>
      <c r="F30" s="1164" t="s">
        <v>1683</v>
      </c>
      <c r="G30" s="1160"/>
      <c r="H30" s="1317"/>
    </row>
    <row r="31" spans="1:8" ht="13.5" thickBot="1">
      <c r="A31" s="205" t="s">
        <v>401</v>
      </c>
      <c r="B31" s="482"/>
      <c r="C31" s="484" t="s">
        <v>429</v>
      </c>
      <c r="D31" s="484">
        <v>87372984</v>
      </c>
      <c r="E31" s="484">
        <v>13957852980</v>
      </c>
      <c r="F31" s="484" t="s">
        <v>430</v>
      </c>
      <c r="G31" s="1160"/>
      <c r="H31" s="1318"/>
    </row>
    <row r="32" spans="1:8">
      <c r="A32" s="209"/>
      <c r="B32" s="481"/>
      <c r="C32" s="486"/>
      <c r="D32" s="474"/>
      <c r="E32" s="474"/>
      <c r="F32" s="487"/>
      <c r="G32" s="487"/>
      <c r="H32" s="488"/>
    </row>
    <row r="33" spans="1:8" ht="13.5" thickBot="1">
      <c r="A33" s="210" t="s">
        <v>431</v>
      </c>
      <c r="B33" s="489" t="s">
        <v>432</v>
      </c>
      <c r="D33" s="490"/>
      <c r="E33" s="490"/>
      <c r="F33" s="491"/>
      <c r="G33" s="484"/>
    </row>
    <row r="34" spans="1:8">
      <c r="A34" s="209" t="s">
        <v>315</v>
      </c>
      <c r="B34" s="481"/>
      <c r="C34" s="484" t="s">
        <v>1684</v>
      </c>
      <c r="D34" s="484" t="s">
        <v>1685</v>
      </c>
      <c r="E34" s="484" t="s">
        <v>1173</v>
      </c>
      <c r="F34" s="484" t="s">
        <v>1174</v>
      </c>
      <c r="G34" s="1160"/>
      <c r="H34" s="1303" t="s">
        <v>1659</v>
      </c>
    </row>
    <row r="35" spans="1:8">
      <c r="A35" s="211"/>
      <c r="B35" s="481"/>
      <c r="C35" s="484" t="s">
        <v>1175</v>
      </c>
      <c r="D35" s="484" t="s">
        <v>1686</v>
      </c>
      <c r="E35" s="484" t="s">
        <v>1687</v>
      </c>
      <c r="F35" s="484" t="s">
        <v>1176</v>
      </c>
      <c r="G35" s="1160"/>
      <c r="H35" s="1319"/>
    </row>
    <row r="36" spans="1:8">
      <c r="A36" s="211"/>
      <c r="B36" s="481"/>
      <c r="C36" s="484"/>
      <c r="D36" s="484"/>
      <c r="E36" s="484"/>
      <c r="F36" s="484"/>
      <c r="G36" s="1160"/>
      <c r="H36" s="1319"/>
    </row>
    <row r="37" spans="1:8">
      <c r="A37" s="209" t="s">
        <v>401</v>
      </c>
      <c r="B37" s="481"/>
      <c r="C37" s="484" t="s">
        <v>1177</v>
      </c>
      <c r="D37" s="484" t="s">
        <v>1178</v>
      </c>
      <c r="E37" s="484" t="s">
        <v>1179</v>
      </c>
      <c r="F37" s="484" t="s">
        <v>1180</v>
      </c>
      <c r="G37" s="1160"/>
      <c r="H37" s="1319"/>
    </row>
    <row r="38" spans="1:8" ht="13.5" thickBot="1">
      <c r="A38" s="211"/>
      <c r="B38" s="481"/>
      <c r="C38" s="484" t="s">
        <v>1181</v>
      </c>
      <c r="D38" s="484" t="s">
        <v>1688</v>
      </c>
      <c r="E38" s="484" t="s">
        <v>1182</v>
      </c>
      <c r="F38" s="484" t="s">
        <v>1183</v>
      </c>
      <c r="G38" s="1160"/>
      <c r="H38" s="1320"/>
    </row>
    <row r="39" spans="1:8">
      <c r="A39" s="211"/>
      <c r="B39" s="481"/>
      <c r="C39" s="484"/>
      <c r="D39" s="484"/>
      <c r="E39" s="484"/>
      <c r="F39" s="484"/>
      <c r="G39" s="484"/>
    </row>
    <row r="40" spans="1:8">
      <c r="A40" s="209"/>
      <c r="B40" s="481"/>
      <c r="C40" s="484"/>
      <c r="D40" s="484"/>
      <c r="E40" s="484"/>
      <c r="F40" s="484"/>
      <c r="G40" s="484"/>
    </row>
    <row r="41" spans="1:8" ht="13.5" thickBot="1">
      <c r="A41" s="210" t="s">
        <v>433</v>
      </c>
      <c r="B41" s="489" t="s">
        <v>434</v>
      </c>
      <c r="C41" s="484"/>
      <c r="D41" s="484"/>
      <c r="E41" s="484"/>
      <c r="F41" s="484"/>
      <c r="G41" s="484"/>
    </row>
    <row r="42" spans="1:8">
      <c r="A42" s="209" t="s">
        <v>315</v>
      </c>
      <c r="B42" s="481"/>
      <c r="C42" s="492" t="s">
        <v>435</v>
      </c>
      <c r="D42" s="493">
        <v>28765597</v>
      </c>
      <c r="E42" s="493"/>
      <c r="F42" s="492" t="s">
        <v>338</v>
      </c>
      <c r="G42" s="1165">
        <v>28765589</v>
      </c>
      <c r="H42" s="1303" t="s">
        <v>1659</v>
      </c>
    </row>
    <row r="43" spans="1:8">
      <c r="A43" s="211"/>
      <c r="B43" s="481"/>
      <c r="C43" s="492" t="s">
        <v>436</v>
      </c>
      <c r="D43" s="493">
        <v>28765595</v>
      </c>
      <c r="E43" s="493"/>
      <c r="F43" s="492" t="s">
        <v>338</v>
      </c>
      <c r="G43" s="1165">
        <v>28765589</v>
      </c>
      <c r="H43" s="1319"/>
    </row>
    <row r="44" spans="1:8">
      <c r="A44" s="211"/>
      <c r="B44" s="481"/>
      <c r="C44" s="493"/>
      <c r="D44" s="493"/>
      <c r="E44" s="493"/>
      <c r="F44" s="493"/>
      <c r="G44" s="1165"/>
      <c r="H44" s="1319"/>
    </row>
    <row r="45" spans="1:8">
      <c r="A45" s="209" t="s">
        <v>417</v>
      </c>
      <c r="B45" s="481"/>
      <c r="C45" s="492" t="s">
        <v>437</v>
      </c>
      <c r="D45" s="493">
        <v>28765541</v>
      </c>
      <c r="E45" s="493"/>
      <c r="F45" s="492" t="s">
        <v>438</v>
      </c>
      <c r="G45" s="1165">
        <v>28765554</v>
      </c>
      <c r="H45" s="1319"/>
    </row>
    <row r="46" spans="1:8" ht="13.5" thickBot="1">
      <c r="A46" s="209" t="s">
        <v>401</v>
      </c>
      <c r="B46" s="481"/>
      <c r="C46" s="492" t="s">
        <v>439</v>
      </c>
      <c r="D46" s="493">
        <v>28765565</v>
      </c>
      <c r="E46" s="493"/>
      <c r="F46" s="492" t="s">
        <v>440</v>
      </c>
      <c r="G46" s="1165">
        <v>28765551</v>
      </c>
      <c r="H46" s="1320"/>
    </row>
    <row r="47" spans="1:8">
      <c r="A47" s="211"/>
      <c r="B47" s="481"/>
      <c r="C47" s="493"/>
      <c r="D47" s="493"/>
      <c r="E47" s="493"/>
      <c r="F47" s="493"/>
      <c r="G47" s="493"/>
    </row>
    <row r="48" spans="1:8">
      <c r="A48" s="473"/>
      <c r="B48" s="481"/>
      <c r="C48" s="485"/>
      <c r="D48" s="485"/>
      <c r="E48" s="485"/>
      <c r="F48" s="485"/>
      <c r="G48" s="485"/>
    </row>
    <row r="49" spans="1:8" ht="13.5" thickBot="1">
      <c r="A49" s="210" t="s">
        <v>441</v>
      </c>
      <c r="B49" s="489" t="s">
        <v>442</v>
      </c>
      <c r="C49" s="484"/>
      <c r="D49" s="484"/>
      <c r="E49" s="484"/>
      <c r="F49" s="484"/>
      <c r="G49" s="484"/>
    </row>
    <row r="50" spans="1:8">
      <c r="A50" s="204"/>
      <c r="B50" s="482"/>
      <c r="C50" s="484" t="s">
        <v>1689</v>
      </c>
      <c r="D50" s="484" t="s">
        <v>1690</v>
      </c>
      <c r="E50" s="484"/>
      <c r="F50" s="1166" t="s">
        <v>1691</v>
      </c>
      <c r="G50" s="1160"/>
      <c r="H50" s="1303" t="s">
        <v>1659</v>
      </c>
    </row>
    <row r="51" spans="1:8">
      <c r="A51" s="209" t="s">
        <v>315</v>
      </c>
      <c r="B51" s="481"/>
      <c r="C51" s="484" t="s">
        <v>443</v>
      </c>
      <c r="D51" s="484" t="s">
        <v>444</v>
      </c>
      <c r="E51" s="484"/>
      <c r="F51" s="492" t="s">
        <v>1184</v>
      </c>
      <c r="G51" s="1160"/>
      <c r="H51" s="1304"/>
    </row>
    <row r="52" spans="1:8">
      <c r="A52" s="211"/>
      <c r="B52" s="481"/>
      <c r="C52" s="484" t="s">
        <v>445</v>
      </c>
      <c r="D52" s="484" t="s">
        <v>446</v>
      </c>
      <c r="E52" s="484"/>
      <c r="F52" s="492" t="s">
        <v>447</v>
      </c>
      <c r="G52" s="1160"/>
      <c r="H52" s="1304"/>
    </row>
    <row r="53" spans="1:8">
      <c r="A53" s="211"/>
      <c r="B53" s="481"/>
      <c r="C53" s="484" t="s">
        <v>448</v>
      </c>
      <c r="D53" s="484" t="s">
        <v>449</v>
      </c>
      <c r="E53" s="484"/>
      <c r="F53" s="492" t="s">
        <v>450</v>
      </c>
      <c r="G53" s="1160"/>
      <c r="H53" s="1304"/>
    </row>
    <row r="54" spans="1:8">
      <c r="A54" s="211"/>
      <c r="B54" s="481"/>
      <c r="C54" s="484"/>
      <c r="D54" s="484"/>
      <c r="E54" s="484"/>
      <c r="F54" s="492"/>
      <c r="G54" s="1160"/>
      <c r="H54" s="1304"/>
    </row>
    <row r="55" spans="1:8">
      <c r="A55" s="209" t="s">
        <v>401</v>
      </c>
      <c r="B55" s="481"/>
      <c r="C55" s="484" t="s">
        <v>1692</v>
      </c>
      <c r="D55" s="484" t="s">
        <v>1693</v>
      </c>
      <c r="E55" s="484"/>
      <c r="F55" s="1167" t="s">
        <v>1694</v>
      </c>
      <c r="G55" s="1160"/>
      <c r="H55" s="1304"/>
    </row>
    <row r="56" spans="1:8">
      <c r="A56" s="211"/>
      <c r="B56" s="481"/>
      <c r="C56" s="484" t="s">
        <v>1695</v>
      </c>
      <c r="D56" s="484" t="s">
        <v>1185</v>
      </c>
      <c r="E56" s="484"/>
      <c r="F56" s="492" t="s">
        <v>1186</v>
      </c>
      <c r="G56" s="1160"/>
      <c r="H56" s="1304"/>
    </row>
    <row r="57" spans="1:8">
      <c r="A57" s="211"/>
      <c r="B57" s="481"/>
      <c r="C57" s="484" t="s">
        <v>1696</v>
      </c>
      <c r="D57" s="484" t="s">
        <v>1187</v>
      </c>
      <c r="E57" s="484"/>
      <c r="F57" s="492" t="s">
        <v>1697</v>
      </c>
      <c r="G57" s="1160"/>
      <c r="H57" s="1304"/>
    </row>
    <row r="58" spans="1:8">
      <c r="A58" s="211"/>
      <c r="B58" s="481"/>
      <c r="C58" s="484"/>
      <c r="D58" s="484"/>
      <c r="E58" s="484"/>
      <c r="F58" s="492"/>
      <c r="G58" s="1160"/>
      <c r="H58" s="1304"/>
    </row>
    <row r="59" spans="1:8">
      <c r="A59" s="209" t="s">
        <v>417</v>
      </c>
      <c r="B59" s="481"/>
      <c r="C59" s="484" t="s">
        <v>1188</v>
      </c>
      <c r="D59" s="484" t="s">
        <v>1189</v>
      </c>
      <c r="E59" s="484"/>
      <c r="F59" s="492" t="s">
        <v>1698</v>
      </c>
      <c r="G59" s="1160"/>
      <c r="H59" s="1304"/>
    </row>
    <row r="60" spans="1:8" ht="13.5" thickBot="1">
      <c r="A60" s="211"/>
      <c r="B60" s="481"/>
      <c r="C60" s="484" t="s">
        <v>1699</v>
      </c>
      <c r="D60" s="484" t="s">
        <v>1700</v>
      </c>
      <c r="E60" s="484"/>
      <c r="F60" s="492" t="s">
        <v>1701</v>
      </c>
      <c r="G60" s="1160"/>
      <c r="H60" s="1305"/>
    </row>
    <row r="61" spans="1:8" ht="13.5" thickBot="1">
      <c r="A61" s="209"/>
      <c r="B61" s="481"/>
      <c r="C61" s="484"/>
      <c r="D61" s="484"/>
      <c r="E61" s="484"/>
      <c r="F61" s="484"/>
      <c r="G61" s="484"/>
    </row>
    <row r="62" spans="1:8" ht="14.25">
      <c r="A62" s="1168" t="s">
        <v>451</v>
      </c>
      <c r="B62" s="489" t="s">
        <v>452</v>
      </c>
      <c r="C62" s="484" t="s">
        <v>453</v>
      </c>
      <c r="D62" s="484" t="s">
        <v>454</v>
      </c>
      <c r="E62" s="494" t="s">
        <v>455</v>
      </c>
      <c r="F62" s="484" t="s">
        <v>337</v>
      </c>
      <c r="G62" s="1169"/>
      <c r="H62" s="1303" t="s">
        <v>1659</v>
      </c>
    </row>
    <row r="63" spans="1:8" ht="14.25">
      <c r="A63" s="212" t="s">
        <v>315</v>
      </c>
      <c r="B63" s="481"/>
      <c r="C63" s="484" t="s">
        <v>456</v>
      </c>
      <c r="D63" s="484" t="s">
        <v>457</v>
      </c>
      <c r="E63" s="484">
        <v>13924676492</v>
      </c>
      <c r="F63" s="484" t="s">
        <v>458</v>
      </c>
      <c r="G63" s="1169"/>
      <c r="H63" s="1304"/>
    </row>
    <row r="64" spans="1:8" ht="14.25">
      <c r="A64" s="213"/>
      <c r="B64" s="481"/>
      <c r="C64" s="484" t="s">
        <v>459</v>
      </c>
      <c r="D64" s="484" t="s">
        <v>460</v>
      </c>
      <c r="E64" s="484">
        <v>15816876858</v>
      </c>
      <c r="F64" s="484" t="s">
        <v>461</v>
      </c>
      <c r="G64" s="1169"/>
      <c r="H64" s="1304"/>
    </row>
    <row r="65" spans="1:8" ht="14.25">
      <c r="A65" s="213"/>
      <c r="B65" s="480"/>
      <c r="C65" s="484" t="s">
        <v>462</v>
      </c>
      <c r="D65" s="484" t="s">
        <v>463</v>
      </c>
      <c r="E65" s="484">
        <v>18038010625</v>
      </c>
      <c r="F65" s="484" t="s">
        <v>464</v>
      </c>
      <c r="G65" s="1140"/>
      <c r="H65" s="1304"/>
    </row>
    <row r="66" spans="1:8">
      <c r="A66" s="213"/>
      <c r="B66" s="480"/>
      <c r="C66" s="484"/>
      <c r="D66" s="484"/>
      <c r="E66" s="484"/>
      <c r="F66" s="484"/>
      <c r="G66" s="1140"/>
      <c r="H66" s="1304"/>
    </row>
    <row r="67" spans="1:8" ht="14.25">
      <c r="A67" s="214" t="s">
        <v>401</v>
      </c>
      <c r="B67" s="495"/>
      <c r="C67" s="484" t="s">
        <v>465</v>
      </c>
      <c r="D67" s="484" t="s">
        <v>466</v>
      </c>
      <c r="E67" s="484">
        <v>13502877348</v>
      </c>
      <c r="F67" s="484" t="s">
        <v>467</v>
      </c>
      <c r="G67" s="1160"/>
      <c r="H67" s="1304"/>
    </row>
    <row r="68" spans="1:8" ht="14.25">
      <c r="A68" s="215"/>
      <c r="B68" s="495"/>
      <c r="C68" s="484" t="s">
        <v>468</v>
      </c>
      <c r="D68" s="484" t="s">
        <v>469</v>
      </c>
      <c r="E68" s="484">
        <v>13600170562</v>
      </c>
      <c r="F68" s="484" t="s">
        <v>470</v>
      </c>
      <c r="G68" s="1160"/>
      <c r="H68" s="1304"/>
    </row>
    <row r="69" spans="1:8" ht="14.25">
      <c r="A69" s="215"/>
      <c r="B69" s="495"/>
      <c r="C69" s="484" t="s">
        <v>471</v>
      </c>
      <c r="D69" s="484" t="s">
        <v>472</v>
      </c>
      <c r="E69" s="484">
        <v>13925216415</v>
      </c>
      <c r="F69" s="484" t="s">
        <v>473</v>
      </c>
      <c r="G69" s="1160"/>
      <c r="H69" s="1304"/>
    </row>
    <row r="70" spans="1:8" ht="15" thickBot="1">
      <c r="A70" s="214"/>
      <c r="B70" s="495"/>
      <c r="C70" s="484" t="s">
        <v>474</v>
      </c>
      <c r="D70" s="484" t="s">
        <v>475</v>
      </c>
      <c r="E70" s="484">
        <v>13609625812</v>
      </c>
      <c r="F70" s="484" t="s">
        <v>476</v>
      </c>
      <c r="G70" s="1160"/>
      <c r="H70" s="1305"/>
    </row>
    <row r="71" spans="1:8">
      <c r="A71" s="214"/>
      <c r="B71" s="495"/>
      <c r="C71" s="484"/>
      <c r="D71" s="484"/>
      <c r="E71" s="484"/>
      <c r="F71" s="484"/>
      <c r="G71" s="484"/>
    </row>
    <row r="72" spans="1:8" ht="13.5" thickBot="1">
      <c r="A72" s="210" t="s">
        <v>477</v>
      </c>
      <c r="B72" s="489" t="s">
        <v>478</v>
      </c>
      <c r="C72" s="484"/>
      <c r="D72" s="484"/>
      <c r="E72" s="484"/>
      <c r="F72" s="484"/>
      <c r="G72" s="484"/>
    </row>
    <row r="73" spans="1:8">
      <c r="A73" s="205" t="s">
        <v>315</v>
      </c>
      <c r="B73" s="481"/>
      <c r="C73" s="484" t="s">
        <v>479</v>
      </c>
      <c r="D73" s="484">
        <v>62218170</v>
      </c>
      <c r="E73" s="484" t="s">
        <v>353</v>
      </c>
      <c r="F73" s="484" t="s">
        <v>480</v>
      </c>
      <c r="G73" s="1160"/>
      <c r="H73" s="1303" t="s">
        <v>1659</v>
      </c>
    </row>
    <row r="74" spans="1:8">
      <c r="A74" s="204"/>
      <c r="B74" s="481"/>
      <c r="C74" s="484" t="s">
        <v>481</v>
      </c>
      <c r="D74" s="484">
        <v>62218168</v>
      </c>
      <c r="E74" s="484" t="s">
        <v>353</v>
      </c>
      <c r="F74" s="484" t="s">
        <v>480</v>
      </c>
      <c r="G74" s="1160"/>
      <c r="H74" s="1304"/>
    </row>
    <row r="75" spans="1:8">
      <c r="A75" s="204"/>
      <c r="B75" s="481"/>
      <c r="C75" s="484" t="s">
        <v>1702</v>
      </c>
      <c r="D75" s="484">
        <v>62218168</v>
      </c>
      <c r="E75" s="484" t="s">
        <v>353</v>
      </c>
      <c r="F75" s="484" t="s">
        <v>480</v>
      </c>
      <c r="G75" s="1160"/>
      <c r="H75" s="1304"/>
    </row>
    <row r="76" spans="1:8">
      <c r="A76" s="204"/>
      <c r="B76" s="481"/>
      <c r="C76" s="484" t="s">
        <v>1703</v>
      </c>
      <c r="D76" s="484">
        <v>62218168</v>
      </c>
      <c r="E76" s="484" t="s">
        <v>353</v>
      </c>
      <c r="F76" s="484" t="s">
        <v>480</v>
      </c>
      <c r="G76" s="1160"/>
      <c r="H76" s="1304"/>
    </row>
    <row r="77" spans="1:8">
      <c r="A77" s="204"/>
      <c r="B77" s="481"/>
      <c r="C77" s="484" t="s">
        <v>1704</v>
      </c>
      <c r="D77" s="484">
        <v>62218168</v>
      </c>
      <c r="E77" s="484" t="s">
        <v>353</v>
      </c>
      <c r="F77" s="484" t="s">
        <v>480</v>
      </c>
      <c r="G77" s="1160"/>
      <c r="H77" s="1304"/>
    </row>
    <row r="78" spans="1:8">
      <c r="A78" s="204"/>
      <c r="B78" s="481"/>
      <c r="C78" s="484" t="s">
        <v>1705</v>
      </c>
      <c r="D78" s="484">
        <v>62218168</v>
      </c>
      <c r="E78" s="484" t="s">
        <v>353</v>
      </c>
      <c r="F78" s="484" t="s">
        <v>480</v>
      </c>
      <c r="G78" s="1160"/>
      <c r="H78" s="1304"/>
    </row>
    <row r="79" spans="1:8">
      <c r="A79" s="204"/>
      <c r="B79" s="496"/>
      <c r="C79" s="476"/>
      <c r="D79" s="476"/>
      <c r="E79" s="476"/>
      <c r="F79" s="203"/>
      <c r="G79" s="1145"/>
      <c r="H79" s="1304"/>
    </row>
    <row r="80" spans="1:8" ht="13.5" thickBot="1">
      <c r="A80" s="205" t="s">
        <v>401</v>
      </c>
      <c r="B80" s="481"/>
      <c r="C80" s="484" t="s">
        <v>482</v>
      </c>
      <c r="D80" s="484">
        <v>63216865</v>
      </c>
      <c r="E80" s="484" t="s">
        <v>353</v>
      </c>
      <c r="F80" s="208" t="s">
        <v>483</v>
      </c>
      <c r="G80" s="1160"/>
      <c r="H80" s="1305"/>
    </row>
    <row r="81" spans="1:8">
      <c r="A81" s="205"/>
      <c r="B81" s="481"/>
      <c r="C81" s="484"/>
      <c r="D81" s="484"/>
      <c r="E81" s="484"/>
      <c r="F81" s="208"/>
      <c r="G81" s="484"/>
    </row>
    <row r="82" spans="1:8" ht="13.5" thickBot="1">
      <c r="A82" s="210" t="s">
        <v>484</v>
      </c>
      <c r="B82" s="489" t="s">
        <v>485</v>
      </c>
      <c r="C82" s="484"/>
      <c r="D82" s="484"/>
      <c r="E82" s="484"/>
      <c r="F82" s="208"/>
      <c r="G82" s="484"/>
    </row>
    <row r="83" spans="1:8">
      <c r="A83" s="205" t="s">
        <v>315</v>
      </c>
      <c r="B83" s="481"/>
      <c r="C83" s="484" t="s">
        <v>486</v>
      </c>
      <c r="D83" s="484" t="s">
        <v>487</v>
      </c>
      <c r="E83" s="484" t="s">
        <v>488</v>
      </c>
      <c r="F83" s="484" t="s">
        <v>489</v>
      </c>
      <c r="G83" s="1160" t="s">
        <v>490</v>
      </c>
      <c r="H83" s="1303" t="s">
        <v>1659</v>
      </c>
    </row>
    <row r="84" spans="1:8">
      <c r="A84" s="204"/>
      <c r="B84" s="481"/>
      <c r="C84" s="484" t="s">
        <v>491</v>
      </c>
      <c r="D84" s="484" t="s">
        <v>492</v>
      </c>
      <c r="E84" s="484" t="s">
        <v>493</v>
      </c>
      <c r="F84" s="484" t="s">
        <v>494</v>
      </c>
      <c r="G84" s="1160" t="s">
        <v>490</v>
      </c>
      <c r="H84" s="1317"/>
    </row>
    <row r="85" spans="1:8">
      <c r="A85" s="204"/>
      <c r="B85" s="481"/>
      <c r="C85" s="484" t="s">
        <v>1706</v>
      </c>
      <c r="D85" s="484" t="s">
        <v>492</v>
      </c>
      <c r="E85" s="484" t="s">
        <v>1707</v>
      </c>
      <c r="F85" s="484" t="s">
        <v>1708</v>
      </c>
      <c r="G85" s="1160" t="s">
        <v>490</v>
      </c>
      <c r="H85" s="1317"/>
    </row>
    <row r="86" spans="1:8">
      <c r="A86" s="204"/>
      <c r="B86" s="481"/>
      <c r="C86" s="484"/>
      <c r="D86" s="484"/>
      <c r="E86" s="484"/>
      <c r="F86" s="484"/>
      <c r="G86" s="1160"/>
      <c r="H86" s="1317"/>
    </row>
    <row r="87" spans="1:8">
      <c r="A87" s="205" t="s">
        <v>401</v>
      </c>
      <c r="B87" s="481"/>
      <c r="C87" s="484" t="s">
        <v>495</v>
      </c>
      <c r="D87" s="484" t="s">
        <v>492</v>
      </c>
      <c r="E87" s="484" t="s">
        <v>496</v>
      </c>
      <c r="F87" s="484" t="s">
        <v>497</v>
      </c>
      <c r="G87" s="1160" t="s">
        <v>498</v>
      </c>
      <c r="H87" s="1317"/>
    </row>
    <row r="88" spans="1:8">
      <c r="A88" s="211"/>
      <c r="B88" s="481"/>
      <c r="C88" s="484" t="s">
        <v>499</v>
      </c>
      <c r="D88" s="484" t="s">
        <v>492</v>
      </c>
      <c r="E88" s="484" t="s">
        <v>500</v>
      </c>
      <c r="F88" s="484" t="s">
        <v>501</v>
      </c>
      <c r="G88" s="1160" t="s">
        <v>498</v>
      </c>
      <c r="H88" s="1317"/>
    </row>
    <row r="89" spans="1:8" ht="13.5" thickBot="1">
      <c r="A89" s="211"/>
      <c r="B89" s="481"/>
      <c r="C89" s="484" t="s">
        <v>1709</v>
      </c>
      <c r="D89" s="484" t="s">
        <v>492</v>
      </c>
      <c r="E89" s="1170" t="s">
        <v>1710</v>
      </c>
      <c r="F89" s="484" t="s">
        <v>1711</v>
      </c>
      <c r="G89" s="1160" t="s">
        <v>498</v>
      </c>
      <c r="H89" s="1318"/>
    </row>
    <row r="90" spans="1:8">
      <c r="A90" s="209"/>
      <c r="B90" s="481"/>
      <c r="C90" s="484"/>
      <c r="D90" s="484"/>
      <c r="E90" s="484"/>
      <c r="F90" s="208"/>
      <c r="G90" s="484"/>
    </row>
    <row r="91" spans="1:8" ht="13.5" thickBot="1">
      <c r="A91" s="210" t="s">
        <v>502</v>
      </c>
      <c r="B91" s="489" t="s">
        <v>503</v>
      </c>
      <c r="C91" s="484"/>
      <c r="D91" s="484"/>
      <c r="E91" s="484"/>
      <c r="F91" s="208"/>
      <c r="G91" s="484"/>
    </row>
    <row r="92" spans="1:8">
      <c r="A92" s="209" t="s">
        <v>315</v>
      </c>
      <c r="B92" s="481"/>
      <c r="C92" s="497" t="s">
        <v>504</v>
      </c>
      <c r="D92" s="498" t="s">
        <v>505</v>
      </c>
      <c r="E92" s="498" t="s">
        <v>506</v>
      </c>
      <c r="F92" s="484" t="s">
        <v>339</v>
      </c>
      <c r="G92" s="1171" t="s">
        <v>507</v>
      </c>
      <c r="H92" s="1303" t="s">
        <v>1659</v>
      </c>
    </row>
    <row r="93" spans="1:8">
      <c r="A93" s="211"/>
      <c r="B93" s="481"/>
      <c r="C93" s="497" t="s">
        <v>508</v>
      </c>
      <c r="D93" s="498" t="s">
        <v>505</v>
      </c>
      <c r="E93" s="498" t="s">
        <v>509</v>
      </c>
      <c r="F93" s="484" t="s">
        <v>340</v>
      </c>
      <c r="G93" s="1171"/>
      <c r="H93" s="1304"/>
    </row>
    <row r="94" spans="1:8">
      <c r="A94" s="211"/>
      <c r="B94" s="481"/>
      <c r="C94" s="497" t="s">
        <v>510</v>
      </c>
      <c r="D94" s="498" t="s">
        <v>511</v>
      </c>
      <c r="E94" s="498" t="s">
        <v>512</v>
      </c>
      <c r="F94" s="484" t="s">
        <v>341</v>
      </c>
      <c r="G94" s="1171"/>
      <c r="H94" s="1304"/>
    </row>
    <row r="95" spans="1:8">
      <c r="B95" s="481"/>
      <c r="C95" s="497" t="s">
        <v>513</v>
      </c>
      <c r="D95" s="498"/>
      <c r="E95" s="498" t="s">
        <v>514</v>
      </c>
      <c r="F95" s="484" t="s">
        <v>515</v>
      </c>
      <c r="G95" s="1171"/>
      <c r="H95" s="1304"/>
    </row>
    <row r="96" spans="1:8">
      <c r="A96" s="209" t="s">
        <v>401</v>
      </c>
      <c r="B96" s="481"/>
      <c r="C96" s="497"/>
      <c r="D96" s="499"/>
      <c r="E96" s="499"/>
      <c r="F96" s="484"/>
      <c r="G96" s="1171"/>
      <c r="H96" s="1304"/>
    </row>
    <row r="97" spans="1:8">
      <c r="A97" s="211"/>
      <c r="B97" s="481"/>
      <c r="C97" s="497" t="s">
        <v>516</v>
      </c>
      <c r="D97" s="498" t="s">
        <v>517</v>
      </c>
      <c r="E97" s="498" t="s">
        <v>518</v>
      </c>
      <c r="F97" s="484" t="s">
        <v>519</v>
      </c>
      <c r="G97" s="1171" t="s">
        <v>520</v>
      </c>
      <c r="H97" s="1304"/>
    </row>
    <row r="98" spans="1:8">
      <c r="A98" s="209"/>
      <c r="B98" s="481"/>
      <c r="C98" s="497" t="s">
        <v>521</v>
      </c>
      <c r="D98" s="498" t="s">
        <v>511</v>
      </c>
      <c r="E98" s="498" t="s">
        <v>522</v>
      </c>
      <c r="F98" s="484" t="s">
        <v>523</v>
      </c>
      <c r="G98" s="1171"/>
      <c r="H98" s="1304"/>
    </row>
    <row r="99" spans="1:8">
      <c r="A99" s="209"/>
      <c r="B99" s="481"/>
      <c r="C99" s="497" t="s">
        <v>524</v>
      </c>
      <c r="D99" s="498" t="s">
        <v>511</v>
      </c>
      <c r="E99" s="498" t="s">
        <v>525</v>
      </c>
      <c r="F99" s="484" t="s">
        <v>526</v>
      </c>
      <c r="G99" s="1171"/>
      <c r="H99" s="1304"/>
    </row>
    <row r="100" spans="1:8">
      <c r="A100" s="209"/>
      <c r="B100" s="481"/>
      <c r="C100" s="497" t="s">
        <v>527</v>
      </c>
      <c r="D100" s="498" t="s">
        <v>517</v>
      </c>
      <c r="E100" s="498" t="s">
        <v>528</v>
      </c>
      <c r="F100" s="484" t="s">
        <v>529</v>
      </c>
      <c r="G100" s="1171"/>
      <c r="H100" s="1304"/>
    </row>
    <row r="101" spans="1:8">
      <c r="A101" s="209" t="s">
        <v>417</v>
      </c>
      <c r="B101" s="481"/>
      <c r="C101" s="497"/>
      <c r="D101" s="497"/>
      <c r="E101" s="497"/>
      <c r="F101" s="484"/>
      <c r="G101" s="1160"/>
      <c r="H101" s="1304"/>
    </row>
    <row r="102" spans="1:8">
      <c r="A102" s="209"/>
      <c r="B102" s="481"/>
      <c r="C102" s="497" t="s">
        <v>530</v>
      </c>
      <c r="D102" s="500" t="s">
        <v>531</v>
      </c>
      <c r="E102" s="500" t="s">
        <v>532</v>
      </c>
      <c r="F102" s="484" t="s">
        <v>533</v>
      </c>
      <c r="G102" s="1171" t="s">
        <v>507</v>
      </c>
      <c r="H102" s="1304"/>
    </row>
    <row r="103" spans="1:8">
      <c r="A103" s="209"/>
      <c r="B103" s="481"/>
      <c r="C103" s="497" t="s">
        <v>534</v>
      </c>
      <c r="D103" s="500"/>
      <c r="E103" s="500" t="s">
        <v>535</v>
      </c>
      <c r="F103" s="484" t="s">
        <v>536</v>
      </c>
      <c r="G103" s="1160"/>
      <c r="H103" s="1304"/>
    </row>
    <row r="104" spans="1:8" ht="13.5" thickBot="1">
      <c r="A104" s="205"/>
      <c r="B104" s="481"/>
      <c r="C104" s="497" t="s">
        <v>537</v>
      </c>
      <c r="D104" s="500" t="s">
        <v>538</v>
      </c>
      <c r="E104" s="500" t="s">
        <v>539</v>
      </c>
      <c r="F104" s="484" t="s">
        <v>540</v>
      </c>
      <c r="G104" s="1160"/>
      <c r="H104" s="1305"/>
    </row>
    <row r="105" spans="1:8" ht="13.5" thickBot="1">
      <c r="A105" s="210" t="s">
        <v>541</v>
      </c>
      <c r="B105" s="489" t="s">
        <v>542</v>
      </c>
      <c r="C105" s="484"/>
      <c r="D105" s="484"/>
      <c r="E105" s="484"/>
      <c r="F105" s="484"/>
      <c r="G105" s="484"/>
    </row>
    <row r="106" spans="1:8">
      <c r="A106" s="1172" t="s">
        <v>315</v>
      </c>
      <c r="B106" s="484"/>
      <c r="C106" s="484" t="s">
        <v>342</v>
      </c>
      <c r="D106" s="484"/>
      <c r="E106" s="484" t="s">
        <v>543</v>
      </c>
      <c r="F106" s="484" t="s">
        <v>343</v>
      </c>
      <c r="G106" s="1160"/>
      <c r="H106" s="1303" t="s">
        <v>1659</v>
      </c>
    </row>
    <row r="107" spans="1:8">
      <c r="A107" s="1172"/>
      <c r="B107" s="484"/>
      <c r="C107" s="484" t="s">
        <v>544</v>
      </c>
      <c r="D107" s="484"/>
      <c r="E107" s="484" t="s">
        <v>545</v>
      </c>
      <c r="F107" s="484" t="s">
        <v>546</v>
      </c>
      <c r="G107" s="1160"/>
      <c r="H107" s="1317"/>
    </row>
    <row r="108" spans="1:8">
      <c r="A108" s="1172"/>
      <c r="B108" s="484"/>
      <c r="C108" s="484"/>
      <c r="D108" s="484"/>
      <c r="E108" s="484"/>
      <c r="F108" s="484"/>
      <c r="G108" s="1160"/>
      <c r="H108" s="1317"/>
    </row>
    <row r="109" spans="1:8">
      <c r="A109" s="1172"/>
      <c r="B109" s="484"/>
      <c r="C109" s="484"/>
      <c r="D109" s="484"/>
      <c r="E109" s="484"/>
      <c r="F109" s="484"/>
      <c r="G109" s="1160"/>
      <c r="H109" s="1317"/>
    </row>
    <row r="110" spans="1:8">
      <c r="A110" s="1172" t="s">
        <v>401</v>
      </c>
      <c r="B110" s="484"/>
      <c r="C110" s="484" t="s">
        <v>1712</v>
      </c>
      <c r="D110" s="484" t="s">
        <v>547</v>
      </c>
      <c r="E110" s="484" t="s">
        <v>548</v>
      </c>
      <c r="F110" s="1173" t="s">
        <v>1713</v>
      </c>
      <c r="G110" s="1160" t="s">
        <v>549</v>
      </c>
      <c r="H110" s="1317"/>
    </row>
    <row r="111" spans="1:8">
      <c r="A111" s="1172"/>
      <c r="B111" s="484"/>
      <c r="C111" s="484" t="s">
        <v>550</v>
      </c>
      <c r="D111" s="484" t="s">
        <v>551</v>
      </c>
      <c r="E111" s="484" t="s">
        <v>552</v>
      </c>
      <c r="F111" s="484" t="s">
        <v>553</v>
      </c>
      <c r="G111" s="1160" t="s">
        <v>549</v>
      </c>
      <c r="H111" s="1317"/>
    </row>
    <row r="112" spans="1:8" ht="13.5" thickBot="1">
      <c r="A112" s="1172"/>
      <c r="B112" s="484"/>
      <c r="C112" s="484" t="s">
        <v>554</v>
      </c>
      <c r="D112" s="484" t="s">
        <v>547</v>
      </c>
      <c r="E112" s="484" t="s">
        <v>555</v>
      </c>
      <c r="F112" s="484" t="s">
        <v>556</v>
      </c>
      <c r="G112" s="1160" t="s">
        <v>549</v>
      </c>
      <c r="H112" s="1318"/>
    </row>
    <row r="113" spans="1:8">
      <c r="A113" s="205"/>
      <c r="B113" s="481"/>
      <c r="C113" s="484"/>
      <c r="D113" s="484"/>
      <c r="E113" s="484"/>
      <c r="F113" s="484"/>
      <c r="G113" s="484"/>
    </row>
    <row r="114" spans="1:8" ht="13.5" thickBot="1">
      <c r="A114" s="210" t="s">
        <v>557</v>
      </c>
      <c r="B114" s="489" t="s">
        <v>558</v>
      </c>
      <c r="C114" s="484"/>
      <c r="D114" s="484"/>
      <c r="E114" s="484"/>
      <c r="F114" s="484"/>
      <c r="G114" s="484"/>
    </row>
    <row r="115" spans="1:8">
      <c r="A115" s="204" t="s">
        <v>315</v>
      </c>
      <c r="B115" s="482"/>
      <c r="C115" s="484" t="s">
        <v>559</v>
      </c>
      <c r="D115" s="494" t="s">
        <v>560</v>
      </c>
      <c r="E115" s="494" t="s">
        <v>561</v>
      </c>
      <c r="F115" s="484" t="s">
        <v>562</v>
      </c>
      <c r="G115" s="1321" t="s">
        <v>563</v>
      </c>
      <c r="H115" s="1303" t="s">
        <v>1659</v>
      </c>
    </row>
    <row r="116" spans="1:8">
      <c r="A116" s="204"/>
      <c r="B116" s="482"/>
      <c r="C116" s="484" t="s">
        <v>564</v>
      </c>
      <c r="D116" s="494" t="s">
        <v>560</v>
      </c>
      <c r="E116" s="494" t="s">
        <v>565</v>
      </c>
      <c r="F116" s="484" t="s">
        <v>566</v>
      </c>
      <c r="G116" s="1322"/>
      <c r="H116" s="1304"/>
    </row>
    <row r="117" spans="1:8">
      <c r="A117" s="204"/>
      <c r="B117" s="482"/>
      <c r="C117" s="484" t="s">
        <v>567</v>
      </c>
      <c r="D117" s="494" t="s">
        <v>560</v>
      </c>
      <c r="E117" s="494" t="s">
        <v>568</v>
      </c>
      <c r="F117" s="484" t="s">
        <v>569</v>
      </c>
      <c r="G117" s="1322"/>
      <c r="H117" s="1304"/>
    </row>
    <row r="118" spans="1:8">
      <c r="A118" s="204"/>
      <c r="B118" s="482"/>
      <c r="C118" s="484" t="s">
        <v>570</v>
      </c>
      <c r="D118" s="494" t="s">
        <v>560</v>
      </c>
      <c r="E118" s="494" t="s">
        <v>571</v>
      </c>
      <c r="F118" s="1164" t="s">
        <v>1714</v>
      </c>
      <c r="G118" s="1322"/>
      <c r="H118" s="1304"/>
    </row>
    <row r="119" spans="1:8">
      <c r="A119" s="204"/>
      <c r="B119" s="482"/>
      <c r="C119" s="484" t="s">
        <v>1715</v>
      </c>
      <c r="D119" s="494" t="s">
        <v>560</v>
      </c>
      <c r="E119" s="1174" t="s">
        <v>579</v>
      </c>
      <c r="F119" s="484" t="s">
        <v>572</v>
      </c>
      <c r="G119" s="1322"/>
      <c r="H119" s="1304"/>
    </row>
    <row r="120" spans="1:8">
      <c r="A120" s="204"/>
      <c r="B120" s="482"/>
      <c r="C120" s="484"/>
      <c r="D120" s="484"/>
      <c r="E120" s="484"/>
      <c r="F120" s="484"/>
      <c r="G120" s="1322"/>
      <c r="H120" s="1304"/>
    </row>
    <row r="121" spans="1:8">
      <c r="A121" s="204" t="s">
        <v>1716</v>
      </c>
      <c r="B121" s="482"/>
      <c r="C121" s="484" t="s">
        <v>567</v>
      </c>
      <c r="D121" s="494" t="s">
        <v>560</v>
      </c>
      <c r="E121" s="494" t="s">
        <v>568</v>
      </c>
      <c r="F121" s="484" t="s">
        <v>569</v>
      </c>
      <c r="G121" s="1322"/>
      <c r="H121" s="1304"/>
    </row>
    <row r="122" spans="1:8">
      <c r="A122" s="204"/>
      <c r="B122" s="482"/>
      <c r="C122" s="484" t="s">
        <v>573</v>
      </c>
      <c r="D122" s="494" t="s">
        <v>560</v>
      </c>
      <c r="E122" s="494" t="s">
        <v>574</v>
      </c>
      <c r="F122" s="484" t="s">
        <v>575</v>
      </c>
      <c r="G122" s="1322"/>
      <c r="H122" s="1304"/>
    </row>
    <row r="123" spans="1:8">
      <c r="A123" s="204"/>
      <c r="B123" s="482"/>
      <c r="C123" s="484"/>
      <c r="D123" s="494"/>
      <c r="E123" s="494"/>
      <c r="F123" s="484"/>
      <c r="G123" s="1322"/>
      <c r="H123" s="1304"/>
    </row>
    <row r="124" spans="1:8">
      <c r="A124" s="204" t="s">
        <v>1717</v>
      </c>
      <c r="B124" s="482"/>
      <c r="C124" s="484" t="s">
        <v>1718</v>
      </c>
      <c r="D124" s="494" t="s">
        <v>560</v>
      </c>
      <c r="E124" s="494" t="s">
        <v>1719</v>
      </c>
      <c r="F124" s="1164" t="s">
        <v>1720</v>
      </c>
      <c r="G124" s="1322"/>
      <c r="H124" s="1304"/>
    </row>
    <row r="125" spans="1:8">
      <c r="A125" s="204"/>
      <c r="B125" s="482"/>
      <c r="C125" s="484"/>
      <c r="D125" s="484"/>
      <c r="E125" s="484"/>
      <c r="F125" s="484"/>
      <c r="G125" s="1322"/>
      <c r="H125" s="1304"/>
    </row>
    <row r="126" spans="1:8">
      <c r="A126" s="204" t="s">
        <v>401</v>
      </c>
      <c r="B126" s="482"/>
      <c r="C126" s="484" t="s">
        <v>576</v>
      </c>
      <c r="D126" s="494" t="s">
        <v>560</v>
      </c>
      <c r="E126" s="494" t="s">
        <v>577</v>
      </c>
      <c r="F126" s="484" t="s">
        <v>578</v>
      </c>
      <c r="G126" s="1322"/>
      <c r="H126" s="1304"/>
    </row>
    <row r="127" spans="1:8">
      <c r="A127" s="204"/>
      <c r="B127" s="482"/>
      <c r="C127" s="484" t="s">
        <v>580</v>
      </c>
      <c r="D127" s="494" t="s">
        <v>560</v>
      </c>
      <c r="E127" s="494" t="s">
        <v>581</v>
      </c>
      <c r="F127" s="484" t="s">
        <v>582</v>
      </c>
      <c r="G127" s="1322"/>
      <c r="H127" s="1304"/>
    </row>
    <row r="128" spans="1:8">
      <c r="A128" s="204"/>
      <c r="B128" s="482"/>
      <c r="C128" s="484" t="s">
        <v>583</v>
      </c>
      <c r="D128" s="494" t="s">
        <v>560</v>
      </c>
      <c r="E128" s="494" t="s">
        <v>584</v>
      </c>
      <c r="F128" s="484" t="s">
        <v>585</v>
      </c>
      <c r="G128" s="1322"/>
      <c r="H128" s="1304"/>
    </row>
    <row r="129" spans="1:8">
      <c r="A129" s="204"/>
      <c r="B129" s="482"/>
      <c r="C129" s="484"/>
      <c r="D129" s="494"/>
      <c r="E129" s="494"/>
      <c r="F129" s="484"/>
      <c r="G129" s="1322"/>
      <c r="H129" s="1304"/>
    </row>
    <row r="130" spans="1:8">
      <c r="A130" s="204" t="s">
        <v>417</v>
      </c>
      <c r="B130" s="482"/>
      <c r="C130" s="484" t="s">
        <v>586</v>
      </c>
      <c r="D130" s="494" t="s">
        <v>560</v>
      </c>
      <c r="E130" s="494" t="s">
        <v>587</v>
      </c>
      <c r="F130" s="484" t="s">
        <v>588</v>
      </c>
      <c r="G130" s="1323"/>
      <c r="H130" s="1304"/>
    </row>
    <row r="131" spans="1:8" ht="13.5" thickBot="1">
      <c r="A131" s="205"/>
      <c r="B131" s="482"/>
      <c r="C131" s="484" t="s">
        <v>1721</v>
      </c>
      <c r="D131" s="494" t="s">
        <v>560</v>
      </c>
      <c r="E131" s="494" t="s">
        <v>1719</v>
      </c>
      <c r="F131" s="484" t="s">
        <v>588</v>
      </c>
      <c r="G131" s="1175"/>
      <c r="H131" s="1305"/>
    </row>
  </sheetData>
  <mergeCells count="14">
    <mergeCell ref="H92:H104"/>
    <mergeCell ref="H106:H112"/>
    <mergeCell ref="G115:G130"/>
    <mergeCell ref="H115:H131"/>
    <mergeCell ref="H42:H46"/>
    <mergeCell ref="H50:H60"/>
    <mergeCell ref="H62:H70"/>
    <mergeCell ref="H73:H80"/>
    <mergeCell ref="H83:H89"/>
    <mergeCell ref="A2:G2"/>
    <mergeCell ref="H6:H12"/>
    <mergeCell ref="H15:H22"/>
    <mergeCell ref="H25:H31"/>
    <mergeCell ref="H34:H38"/>
  </mergeCells>
  <hyperlinks>
    <hyperlink ref="F62" r:id="rId1"/>
    <hyperlink ref="F64" r:id="rId2"/>
    <hyperlink ref="F63" r:id="rId3"/>
    <hyperlink ref="F65" r:id="rId4"/>
    <hyperlink ref="F67" r:id="rId5"/>
    <hyperlink ref="F69" r:id="rId6"/>
    <hyperlink ref="F70" r:id="rId7"/>
    <hyperlink ref="F68" r:id="rId8"/>
    <hyperlink ref="F42" r:id="rId9"/>
    <hyperlink ref="F43" r:id="rId10"/>
    <hyperlink ref="F45" r:id="rId11"/>
    <hyperlink ref="F46" r:id="rId12"/>
    <hyperlink ref="F83" r:id="rId13"/>
    <hyperlink ref="F84" r:id="rId14"/>
    <hyperlink ref="F15" r:id="rId15"/>
    <hyperlink ref="F17" r:id="rId16"/>
    <hyperlink ref="F73" r:id="rId17"/>
    <hyperlink ref="F74" r:id="rId18"/>
    <hyperlink ref="F51" r:id="rId19"/>
    <hyperlink ref="F52" r:id="rId20" tooltip="mailto:Gary.Guan@can.pilship.com"/>
    <hyperlink ref="F53" r:id="rId21" tooltip="mailto:Jason.Xu@can.pilship.com"/>
    <hyperlink ref="F60" r:id="rId22"/>
    <hyperlink ref="F59" r:id="rId23"/>
    <hyperlink ref="F57" r:id="rId24"/>
    <hyperlink ref="F56" r:id="rId25"/>
    <hyperlink ref="F92" r:id="rId26"/>
    <hyperlink ref="F93" r:id="rId27"/>
    <hyperlink ref="F94" r:id="rId28"/>
    <hyperlink ref="F95" r:id="rId29"/>
    <hyperlink ref="F97" r:id="rId30"/>
    <hyperlink ref="F98" r:id="rId31"/>
    <hyperlink ref="F99" r:id="rId32"/>
    <hyperlink ref="F100" r:id="rId33"/>
    <hyperlink ref="F102" r:id="rId34"/>
    <hyperlink ref="F103" r:id="rId35"/>
    <hyperlink ref="F104" r:id="rId36"/>
    <hyperlink ref="F30" r:id="rId37"/>
    <hyperlink ref="F31" r:id="rId38"/>
    <hyperlink ref="F26" r:id="rId39" display="jimmy.yang@ngb.pilship.com"/>
    <hyperlink ref="F25" r:id="rId40" display="bruce.jiang@ngb.pilship.com"/>
    <hyperlink ref="F29" r:id="rId41" display="local.operation@sgp.pilship.com"/>
    <hyperlink ref="F28" r:id="rId42" display="local.operation@sgp.pilship.com"/>
    <hyperlink ref="F27" r:id="rId43" display="Anson.Li@can.pilship.com"/>
    <hyperlink ref="F55" r:id="rId44" tooltip="mailto:stephen.chen@can.pilship.com"/>
    <hyperlink ref="F50" r:id="rId45"/>
    <hyperlink ref="F7" r:id="rId46"/>
    <hyperlink ref="F10" r:id="rId47"/>
    <hyperlink ref="F12" r:id="rId48"/>
    <hyperlink ref="F115" r:id="rId49"/>
    <hyperlink ref="F116" r:id="rId50"/>
    <hyperlink ref="F117" r:id="rId51"/>
    <hyperlink ref="F118" r:id="rId52"/>
    <hyperlink ref="F122" r:id="rId53"/>
    <hyperlink ref="F126" r:id="rId54"/>
    <hyperlink ref="F127:F130" r:id="rId55" display="dilhani@cmb.pilship.com"/>
    <hyperlink ref="F127" r:id="rId56"/>
    <hyperlink ref="F128" r:id="rId57"/>
    <hyperlink ref="F130" r:id="rId58"/>
    <hyperlink ref="F119" r:id="rId59"/>
    <hyperlink ref="F121" r:id="rId60"/>
    <hyperlink ref="F124" r:id="rId61"/>
    <hyperlink ref="F131" r:id="rId62" display="dilhani@cmb.pilship.com"/>
    <hyperlink ref="F112" r:id="rId63"/>
    <hyperlink ref="F111" r:id="rId64"/>
    <hyperlink ref="F110" r:id="rId65"/>
    <hyperlink ref="F75" r:id="rId66"/>
    <hyperlink ref="F76" r:id="rId67"/>
    <hyperlink ref="F77" r:id="rId68"/>
    <hyperlink ref="F78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PMX</vt:lpstr>
      <vt:lpstr>PFS</vt:lpstr>
      <vt:lpstr>Terminal</vt:lpstr>
      <vt:lpstr>VSL Particulars</vt:lpstr>
      <vt:lpstr>COS Principal+local</vt:lpstr>
      <vt:lpstr>WHL Principal's Office</vt:lpstr>
      <vt:lpstr>WHL Local Agents</vt:lpstr>
      <vt:lpstr>PIL Principal's Office </vt:lpstr>
      <vt:lpstr>PIL Local Agent </vt:lpstr>
      <vt:lpstr>EMC Principal+local</vt:lpstr>
      <vt:lpstr>KL Principal</vt:lpstr>
      <vt:lpstr>KL Local</vt:lpstr>
      <vt:lpstr>X-PRESS FEEDER</vt:lpstr>
      <vt:lpstr>PMX!Print_Area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zhuqy/Zhu Qiu Ying (Costar)</dc:creator>
  <cp:lastModifiedBy>zhuqy/Zhu Qiu Ying (COSCON S.E.A)</cp:lastModifiedBy>
  <cp:lastPrinted>2017-04-06T03:11:59Z</cp:lastPrinted>
  <dcterms:created xsi:type="dcterms:W3CDTF">2016-04-05T09:39:18Z</dcterms:created>
  <dcterms:modified xsi:type="dcterms:W3CDTF">2018-03-21T08:50:19Z</dcterms:modified>
</cp:coreProperties>
</file>