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6075" yWindow="945" windowWidth="21300" windowHeight="11580"/>
  </bookViews>
  <sheets>
    <sheet name="金型修理改善依頼書" sheetId="9" r:id="rId1"/>
    <sheet name="コメント" sheetId="10" r:id="rId2"/>
    <sheet name="選択肢" sheetId="1" state="hidden" r:id="rId3"/>
  </sheets>
  <definedNames>
    <definedName name="_xlnm._FilterDatabase" localSheetId="1" hidden="1">コメント!$A$1:$Z$44</definedName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<sst xmlns="http://schemas.openxmlformats.org/spreadsheetml/2006/main" count="1264" uniqueCount="507">
  <si>
    <t>承認</t>
  </si>
  <si>
    <t>審査</t>
  </si>
  <si>
    <t>NO.</t>
  </si>
  <si>
    <t>判定</t>
  </si>
  <si>
    <t>起案</t>
    <phoneticPr fontId="9"/>
  </si>
  <si>
    <t>品番</t>
    <rPh sb="0" eb="2">
      <t>ヒンバン</t>
    </rPh>
    <phoneticPr fontId="9"/>
  </si>
  <si>
    <t>開始日</t>
    <rPh sb="0" eb="2">
      <t>カイシ</t>
    </rPh>
    <rPh sb="2" eb="3">
      <t>ヒ</t>
    </rPh>
    <phoneticPr fontId="9"/>
  </si>
  <si>
    <t>型納期</t>
    <rPh sb="0" eb="1">
      <t>カタ</t>
    </rPh>
    <rPh sb="1" eb="3">
      <t>ノウキ</t>
    </rPh>
    <phoneticPr fontId="9"/>
  </si>
  <si>
    <t>修理メーカー</t>
    <rPh sb="0" eb="2">
      <t>シュウリ</t>
    </rPh>
    <phoneticPr fontId="9"/>
  </si>
  <si>
    <t>不具合項目</t>
    <rPh sb="0" eb="3">
      <t>フグアイ</t>
    </rPh>
    <rPh sb="3" eb="5">
      <t>コウモク</t>
    </rPh>
    <phoneticPr fontId="9"/>
  </si>
  <si>
    <t>有</t>
    <rPh sb="0" eb="1">
      <t>ア</t>
    </rPh>
    <phoneticPr fontId="9"/>
  </si>
  <si>
    <t>品証Ｇ</t>
    <rPh sb="0" eb="1">
      <t>ヒン</t>
    </rPh>
    <rPh sb="1" eb="2">
      <t>ショウ</t>
    </rPh>
    <phoneticPr fontId="9"/>
  </si>
  <si>
    <t>A</t>
    <phoneticPr fontId="9"/>
  </si>
  <si>
    <t>汎用</t>
    <rPh sb="0" eb="2">
      <t>ハンヨウ</t>
    </rPh>
    <phoneticPr fontId="9"/>
  </si>
  <si>
    <t>ｸﾗﾝﾌﾟ</t>
    <phoneticPr fontId="9"/>
  </si>
  <si>
    <t>PP</t>
    <phoneticPr fontId="9"/>
  </si>
  <si>
    <t>無</t>
    <rPh sb="0" eb="1">
      <t>ナ</t>
    </rPh>
    <phoneticPr fontId="9"/>
  </si>
  <si>
    <t>品管Ｇ</t>
    <rPh sb="0" eb="1">
      <t>ヒン</t>
    </rPh>
    <rPh sb="1" eb="2">
      <t>カン</t>
    </rPh>
    <phoneticPr fontId="9"/>
  </si>
  <si>
    <t>B</t>
    <phoneticPr fontId="9"/>
  </si>
  <si>
    <t>DMI</t>
    <phoneticPr fontId="9"/>
  </si>
  <si>
    <t>ﾍﾞﾙﾄ</t>
    <phoneticPr fontId="9"/>
  </si>
  <si>
    <t>6PA</t>
    <phoneticPr fontId="9"/>
  </si>
  <si>
    <t>成形ﾒｰｶｰ</t>
    <rPh sb="0" eb="2">
      <t>セイケイ</t>
    </rPh>
    <phoneticPr fontId="9"/>
  </si>
  <si>
    <t>C</t>
    <phoneticPr fontId="9"/>
  </si>
  <si>
    <t>ｺﾙｹﾞｰﾄ</t>
    <phoneticPr fontId="9"/>
  </si>
  <si>
    <t>66PA</t>
    <phoneticPr fontId="9"/>
  </si>
  <si>
    <t>ﾌﾟﾛﾃ</t>
    <phoneticPr fontId="9"/>
  </si>
  <si>
    <t>STPA66</t>
    <phoneticPr fontId="9"/>
  </si>
  <si>
    <t>その他</t>
    <rPh sb="2" eb="3">
      <t>タ</t>
    </rPh>
    <phoneticPr fontId="9"/>
  </si>
  <si>
    <t>難燃66</t>
    <rPh sb="0" eb="1">
      <t>ナン</t>
    </rPh>
    <rPh sb="1" eb="2">
      <t>ネン</t>
    </rPh>
    <phoneticPr fontId="9"/>
  </si>
  <si>
    <t>ABS</t>
    <phoneticPr fontId="9"/>
  </si>
  <si>
    <t>POM</t>
    <phoneticPr fontId="9"/>
  </si>
  <si>
    <t>PBT</t>
    <phoneticPr fontId="9"/>
  </si>
  <si>
    <t>製品形状</t>
    <rPh sb="0" eb="2">
      <t>セイヒン</t>
    </rPh>
    <rPh sb="2" eb="4">
      <t>ケイジョウ</t>
    </rPh>
    <phoneticPr fontId="9"/>
  </si>
  <si>
    <t>大和化成</t>
  </si>
  <si>
    <t>製作メーカー</t>
    <phoneticPr fontId="9"/>
  </si>
  <si>
    <t>ショット</t>
    <phoneticPr fontId="9"/>
  </si>
  <si>
    <t>修理区分</t>
    <rPh sb="0" eb="2">
      <t>シュウリ</t>
    </rPh>
    <rPh sb="2" eb="4">
      <t>クブン</t>
    </rPh>
    <phoneticPr fontId="9"/>
  </si>
  <si>
    <t>受領</t>
    <rPh sb="0" eb="2">
      <t>ジュリョウ</t>
    </rPh>
    <phoneticPr fontId="9"/>
  </si>
  <si>
    <t>月産数（個）</t>
    <rPh sb="0" eb="2">
      <t>ゲッサン</t>
    </rPh>
    <rPh sb="2" eb="3">
      <t>スウ</t>
    </rPh>
    <rPh sb="4" eb="5">
      <t>コ</t>
    </rPh>
    <phoneticPr fontId="9"/>
  </si>
  <si>
    <t>成形材料</t>
    <rPh sb="0" eb="2">
      <t>セイケイ</t>
    </rPh>
    <rPh sb="2" eb="4">
      <t>ザイリョウ</t>
    </rPh>
    <phoneticPr fontId="9"/>
  </si>
  <si>
    <t>評価サンプル数</t>
    <rPh sb="0" eb="2">
      <t>ヒョウカ</t>
    </rPh>
    <rPh sb="6" eb="7">
      <t>スウ</t>
    </rPh>
    <phoneticPr fontId="9"/>
  </si>
  <si>
    <t>評価有無</t>
    <rPh sb="0" eb="2">
      <t>ヒョウカ</t>
    </rPh>
    <rPh sb="2" eb="4">
      <t>ウム</t>
    </rPh>
    <phoneticPr fontId="9"/>
  </si>
  <si>
    <t>成形加工区</t>
    <rPh sb="0" eb="2">
      <t>セイケイ</t>
    </rPh>
    <rPh sb="2" eb="5">
      <t>カコウク</t>
    </rPh>
    <phoneticPr fontId="9"/>
  </si>
  <si>
    <t>型番</t>
    <rPh sb="0" eb="2">
      <t>カタバン</t>
    </rPh>
    <phoneticPr fontId="9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</si>
  <si>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9"/>
  </si>
  <si>
    <t>t</t>
    <phoneticPr fontId="9"/>
  </si>
  <si>
    <t>要</t>
    <rPh sb="0" eb="1">
      <t>ヨウ</t>
    </rPh>
    <phoneticPr fontId="9"/>
  </si>
  <si>
    <t>不要</t>
    <rPh sb="0" eb="2">
      <t>フヨウ</t>
    </rPh>
    <phoneticPr fontId="9"/>
  </si>
  <si>
    <t>PA</t>
    <phoneticPr fontId="9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</si>
  <si>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</si>
  <si>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</si>
  <si>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</si>
  <si>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</si>
  <si>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</si>
  <si>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9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</si>
  <si>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9"/>
  </si>
  <si>
    <t>不具合
ｷｬﾋﾞNO.</t>
    <rPh sb="0" eb="3">
      <t>フグアイ</t>
    </rPh>
    <phoneticPr fontId="9"/>
  </si>
  <si>
    <t>対策ｷｬﾋﾞNO.</t>
    <rPh sb="0" eb="2">
      <t>タイサク</t>
    </rPh>
    <phoneticPr fontId="9"/>
  </si>
  <si>
    <t>成形機・t数</t>
    <rPh sb="0" eb="2">
      <t>セイケイ</t>
    </rPh>
    <rPh sb="2" eb="3">
      <t>キ</t>
    </rPh>
    <rPh sb="5" eb="6">
      <t>スウ</t>
    </rPh>
    <phoneticPr fontId="9"/>
  </si>
  <si>
    <t>成形材質</t>
    <rPh sb="0" eb="2">
      <t>セイケイ</t>
    </rPh>
    <rPh sb="2" eb="4">
      <t>ザイシツ</t>
    </rPh>
    <phoneticPr fontId="9"/>
  </si>
  <si>
    <t>起工年月</t>
    <rPh sb="0" eb="2">
      <t>キコウ</t>
    </rPh>
    <rPh sb="2" eb="3">
      <t>ネン</t>
    </rPh>
    <phoneticPr fontId="9"/>
  </si>
  <si>
    <t xml:space="preserve"> 発行年月日</t>
    <phoneticPr fontId="9"/>
  </si>
  <si>
    <t>成形機</t>
    <rPh sb="0" eb="3">
      <t>セイケイキ</t>
    </rPh>
    <phoneticPr fontId="9"/>
  </si>
  <si>
    <t>汎用</t>
    <rPh sb="0" eb="2">
      <t>ハンヨウ</t>
    </rPh>
    <phoneticPr fontId="9"/>
  </si>
  <si>
    <t>DMI</t>
    <phoneticPr fontId="9"/>
  </si>
  <si>
    <t>PP/TPE</t>
    <phoneticPr fontId="9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</si>
  <si>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</si>
  <si>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</si>
  <si>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</si>
  <si>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</si>
  <si>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</si>
  <si>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</si>
  <si>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</si>
  <si>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</si>
  <si>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</si>
  <si>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</si>
  <si>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</si>
  <si>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</si>
  <si>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</si>
  <si>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</si>
  <si>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</si>
  <si>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</si>
  <si>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</si>
  <si>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</si>
  <si>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</si>
  <si>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</si>
  <si>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</si>
  <si>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</si>
  <si>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</si>
  <si>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</si>
  <si>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</si>
  <si>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</si>
  <si>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</si>
  <si>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</si>
  <si>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</si>
  <si>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</si>
  <si>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</si>
  <si>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</si>
  <si>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</si>
  <si>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</si>
  <si>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</si>
  <si>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</si>
  <si>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</si>
  <si>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</si>
  <si>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</si>
  <si>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</si>
  <si>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</si>
  <si>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</si>
  <si>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</si>
  <si>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</si>
  <si>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</si>
  <si>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</si>
  <si>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</si>
  <si>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</si>
  <si>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</si>
  <si>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</si>
  <si>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</si>
  <si>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</si>
  <si>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</si>
  <si>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</si>
  <si>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</si>
  <si>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</si>
  <si>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</si>
  <si>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</si>
  <si>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</si>
  <si>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</si>
  <si>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</si>
  <si>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</si>
  <si>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</si>
  <si>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</si>
  <si>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</si>
  <si>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</si>
  <si>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</si>
  <si>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</si>
  <si>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</si>
  <si>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</si>
  <si>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</si>
  <si>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</si>
  <si>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</si>
  <si>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</si>
  <si>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</si>
  <si>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</si>
  <si>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</si>
  <si>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</si>
  <si>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</si>
  <si>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</si>
  <si>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</si>
  <si>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</si>
  <si>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</si>
  <si>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</si>
  <si>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</si>
  <si>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</si>
  <si>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9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</si>
  <si>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</si>
  <si>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</si>
  <si>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</si>
  <si>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</si>
  <si>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</si>
  <si>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</si>
  <si>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</si>
  <si>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</si>
  <si>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</si>
  <si>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</si>
  <si>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</si>
  <si>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</si>
  <si>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</si>
  <si>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</si>
  <si>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</si>
  <si>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</si>
  <si>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</si>
  <si>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</si>
  <si>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</si>
  <si>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</si>
  <si>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9"/>
  </si>
  <si>
    <t>大和化成</t>
    <phoneticPr fontId="9"/>
  </si>
  <si>
    <t>㈱不二機販</t>
  </si>
  <si>
    <t>㈲青木製作所</t>
    <phoneticPr fontId="9"/>
  </si>
  <si>
    <t>金型修理・改善依頼書</t>
    <phoneticPr fontId="9"/>
  </si>
  <si>
    <t>㈱沖田化成</t>
    <rPh sb="1" eb="3">
      <t>オキタ</t>
    </rPh>
    <rPh sb="3" eb="5">
      <t>カセイ</t>
    </rPh>
    <phoneticPr fontId="9"/>
  </si>
  <si>
    <t>㈱サンワクリエイト</t>
  </si>
  <si>
    <t>ヒロハマ合成㈱</t>
    <rPh sb="4" eb="6">
      <t>ゴウセイ</t>
    </rPh>
    <phoneticPr fontId="9"/>
  </si>
  <si>
    <t>㈲宮本合成</t>
    <rPh sb="1" eb="3">
      <t>ミヤモト</t>
    </rPh>
    <rPh sb="3" eb="5">
      <t>ゴウセイ</t>
    </rPh>
    <phoneticPr fontId="9"/>
  </si>
  <si>
    <t>㈲エヌ・ピー</t>
  </si>
  <si>
    <t>㈲エヌ・ピー</t>
    <phoneticPr fontId="9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</si>
  <si>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</si>
  <si>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9"/>
  </si>
  <si>
    <t>㈱広和化成</t>
  </si>
  <si>
    <t>㈱広和化成</t>
    <rPh sb="1" eb="2">
      <t>ヒロ</t>
    </rPh>
    <rPh sb="2" eb="3">
      <t>ワ</t>
    </rPh>
    <rPh sb="3" eb="5">
      <t>カセイ</t>
    </rPh>
    <phoneticPr fontId="9"/>
  </si>
  <si>
    <t>㈱クラフト</t>
  </si>
  <si>
    <t>㈱ファインカット富山</t>
    <rPh sb="8" eb="10">
      <t>トヤマ</t>
    </rPh>
    <phoneticPr fontId="9"/>
  </si>
  <si>
    <t>㈲エヌ・ピー</t>
    <phoneticPr fontId="9"/>
  </si>
  <si>
    <t>㈱クラフト</t>
    <phoneticPr fontId="9"/>
  </si>
  <si>
    <t>㈱ケーツー</t>
    <phoneticPr fontId="9"/>
  </si>
  <si>
    <t>㈱サンワクリエイト</t>
    <phoneticPr fontId="9"/>
  </si>
  <si>
    <t>遠州樹脂工業㈱</t>
    <phoneticPr fontId="9"/>
  </si>
  <si>
    <t>㈱広和化成</t>
    <phoneticPr fontId="9"/>
  </si>
  <si>
    <t>㈱クラフト</t>
    <phoneticPr fontId="9"/>
  </si>
  <si>
    <t>テクノハマ㈱</t>
    <phoneticPr fontId="9"/>
  </si>
  <si>
    <t>グレード</t>
    <phoneticPr fontId="9"/>
  </si>
  <si>
    <t>サンプル着日</t>
    <rPh sb="4" eb="5">
      <t>チャク</t>
    </rPh>
    <rPh sb="5" eb="6">
      <t>ビ</t>
    </rPh>
    <phoneticPr fontId="9"/>
  </si>
  <si>
    <t>不具合項目</t>
    <rPh sb="0" eb="3">
      <t>フグアイ</t>
    </rPh>
    <rPh sb="3" eb="5">
      <t>コウモク</t>
    </rPh>
    <phoneticPr fontId="9"/>
  </si>
  <si>
    <t>確認</t>
    <rPh sb="0" eb="2">
      <t>カクニン</t>
    </rPh>
    <phoneticPr fontId="9"/>
  </si>
  <si>
    <t xml:space="preserve"> 手配NO.</t>
    <phoneticPr fontId="9"/>
  </si>
  <si>
    <t>前回メンテ時のショット数</t>
    <rPh sb="0" eb="2">
      <t>ゼンカイ</t>
    </rPh>
    <rPh sb="5" eb="6">
      <t>ジ</t>
    </rPh>
    <rPh sb="11" eb="12">
      <t>スウ</t>
    </rPh>
    <phoneticPr fontId="9"/>
  </si>
  <si>
    <t>同修理履歴</t>
    <rPh sb="0" eb="1">
      <t>ドウ</t>
    </rPh>
    <rPh sb="1" eb="3">
      <t>シュウリ</t>
    </rPh>
    <rPh sb="3" eb="5">
      <t>リレキ</t>
    </rPh>
    <phoneticPr fontId="9"/>
  </si>
  <si>
    <t>同修理履歴</t>
    <rPh sb="0" eb="1">
      <t>ドウ</t>
    </rPh>
    <rPh sb="1" eb="3">
      <t>シュウリ</t>
    </rPh>
    <rPh sb="3" eb="5">
      <t>リレキ</t>
    </rPh>
    <phoneticPr fontId="9"/>
  </si>
  <si>
    <t>初回</t>
    <rPh sb="0" eb="2">
      <t>ショカイ</t>
    </rPh>
    <phoneticPr fontId="9"/>
  </si>
  <si>
    <t>再発</t>
    <rPh sb="0" eb="2">
      <t>サイハツ</t>
    </rPh>
    <phoneticPr fontId="9"/>
  </si>
  <si>
    <t>回</t>
    <rPh sb="0" eb="1">
      <t>カイ</t>
    </rPh>
    <phoneticPr fontId="9"/>
  </si>
  <si>
    <t>キャビ</t>
    <phoneticPr fontId="9"/>
  </si>
  <si>
    <t>同じ</t>
    <rPh sb="0" eb="1">
      <t>オナ</t>
    </rPh>
    <phoneticPr fontId="9"/>
  </si>
  <si>
    <t>他</t>
    <rPh sb="0" eb="1">
      <t>ホカ</t>
    </rPh>
    <phoneticPr fontId="9"/>
  </si>
  <si>
    <t>同じ含む</t>
    <rPh sb="0" eb="1">
      <t>オナ</t>
    </rPh>
    <rPh sb="2" eb="3">
      <t>フク</t>
    </rPh>
    <phoneticPr fontId="9"/>
  </si>
  <si>
    <t>修理キャビNo</t>
    <rPh sb="0" eb="2">
      <t>シュウリ</t>
    </rPh>
    <phoneticPr fontId="9"/>
  </si>
  <si>
    <t>責任区分</t>
    <rPh sb="0" eb="2">
      <t>セキニン</t>
    </rPh>
    <rPh sb="2" eb="4">
      <t>クブン</t>
    </rPh>
    <phoneticPr fontId="9"/>
  </si>
  <si>
    <t>大和</t>
    <rPh sb="0" eb="2">
      <t>ダイワ</t>
    </rPh>
    <phoneticPr fontId="9"/>
  </si>
  <si>
    <t>加工区</t>
    <rPh sb="0" eb="3">
      <t>カコウク</t>
    </rPh>
    <phoneticPr fontId="9"/>
  </si>
  <si>
    <t>型メーカー</t>
    <rPh sb="0" eb="1">
      <t>カタ</t>
    </rPh>
    <phoneticPr fontId="9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</si>
  <si>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9"/>
  </si>
  <si>
    <t>）ヶ月</t>
    <rPh sb="2" eb="3">
      <t>ゲツ</t>
    </rPh>
    <phoneticPr fontId="9"/>
  </si>
  <si>
    <t>過去修理履歴</t>
    <rPh sb="0" eb="2">
      <t>カコ</t>
    </rPh>
    <rPh sb="2" eb="4">
      <t>シュウリ</t>
    </rPh>
    <rPh sb="4" eb="6">
      <t>リレキ</t>
    </rPh>
    <phoneticPr fontId="9"/>
  </si>
  <si>
    <t>修理回数</t>
    <rPh sb="0" eb="2">
      <t>シュウリ</t>
    </rPh>
    <rPh sb="2" eb="4">
      <t>カイスウ</t>
    </rPh>
    <phoneticPr fontId="9"/>
  </si>
  <si>
    <t>回</t>
    <rPh sb="0" eb="1">
      <t>カイ</t>
    </rPh>
    <phoneticPr fontId="9"/>
  </si>
  <si>
    <t>修理費用</t>
    <rPh sb="0" eb="2">
      <t>シュウリ</t>
    </rPh>
    <rPh sb="2" eb="4">
      <t>ヒヨウ</t>
    </rPh>
    <phoneticPr fontId="9"/>
  </si>
  <si>
    <t>/個当たり　</t>
    <rPh sb="1" eb="2">
      <t>コ</t>
    </rPh>
    <rPh sb="2" eb="3">
      <t>ア</t>
    </rPh>
    <phoneticPr fontId="9"/>
  </si>
  <si>
    <t>確認日</t>
    <rPh sb="0" eb="2">
      <t>カクニン</t>
    </rPh>
    <rPh sb="2" eb="3">
      <t>ビ</t>
    </rPh>
    <phoneticPr fontId="9"/>
  </si>
  <si>
    <t>判定</t>
    <rPh sb="0" eb="2">
      <t>ハンテイ</t>
    </rPh>
    <phoneticPr fontId="9"/>
  </si>
  <si>
    <t>【加工区入力】</t>
    <rPh sb="1" eb="4">
      <t>カコウク</t>
    </rPh>
    <rPh sb="4" eb="6">
      <t>ニュウリョク</t>
    </rPh>
    <phoneticPr fontId="9"/>
  </si>
  <si>
    <t>取数</t>
    <phoneticPr fontId="9"/>
  </si>
  <si>
    <t>責任区分</t>
    <phoneticPr fontId="9"/>
  </si>
  <si>
    <t>責任比率</t>
    <rPh sb="0" eb="2">
      <t>セキニン</t>
    </rPh>
    <rPh sb="2" eb="4">
      <t>ヒリツ</t>
    </rPh>
    <phoneticPr fontId="9"/>
  </si>
  <si>
    <t>大和の修正指示</t>
    <rPh sb="0" eb="2">
      <t>ダイワ</t>
    </rPh>
    <rPh sb="3" eb="5">
      <t>シュウセイ</t>
    </rPh>
    <rPh sb="5" eb="7">
      <t>シジ</t>
    </rPh>
    <phoneticPr fontId="9"/>
  </si>
  <si>
    <t>有・無</t>
    <rPh sb="0" eb="1">
      <t>ア</t>
    </rPh>
    <rPh sb="2" eb="3">
      <t>ナシ</t>
    </rPh>
    <phoneticPr fontId="9"/>
  </si>
  <si>
    <t>有</t>
    <rPh sb="0" eb="1">
      <t>ユウ</t>
    </rPh>
    <phoneticPr fontId="9"/>
  </si>
  <si>
    <t>無</t>
    <rPh sb="0" eb="1">
      <t>ナシ</t>
    </rPh>
    <phoneticPr fontId="9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</si>
  <si>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9"/>
  </si>
  <si>
    <t>反映</t>
    <rPh sb="0" eb="2">
      <t>ハンエイ</t>
    </rPh>
    <phoneticPr fontId="9"/>
  </si>
  <si>
    <t>要</t>
    <rPh sb="0" eb="1">
      <t>ヨウ</t>
    </rPh>
    <phoneticPr fontId="9"/>
  </si>
  <si>
    <t>検討</t>
    <rPh sb="0" eb="2">
      <t>ケントウ</t>
    </rPh>
    <phoneticPr fontId="9"/>
  </si>
  <si>
    <t>不要</t>
    <rPh sb="0" eb="2">
      <t>フヨウ</t>
    </rPh>
    <phoneticPr fontId="9"/>
  </si>
  <si>
    <t>標準に反映するか</t>
    <rPh sb="0" eb="2">
      <t>ヒョウジュン</t>
    </rPh>
    <rPh sb="3" eb="5">
      <t>ハンエイ</t>
    </rPh>
    <phoneticPr fontId="9"/>
  </si>
  <si>
    <t>　　　【大和記入】</t>
    <rPh sb="4" eb="6">
      <t>ダイワ</t>
    </rPh>
    <rPh sb="6" eb="8">
      <t>キニュウ</t>
    </rPh>
    <phoneticPr fontId="9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</si>
  <si>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9"/>
  </si>
  <si>
    <t>費用</t>
    <rPh sb="0" eb="2">
      <t>ヒヨウ</t>
    </rPh>
    <phoneticPr fontId="9"/>
  </si>
  <si>
    <t>合計</t>
    <rPh sb="0" eb="2">
      <t>ゴウケイ</t>
    </rPh>
    <phoneticPr fontId="9"/>
  </si>
  <si>
    <t>他</t>
    <rPh sb="0" eb="1">
      <t>ホカ</t>
    </rPh>
    <phoneticPr fontId="9"/>
  </si>
  <si>
    <t>（メーカー記入）
見積もり</t>
    <rPh sb="5" eb="7">
      <t>キニュウ</t>
    </rPh>
    <phoneticPr fontId="9"/>
  </si>
  <si>
    <t>（大和記入）
概算</t>
    <rPh sb="1" eb="3">
      <t>ダイワ</t>
    </rPh>
    <rPh sb="3" eb="5">
      <t>キニュウ</t>
    </rPh>
    <phoneticPr fontId="9"/>
  </si>
  <si>
    <t>修理</t>
    <rPh sb="0" eb="2">
      <t>シュウリ</t>
    </rPh>
    <phoneticPr fontId="9"/>
  </si>
  <si>
    <t>メンテ</t>
    <phoneticPr fontId="9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</si>
  <si>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9"/>
  </si>
  <si>
    <t>メンテショット数差
（自動計算）</t>
    <rPh sb="7" eb="8">
      <t>スウ</t>
    </rPh>
    <rPh sb="8" eb="9">
      <t>サ</t>
    </rPh>
    <phoneticPr fontId="9"/>
  </si>
  <si>
    <t>他</t>
    <rPh sb="0" eb="1">
      <t>ホカ</t>
    </rPh>
    <phoneticPr fontId="9"/>
  </si>
  <si>
    <t>備考欄</t>
    <rPh sb="0" eb="2">
      <t>ビコウ</t>
    </rPh>
    <rPh sb="2" eb="3">
      <t>ラン</t>
    </rPh>
    <phoneticPr fontId="9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</si>
  <si>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9"/>
  </si>
  <si>
    <t>　カウンター
ショット</t>
    <phoneticPr fontId="9"/>
  </si>
  <si>
    <t>DMS-Q08412-C-02　Rev.B【用紙-5】</t>
    <phoneticPr fontId="9"/>
  </si>
  <si>
    <t>Ａ：型構造改善</t>
    <phoneticPr fontId="9"/>
  </si>
  <si>
    <t>Ｂ：ｶﾞｽ改善</t>
    <phoneticPr fontId="9"/>
  </si>
  <si>
    <t>Ｃ：ｹﾞｰﾄ改善</t>
    <phoneticPr fontId="9"/>
  </si>
  <si>
    <t>Ｄ：ｺﾏ折れ改善</t>
    <phoneticPr fontId="9"/>
  </si>
  <si>
    <t>Ｅ：ﾊﾞﾘ,E/P改善</t>
    <phoneticPr fontId="9"/>
  </si>
  <si>
    <t>Ｆ：自社分解洗浄</t>
    <phoneticPr fontId="9"/>
  </si>
  <si>
    <t>Ｇ：型ﾒｰｶｰ分解洗浄</t>
    <phoneticPr fontId="9"/>
  </si>
  <si>
    <t>Ｈ：型構造修理</t>
    <phoneticPr fontId="9"/>
  </si>
  <si>
    <t>Ｉ：ｶﾞｽ修理</t>
    <phoneticPr fontId="9"/>
  </si>
  <si>
    <t>Ｊ：ｹﾞｰﾄ修理</t>
    <phoneticPr fontId="9"/>
  </si>
  <si>
    <t>Ｋ：ｺﾏ折れ修理</t>
    <phoneticPr fontId="9"/>
  </si>
  <si>
    <t>Ｌ：ﾊﾞﾘ,E/P修理</t>
    <phoneticPr fontId="9"/>
  </si>
  <si>
    <t>Ｍ：自社修理</t>
    <phoneticPr fontId="9"/>
  </si>
  <si>
    <t>大和化成(本社)</t>
    <phoneticPr fontId="9"/>
  </si>
  <si>
    <t>大和化成(額田)</t>
    <phoneticPr fontId="9"/>
  </si>
  <si>
    <t>ウネヤマ技研</t>
    <phoneticPr fontId="9"/>
  </si>
  <si>
    <t>現在ショット数</t>
    <rPh sb="0" eb="2">
      <t>ゲンザイ</t>
    </rPh>
    <rPh sb="6" eb="7">
      <t>スウ</t>
    </rPh>
    <phoneticPr fontId="9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</si>
  <si>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9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</si>
  <si>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9"/>
  </si>
  <si>
    <t>大和化成(本社)</t>
  </si>
  <si>
    <t>大和化成(額田)</t>
  </si>
  <si>
    <t>㈲青木製作所</t>
    <phoneticPr fontId="9"/>
  </si>
  <si>
    <t>江野　博</t>
    <rPh sb="0" eb="2">
      <t>エノ</t>
    </rPh>
    <rPh sb="3" eb="4">
      <t>ヒロシ</t>
    </rPh>
    <phoneticPr fontId="9"/>
  </si>
  <si>
    <t>江野　純</t>
    <rPh sb="0" eb="2">
      <t>エノ</t>
    </rPh>
    <rPh sb="3" eb="4">
      <t>ジュン</t>
    </rPh>
    <phoneticPr fontId="9"/>
  </si>
  <si>
    <t>4</t>
    <phoneticPr fontId="9"/>
  </si>
  <si>
    <t>10</t>
    <phoneticPr fontId="9"/>
  </si>
  <si>
    <t>EC100</t>
    <phoneticPr fontId="9"/>
  </si>
  <si>
    <t>PA</t>
  </si>
  <si>
    <t>1011CH5-KR</t>
    <phoneticPr fontId="9"/>
  </si>
  <si>
    <t>ｸﾘｯﾌﾟ</t>
  </si>
  <si>
    <t>2017/3</t>
    <phoneticPr fontId="9"/>
  </si>
  <si>
    <t>243-2212</t>
    <phoneticPr fontId="9"/>
  </si>
  <si>
    <t>コネクター部にバリ発生</t>
    <rPh sb="5" eb="6">
      <t>ブ</t>
    </rPh>
    <rPh sb="9" eb="11">
      <t>ハッセイ</t>
    </rPh>
    <phoneticPr fontId="9"/>
  </si>
  <si>
    <t>#1</t>
    <phoneticPr fontId="9"/>
  </si>
  <si>
    <t>Ｌ：ﾊﾞﾘ,E/P修理</t>
  </si>
  <si>
    <t>レーザー溶接お願い致します。</t>
    <rPh sb="4" eb="6">
      <t>ヨウセツ</t>
    </rPh>
    <rPh sb="7" eb="8">
      <t>ネガ</t>
    </rPh>
    <rPh sb="9" eb="10">
      <t>イタ</t>
    </rPh>
    <phoneticPr fontId="9"/>
  </si>
  <si>
    <t>5/24
榎本</t>
    <rPh sb="5" eb="7">
      <t>エノモト</t>
    </rPh>
    <phoneticPr fontId="9"/>
  </si>
  <si>
    <t>6810-1217</t>
    <phoneticPr fontId="9"/>
  </si>
  <si>
    <t>6810-1217</t>
  </si>
  <si>
    <t>No</t>
  </si>
  <si>
    <t>品番</t>
  </si>
  <si>
    <t>型番</t>
  </si>
  <si>
    <t>成形材質</t>
  </si>
  <si>
    <t>材料グレード</t>
  </si>
  <si>
    <t>製品形状</t>
  </si>
  <si>
    <t>発行日</t>
  </si>
  <si>
    <t>発行部署</t>
  </si>
  <si>
    <t>発行者</t>
  </si>
  <si>
    <t>加工区</t>
  </si>
  <si>
    <t>型製作メーカー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</si>
  <si>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</si>
  <si>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</si>
  <si>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</si>
  <si>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</si>
  <si>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</si>
  <si>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</si>
  <si>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</si>
  <si>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</si>
  <si>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</si>
  <si>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</si>
  <si>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</si>
  <si>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</si>
  <si>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</si>
  <si>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</si>
  <si>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ショット数</t>
  </si>
  <si>
    <t>金型技術課</t>
  </si>
  <si>
    <t>kenji shibata</t>
  </si>
  <si>
    <t>243-1292-1</t>
  </si>
  <si>
    <t>改善・改造</t>
  </si>
  <si>
    <t>50t</t>
  </si>
  <si>
    <t>冷却のカプラが天側にある為カプラーを抜く毎に水が漏れる、ﾒﾝﾃ時期、EJ戻り確認、近接スイッチ断線</t>
  </si>
  <si>
    <t>天側のカプラを反操作側に変更・改造、メンテナンス、ＳＳＤ・ロードセルも全て交換、EJ戻り確認、近接スイッチ交換</t>
  </si>
  <si>
    <t>ｸﾗﾝﾌﾟ</t>
  </si>
  <si>
    <t>243-1414</t>
  </si>
  <si>
    <t>メンテ</t>
  </si>
  <si>
    <t>採用</t>
  </si>
  <si>
    <t>オーバーホール</t>
  </si>
  <si>
    <t>逆組み付け防止確認、ゲート残り(all)、メンテ時期</t>
  </si>
  <si>
    <t>逆組み付け防止対策、ゲートカットピン押し出しスプリング交換(all)、中子洗浄</t>
  </si>
  <si>
    <t>㈲ウネヤマ技研</t>
  </si>
  <si>
    <t>243-1420</t>
  </si>
  <si>
    <t>金型改善</t>
  </si>
  <si>
    <t>ゲート残り</t>
  </si>
  <si>
    <t>固定側スプリングを新品に交換・ランナー突出しピンを止めピンへ変更</t>
  </si>
  <si>
    <t>243-1422</t>
  </si>
  <si>
    <t>バリ</t>
  </si>
  <si>
    <t>可動側コネクター部にバリ(#16,17,19,22)</t>
  </si>
  <si>
    <t>レーザー溶接(ALL)</t>
  </si>
  <si>
    <t>243-1424</t>
  </si>
  <si>
    <t>バリ(#18)</t>
  </si>
  <si>
    <t>243-1436</t>
  </si>
  <si>
    <t>ゲート残り(all)、メンテ時期、爪部にガス焼け</t>
  </si>
  <si>
    <t>ゲートカット方式へ改造、中子洗浄、スライド部ガス抜き加工</t>
  </si>
  <si>
    <t>OT1216176-J</t>
  </si>
  <si>
    <t>ゲート残り(全キャビ)</t>
  </si>
  <si>
    <t>可動側ゲート形状変更</t>
  </si>
  <si>
    <t>OT1216255-J</t>
  </si>
  <si>
    <t>ゲートカット不良によるゲート残り(all)</t>
  </si>
  <si>
    <t>固定側も可動側同様の形状加工して改善する</t>
  </si>
  <si>
    <t>243-1559</t>
  </si>
  <si>
    <t>メンテ時期</t>
  </si>
  <si>
    <t>中子洗浄</t>
  </si>
  <si>
    <t>OT0119072-J</t>
  </si>
  <si>
    <t>その他</t>
  </si>
  <si>
    <t>近接センサー異常の接触不具合により、成形機が締まらない</t>
  </si>
  <si>
    <t>接触式のセンサーへ交換</t>
  </si>
  <si>
    <t>243-1569</t>
  </si>
  <si>
    <t>ガス欠け(#13)</t>
  </si>
  <si>
    <t>ガス抜き追加(#13)</t>
  </si>
  <si>
    <t>243-1592</t>
  </si>
  <si>
    <t>固定側ピンバリ(#20)・可動側ピンバリ(#16,19,20,21)、ピン折れ(#22)、余肉(#22)</t>
  </si>
  <si>
    <t>オーバーサイズ(#13,14,15,16,19,20,21,22)、ピン交換(#22)、溶接(#22)</t>
  </si>
  <si>
    <t>成形技術課</t>
  </si>
  <si>
    <t>243-1710</t>
  </si>
  <si>
    <t>メンテ時期、可動側押し出しプレートの戻りが悪く製品トラレ・ピン折れ</t>
  </si>
  <si>
    <t>オーバーホール、押し出しプレートの摺動確認及びピンの交換</t>
  </si>
  <si>
    <t>243-1716-2</t>
  </si>
  <si>
    <t>ゲートカット不良(#15)、ショートセンサー動作不良、ピン折れ・スライド潰れ、水漏れ、ゲートカット入れ子用ピン曲り</t>
  </si>
  <si>
    <t>スプリング交換(#15)、磨き・洗浄・摺動確認、ショートセンサー交換</t>
  </si>
  <si>
    <t>生産技術部</t>
  </si>
  <si>
    <t>syougo kasahara</t>
  </si>
  <si>
    <t>0T0623041-Ｗ</t>
  </si>
  <si>
    <t>スライドタッチバリ、ガイドピンにある加工穴に製品が詰まる、プラロックが使用されている、ＰＬ開き量が少ない</t>
  </si>
  <si>
    <t>スライド溶接によるタッチ強化でバリ対応。 ガイドピンの穴埋めで対応。 プラロックを廃止し、ローラーロックを設置改造。 リテーナーを交換でＰＬ開き量を延長。</t>
  </si>
  <si>
    <t>OT0723207-J</t>
  </si>
  <si>
    <t>243-1755</t>
  </si>
  <si>
    <t>コネクタロック部バリ(#1,2,3,4)</t>
  </si>
  <si>
    <t>レーザー溶接(#1,2,3,4)</t>
  </si>
  <si>
    <t>243-1760</t>
  </si>
  <si>
    <t>コネクターロック部バリ(#3,4,5,8,10)</t>
  </si>
  <si>
    <t>レーザー溶接(#3,4,5,8,10)</t>
  </si>
  <si>
    <t>243-1774</t>
  </si>
  <si>
    <t>コネクタロックオスにバリ(#3)</t>
  </si>
  <si>
    <t>レーザー溶接</t>
  </si>
  <si>
    <t>生産準備課</t>
  </si>
  <si>
    <t>yuusuke mori</t>
  </si>
  <si>
    <t>㈱ファインカット富山</t>
  </si>
  <si>
    <t>OT0113725-V</t>
  </si>
  <si>
    <t>バリ 製品皿部クラック ※初期流動中の機械変更時発覚</t>
  </si>
  <si>
    <t>バリ・・・メンテ 製品皿部クラック・・・皿部磨き</t>
  </si>
  <si>
    <t>OT0113813-J</t>
  </si>
  <si>
    <t>ガス</t>
  </si>
  <si>
    <t>皿部のウエルド</t>
  </si>
  <si>
    <t>ベースに逃がし穴加工、皿部ガスベント強化、固定・可動皿部凹凸　WPC加工</t>
  </si>
  <si>
    <t>243-1888</t>
  </si>
  <si>
    <t>yuuki miura</t>
  </si>
  <si>
    <t>OT0714762-Q</t>
  </si>
  <si>
    <t>汎用75</t>
  </si>
  <si>
    <t>ｱﾝｶｰﾂﾒ部（割れ）　</t>
  </si>
  <si>
    <t>R付け（別途資料添付）※後日設変客先設変　ｺｽﾄ回収⇒（品証殿より、営業殿へ連絡済）</t>
  </si>
  <si>
    <t>OT0915018ｰQ</t>
  </si>
  <si>
    <t>汎用100</t>
  </si>
  <si>
    <t>バリ、その他（入子ﾗｲﾝ⇒廃止）別紙参照お願いします。</t>
  </si>
  <si>
    <t>溶接＆再建　別紙参照お願いします。</t>
  </si>
  <si>
    <t>243-1931</t>
  </si>
  <si>
    <t>メンテ時期、ZD活動に伴い金メッキSSDに変更が必要</t>
  </si>
  <si>
    <t>オーバーホール、金メッキSSDに変更</t>
  </si>
  <si>
    <t>243-1936</t>
  </si>
  <si>
    <t>243-1951</t>
  </si>
  <si>
    <t>1011CH5KR</t>
  </si>
  <si>
    <t>OT0215960-I</t>
  </si>
  <si>
    <t>コマ折れ</t>
  </si>
  <si>
    <t>ｽﾗｲﾄﾞ（コマ欠け）※ｷｬﾋﾞ6のみ</t>
  </si>
  <si>
    <t>ﾚｰｻﾞｰ溶接後に再建</t>
  </si>
  <si>
    <t>1011CH-KR</t>
  </si>
  <si>
    <t>243-1975</t>
  </si>
  <si>
    <t>EC100</t>
  </si>
  <si>
    <t>OT0416363-I</t>
  </si>
  <si>
    <t>製品部、ランナー部　バリ、メンテ</t>
  </si>
  <si>
    <t>製品部バリ⇒溶接、再加工　ランナー部バリ⇒ロックピンオーバーサイズ、メンテ⇒入子洗浄</t>
  </si>
  <si>
    <t>1011CH5-KR</t>
  </si>
  <si>
    <t>243-2025</t>
  </si>
  <si>
    <t>引っ張りリンク抑えボルトが折れ中に残っている</t>
  </si>
  <si>
    <t>ボルトの除去</t>
  </si>
  <si>
    <t>243-2037</t>
  </si>
  <si>
    <t>243-2054</t>
  </si>
  <si>
    <t>243-2070</t>
  </si>
  <si>
    <t>OT0318489-Q</t>
  </si>
  <si>
    <t>ゲート残り発生※3ppm</t>
  </si>
  <si>
    <t>冷却強化、ゲート形状変更※客先（住友）提案内容　　詳細添付します。　納期変更：7/20→10/1</t>
  </si>
  <si>
    <t>243-2089</t>
  </si>
  <si>
    <t>OT0418630-J</t>
  </si>
  <si>
    <t>キャビ6　皿部バリ(余肉)</t>
  </si>
  <si>
    <t>固定可動皿部入れ子溶接修理</t>
  </si>
  <si>
    <t>243-2107</t>
  </si>
  <si>
    <t>EXC100</t>
  </si>
  <si>
    <t>hokuto enomoto</t>
  </si>
  <si>
    <t>243-2119</t>
  </si>
  <si>
    <t>243-2134-1</t>
  </si>
  <si>
    <t>メンテ時期、引っ張りリンク ボルト折れ、ロードセル数値不安定</t>
  </si>
  <si>
    <t>オーバーホール、折れたボルトの取り出し・再加工、ロードセル交換(#1,5,6,10)</t>
  </si>
  <si>
    <t>243-2172</t>
  </si>
  <si>
    <t>可動側押し出しプレートの戻りが悪い、メンテ時期</t>
  </si>
  <si>
    <t>可動側押し出しプレート動作確認、オーバーホール</t>
  </si>
  <si>
    <t>243-2208</t>
  </si>
  <si>
    <t>メンテ時期、ロードセル動作不良、ゲートブシュ交換</t>
  </si>
  <si>
    <t>オーバーホール、ロードセル交換、ゲートブッシュを戻す</t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</si>
  <si>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</si>
  <si>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</si>
  <si>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</si>
  <si>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</si>
  <si>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</si>
  <si>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</si>
  <si>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</si>
  <si>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</si>
  <si>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更新日</t>
    <phoneticPr fontId="72"/>
  </si>
  <si>
    <t>品番</t>
    <phoneticPr fontId="72"/>
  </si>
  <si>
    <t>型番</t>
    <phoneticPr fontId="72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</si>
  <si>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</si>
  <si>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</si>
  <si>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</si>
  <si>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</si>
  <si>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</si>
  <si>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</si>
  <si>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</si>
  <si>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</si>
  <si>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</si>
  <si>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重量(kg)</t>
    <phoneticPr fontId="72"/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</si>
  <si>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</si>
  <si>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</si>
  <si>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</si>
  <si>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</si>
  <si>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</si>
  <si>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</si>
  <si>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72"/>
  </si>
  <si>
    <t>ZZ-00944</t>
  </si>
  <si>
    <t>汎用50</t>
  </si>
  <si>
    <t>廃却</t>
  </si>
  <si>
    <t>ﾆｯｺｰｲﾝﾃｯｸ</t>
  </si>
  <si>
    <t>不明</t>
  </si>
  <si>
    <t>SSD</t>
  </si>
  <si>
    <t>250*230*250</t>
  </si>
  <si>
    <t>*</t>
  </si>
  <si>
    <t>金型廃却16/04/25、最終加工区:ダイモ化成</t>
  </si>
  <si>
    <t>KF-06598</t>
  </si>
  <si>
    <t>大島金型産業</t>
  </si>
  <si>
    <t>ﾄﾝﾈﾙ</t>
  </si>
  <si>
    <t>SSD/ﾛｰﾄﾞｾﾙ</t>
  </si>
  <si>
    <t>270*400*280</t>
  </si>
  <si>
    <t>金型廃却21/01/28、最終加工区:三宏技研旧工場</t>
    <rPh sb="0" eb="2">
      <t>カナガタ</t>
    </rPh>
    <rPh sb="2" eb="4">
      <t>ハイキャク</t>
    </rPh>
    <rPh sb="13" eb="15">
      <t>サイシュウ</t>
    </rPh>
    <rPh sb="15" eb="18">
      <t>カコウク</t>
    </rPh>
    <rPh sb="19" eb="20">
      <t>サン</t>
    </rPh>
    <rPh sb="20" eb="21">
      <t>コウ</t>
    </rPh>
    <rPh sb="21" eb="23">
      <t>ギケン</t>
    </rPh>
    <rPh sb="23" eb="26">
      <t>キュウコウジョウ</t>
    </rPh>
    <phoneticPr fontId="72"/>
  </si>
  <si>
    <t>K-18265</t>
  </si>
  <si>
    <t>ﾀﾞｲﾓ化成</t>
  </si>
  <si>
    <t>ﾋﾟﾝﾎﾟｲﾝﾄ</t>
  </si>
  <si>
    <t>300*300*265</t>
  </si>
  <si>
    <t>2015年</t>
    <rPh sb="4" eb="5">
      <t>ネン</t>
    </rPh>
    <phoneticPr fontId="9"/>
  </si>
  <si>
    <t>ファインカット富山</t>
    <rPh sb="7" eb="9">
      <t>トヤマ</t>
    </rPh>
    <phoneticPr fontId="9"/>
  </si>
  <si>
    <t>2,000千円</t>
    <rPh sb="5" eb="7">
      <t>センエン</t>
    </rPh>
    <phoneticPr fontId="9"/>
  </si>
  <si>
    <t>10個取</t>
    <rPh sb="2" eb="3">
      <t>コ</t>
    </rPh>
    <rPh sb="3" eb="4">
      <t>トリ</t>
    </rPh>
    <phoneticPr fontId="9"/>
  </si>
  <si>
    <t>75t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</si>
</sst>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  <numFmt numFmtId="180" formatCode="yyyy&quot;年&quot;m&quot;月&quot;;@"/>
  </numFmts>
  <fonts count="7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b/>
      <sz val="18"/>
      <color rgb="FFFF0000"/>
      <name val="ＭＳ Ｐ明朝"/>
      <family val="1"/>
      <charset val="128"/>
    </font>
    <font>
      <b/>
      <sz val="12"/>
      <color rgb="FFFF0000"/>
      <name val="ＭＳ Ｐ明朝"/>
      <family val="1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  <font>
      <sz val="11"/>
      <name val="メイリオ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D5B4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15" fillId="0" borderId="0" applyFont="0" applyFill="0" applyBorder="0" applyAlignment="0" applyProtection="0"/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5" fillId="0" borderId="0"/>
    <xf numFmtId="0" fontId="27" fillId="4" borderId="0" applyNumberFormat="0" applyBorder="0" applyAlignment="0" applyProtection="0">
      <alignment vertical="center"/>
    </xf>
    <xf numFmtId="0" fontId="8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1" fillId="0" borderId="0"/>
  </cellStyleXfs>
  <cellXfs count="385">
    <xf numFmtId="0" fontId="0" fillId="0" borderId="0" xfId="0"/>
    <xf numFmtId="0" fontId="29" fillId="0" borderId="0" xfId="0" applyFont="1" applyFill="1"/>
    <xf numFmtId="0" fontId="29" fillId="0" borderId="0" xfId="0" applyFont="1" applyFill="1" applyAlignment="1">
      <alignment vertical="top"/>
    </xf>
    <xf numFmtId="0" fontId="29" fillId="0" borderId="0" xfId="0" applyFont="1" applyFill="1" applyAlignment="1"/>
    <xf numFmtId="0" fontId="42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2" fillId="26" borderId="15" xfId="0" applyFont="1" applyFill="1" applyBorder="1" applyAlignment="1">
      <alignment horizontal="left" vertical="center"/>
    </xf>
    <xf numFmtId="0" fontId="42" fillId="26" borderId="15" xfId="0" applyFont="1" applyFill="1" applyBorder="1" applyAlignment="1">
      <alignment vertical="center"/>
    </xf>
    <xf numFmtId="0" fontId="0" fillId="0" borderId="14" xfId="0" applyBorder="1"/>
    <xf numFmtId="0" fontId="29" fillId="25" borderId="0" xfId="0" applyFont="1" applyFill="1"/>
    <xf numFmtId="0" fontId="29" fillId="0" borderId="15" xfId="0" applyFont="1" applyFill="1" applyBorder="1"/>
    <xf numFmtId="0" fontId="0" fillId="0" borderId="12" xfId="0" applyBorder="1"/>
    <xf numFmtId="0" fontId="8" fillId="0" borderId="15" xfId="44" applyBorder="1">
      <alignment vertical="center"/>
    </xf>
    <xf numFmtId="0" fontId="29" fillId="0" borderId="0" xfId="0" applyFont="1" applyFill="1" applyProtection="1">
      <protection locked="0"/>
    </xf>
    <xf numFmtId="0" fontId="30" fillId="0" borderId="0" xfId="0" applyFont="1" applyFill="1" applyProtection="1">
      <protection locked="0"/>
    </xf>
    <xf numFmtId="0" fontId="29" fillId="0" borderId="11" xfId="0" applyFont="1" applyFill="1" applyBorder="1" applyProtection="1">
      <protection locked="0"/>
    </xf>
    <xf numFmtId="0" fontId="29" fillId="0" borderId="12" xfId="0" applyFont="1" applyFill="1" applyBorder="1" applyAlignment="1" applyProtection="1">
      <alignment horizontal="left"/>
      <protection locked="0"/>
    </xf>
    <xf numFmtId="0" fontId="29" fillId="0" borderId="12" xfId="0" applyFont="1" applyFill="1" applyBorder="1" applyProtection="1">
      <protection locked="0"/>
    </xf>
    <xf numFmtId="0" fontId="29" fillId="0" borderId="13" xfId="0" applyFont="1" applyFill="1" applyBorder="1" applyProtection="1">
      <protection locked="0"/>
    </xf>
    <xf numFmtId="0" fontId="31" fillId="0" borderId="14" xfId="0" applyFont="1" applyFill="1" applyBorder="1" applyAlignment="1" applyProtection="1">
      <alignment vertical="center" wrapText="1"/>
      <protection locked="0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29" fillId="0" borderId="15" xfId="0" applyFont="1" applyFill="1" applyBorder="1" applyAlignment="1" applyProtection="1">
      <alignment horizontal="center" vertical="center" wrapText="1"/>
      <protection locked="0"/>
    </xf>
    <xf numFmtId="0" fontId="29" fillId="0" borderId="18" xfId="0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37" fillId="0" borderId="18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vertical="center" wrapText="1"/>
      <protection locked="0"/>
    </xf>
    <xf numFmtId="0" fontId="29" fillId="0" borderId="16" xfId="0" applyFont="1" applyFill="1" applyBorder="1" applyAlignment="1" applyProtection="1">
      <alignment vertical="center"/>
      <protection locked="0"/>
    </xf>
    <xf numFmtId="0" fontId="29" fillId="0" borderId="23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Protection="1">
      <protection locked="0"/>
    </xf>
    <xf numFmtId="0" fontId="42" fillId="26" borderId="15" xfId="0" applyFont="1" applyFill="1" applyBorder="1" applyAlignment="1" applyProtection="1">
      <alignment horizontal="center" vertical="center"/>
      <protection locked="0"/>
    </xf>
    <xf numFmtId="0" fontId="42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8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6" fillId="0" borderId="15" xfId="0" applyFont="1" applyFill="1" applyBorder="1" applyAlignment="1">
      <alignment horizontal="left" vertical="center"/>
    </xf>
    <xf numFmtId="0" fontId="7" fillId="0" borderId="15" xfId="44" applyFont="1" applyBorder="1">
      <alignment vertical="center"/>
    </xf>
    <xf numFmtId="0" fontId="6" fillId="0" borderId="15" xfId="44" applyFont="1" applyBorder="1">
      <alignment vertical="center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34" fillId="0" borderId="28" xfId="0" applyFont="1" applyFill="1" applyBorder="1" applyAlignment="1" applyProtection="1">
      <alignment horizontal="center" vertical="center"/>
      <protection locked="0"/>
    </xf>
    <xf numFmtId="0" fontId="29" fillId="0" borderId="11" xfId="0" applyFont="1" applyFill="1" applyBorder="1" applyAlignment="1" applyProtection="1">
      <alignment vertical="center"/>
      <protection locked="0"/>
    </xf>
    <xf numFmtId="0" fontId="29" fillId="0" borderId="30" xfId="0" applyFont="1" applyFill="1" applyBorder="1" applyAlignment="1" applyProtection="1">
      <alignment vertical="center"/>
      <protection locked="0"/>
    </xf>
    <xf numFmtId="0" fontId="29" fillId="0" borderId="27" xfId="0" applyFont="1" applyFill="1" applyBorder="1" applyAlignment="1" applyProtection="1">
      <alignment vertical="center"/>
      <protection locked="0"/>
    </xf>
    <xf numFmtId="0" fontId="29" fillId="0" borderId="26" xfId="0" applyFont="1" applyFill="1" applyBorder="1" applyAlignment="1" applyProtection="1">
      <alignment vertical="center"/>
      <protection locked="0"/>
    </xf>
    <xf numFmtId="0" fontId="29" fillId="24" borderId="0" xfId="0" applyFont="1" applyFill="1" applyProtection="1">
      <protection locked="0"/>
    </xf>
    <xf numFmtId="0" fontId="0" fillId="0" borderId="15" xfId="0" applyFill="1" applyBorder="1"/>
    <xf numFmtId="0" fontId="4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5" fillId="0" borderId="14" xfId="44" applyFont="1" applyBorder="1" applyAlignment="1" applyProtection="1">
      <alignment vertical="center"/>
      <protection locked="0"/>
    </xf>
    <xf numFmtId="0" fontId="3" fillId="0" borderId="15" xfId="44" applyFont="1" applyBorder="1">
      <alignment vertical="center"/>
    </xf>
    <xf numFmtId="0" fontId="0" fillId="0" borderId="0" xfId="0" applyFill="1" applyBorder="1"/>
    <xf numFmtId="0" fontId="33" fillId="0" borderId="0" xfId="0" applyFont="1" applyFill="1" applyBorder="1" applyAlignment="1" applyProtection="1">
      <alignment horizontal="center" vertical="center"/>
      <protection locked="0"/>
    </xf>
    <xf numFmtId="177" fontId="3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3" fillId="24" borderId="0" xfId="0" applyFont="1" applyFill="1" applyBorder="1" applyAlignment="1" applyProtection="1">
      <alignment horizontal="center" vertical="center"/>
      <protection locked="0"/>
    </xf>
    <xf numFmtId="178" fontId="33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176" fontId="35" fillId="0" borderId="0" xfId="0" applyNumberFormat="1" applyFont="1" applyFill="1" applyBorder="1" applyAlignment="1" applyProtection="1">
      <alignment horizontal="center" vertical="center"/>
      <protection locked="0"/>
    </xf>
    <xf numFmtId="176" fontId="35" fillId="27" borderId="0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5" fontId="30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4" fillId="0" borderId="0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Fill="1" applyBorder="1" applyAlignment="1" applyProtection="1">
      <alignment horizontal="right" shrinkToFit="1"/>
      <protection locked="0"/>
    </xf>
    <xf numFmtId="0" fontId="39" fillId="0" borderId="11" xfId="0" applyFont="1" applyFill="1" applyBorder="1" applyAlignment="1" applyProtection="1">
      <alignment horizontal="right" shrinkToFit="1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right" vertical="center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33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9" fillId="0" borderId="0" xfId="0" applyFont="1" applyFill="1" applyBorder="1" applyAlignment="1"/>
    <xf numFmtId="0" fontId="31" fillId="0" borderId="15" xfId="0" applyFont="1" applyFill="1" applyBorder="1" applyAlignment="1" applyProtection="1">
      <alignment horizontal="left" vertical="center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0" fontId="31" fillId="0" borderId="20" xfId="0" applyFont="1" applyFill="1" applyBorder="1" applyAlignment="1" applyProtection="1">
      <alignment horizontal="left" vertical="center"/>
      <protection locked="0"/>
    </xf>
    <xf numFmtId="0" fontId="47" fillId="0" borderId="15" xfId="0" applyFont="1" applyFill="1" applyBorder="1" applyAlignment="1" applyProtection="1">
      <alignment horizontal="center" vertical="center"/>
      <protection locked="0"/>
    </xf>
    <xf numFmtId="0" fontId="31" fillId="0" borderId="15" xfId="0" applyFont="1" applyFill="1" applyBorder="1" applyAlignment="1" applyProtection="1">
      <alignment horizontal="center" vertical="center" wrapText="1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0" fontId="48" fillId="0" borderId="21" xfId="0" applyFont="1" applyFill="1" applyBorder="1" applyAlignment="1" applyProtection="1">
      <alignment horizontal="center" vertical="center"/>
      <protection locked="0"/>
    </xf>
    <xf numFmtId="0" fontId="48" fillId="0" borderId="20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vertical="center"/>
      <protection locked="0"/>
    </xf>
    <xf numFmtId="0" fontId="48" fillId="0" borderId="13" xfId="0" applyFont="1" applyFill="1" applyBorder="1" applyAlignment="1" applyProtection="1">
      <alignment horizontal="center" vertical="center"/>
      <protection locked="0"/>
    </xf>
    <xf numFmtId="0" fontId="48" fillId="0" borderId="36" xfId="0" applyFont="1" applyFill="1" applyBorder="1" applyAlignment="1">
      <alignment horizontal="center"/>
    </xf>
    <xf numFmtId="0" fontId="29" fillId="0" borderId="37" xfId="0" applyFont="1" applyFill="1" applyBorder="1" applyAlignment="1">
      <alignment vertical="center" textRotation="255"/>
    </xf>
    <xf numFmtId="0" fontId="48" fillId="0" borderId="36" xfId="0" applyFont="1" applyFill="1" applyBorder="1" applyAlignment="1" applyProtection="1">
      <alignment horizontal="center" vertical="center"/>
      <protection locked="0"/>
    </xf>
    <xf numFmtId="0" fontId="49" fillId="0" borderId="42" xfId="0" applyFont="1" applyFill="1" applyBorder="1" applyAlignment="1" applyProtection="1">
      <alignment vertical="center"/>
      <protection locked="0"/>
    </xf>
    <xf numFmtId="0" fontId="49" fillId="0" borderId="41" xfId="0" applyFont="1" applyFill="1" applyBorder="1" applyAlignment="1" applyProtection="1">
      <alignment vertical="center"/>
      <protection locked="0"/>
    </xf>
    <xf numFmtId="49" fontId="31" fillId="0" borderId="14" xfId="0" applyNumberFormat="1" applyFont="1" applyFill="1" applyBorder="1" applyAlignment="1" applyProtection="1">
      <alignment horizontal="center" vertical="center"/>
      <protection locked="0"/>
    </xf>
    <xf numFmtId="0" fontId="48" fillId="0" borderId="13" xfId="0" applyFont="1" applyFill="1" applyBorder="1" applyAlignment="1" applyProtection="1">
      <alignment horizontal="center" vertical="center"/>
      <protection locked="0"/>
    </xf>
    <xf numFmtId="0" fontId="34" fillId="0" borderId="21" xfId="0" applyFont="1" applyFill="1" applyBorder="1" applyAlignment="1" applyProtection="1">
      <alignment horizontal="center" vertical="center"/>
      <protection locked="0"/>
    </xf>
    <xf numFmtId="0" fontId="48" fillId="0" borderId="24" xfId="0" applyFont="1" applyFill="1" applyBorder="1" applyAlignment="1" applyProtection="1">
      <alignment horizontal="center" vertical="center"/>
      <protection locked="0"/>
    </xf>
    <xf numFmtId="0" fontId="48" fillId="0" borderId="43" xfId="0" applyFont="1" applyFill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31" fillId="0" borderId="33" xfId="0" applyFont="1" applyFill="1" applyBorder="1" applyAlignment="1" applyProtection="1">
      <alignment horizontal="center" vertical="center" wrapText="1"/>
      <protection locked="0"/>
    </xf>
    <xf numFmtId="0" fontId="62" fillId="0" borderId="15" xfId="0" applyFont="1" applyFill="1" applyBorder="1" applyAlignment="1" applyProtection="1">
      <alignment horizontal="center" vertical="center"/>
      <protection locked="0"/>
    </xf>
    <xf numFmtId="0" fontId="34" fillId="0" borderId="37" xfId="0" applyFont="1" applyFill="1" applyBorder="1" applyAlignment="1">
      <alignment vertical="center"/>
    </xf>
    <xf numFmtId="0" fontId="50" fillId="0" borderId="12" xfId="0" applyFont="1" applyFill="1" applyBorder="1" applyAlignment="1" applyProtection="1">
      <alignment horizontal="center" vertical="center"/>
      <protection locked="0"/>
    </xf>
    <xf numFmtId="0" fontId="34" fillId="0" borderId="17" xfId="0" applyFont="1" applyFill="1" applyBorder="1" applyAlignment="1" applyProtection="1">
      <alignment horizontal="center" vertical="center"/>
      <protection locked="0"/>
    </xf>
    <xf numFmtId="0" fontId="66" fillId="0" borderId="17" xfId="0" applyFont="1" applyFill="1" applyBorder="1" applyAlignment="1" applyProtection="1">
      <alignment horizontal="center" vertical="center"/>
      <protection locked="0"/>
    </xf>
    <xf numFmtId="0" fontId="48" fillId="0" borderId="13" xfId="0" applyFont="1" applyFill="1" applyBorder="1" applyAlignment="1" applyProtection="1">
      <alignment horizontal="center" vertical="center"/>
      <protection locked="0"/>
    </xf>
    <xf numFmtId="0" fontId="48" fillId="0" borderId="24" xfId="0" applyFont="1" applyFill="1" applyBorder="1" applyAlignment="1" applyProtection="1">
      <alignment horizontal="center" vertical="center"/>
      <protection locked="0"/>
    </xf>
    <xf numFmtId="179" fontId="35" fillId="0" borderId="59" xfId="0" applyNumberFormat="1" applyFont="1" applyFill="1" applyBorder="1" applyAlignment="1" applyProtection="1">
      <alignment horizontal="center" vertical="center"/>
      <protection locked="0"/>
    </xf>
    <xf numFmtId="179" fontId="35" fillId="0" borderId="60" xfId="0" applyNumberFormat="1" applyFont="1" applyFill="1" applyBorder="1" applyAlignment="1" applyProtection="1">
      <alignment vertical="center"/>
      <protection locked="0"/>
    </xf>
    <xf numFmtId="176" fontId="30" fillId="0" borderId="61" xfId="0" applyNumberFormat="1" applyFont="1" applyFill="1" applyBorder="1" applyAlignment="1" applyProtection="1">
      <alignment vertical="center"/>
      <protection locked="0"/>
    </xf>
    <xf numFmtId="0" fontId="29" fillId="0" borderId="73" xfId="0" applyFont="1" applyFill="1" applyBorder="1" applyAlignment="1" applyProtection="1">
      <alignment horizontal="center" vertical="center"/>
      <protection locked="0"/>
    </xf>
    <xf numFmtId="0" fontId="48" fillId="0" borderId="58" xfId="0" applyFont="1" applyFill="1" applyBorder="1" applyAlignment="1" applyProtection="1">
      <alignment horizontal="center" vertical="center"/>
      <protection locked="0"/>
    </xf>
    <xf numFmtId="0" fontId="48" fillId="0" borderId="74" xfId="0" applyFont="1" applyFill="1" applyBorder="1" applyAlignment="1" applyProtection="1">
      <alignment horizontal="center" vertical="center"/>
      <protection locked="0"/>
    </xf>
    <xf numFmtId="0" fontId="48" fillId="0" borderId="81" xfId="0" applyFont="1" applyFill="1" applyBorder="1" applyAlignment="1" applyProtection="1">
      <alignment horizontal="center" vertical="center"/>
      <protection locked="0"/>
    </xf>
    <xf numFmtId="0" fontId="62" fillId="28" borderId="15" xfId="0" applyFont="1" applyFill="1" applyBorder="1" applyAlignment="1" applyProtection="1">
      <alignment horizontal="center" vertical="center"/>
      <protection locked="0"/>
    </xf>
    <xf numFmtId="0" fontId="2" fillId="0" borderId="15" xfId="44" applyFont="1" applyBorder="1" applyProtection="1">
      <alignment vertical="center"/>
      <protection locked="0"/>
    </xf>
    <xf numFmtId="0" fontId="2" fillId="0" borderId="15" xfId="44" applyFont="1" applyBorder="1">
      <alignment vertical="center"/>
    </xf>
    <xf numFmtId="0" fontId="8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8" fillId="0" borderId="0" xfId="44" applyBorder="1" applyProtection="1">
      <alignment vertical="center"/>
      <protection locked="0"/>
    </xf>
    <xf numFmtId="0" fontId="29" fillId="0" borderId="0" xfId="0" applyFont="1" applyFill="1" applyBorder="1"/>
    <xf numFmtId="0" fontId="8" fillId="0" borderId="14" xfId="44" applyBorder="1" applyProtection="1">
      <alignment vertical="center"/>
      <protection locked="0"/>
    </xf>
    <xf numFmtId="0" fontId="6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29" fillId="0" borderId="0" xfId="0" applyFont="1" applyFill="1" applyProtection="1">
      <protection locked="0"/>
    </xf>
    <xf numFmtId="0" fontId="29" fillId="0" borderId="19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29" fillId="0" borderId="11" xfId="0" applyFont="1" applyFill="1" applyBorder="1" applyAlignment="1" applyProtection="1">
      <alignment vertical="center"/>
      <protection locked="0"/>
    </xf>
    <xf numFmtId="0" fontId="34" fillId="0" borderId="10" xfId="0" applyFont="1" applyFill="1" applyBorder="1" applyAlignment="1" applyProtection="1">
      <alignment vertical="center"/>
      <protection locked="0"/>
    </xf>
    <xf numFmtId="0" fontId="29" fillId="0" borderId="11" xfId="0" applyFont="1" applyFill="1" applyBorder="1" applyAlignment="1" applyProtection="1">
      <alignment vertical="center"/>
      <protection locked="0"/>
    </xf>
    <xf numFmtId="0" fontId="29" fillId="0" borderId="10" xfId="0" applyFont="1" applyBorder="1" applyAlignment="1" applyProtection="1">
      <alignment vertical="center"/>
      <protection locked="0"/>
    </xf>
    <xf numFmtId="0" fontId="29" fillId="0" borderId="0" xfId="0" applyFont="1" applyFill="1" applyProtection="1">
      <protection locked="0"/>
    </xf>
    <xf numFmtId="0" fontId="29" fillId="0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36" fillId="0" borderId="17" xfId="0" applyFont="1" applyFill="1" applyBorder="1" applyAlignment="1" applyProtection="1">
      <alignment horizontal="center" vertical="center"/>
      <protection locked="0"/>
    </xf>
    <xf numFmtId="0" fontId="69" fillId="0" borderId="19" xfId="0" applyFont="1" applyFill="1" applyBorder="1" applyAlignment="1" applyProtection="1">
      <alignment vertical="center"/>
      <protection locked="0"/>
    </xf>
    <xf numFmtId="0" fontId="70" fillId="0" borderId="0" xfId="0" applyFont="1" applyFill="1" applyBorder="1" applyAlignment="1" applyProtection="1">
      <alignment vertical="center"/>
      <protection locked="0"/>
    </xf>
    <xf numFmtId="0" fontId="34" fillId="0" borderId="18" xfId="0" applyFont="1" applyFill="1" applyBorder="1" applyAlignment="1" applyProtection="1">
      <alignment horizontal="center" vertical="center"/>
      <protection locked="0"/>
    </xf>
    <xf numFmtId="14" fontId="0" fillId="0" borderId="15" xfId="0" applyNumberFormat="1" applyBorder="1"/>
    <xf numFmtId="38" fontId="0" fillId="0" borderId="15" xfId="45" applyFont="1" applyBorder="1" applyAlignment="1"/>
    <xf numFmtId="0" fontId="73" fillId="31" borderId="15" xfId="0" applyFont="1" applyFill="1" applyBorder="1"/>
    <xf numFmtId="38" fontId="73" fillId="31" borderId="15" xfId="45" applyFont="1" applyFill="1" applyBorder="1" applyAlignment="1"/>
    <xf numFmtId="0" fontId="73" fillId="0" borderId="15" xfId="0" applyFont="1" applyBorder="1"/>
    <xf numFmtId="38" fontId="73" fillId="0" borderId="15" xfId="45" applyFont="1" applyBorder="1" applyAlignment="1"/>
    <xf numFmtId="0" fontId="73" fillId="0" borderId="0" xfId="0" applyFont="1"/>
    <xf numFmtId="14" fontId="73" fillId="0" borderId="15" xfId="0" applyNumberFormat="1" applyFont="1" applyBorder="1"/>
    <xf numFmtId="0" fontId="73" fillId="30" borderId="0" xfId="0" applyFont="1" applyFill="1"/>
    <xf numFmtId="38" fontId="73" fillId="0" borderId="0" xfId="45" applyFont="1" applyAlignment="1"/>
    <xf numFmtId="14" fontId="73" fillId="32" borderId="15" xfId="42" applyNumberFormat="1" applyFont="1" applyFill="1" applyBorder="1"/>
    <xf numFmtId="0" fontId="73" fillId="32" borderId="15" xfId="42" applyFont="1" applyFill="1" applyBorder="1" applyAlignment="1">
      <alignment vertical="center"/>
    </xf>
    <xf numFmtId="0" fontId="73" fillId="32" borderId="15" xfId="42" applyNumberFormat="1" applyFont="1" applyFill="1" applyBorder="1" applyAlignment="1">
      <alignment horizontal="center"/>
    </xf>
    <xf numFmtId="49" fontId="73" fillId="32" borderId="15" xfId="42" applyNumberFormat="1" applyFont="1" applyFill="1" applyBorder="1" applyAlignment="1">
      <alignment horizontal="center"/>
    </xf>
    <xf numFmtId="0" fontId="73" fillId="32" borderId="15" xfId="42" applyFont="1" applyFill="1" applyBorder="1" applyAlignment="1">
      <alignment horizontal="center"/>
    </xf>
    <xf numFmtId="0" fontId="73" fillId="32" borderId="15" xfId="42" applyFont="1" applyFill="1" applyBorder="1" applyAlignment="1">
      <alignment horizontal="center" vertical="center"/>
    </xf>
    <xf numFmtId="0" fontId="73" fillId="32" borderId="15" xfId="42" applyFont="1" applyFill="1" applyBorder="1" applyAlignment="1">
      <alignment horizontal="center" shrinkToFit="1"/>
    </xf>
    <xf numFmtId="0" fontId="73" fillId="32" borderId="15" xfId="42" applyFont="1" applyFill="1" applyBorder="1" applyAlignment="1">
      <alignment horizontal="left"/>
    </xf>
    <xf numFmtId="38" fontId="73" fillId="32" borderId="15" xfId="45" applyFont="1" applyFill="1" applyBorder="1" applyAlignment="1">
      <alignment horizontal="center"/>
    </xf>
    <xf numFmtId="14" fontId="73" fillId="32" borderId="15" xfId="42" applyNumberFormat="1" applyFont="1" applyFill="1" applyBorder="1" applyAlignment="1">
      <alignment horizontal="center"/>
    </xf>
    <xf numFmtId="0" fontId="73" fillId="32" borderId="15" xfId="42" applyFont="1" applyFill="1" applyBorder="1"/>
    <xf numFmtId="14" fontId="73" fillId="32" borderId="15" xfId="47" applyNumberFormat="1" applyFont="1" applyFill="1" applyBorder="1" applyAlignment="1">
      <alignment horizontal="center"/>
    </xf>
    <xf numFmtId="14" fontId="73" fillId="32" borderId="15" xfId="42" applyNumberFormat="1" applyFont="1" applyFill="1" applyBorder="1" applyAlignment="1">
      <alignment horizontal="left"/>
    </xf>
    <xf numFmtId="180" fontId="73" fillId="32" borderId="15" xfId="42" applyNumberFormat="1" applyFont="1" applyFill="1" applyBorder="1" applyAlignment="1">
      <alignment horizontal="center"/>
    </xf>
    <xf numFmtId="14" fontId="73" fillId="0" borderId="15" xfId="0" applyNumberFormat="1" applyFont="1" applyBorder="1" applyAlignment="1">
      <alignment vertical="center"/>
    </xf>
    <xf numFmtId="0" fontId="73" fillId="0" borderId="15" xfId="0" applyFont="1" applyBorder="1" applyAlignment="1">
      <alignment vertical="center"/>
    </xf>
    <xf numFmtId="0" fontId="73" fillId="0" borderId="15" xfId="0" applyFont="1" applyBorder="1" applyAlignment="1">
      <alignment horizontal="center" vertical="center"/>
    </xf>
    <xf numFmtId="49" fontId="73" fillId="0" borderId="15" xfId="0" applyNumberFormat="1" applyFont="1" applyBorder="1" applyAlignment="1">
      <alignment horizontal="center" vertical="center"/>
    </xf>
    <xf numFmtId="0" fontId="73" fillId="0" borderId="15" xfId="0" applyNumberFormat="1" applyFont="1" applyFill="1" applyBorder="1" applyAlignment="1">
      <alignment horizontal="center" shrinkToFit="1"/>
    </xf>
    <xf numFmtId="0" fontId="73" fillId="0" borderId="15" xfId="0" applyFont="1" applyFill="1" applyBorder="1" applyAlignment="1">
      <alignment horizontal="center" vertical="center" shrinkToFit="1"/>
    </xf>
    <xf numFmtId="0" fontId="73" fillId="0" borderId="15" xfId="0" applyFont="1" applyFill="1" applyBorder="1" applyAlignment="1">
      <alignment horizontal="left" vertical="center"/>
    </xf>
    <xf numFmtId="0" fontId="73" fillId="0" borderId="15" xfId="0" applyFont="1" applyFill="1" applyBorder="1" applyAlignment="1">
      <alignment horizontal="left" vertical="center" shrinkToFit="1"/>
    </xf>
    <xf numFmtId="38" fontId="73" fillId="0" borderId="15" xfId="45" applyFont="1" applyBorder="1" applyAlignment="1">
      <alignment horizontal="center" vertical="center"/>
    </xf>
    <xf numFmtId="14" fontId="73" fillId="0" borderId="15" xfId="0" applyNumberFormat="1" applyFont="1" applyBorder="1" applyAlignment="1">
      <alignment horizontal="center" vertical="center"/>
    </xf>
    <xf numFmtId="0" fontId="73" fillId="0" borderId="15" xfId="0" applyFont="1" applyBorder="1" applyAlignment="1">
      <alignment horizontal="left" vertical="center"/>
    </xf>
    <xf numFmtId="180" fontId="73" fillId="0" borderId="15" xfId="0" applyNumberFormat="1" applyFont="1" applyFill="1" applyBorder="1" applyAlignment="1">
      <alignment horizontal="center" vertical="center"/>
    </xf>
    <xf numFmtId="49" fontId="73" fillId="33" borderId="15" xfId="47" applyNumberFormat="1" applyFont="1" applyFill="1" applyBorder="1" applyAlignment="1">
      <alignment horizontal="center"/>
    </xf>
    <xf numFmtId="49" fontId="73" fillId="33" borderId="15" xfId="42" applyNumberFormat="1" applyFont="1" applyFill="1" applyBorder="1" applyAlignment="1">
      <alignment horizontal="center"/>
    </xf>
    <xf numFmtId="49" fontId="73" fillId="33" borderId="15" xfId="42" applyNumberFormat="1" applyFont="1" applyFill="1" applyBorder="1" applyAlignment="1">
      <alignment horizontal="center" shrinkToFit="1"/>
    </xf>
    <xf numFmtId="38" fontId="73" fillId="33" borderId="15" xfId="45" applyFont="1" applyFill="1" applyBorder="1" applyAlignment="1">
      <alignment horizontal="center"/>
    </xf>
    <xf numFmtId="14" fontId="73" fillId="33" borderId="15" xfId="42" applyNumberFormat="1" applyFont="1" applyFill="1" applyBorder="1" applyAlignment="1">
      <alignment horizontal="center"/>
    </xf>
    <xf numFmtId="180" fontId="73" fillId="33" borderId="15" xfId="42" applyNumberFormat="1" applyFont="1" applyFill="1" applyBorder="1" applyAlignment="1">
      <alignment horizontal="center" shrinkToFit="1"/>
    </xf>
    <xf numFmtId="0" fontId="31" fillId="0" borderId="10" xfId="0" applyFont="1" applyFill="1" applyBorder="1" applyAlignment="1" applyProtection="1">
      <alignment horizontal="center" vertical="center"/>
      <protection locked="0"/>
    </xf>
    <xf numFmtId="0" fontId="31" fillId="0" borderId="30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26" xfId="0" applyFont="1" applyFill="1" applyBorder="1" applyAlignment="1" applyProtection="1">
      <alignment horizontal="center" vertical="center"/>
      <protection locked="0"/>
    </xf>
    <xf numFmtId="0" fontId="48" fillId="0" borderId="46" xfId="0" applyFont="1" applyFill="1" applyBorder="1" applyAlignment="1" applyProtection="1">
      <alignment horizontal="center" vertical="center"/>
      <protection locked="0"/>
    </xf>
    <xf numFmtId="0" fontId="48" fillId="0" borderId="47" xfId="0" applyFont="1" applyFill="1" applyBorder="1" applyAlignment="1" applyProtection="1">
      <alignment horizontal="center" vertical="center"/>
      <protection locked="0"/>
    </xf>
    <xf numFmtId="0" fontId="48" fillId="0" borderId="48" xfId="0" applyFont="1" applyFill="1" applyBorder="1" applyAlignment="1" applyProtection="1">
      <alignment horizontal="center" vertical="center"/>
      <protection locked="0"/>
    </xf>
    <xf numFmtId="9" fontId="61" fillId="28" borderId="14" xfId="0" applyNumberFormat="1" applyFont="1" applyFill="1" applyBorder="1" applyAlignment="1" applyProtection="1">
      <alignment horizontal="center" vertical="center"/>
      <protection locked="0"/>
    </xf>
    <xf numFmtId="9" fontId="61" fillId="28" borderId="13" xfId="0" applyNumberFormat="1" applyFont="1" applyFill="1" applyBorder="1" applyAlignment="1" applyProtection="1">
      <alignment horizontal="center" vertical="center"/>
      <protection locked="0"/>
    </xf>
    <xf numFmtId="0" fontId="48" fillId="0" borderId="56" xfId="0" applyFont="1" applyFill="1" applyBorder="1" applyAlignment="1" applyProtection="1">
      <alignment horizontal="center" vertical="center"/>
      <protection locked="0"/>
    </xf>
    <xf numFmtId="0" fontId="48" fillId="0" borderId="58" xfId="0" applyFont="1" applyFill="1" applyBorder="1" applyAlignment="1" applyProtection="1">
      <alignment horizontal="center" vertical="center"/>
      <protection locked="0"/>
    </xf>
    <xf numFmtId="177" fontId="35" fillId="0" borderId="14" xfId="0" applyNumberFormat="1" applyFont="1" applyFill="1" applyBorder="1" applyAlignment="1" applyProtection="1">
      <alignment horizontal="center" vertical="center"/>
      <protection locked="0"/>
    </xf>
    <xf numFmtId="177" fontId="35" fillId="0" borderId="13" xfId="0" applyNumberFormat="1" applyFont="1" applyFill="1" applyBorder="1" applyAlignment="1" applyProtection="1">
      <alignment horizontal="center" vertical="center"/>
      <protection locked="0"/>
    </xf>
    <xf numFmtId="177" fontId="35" fillId="0" borderId="15" xfId="0" applyNumberFormat="1" applyFont="1" applyFill="1" applyBorder="1" applyAlignment="1" applyProtection="1">
      <alignment horizontal="center" vertical="center"/>
      <protection locked="0"/>
    </xf>
    <xf numFmtId="177" fontId="35" fillId="29" borderId="81" xfId="0" applyNumberFormat="1" applyFont="1" applyFill="1" applyBorder="1" applyAlignment="1" applyProtection="1">
      <alignment horizontal="center" vertical="center"/>
      <protection locked="0"/>
    </xf>
    <xf numFmtId="0" fontId="35" fillId="29" borderId="81" xfId="0" applyFont="1" applyFill="1" applyBorder="1" applyAlignment="1" applyProtection="1">
      <alignment horizontal="center" vertical="center"/>
      <protection locked="0"/>
    </xf>
    <xf numFmtId="0" fontId="48" fillId="0" borderId="20" xfId="0" applyFont="1" applyFill="1" applyBorder="1" applyAlignment="1" applyProtection="1">
      <alignment horizontal="center" vertical="center"/>
      <protection locked="0"/>
    </xf>
    <xf numFmtId="177" fontId="35" fillId="0" borderId="49" xfId="0" applyNumberFormat="1" applyFont="1" applyFill="1" applyBorder="1" applyAlignment="1" applyProtection="1">
      <alignment horizontal="center" vertical="center"/>
      <protection locked="0"/>
    </xf>
    <xf numFmtId="177" fontId="35" fillId="0" borderId="50" xfId="0" applyNumberFormat="1" applyFont="1" applyFill="1" applyBorder="1" applyAlignment="1" applyProtection="1">
      <alignment horizontal="center" vertical="center"/>
      <protection locked="0"/>
    </xf>
    <xf numFmtId="0" fontId="48" fillId="0" borderId="69" xfId="0" applyFont="1" applyFill="1" applyBorder="1" applyAlignment="1" applyProtection="1">
      <alignment horizontal="center" vertical="center"/>
      <protection locked="0"/>
    </xf>
    <xf numFmtId="9" fontId="61" fillId="0" borderId="15" xfId="0" applyNumberFormat="1" applyFont="1" applyFill="1" applyBorder="1" applyAlignment="1" applyProtection="1">
      <alignment horizontal="center" vertical="center"/>
      <protection locked="0"/>
    </xf>
    <xf numFmtId="9" fontId="61" fillId="0" borderId="76" xfId="0" applyNumberFormat="1" applyFont="1" applyFill="1" applyBorder="1" applyAlignment="1" applyProtection="1">
      <alignment horizontal="center" vertical="center"/>
      <protection locked="0"/>
    </xf>
    <xf numFmtId="0" fontId="35" fillId="0" borderId="82" xfId="0" applyFont="1" applyFill="1" applyBorder="1" applyAlignment="1" applyProtection="1">
      <alignment horizontal="center" vertical="center"/>
      <protection locked="0"/>
    </xf>
    <xf numFmtId="0" fontId="35" fillId="0" borderId="83" xfId="0" applyFont="1" applyFill="1" applyBorder="1" applyAlignment="1" applyProtection="1">
      <alignment horizontal="center" vertical="center"/>
      <protection locked="0"/>
    </xf>
    <xf numFmtId="0" fontId="33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3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3" fillId="0" borderId="80" xfId="0" applyFont="1" applyFill="1" applyBorder="1" applyAlignment="1" applyProtection="1">
      <alignment horizontal="center" vertical="center" textRotation="255" wrapText="1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31" fillId="0" borderId="19" xfId="0" applyFont="1" applyFill="1" applyBorder="1" applyAlignment="1" applyProtection="1">
      <alignment horizontal="center" vertical="center"/>
      <protection locked="0"/>
    </xf>
    <xf numFmtId="0" fontId="31" fillId="0" borderId="22" xfId="0" applyFont="1" applyFill="1" applyBorder="1" applyAlignment="1" applyProtection="1">
      <alignment horizontal="center" vertical="center"/>
      <protection locked="0"/>
    </xf>
    <xf numFmtId="0" fontId="31" fillId="0" borderId="21" xfId="0" applyFont="1" applyFill="1" applyBorder="1" applyAlignment="1" applyProtection="1">
      <alignment horizontal="center" vertical="center"/>
      <protection locked="0"/>
    </xf>
    <xf numFmtId="0" fontId="31" fillId="0" borderId="29" xfId="0" applyFont="1" applyFill="1" applyBorder="1" applyAlignment="1" applyProtection="1">
      <alignment horizontal="center" vertical="center"/>
      <protection locked="0"/>
    </xf>
    <xf numFmtId="0" fontId="31" fillId="0" borderId="20" xfId="0" applyFont="1" applyFill="1" applyBorder="1" applyAlignment="1" applyProtection="1">
      <alignment horizontal="center" vertical="center"/>
      <protection locked="0"/>
    </xf>
    <xf numFmtId="0" fontId="31" fillId="0" borderId="31" xfId="0" applyFont="1" applyFill="1" applyBorder="1" applyAlignment="1" applyProtection="1">
      <alignment horizontal="center" vertical="center"/>
      <protection locked="0"/>
    </xf>
    <xf numFmtId="0" fontId="31" fillId="0" borderId="23" xfId="0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2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177" fontId="35" fillId="0" borderId="10" xfId="0" applyNumberFormat="1" applyFont="1" applyFill="1" applyBorder="1" applyAlignment="1" applyProtection="1">
      <alignment horizontal="center" vertical="center"/>
      <protection locked="0"/>
    </xf>
    <xf numFmtId="177" fontId="35" fillId="0" borderId="24" xfId="0" applyNumberFormat="1" applyFont="1" applyFill="1" applyBorder="1" applyAlignment="1" applyProtection="1">
      <alignment horizontal="center" vertical="center"/>
      <protection locked="0"/>
    </xf>
    <xf numFmtId="177" fontId="35" fillId="0" borderId="51" xfId="0" applyNumberFormat="1" applyFont="1" applyFill="1" applyBorder="1" applyAlignment="1" applyProtection="1">
      <alignment horizontal="center" vertical="center"/>
      <protection locked="0"/>
    </xf>
    <xf numFmtId="177" fontId="35" fillId="0" borderId="52" xfId="0" applyNumberFormat="1" applyFont="1" applyFill="1" applyBorder="1" applyAlignment="1" applyProtection="1">
      <alignment horizontal="center" vertical="center"/>
      <protection locked="0"/>
    </xf>
    <xf numFmtId="177" fontId="35" fillId="0" borderId="53" xfId="0" applyNumberFormat="1" applyFont="1" applyFill="1" applyBorder="1" applyAlignment="1" applyProtection="1">
      <alignment horizontal="center" vertical="center"/>
      <protection locked="0"/>
    </xf>
    <xf numFmtId="177" fontId="35" fillId="0" borderId="54" xfId="0" applyNumberFormat="1" applyFont="1" applyFill="1" applyBorder="1" applyAlignment="1" applyProtection="1">
      <alignment horizontal="center" vertical="center"/>
      <protection locked="0"/>
    </xf>
    <xf numFmtId="177" fontId="35" fillId="0" borderId="35" xfId="0" applyNumberFormat="1" applyFont="1" applyFill="1" applyBorder="1" applyAlignment="1" applyProtection="1">
      <alignment horizontal="center" vertical="center"/>
      <protection locked="0"/>
    </xf>
    <xf numFmtId="9" fontId="61" fillId="0" borderId="35" xfId="0" applyNumberFormat="1" applyFont="1" applyFill="1" applyBorder="1" applyAlignment="1" applyProtection="1">
      <alignment horizontal="center" vertical="center"/>
      <protection locked="0"/>
    </xf>
    <xf numFmtId="9" fontId="61" fillId="0" borderId="79" xfId="0" applyNumberFormat="1" applyFont="1" applyFill="1" applyBorder="1" applyAlignment="1" applyProtection="1">
      <alignment horizontal="center" vertical="center"/>
      <protection locked="0"/>
    </xf>
    <xf numFmtId="0" fontId="31" fillId="0" borderId="38" xfId="0" applyFont="1" applyFill="1" applyBorder="1" applyAlignment="1" applyProtection="1">
      <alignment horizontal="center" vertical="center"/>
      <protection locked="0"/>
    </xf>
    <xf numFmtId="0" fontId="31" fillId="0" borderId="39" xfId="0" applyFont="1" applyFill="1" applyBorder="1" applyAlignment="1" applyProtection="1">
      <alignment horizontal="center" vertical="center"/>
      <protection locked="0"/>
    </xf>
    <xf numFmtId="0" fontId="31" fillId="0" borderId="40" xfId="0" applyFont="1" applyFill="1" applyBorder="1" applyAlignment="1" applyProtection="1">
      <alignment horizontal="center" vertical="center"/>
      <protection locked="0"/>
    </xf>
    <xf numFmtId="0" fontId="34" fillId="0" borderId="10" xfId="0" applyFont="1" applyFill="1" applyBorder="1" applyAlignment="1" applyProtection="1">
      <alignment horizontal="center" vertical="center"/>
      <protection locked="0"/>
    </xf>
    <xf numFmtId="0" fontId="34" fillId="0" borderId="11" xfId="0" applyFont="1" applyFill="1" applyBorder="1" applyAlignment="1" applyProtection="1">
      <alignment horizontal="center" vertical="center"/>
      <protection locked="0"/>
    </xf>
    <xf numFmtId="0" fontId="34" fillId="0" borderId="24" xfId="0" applyFont="1" applyFill="1" applyBorder="1" applyAlignment="1" applyProtection="1">
      <alignment horizontal="center" vertical="center"/>
      <protection locked="0"/>
    </xf>
    <xf numFmtId="0" fontId="34" fillId="0" borderId="25" xfId="0" applyFont="1" applyFill="1" applyBorder="1" applyAlignment="1" applyProtection="1">
      <alignment horizontal="center" vertical="center"/>
      <protection locked="0"/>
    </xf>
    <xf numFmtId="0" fontId="34" fillId="0" borderId="16" xfId="0" applyFont="1" applyFill="1" applyBorder="1" applyAlignment="1" applyProtection="1">
      <alignment horizontal="center" vertical="center"/>
      <protection locked="0"/>
    </xf>
    <xf numFmtId="0" fontId="34" fillId="0" borderId="21" xfId="0" applyFont="1" applyFill="1" applyBorder="1" applyAlignment="1" applyProtection="1">
      <alignment horizontal="center" vertical="center"/>
      <protection locked="0"/>
    </xf>
    <xf numFmtId="0" fontId="33" fillId="0" borderId="14" xfId="0" applyFont="1" applyFill="1" applyBorder="1" applyAlignment="1" applyProtection="1">
      <alignment horizontal="left" vertical="center"/>
      <protection locked="0"/>
    </xf>
    <xf numFmtId="0" fontId="33" fillId="0" borderId="12" xfId="0" applyFont="1" applyFill="1" applyBorder="1" applyAlignment="1" applyProtection="1">
      <alignment horizontal="left" vertical="center"/>
      <protection locked="0"/>
    </xf>
    <xf numFmtId="0" fontId="53" fillId="0" borderId="10" xfId="0" applyFont="1" applyFill="1" applyBorder="1" applyAlignment="1" applyProtection="1">
      <alignment horizontal="center" vertical="center" wrapText="1"/>
      <protection locked="0"/>
    </xf>
    <xf numFmtId="0" fontId="53" fillId="0" borderId="11" xfId="0" applyFont="1" applyFill="1" applyBorder="1" applyAlignment="1" applyProtection="1">
      <alignment horizontal="center" vertical="center" wrapText="1"/>
      <protection locked="0"/>
    </xf>
    <xf numFmtId="0" fontId="53" fillId="0" borderId="24" xfId="0" applyFont="1" applyFill="1" applyBorder="1" applyAlignment="1" applyProtection="1">
      <alignment horizontal="center" vertical="center" wrapText="1"/>
      <protection locked="0"/>
    </xf>
    <xf numFmtId="0" fontId="53" fillId="0" borderId="25" xfId="0" applyFont="1" applyFill="1" applyBorder="1" applyAlignment="1" applyProtection="1">
      <alignment horizontal="center" vertical="center" wrapText="1"/>
      <protection locked="0"/>
    </xf>
    <xf numFmtId="0" fontId="53" fillId="0" borderId="16" xfId="0" applyFont="1" applyFill="1" applyBorder="1" applyAlignment="1" applyProtection="1">
      <alignment horizontal="center" vertical="center" wrapText="1"/>
      <protection locked="0"/>
    </xf>
    <xf numFmtId="0" fontId="53" fillId="0" borderId="21" xfId="0" applyFont="1" applyFill="1" applyBorder="1" applyAlignment="1" applyProtection="1">
      <alignment horizontal="center" vertical="center" wrapText="1"/>
      <protection locked="0"/>
    </xf>
    <xf numFmtId="0" fontId="63" fillId="28" borderId="14" xfId="0" applyNumberFormat="1" applyFont="1" applyFill="1" applyBorder="1" applyAlignment="1" applyProtection="1">
      <alignment horizontal="right" vertical="center"/>
      <protection locked="0"/>
    </xf>
    <xf numFmtId="179" fontId="63" fillId="28" borderId="34" xfId="0" applyNumberFormat="1" applyFont="1" applyFill="1" applyBorder="1" applyAlignment="1" applyProtection="1">
      <alignment horizontal="right" vertical="center"/>
      <protection locked="0"/>
    </xf>
    <xf numFmtId="5" fontId="30" fillId="0" borderId="33" xfId="0" applyNumberFormat="1" applyFont="1" applyFill="1" applyBorder="1" applyAlignment="1" applyProtection="1">
      <alignment horizontal="center" vertical="center"/>
      <protection locked="0"/>
    </xf>
    <xf numFmtId="5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2" fillId="0" borderId="31" xfId="0" applyFont="1" applyFill="1" applyBorder="1" applyAlignment="1" applyProtection="1">
      <alignment horizontal="center" vertical="center" wrapText="1"/>
      <protection locked="0"/>
    </xf>
    <xf numFmtId="0" fontId="52" fillId="0" borderId="18" xfId="0" applyFont="1" applyFill="1" applyBorder="1" applyAlignment="1" applyProtection="1">
      <alignment horizontal="center" vertical="center" wrapText="1"/>
      <protection locked="0"/>
    </xf>
    <xf numFmtId="0" fontId="52" fillId="0" borderId="23" xfId="0" applyFont="1" applyFill="1" applyBorder="1" applyAlignment="1" applyProtection="1">
      <alignment horizontal="center" vertical="center" wrapText="1"/>
      <protection locked="0"/>
    </xf>
    <xf numFmtId="0" fontId="50" fillId="0" borderId="11" xfId="0" applyFont="1" applyFill="1" applyBorder="1" applyAlignment="1" applyProtection="1">
      <alignment horizontal="center" vertical="center" wrapText="1"/>
      <protection locked="0"/>
    </xf>
    <xf numFmtId="0" fontId="50" fillId="0" borderId="24" xfId="0" applyFont="1" applyFill="1" applyBorder="1" applyAlignment="1" applyProtection="1">
      <alignment horizontal="center" vertical="center" wrapText="1"/>
      <protection locked="0"/>
    </xf>
    <xf numFmtId="0" fontId="50" fillId="0" borderId="0" xfId="0" applyFont="1" applyFill="1" applyBorder="1" applyAlignment="1" applyProtection="1">
      <alignment horizontal="center" vertical="center" wrapText="1"/>
      <protection locked="0"/>
    </xf>
    <xf numFmtId="0" fontId="50" fillId="0" borderId="22" xfId="0" applyFont="1" applyFill="1" applyBorder="1" applyAlignment="1" applyProtection="1">
      <alignment horizontal="center" vertical="center" wrapText="1"/>
      <protection locked="0"/>
    </xf>
    <xf numFmtId="0" fontId="50" fillId="0" borderId="16" xfId="0" applyFont="1" applyFill="1" applyBorder="1" applyAlignment="1" applyProtection="1">
      <alignment horizontal="center" vertical="center" wrapText="1"/>
      <protection locked="0"/>
    </xf>
    <xf numFmtId="0" fontId="50" fillId="0" borderId="21" xfId="0" applyFont="1" applyFill="1" applyBorder="1" applyAlignment="1" applyProtection="1">
      <alignment horizontal="center" vertical="center" wrapText="1"/>
      <protection locked="0"/>
    </xf>
    <xf numFmtId="0" fontId="50" fillId="0" borderId="10" xfId="0" applyFont="1" applyFill="1" applyBorder="1" applyAlignment="1" applyProtection="1">
      <alignment horizontal="left" vertical="center"/>
      <protection locked="0"/>
    </xf>
    <xf numFmtId="0" fontId="50" fillId="0" borderId="24" xfId="0" applyFont="1" applyFill="1" applyBorder="1" applyAlignment="1" applyProtection="1">
      <alignment horizontal="left" vertical="center"/>
      <protection locked="0"/>
    </xf>
    <xf numFmtId="0" fontId="50" fillId="0" borderId="19" xfId="0" applyFont="1" applyFill="1" applyBorder="1" applyAlignment="1" applyProtection="1">
      <alignment horizontal="left" vertical="center"/>
      <protection locked="0"/>
    </xf>
    <xf numFmtId="0" fontId="50" fillId="0" borderId="22" xfId="0" applyFont="1" applyFill="1" applyBorder="1" applyAlignment="1" applyProtection="1">
      <alignment horizontal="left" vertical="center"/>
      <protection locked="0"/>
    </xf>
    <xf numFmtId="0" fontId="50" fillId="0" borderId="25" xfId="0" applyFont="1" applyFill="1" applyBorder="1" applyAlignment="1" applyProtection="1">
      <alignment horizontal="left" vertical="center"/>
      <protection locked="0"/>
    </xf>
    <xf numFmtId="0" fontId="50" fillId="0" borderId="21" xfId="0" applyFont="1" applyFill="1" applyBorder="1" applyAlignment="1" applyProtection="1">
      <alignment horizontal="left" vertical="center"/>
      <protection locked="0"/>
    </xf>
    <xf numFmtId="0" fontId="31" fillId="0" borderId="15" xfId="0" applyFont="1" applyFill="1" applyBorder="1" applyAlignment="1" applyProtection="1">
      <alignment horizontal="left" vertical="center" wrapText="1"/>
      <protection locked="0"/>
    </xf>
    <xf numFmtId="0" fontId="31" fillId="0" borderId="14" xfId="0" applyFont="1" applyFill="1" applyBorder="1" applyAlignment="1" applyProtection="1">
      <alignment horizontal="left" vertical="center" wrapText="1"/>
      <protection locked="0"/>
    </xf>
    <xf numFmtId="177" fontId="35" fillId="29" borderId="44" xfId="0" applyNumberFormat="1" applyFont="1" applyFill="1" applyBorder="1" applyAlignment="1" applyProtection="1">
      <alignment horizontal="center" vertical="center"/>
      <protection locked="0"/>
    </xf>
    <xf numFmtId="177" fontId="35" fillId="29" borderId="45" xfId="0" applyNumberFormat="1" applyFont="1" applyFill="1" applyBorder="1" applyAlignment="1" applyProtection="1">
      <alignment horizontal="center" vertical="center"/>
      <protection locked="0"/>
    </xf>
    <xf numFmtId="0" fontId="59" fillId="0" borderId="10" xfId="0" applyFont="1" applyFill="1" applyBorder="1" applyAlignment="1" applyProtection="1">
      <alignment horizontal="center" vertical="center"/>
      <protection locked="0"/>
    </xf>
    <xf numFmtId="0" fontId="59" fillId="0" borderId="11" xfId="0" applyFont="1" applyFill="1" applyBorder="1" applyAlignment="1" applyProtection="1">
      <alignment horizontal="center" vertical="center"/>
      <protection locked="0"/>
    </xf>
    <xf numFmtId="0" fontId="59" fillId="0" borderId="24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>
      <alignment horizontal="center" vertical="center" textRotation="255" wrapText="1"/>
    </xf>
    <xf numFmtId="0" fontId="33" fillId="0" borderId="25" xfId="0" applyFont="1" applyFill="1" applyBorder="1" applyAlignment="1">
      <alignment horizontal="center" vertical="center" textRotation="255" wrapText="1"/>
    </xf>
    <xf numFmtId="0" fontId="31" fillId="0" borderId="14" xfId="0" applyFont="1" applyFill="1" applyBorder="1" applyAlignment="1" applyProtection="1">
      <alignment horizontal="center" vertical="center" wrapText="1"/>
      <protection locked="0"/>
    </xf>
    <xf numFmtId="0" fontId="31" fillId="0" borderId="12" xfId="0" applyFont="1" applyFill="1" applyBorder="1" applyAlignment="1" applyProtection="1">
      <alignment horizontal="center" vertical="center" wrapText="1"/>
      <protection locked="0"/>
    </xf>
    <xf numFmtId="0" fontId="31" fillId="0" borderId="29" xfId="0" applyFont="1" applyFill="1" applyBorder="1" applyAlignment="1" applyProtection="1">
      <alignment horizontal="center" vertical="center" wrapText="1"/>
      <protection locked="0"/>
    </xf>
    <xf numFmtId="0" fontId="31" fillId="0" borderId="20" xfId="0" applyFont="1" applyFill="1" applyBorder="1" applyAlignment="1" applyProtection="1">
      <alignment horizontal="center" vertical="center" wrapText="1"/>
      <protection locked="0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31" fillId="0" borderId="24" xfId="0" applyFont="1" applyFill="1" applyBorder="1" applyAlignment="1" applyProtection="1">
      <alignment horizontal="center" vertical="center" wrapText="1"/>
      <protection locked="0"/>
    </xf>
    <xf numFmtId="0" fontId="31" fillId="0" borderId="25" xfId="0" applyFont="1" applyFill="1" applyBorder="1" applyAlignment="1" applyProtection="1">
      <alignment horizontal="center" vertical="center" wrapText="1"/>
      <protection locked="0"/>
    </xf>
    <xf numFmtId="0" fontId="31" fillId="0" borderId="21" xfId="0" applyFont="1" applyFill="1" applyBorder="1" applyAlignment="1" applyProtection="1">
      <alignment horizontal="center" vertical="center" wrapText="1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31" fillId="0" borderId="13" xfId="0" applyFont="1" applyFill="1" applyBorder="1" applyAlignment="1" applyProtection="1">
      <alignment horizontal="center" vertical="center"/>
      <protection locked="0"/>
    </xf>
    <xf numFmtId="49" fontId="31" fillId="0" borderId="14" xfId="0" applyNumberFormat="1" applyFont="1" applyFill="1" applyBorder="1" applyAlignment="1" applyProtection="1">
      <alignment horizontal="center" vertical="center"/>
      <protection locked="0"/>
    </xf>
    <xf numFmtId="49" fontId="31" fillId="0" borderId="12" xfId="0" applyNumberFormat="1" applyFont="1" applyFill="1" applyBorder="1" applyAlignment="1" applyProtection="1">
      <alignment horizontal="center" vertical="center"/>
      <protection locked="0"/>
    </xf>
    <xf numFmtId="49" fontId="31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56" fillId="0" borderId="12" xfId="0" applyFont="1" applyFill="1" applyBorder="1" applyAlignment="1" applyProtection="1">
      <alignment horizontal="center" vertical="center"/>
      <protection locked="0"/>
    </xf>
    <xf numFmtId="0" fontId="56" fillId="0" borderId="13" xfId="0" applyFont="1" applyFill="1" applyBorder="1" applyAlignment="1" applyProtection="1">
      <alignment horizontal="center" vertical="center"/>
      <protection locked="0"/>
    </xf>
    <xf numFmtId="0" fontId="34" fillId="0" borderId="19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0" fontId="58" fillId="0" borderId="14" xfId="0" applyFont="1" applyFill="1" applyBorder="1" applyAlignment="1" applyProtection="1">
      <alignment horizontal="center" vertical="center"/>
      <protection locked="0"/>
    </xf>
    <xf numFmtId="0" fontId="58" fillId="0" borderId="12" xfId="0" applyFont="1" applyFill="1" applyBorder="1" applyAlignment="1" applyProtection="1">
      <alignment horizontal="center" vertical="center"/>
      <protection locked="0"/>
    </xf>
    <xf numFmtId="0" fontId="58" fillId="0" borderId="13" xfId="0" applyFont="1" applyFill="1" applyBorder="1" applyAlignment="1" applyProtection="1">
      <alignment horizontal="center" vertical="center"/>
      <protection locked="0"/>
    </xf>
    <xf numFmtId="0" fontId="54" fillId="0" borderId="14" xfId="0" applyFont="1" applyFill="1" applyBorder="1" applyAlignment="1" applyProtection="1">
      <alignment horizontal="center" vertical="center"/>
      <protection locked="0"/>
    </xf>
    <xf numFmtId="0" fontId="54" fillId="0" borderId="12" xfId="0" applyFont="1" applyFill="1" applyBorder="1" applyAlignment="1" applyProtection="1">
      <alignment horizontal="center" vertical="center"/>
      <protection locked="0"/>
    </xf>
    <xf numFmtId="0" fontId="60" fillId="0" borderId="14" xfId="0" applyFont="1" applyFill="1" applyBorder="1" applyAlignment="1" applyProtection="1">
      <alignment horizontal="center" vertical="center"/>
      <protection locked="0"/>
    </xf>
    <xf numFmtId="0" fontId="60" fillId="0" borderId="12" xfId="0" applyFont="1" applyFill="1" applyBorder="1" applyAlignment="1" applyProtection="1">
      <alignment horizontal="center" vertical="center"/>
      <protection locked="0"/>
    </xf>
    <xf numFmtId="49" fontId="31" fillId="0" borderId="15" xfId="0" applyNumberFormat="1" applyFont="1" applyFill="1" applyBorder="1" applyAlignment="1" applyProtection="1">
      <alignment horizontal="center" vertical="center"/>
      <protection locked="0"/>
    </xf>
    <xf numFmtId="178" fontId="50" fillId="0" borderId="14" xfId="0" applyNumberFormat="1" applyFont="1" applyFill="1" applyBorder="1" applyAlignment="1" applyProtection="1">
      <alignment horizontal="center" vertical="center"/>
      <protection locked="0"/>
    </xf>
    <xf numFmtId="178" fontId="50" fillId="0" borderId="12" xfId="0" applyNumberFormat="1" applyFont="1" applyFill="1" applyBorder="1" applyAlignment="1" applyProtection="1">
      <alignment horizontal="center" vertical="center"/>
      <protection locked="0"/>
    </xf>
    <xf numFmtId="178" fontId="50" fillId="0" borderId="13" xfId="0" applyNumberFormat="1" applyFont="1" applyFill="1" applyBorder="1" applyAlignment="1" applyProtection="1">
      <alignment horizontal="center" vertical="center"/>
      <protection locked="0"/>
    </xf>
    <xf numFmtId="0" fontId="57" fillId="0" borderId="10" xfId="0" applyFont="1" applyFill="1" applyBorder="1" applyAlignment="1" applyProtection="1">
      <alignment horizontal="center" vertical="center"/>
      <protection locked="0"/>
    </xf>
    <xf numFmtId="0" fontId="57" fillId="0" borderId="11" xfId="0" applyFont="1" applyFill="1" applyBorder="1" applyAlignment="1" applyProtection="1">
      <alignment horizontal="center" vertical="center"/>
      <protection locked="0"/>
    </xf>
    <xf numFmtId="0" fontId="57" fillId="0" borderId="24" xfId="0" applyFont="1" applyFill="1" applyBorder="1" applyAlignment="1" applyProtection="1">
      <alignment horizontal="center" vertical="center"/>
      <protection locked="0"/>
    </xf>
    <xf numFmtId="0" fontId="57" fillId="0" borderId="19" xfId="0" applyFont="1" applyFill="1" applyBorder="1" applyAlignment="1" applyProtection="1">
      <alignment horizontal="center" vertical="center"/>
      <protection locked="0"/>
    </xf>
    <xf numFmtId="0" fontId="57" fillId="0" borderId="0" xfId="0" applyFont="1" applyFill="1" applyBorder="1" applyAlignment="1" applyProtection="1">
      <alignment horizontal="center" vertical="center"/>
      <protection locked="0"/>
    </xf>
    <xf numFmtId="0" fontId="57" fillId="0" borderId="22" xfId="0" applyFont="1" applyFill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16" xfId="0" applyFont="1" applyFill="1" applyBorder="1" applyAlignment="1" applyProtection="1">
      <alignment horizontal="center" vertical="center"/>
      <protection locked="0"/>
    </xf>
    <xf numFmtId="0" fontId="57" fillId="0" borderId="21" xfId="0" applyFont="1" applyFill="1" applyBorder="1" applyAlignment="1" applyProtection="1">
      <alignment horizontal="center" vertical="center"/>
      <protection locked="0"/>
    </xf>
    <xf numFmtId="0" fontId="34" fillId="0" borderId="32" xfId="0" applyFont="1" applyFill="1" applyBorder="1" applyAlignment="1" applyProtection="1">
      <alignment horizontal="center" vertical="center"/>
      <protection locked="0"/>
    </xf>
    <xf numFmtId="0" fontId="34" fillId="0" borderId="12" xfId="0" applyFont="1" applyFill="1" applyBorder="1" applyAlignment="1" applyProtection="1">
      <alignment horizontal="center" vertical="center"/>
      <protection locked="0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38" fillId="0" borderId="12" xfId="0" applyFont="1" applyFill="1" applyBorder="1" applyAlignment="1" applyProtection="1">
      <alignment horizontal="center" vertical="center"/>
      <protection locked="0"/>
    </xf>
    <xf numFmtId="0" fontId="38" fillId="0" borderId="13" xfId="0" applyFont="1" applyFill="1" applyBorder="1" applyAlignment="1" applyProtection="1">
      <alignment horizontal="center" vertical="center"/>
      <protection locked="0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33" fillId="0" borderId="56" xfId="0" applyFont="1" applyFill="1" applyBorder="1" applyAlignment="1" applyProtection="1">
      <alignment horizontal="center" vertical="center" wrapText="1"/>
      <protection locked="0"/>
    </xf>
    <xf numFmtId="0" fontId="33" fillId="0" borderId="57" xfId="0" applyFont="1" applyFill="1" applyBorder="1" applyAlignment="1" applyProtection="1">
      <alignment horizontal="center" vertical="center" wrapText="1"/>
      <protection locked="0"/>
    </xf>
    <xf numFmtId="0" fontId="33" fillId="0" borderId="58" xfId="0" applyFont="1" applyFill="1" applyBorder="1" applyAlignment="1" applyProtection="1">
      <alignment horizontal="center" vertical="center" wrapText="1"/>
      <protection locked="0"/>
    </xf>
    <xf numFmtId="0" fontId="33" fillId="0" borderId="65" xfId="0" applyFont="1" applyFill="1" applyBorder="1" applyAlignment="1" applyProtection="1">
      <alignment horizontal="center" vertical="center" wrapText="1"/>
      <protection locked="0"/>
    </xf>
    <xf numFmtId="0" fontId="33" fillId="0" borderId="66" xfId="0" applyFont="1" applyFill="1" applyBorder="1" applyAlignment="1" applyProtection="1">
      <alignment horizontal="center" vertical="center" wrapText="1"/>
      <protection locked="0"/>
    </xf>
    <xf numFmtId="0" fontId="33" fillId="0" borderId="67" xfId="0" applyFont="1" applyFill="1" applyBorder="1" applyAlignment="1" applyProtection="1">
      <alignment horizontal="center" vertical="center" wrapText="1"/>
      <protection locked="0"/>
    </xf>
    <xf numFmtId="0" fontId="33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3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3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3" fillId="0" borderId="55" xfId="0" applyFont="1" applyFill="1" applyBorder="1" applyAlignment="1">
      <alignment horizontal="center" vertical="center" textRotation="255"/>
    </xf>
    <xf numFmtId="0" fontId="33" fillId="0" borderId="64" xfId="0" applyFont="1" applyFill="1" applyBorder="1" applyAlignment="1">
      <alignment horizontal="center" vertical="center" textRotation="255"/>
    </xf>
    <xf numFmtId="0" fontId="29" fillId="0" borderId="12" xfId="0" applyFont="1" applyFill="1" applyBorder="1" applyAlignment="1" applyProtection="1">
      <alignment horizontal="center" vertical="center"/>
      <protection locked="0"/>
    </xf>
    <xf numFmtId="0" fontId="29" fillId="0" borderId="13" xfId="0" applyFont="1" applyFill="1" applyBorder="1" applyAlignment="1" applyProtection="1">
      <alignment horizontal="center" vertical="center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38" fontId="31" fillId="0" borderId="14" xfId="45" applyFont="1" applyFill="1" applyBorder="1" applyAlignment="1" applyProtection="1">
      <alignment horizontal="center" vertical="center"/>
      <protection locked="0"/>
    </xf>
    <xf numFmtId="38" fontId="31" fillId="0" borderId="12" xfId="45" applyFont="1" applyFill="1" applyBorder="1" applyAlignment="1" applyProtection="1">
      <alignment horizontal="center" vertical="center"/>
      <protection locked="0"/>
    </xf>
    <xf numFmtId="38" fontId="31" fillId="0" borderId="13" xfId="45" applyFont="1" applyFill="1" applyBorder="1" applyAlignment="1" applyProtection="1">
      <alignment horizontal="center" vertical="center"/>
      <protection locked="0"/>
    </xf>
    <xf numFmtId="0" fontId="33" fillId="0" borderId="14" xfId="0" applyFont="1" applyFill="1" applyBorder="1" applyAlignment="1" applyProtection="1">
      <alignment horizontal="center" vertical="center" wrapText="1"/>
      <protection locked="0"/>
    </xf>
    <xf numFmtId="0" fontId="33" fillId="0" borderId="12" xfId="0" applyFont="1" applyFill="1" applyBorder="1" applyAlignment="1" applyProtection="1">
      <alignment horizontal="center" vertical="center" wrapText="1"/>
      <protection locked="0"/>
    </xf>
    <xf numFmtId="0" fontId="33" fillId="0" borderId="13" xfId="0" applyFont="1" applyFill="1" applyBorder="1" applyAlignment="1" applyProtection="1">
      <alignment horizontal="center" vertical="center" wrapText="1"/>
      <protection locked="0"/>
    </xf>
    <xf numFmtId="0" fontId="50" fillId="24" borderId="16" xfId="0" applyFont="1" applyFill="1" applyBorder="1" applyAlignment="1" applyProtection="1">
      <alignment horizontal="center" vertical="center"/>
      <protection locked="0"/>
    </xf>
    <xf numFmtId="0" fontId="50" fillId="24" borderId="21" xfId="0" applyFont="1" applyFill="1" applyBorder="1" applyAlignment="1" applyProtection="1">
      <alignment horizontal="center" vertical="center"/>
      <protection locked="0"/>
    </xf>
    <xf numFmtId="178" fontId="55" fillId="0" borderId="14" xfId="0" applyNumberFormat="1" applyFont="1" applyFill="1" applyBorder="1" applyAlignment="1" applyProtection="1">
      <alignment horizontal="center" vertical="center"/>
      <protection locked="0"/>
    </xf>
    <xf numFmtId="178" fontId="55" fillId="0" borderId="12" xfId="0" applyNumberFormat="1" applyFont="1" applyFill="1" applyBorder="1" applyAlignment="1" applyProtection="1">
      <alignment horizontal="center" vertical="center"/>
      <protection locked="0"/>
    </xf>
    <xf numFmtId="178" fontId="55" fillId="0" borderId="13" xfId="0" applyNumberFormat="1" applyFont="1" applyFill="1" applyBorder="1" applyAlignment="1" applyProtection="1">
      <alignment horizontal="center" vertical="center"/>
      <protection locked="0"/>
    </xf>
    <xf numFmtId="0" fontId="50" fillId="24" borderId="12" xfId="0" applyFont="1" applyFill="1" applyBorder="1" applyAlignment="1" applyProtection="1">
      <alignment horizontal="center" vertical="center"/>
      <protection locked="0"/>
    </xf>
    <xf numFmtId="0" fontId="50" fillId="24" borderId="13" xfId="0" applyFont="1" applyFill="1" applyBorder="1" applyAlignment="1" applyProtection="1">
      <alignment horizontal="center" vertical="center"/>
      <protection locked="0"/>
    </xf>
    <xf numFmtId="0" fontId="41" fillId="0" borderId="10" xfId="0" applyFont="1" applyFill="1" applyBorder="1" applyAlignment="1" applyProtection="1">
      <alignment horizontal="center" vertical="center"/>
      <protection locked="0"/>
    </xf>
    <xf numFmtId="0" fontId="41" fillId="0" borderId="11" xfId="0" applyFont="1" applyFill="1" applyBorder="1" applyAlignment="1" applyProtection="1">
      <alignment horizontal="center" vertical="center"/>
      <protection locked="0"/>
    </xf>
    <xf numFmtId="0" fontId="41" fillId="0" borderId="19" xfId="0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center" vertical="center"/>
      <protection locked="0"/>
    </xf>
    <xf numFmtId="176" fontId="31" fillId="0" borderId="10" xfId="0" applyNumberFormat="1" applyFont="1" applyFill="1" applyBorder="1" applyAlignment="1" applyProtection="1">
      <alignment horizontal="center" vertical="center"/>
      <protection locked="0"/>
    </xf>
    <xf numFmtId="176" fontId="31" fillId="0" borderId="24" xfId="0" applyNumberFormat="1" applyFont="1" applyFill="1" applyBorder="1" applyAlignment="1" applyProtection="1">
      <alignment horizontal="center" vertical="center"/>
      <protection locked="0"/>
    </xf>
    <xf numFmtId="176" fontId="31" fillId="0" borderId="25" xfId="0" applyNumberFormat="1" applyFont="1" applyFill="1" applyBorder="1" applyAlignment="1" applyProtection="1">
      <alignment horizontal="center" vertical="center"/>
      <protection locked="0"/>
    </xf>
    <xf numFmtId="176" fontId="31" fillId="0" borderId="21" xfId="0" applyNumberFormat="1" applyFont="1" applyFill="1" applyBorder="1" applyAlignment="1" applyProtection="1">
      <alignment horizontal="center" vertical="center"/>
      <protection locked="0"/>
    </xf>
    <xf numFmtId="0" fontId="68" fillId="0" borderId="10" xfId="0" applyFont="1" applyFill="1" applyBorder="1" applyAlignment="1" applyProtection="1">
      <alignment horizontal="center" vertical="center"/>
      <protection locked="0"/>
    </xf>
    <xf numFmtId="0" fontId="68" fillId="0" borderId="11" xfId="0" applyFont="1" applyFill="1" applyBorder="1" applyAlignment="1" applyProtection="1">
      <alignment horizontal="center" vertical="center"/>
      <protection locked="0"/>
    </xf>
    <xf numFmtId="0" fontId="68" fillId="0" borderId="24" xfId="0" applyFont="1" applyFill="1" applyBorder="1" applyAlignment="1" applyProtection="1">
      <alignment horizontal="center" vertical="center"/>
      <protection locked="0"/>
    </xf>
    <xf numFmtId="0" fontId="68" fillId="0" borderId="25" xfId="0" applyFont="1" applyFill="1" applyBorder="1" applyAlignment="1" applyProtection="1">
      <alignment horizontal="center" vertical="center"/>
      <protection locked="0"/>
    </xf>
    <xf numFmtId="0" fontId="68" fillId="0" borderId="16" xfId="0" applyFont="1" applyFill="1" applyBorder="1" applyAlignment="1" applyProtection="1">
      <alignment horizontal="center" vertical="center"/>
      <protection locked="0"/>
    </xf>
    <xf numFmtId="0" fontId="68" fillId="0" borderId="21" xfId="0" applyFont="1" applyFill="1" applyBorder="1" applyAlignment="1" applyProtection="1">
      <alignment horizontal="center" vertical="center"/>
      <protection locked="0"/>
    </xf>
    <xf numFmtId="9" fontId="61" fillId="0" borderId="29" xfId="0" applyNumberFormat="1" applyFont="1" applyFill="1" applyBorder="1" applyAlignment="1" applyProtection="1">
      <alignment horizontal="center" vertical="center"/>
      <protection locked="0"/>
    </xf>
    <xf numFmtId="9" fontId="61" fillId="0" borderId="78" xfId="0" applyNumberFormat="1" applyFont="1" applyFill="1" applyBorder="1" applyAlignment="1" applyProtection="1">
      <alignment horizontal="center" vertical="center"/>
      <protection locked="0"/>
    </xf>
    <xf numFmtId="0" fontId="48" fillId="0" borderId="25" xfId="0" applyFont="1" applyFill="1" applyBorder="1" applyAlignment="1" applyProtection="1">
      <alignment horizontal="center" vertical="center"/>
      <protection locked="0"/>
    </xf>
    <xf numFmtId="0" fontId="48" fillId="0" borderId="21" xfId="0" applyFont="1" applyFill="1" applyBorder="1" applyAlignment="1" applyProtection="1">
      <alignment horizontal="center" vertical="center"/>
      <protection locked="0"/>
    </xf>
    <xf numFmtId="179" fontId="35" fillId="0" borderId="14" xfId="0" applyNumberFormat="1" applyFont="1" applyFill="1" applyBorder="1" applyAlignment="1" applyProtection="1">
      <alignment horizontal="center" vertical="center"/>
      <protection locked="0"/>
    </xf>
    <xf numFmtId="179" fontId="35" fillId="0" borderId="12" xfId="0" applyNumberFormat="1" applyFont="1" applyFill="1" applyBorder="1" applyAlignment="1" applyProtection="1">
      <alignment horizontal="center" vertical="center"/>
      <protection locked="0"/>
    </xf>
    <xf numFmtId="179" fontId="35" fillId="0" borderId="63" xfId="0" applyNumberFormat="1" applyFont="1" applyFill="1" applyBorder="1" applyAlignment="1" applyProtection="1">
      <alignment horizontal="center" vertical="center"/>
      <protection locked="0"/>
    </xf>
    <xf numFmtId="0" fontId="60" fillId="0" borderId="15" xfId="0" applyFont="1" applyFill="1" applyBorder="1" applyAlignment="1" applyProtection="1">
      <alignment horizontal="center" vertical="center"/>
      <protection locked="0"/>
    </xf>
    <xf numFmtId="178" fontId="60" fillId="0" borderId="14" xfId="0" applyNumberFormat="1" applyFont="1" applyFill="1" applyBorder="1" applyAlignment="1" applyProtection="1">
      <alignment horizontal="center" vertical="center"/>
      <protection locked="0"/>
    </xf>
    <xf numFmtId="178" fontId="60" fillId="0" borderId="12" xfId="0" applyNumberFormat="1" applyFont="1" applyFill="1" applyBorder="1" applyAlignment="1" applyProtection="1">
      <alignment horizontal="center" vertical="center"/>
      <protection locked="0"/>
    </xf>
    <xf numFmtId="38" fontId="35" fillId="28" borderId="65" xfId="45" applyFont="1" applyFill="1" applyBorder="1" applyAlignment="1" applyProtection="1">
      <alignment horizontal="center" vertical="center"/>
      <protection locked="0"/>
    </xf>
    <xf numFmtId="38" fontId="35" fillId="28" borderId="66" xfId="45" applyFont="1" applyFill="1" applyBorder="1" applyAlignment="1" applyProtection="1">
      <alignment horizontal="center" vertical="center"/>
      <protection locked="0"/>
    </xf>
    <xf numFmtId="38" fontId="35" fillId="28" borderId="68" xfId="45" applyFont="1" applyFill="1" applyBorder="1" applyAlignment="1" applyProtection="1">
      <alignment horizontal="center" vertical="center"/>
      <protection locked="0"/>
    </xf>
    <xf numFmtId="0" fontId="51" fillId="0" borderId="70" xfId="0" applyFont="1" applyFill="1" applyBorder="1" applyAlignment="1">
      <alignment horizontal="left" vertical="top" textRotation="255" wrapText="1"/>
    </xf>
    <xf numFmtId="0" fontId="51" fillId="0" borderId="71" xfId="0" applyFont="1" applyFill="1" applyBorder="1" applyAlignment="1">
      <alignment horizontal="left" vertical="top" textRotation="255"/>
    </xf>
    <xf numFmtId="0" fontId="51" fillId="0" borderId="72" xfId="0" applyFont="1" applyFill="1" applyBorder="1" applyAlignment="1">
      <alignment horizontal="left" vertical="top" textRotation="255"/>
    </xf>
    <xf numFmtId="176" fontId="35" fillId="28" borderId="65" xfId="0" applyNumberFormat="1" applyFont="1" applyFill="1" applyBorder="1" applyAlignment="1" applyProtection="1">
      <alignment horizontal="center" vertical="center"/>
      <protection locked="0"/>
    </xf>
    <xf numFmtId="176" fontId="35" fillId="28" borderId="66" xfId="0" applyNumberFormat="1" applyFont="1" applyFill="1" applyBorder="1" applyAlignment="1" applyProtection="1">
      <alignment horizontal="center" vertical="center"/>
      <protection locked="0"/>
    </xf>
    <xf numFmtId="176" fontId="35" fillId="28" borderId="68" xfId="0" applyNumberFormat="1" applyFont="1" applyFill="1" applyBorder="1" applyAlignment="1" applyProtection="1">
      <alignment horizontal="center" vertical="center"/>
      <protection locked="0"/>
    </xf>
    <xf numFmtId="38" fontId="35" fillId="0" borderId="56" xfId="45" applyFont="1" applyFill="1" applyBorder="1" applyAlignment="1" applyProtection="1">
      <alignment horizontal="center" vertical="center"/>
      <protection locked="0"/>
    </xf>
    <xf numFmtId="38" fontId="35" fillId="0" borderId="57" xfId="45" applyFont="1" applyFill="1" applyBorder="1" applyAlignment="1" applyProtection="1">
      <alignment horizontal="center" vertical="center"/>
      <protection locked="0"/>
    </xf>
    <xf numFmtId="38" fontId="35" fillId="0" borderId="69" xfId="45" applyFont="1" applyFill="1" applyBorder="1" applyAlignment="1" applyProtection="1">
      <alignment horizontal="center" vertical="center"/>
      <protection locked="0"/>
    </xf>
    <xf numFmtId="38" fontId="35" fillId="0" borderId="14" xfId="45" applyFont="1" applyFill="1" applyBorder="1" applyAlignment="1" applyProtection="1">
      <alignment horizontal="center" vertical="center"/>
      <protection locked="0"/>
    </xf>
    <xf numFmtId="38" fontId="35" fillId="0" borderId="12" xfId="45" applyFont="1" applyFill="1" applyBorder="1" applyAlignment="1" applyProtection="1">
      <alignment horizontal="center" vertical="center"/>
      <protection locked="0"/>
    </xf>
    <xf numFmtId="38" fontId="35" fillId="0" borderId="63" xfId="45" applyFont="1" applyFill="1" applyBorder="1" applyAlignment="1" applyProtection="1">
      <alignment horizontal="center" vertical="center"/>
      <protection locked="0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 3 2" xfId="46"/>
    <cellStyle name="標準_品番マスター" xfId="47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 editAs="oneCell">
    <xdr:from>
      <xdr:col>1</xdr:col>
      <xdr:colOff>158750</xdr:colOff>
      <xdr:row>21</xdr:row>
      <xdr:rowOff>0</xdr:rowOff>
    </xdr:from>
    <xdr:to>
      <xdr:col>7</xdr:col>
      <xdr:colOff>809626</xdr:colOff>
      <xdr:row>27</xdr:row>
      <xdr:rowOff>206376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62F0B08A-269E-0394-95B2-7B1650034F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1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66750" y="4508500"/>
          <a:ext cx="4333876" cy="2778126"/>
        </a:xfrm>
        <a:prstGeom prst="rect">
          <a:avLst/>
        </a:prstGeom>
      </xdr:spPr>
    </xdr:pic>
    <xdr:clientData/>
  </xdr:twoCellAnchor>
  <xdr:twoCellAnchor>
    <xdr:from>
      <xdr:col>3</xdr:col>
      <xdr:colOff>381000</xdr:colOff>
      <xdr:row>23</xdr:row>
      <xdr:rowOff>285750</xdr:rowOff>
    </xdr:from>
    <xdr:to>
      <xdr:col>6</xdr:col>
      <xdr:colOff>206375</xdr:colOff>
      <xdr:row>25</xdr:row>
      <xdr:rowOff>206375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9956B7CD-65E9-F869-6C20-C1700E82561E}"/>
            </a:ext>
          </a:extLst>
        </xdr:cNvPr>
        <xdr:cNvSpPr/>
      </xdr:nvSpPr>
      <xdr:spPr bwMode="auto">
        <a:xfrm>
          <a:off x="2667000" y="5778500"/>
          <a:ext cx="1174750" cy="809625"/>
        </a:xfrm>
        <a:prstGeom prst="ellipse">
          <a:avLst/>
        </a:prstGeom>
        <a:noFill/>
        <a:ln w="38100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127000</xdr:colOff>
      <xdr:row>28</xdr:row>
      <xdr:rowOff>317499</xdr:rowOff>
    </xdr:from>
    <xdr:to>
      <xdr:col>7</xdr:col>
      <xdr:colOff>793750</xdr:colOff>
      <xdr:row>32</xdr:row>
      <xdr:rowOff>47624</xdr:rowOff>
    </xdr:to>
    <xdr:sp macro="" textlink="">
      <xdr:nvSpPr>
        <xdr:cNvPr id="3" name="テキスト ボックス 2"/>
        <xdr:cNvSpPr txBox="1"/>
      </xdr:nvSpPr>
      <xdr:spPr>
        <a:xfrm>
          <a:off x="635000" y="7746999"/>
          <a:ext cx="4349750" cy="11271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品証課より</a:t>
          </a:r>
          <a:r>
            <a:rPr kumimoji="1" lang="en-US" altLang="ja-JP" sz="1600"/>
            <a:t>NG</a:t>
          </a:r>
          <a:r>
            <a:rPr kumimoji="1" lang="ja-JP" altLang="en-US" sz="1600"/>
            <a:t>判定</a:t>
          </a:r>
          <a:r>
            <a:rPr kumimoji="1" lang="en-US" altLang="ja-JP" sz="1600"/>
            <a:t>(</a:t>
          </a:r>
          <a:r>
            <a:rPr kumimoji="1" lang="ja-JP" altLang="en-US" sz="1600"/>
            <a:t>要修理</a:t>
          </a:r>
          <a:r>
            <a:rPr kumimoji="1" lang="en-US" altLang="ja-JP" sz="1600"/>
            <a:t>)</a:t>
          </a:r>
          <a:r>
            <a:rPr kumimoji="1" lang="ja-JP" altLang="en-US" sz="1600"/>
            <a:t>の連絡あり。</a:t>
          </a:r>
          <a:endParaRPr kumimoji="1" lang="en-US" altLang="ja-JP" sz="1600"/>
        </a:p>
        <a:p>
          <a:r>
            <a:rPr kumimoji="1" lang="ja-JP" altLang="en-US" sz="1600"/>
            <a:t>（機能部でありパナソニック向け製品のため）</a:t>
          </a:r>
          <a:endParaRPr kumimoji="1" lang="en-US" altLang="ja-JP" sz="1600"/>
        </a:p>
        <a:p>
          <a:r>
            <a:rPr kumimoji="1" lang="ja-JP" altLang="en-US" sz="1600"/>
            <a:t>榎本</a:t>
          </a:r>
          <a:endParaRPr kumimoji="1" lang="en-US" altLang="ja-JP" sz="1600"/>
        </a:p>
      </xdr:txBody>
    </xdr:sp>
    <xdr:clientData/>
  </xdr:twoCellAnchor>
  <xdr:twoCellAnchor>
    <xdr:from>
      <xdr:col>11</xdr:col>
      <xdr:colOff>95250</xdr:colOff>
      <xdr:row>20</xdr:row>
      <xdr:rowOff>111124</xdr:rowOff>
    </xdr:from>
    <xdr:to>
      <xdr:col>15</xdr:col>
      <xdr:colOff>904875</xdr:colOff>
      <xdr:row>22</xdr:row>
      <xdr:rowOff>317499</xdr:rowOff>
    </xdr:to>
    <xdr:sp macro="" textlink="">
      <xdr:nvSpPr>
        <xdr:cNvPr id="8" name="テキスト ボックス 7"/>
        <xdr:cNvSpPr txBox="1"/>
      </xdr:nvSpPr>
      <xdr:spPr>
        <a:xfrm>
          <a:off x="7858125" y="4206874"/>
          <a:ext cx="4667250" cy="10953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/>
            <a:t>P/L</a:t>
          </a:r>
          <a:r>
            <a:rPr kumimoji="1" lang="ja-JP" altLang="en-US" sz="1600"/>
            <a:t>のカド部分が凹んでいると思われます。</a:t>
          </a:r>
          <a:endParaRPr kumimoji="1" lang="en-US" altLang="ja-JP" sz="1600"/>
        </a:p>
        <a:p>
          <a:r>
            <a:rPr kumimoji="1" lang="ja-JP" altLang="en-US" sz="1600"/>
            <a:t>溶接・再加工をお願いします。</a:t>
          </a:r>
          <a:endParaRPr kumimoji="1" lang="en-US" altLang="ja-JP" sz="1600"/>
        </a:p>
        <a:p>
          <a:r>
            <a:rPr kumimoji="1" lang="ja-JP" altLang="en-US" sz="1600"/>
            <a:t>榎本</a:t>
          </a:r>
          <a:endParaRPr kumimoji="1" lang="en-US" altLang="ja-JP" sz="1600"/>
        </a:p>
      </xdr:txBody>
    </xdr:sp>
    <xdr:clientData/>
  </xdr:twoCellAnchor>
  <xdr:twoCellAnchor editAs="oneCell">
    <xdr:from>
      <xdr:col>16</xdr:col>
      <xdr:colOff>31750</xdr:colOff>
      <xdr:row>11</xdr:row>
      <xdr:rowOff>79375</xdr:rowOff>
    </xdr:from>
    <xdr:to>
      <xdr:col>16</xdr:col>
      <xdr:colOff>1016000</xdr:colOff>
      <xdr:row>14</xdr:row>
      <xdr:rowOff>12944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4625" y="587375"/>
          <a:ext cx="984250" cy="104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190500</xdr:colOff>
      <xdr:row>12</xdr:row>
      <xdr:rowOff>0</xdr:rowOff>
    </xdr:from>
    <xdr:to>
      <xdr:col>15</xdr:col>
      <xdr:colOff>1013531</xdr:colOff>
      <xdr:row>14</xdr:row>
      <xdr:rowOff>6042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777875"/>
          <a:ext cx="823031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47</xdr:row>
      <xdr:rowOff>1</xdr:rowOff>
    </xdr:from>
    <xdr:to>
      <xdr:col>13</xdr:col>
      <xdr:colOff>809625</xdr:colOff>
      <xdr:row>50</xdr:row>
      <xdr:rowOff>85726</xdr:rowOff>
    </xdr:to>
    <xdr:sp macro="" textlink="">
      <xdr:nvSpPr>
        <xdr:cNvPr id="2" name="正方形/長方形 1"/>
        <xdr:cNvSpPr/>
      </xdr:nvSpPr>
      <xdr:spPr bwMode="auto">
        <a:xfrm>
          <a:off x="5972175" y="7858126"/>
          <a:ext cx="4248150" cy="800100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色々問題のある金型ですが　復元して使えるようにしてください</a:t>
          </a:r>
          <a:endParaRPr kumimoji="1" lang="en-US" altLang="ja-JP" sz="1100">
            <a:latin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　　　　　　　　　　　　　　　　　　　　　　　　　　　　　　　　　　岩田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60" zoomScaleNormal="70" workbookViewId="0">
      <selection activeCell="P24" sqref="P24"/>
    </sheetView>
  </sheetViews>
  <sheetFormatPr defaultRowHeight="14.25" x14ac:dyDescent="0.1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 x14ac:dyDescent="0.15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 x14ac:dyDescent="0.15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 x14ac:dyDescent="0.15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 x14ac:dyDescent="0.15">
      <c r="H4" s="1" t="s">
        <v>16</v>
      </c>
      <c r="J4" s="1" t="s">
        <v>26</v>
      </c>
      <c r="M4" s="1" t="s">
        <v>27</v>
      </c>
    </row>
    <row r="5" spans="1:38" ht="18.75" hidden="1" customHeight="1" x14ac:dyDescent="0.15">
      <c r="J5" s="1" t="s">
        <v>55</v>
      </c>
      <c r="M5" s="1" t="s">
        <v>29</v>
      </c>
    </row>
    <row r="6" spans="1:38" ht="18.75" hidden="1" customHeight="1" x14ac:dyDescent="0.15">
      <c r="J6" s="1" t="s">
        <v>28</v>
      </c>
      <c r="M6" s="1" t="s">
        <v>30</v>
      </c>
    </row>
    <row r="7" spans="1:38" ht="18.75" hidden="1" customHeight="1" x14ac:dyDescent="0.15">
      <c r="M7" s="1" t="s">
        <v>31</v>
      </c>
    </row>
    <row r="8" spans="1:38" ht="18.75" hidden="1" customHeight="1" x14ac:dyDescent="0.15">
      <c r="M8" s="1" t="s">
        <v>32</v>
      </c>
    </row>
    <row r="9" spans="1:38" ht="18.75" hidden="1" customHeight="1" x14ac:dyDescent="0.15">
      <c r="M9" s="1" t="s">
        <v>28</v>
      </c>
    </row>
    <row r="10" spans="1:38" ht="22.5" customHeight="1" x14ac:dyDescent="0.2">
      <c r="A10" s="46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2" t="s">
        <v>43</v>
      </c>
      <c r="AK10" s="33" t="s">
        <v>35</v>
      </c>
      <c r="AL10" s="33" t="s">
        <v>8</v>
      </c>
    </row>
    <row r="11" spans="1:38" ht="17.25" customHeight="1" x14ac:dyDescent="0.15">
      <c r="A11" s="346" t="s">
        <v>178</v>
      </c>
      <c r="B11" s="347"/>
      <c r="C11" s="347"/>
      <c r="D11" s="347"/>
      <c r="E11" s="347"/>
      <c r="F11" s="347"/>
      <c r="G11" s="347"/>
      <c r="H11" s="347"/>
      <c r="I11" s="347"/>
      <c r="J11" s="34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1"/>
      <c r="AI11" s="1" t="s">
        <v>16</v>
      </c>
      <c r="AJ11" s="49" t="s">
        <v>277</v>
      </c>
      <c r="AK11" s="34" t="s">
        <v>34</v>
      </c>
      <c r="AL11" s="35" t="s">
        <v>34</v>
      </c>
    </row>
    <row r="12" spans="1:38" ht="21" customHeight="1" x14ac:dyDescent="0.15">
      <c r="A12" s="348"/>
      <c r="B12" s="349"/>
      <c r="C12" s="349"/>
      <c r="D12" s="349"/>
      <c r="E12" s="349"/>
      <c r="F12" s="349"/>
      <c r="G12" s="349"/>
      <c r="H12" s="349"/>
      <c r="I12" s="349"/>
      <c r="J12" s="349"/>
      <c r="K12" s="282" t="s">
        <v>61</v>
      </c>
      <c r="L12" s="283"/>
      <c r="M12" s="284" t="s">
        <v>288</v>
      </c>
      <c r="N12" s="285"/>
      <c r="O12" s="286"/>
      <c r="P12" s="81" t="s">
        <v>0</v>
      </c>
      <c r="Q12" s="81" t="s">
        <v>202</v>
      </c>
      <c r="R12" s="81" t="s">
        <v>38</v>
      </c>
      <c r="S12" s="81" t="s">
        <v>1</v>
      </c>
      <c r="T12" s="282" t="s">
        <v>4</v>
      </c>
      <c r="U12" s="283"/>
      <c r="V12" s="344" t="s">
        <v>62</v>
      </c>
      <c r="W12" s="344"/>
      <c r="X12" s="344"/>
      <c r="Y12" s="344"/>
      <c r="Z12" s="344"/>
      <c r="AA12" s="344"/>
      <c r="AB12" s="345"/>
      <c r="AC12" s="56"/>
      <c r="AJ12" s="49" t="s">
        <v>278</v>
      </c>
      <c r="AK12" s="35" t="s">
        <v>67</v>
      </c>
      <c r="AL12" s="35" t="s">
        <v>67</v>
      </c>
    </row>
    <row r="13" spans="1:38" ht="37.5" customHeight="1" x14ac:dyDescent="0.15">
      <c r="A13" s="350" t="s">
        <v>5</v>
      </c>
      <c r="B13" s="351"/>
      <c r="C13" s="354" t="s">
        <v>295</v>
      </c>
      <c r="D13" s="355"/>
      <c r="E13" s="355"/>
      <c r="F13" s="355"/>
      <c r="G13" s="355"/>
      <c r="H13" s="355"/>
      <c r="I13" s="355"/>
      <c r="J13" s="356"/>
      <c r="K13" s="182" t="s">
        <v>43</v>
      </c>
      <c r="L13" s="209"/>
      <c r="M13" s="303" t="s">
        <v>162</v>
      </c>
      <c r="N13" s="304"/>
      <c r="O13" s="305"/>
      <c r="P13" s="213"/>
      <c r="Q13" s="213"/>
      <c r="R13" s="276" t="s">
        <v>294</v>
      </c>
      <c r="S13" s="213" t="s">
        <v>280</v>
      </c>
      <c r="T13" s="182" t="s">
        <v>281</v>
      </c>
      <c r="U13" s="209"/>
      <c r="V13" s="341">
        <v>44705</v>
      </c>
      <c r="W13" s="342"/>
      <c r="X13" s="342"/>
      <c r="Y13" s="342"/>
      <c r="Z13" s="342"/>
      <c r="AA13" s="342"/>
      <c r="AB13" s="343"/>
      <c r="AC13" s="57"/>
      <c r="AJ13" s="49" t="s">
        <v>74</v>
      </c>
      <c r="AK13" s="35" t="s">
        <v>74</v>
      </c>
      <c r="AL13" s="35" t="s">
        <v>77</v>
      </c>
    </row>
    <row r="14" spans="1:38" ht="29.25" customHeight="1" x14ac:dyDescent="0.15">
      <c r="A14" s="352"/>
      <c r="B14" s="353"/>
      <c r="C14" s="357"/>
      <c r="D14" s="358"/>
      <c r="E14" s="358"/>
      <c r="F14" s="358"/>
      <c r="G14" s="358"/>
      <c r="H14" s="358"/>
      <c r="I14" s="358"/>
      <c r="J14" s="359"/>
      <c r="K14" s="210"/>
      <c r="L14" s="211"/>
      <c r="M14" s="306"/>
      <c r="N14" s="307"/>
      <c r="O14" s="308"/>
      <c r="P14" s="214"/>
      <c r="Q14" s="214"/>
      <c r="R14" s="214"/>
      <c r="S14" s="214"/>
      <c r="T14" s="184"/>
      <c r="U14" s="212"/>
      <c r="V14" s="339" t="s">
        <v>203</v>
      </c>
      <c r="W14" s="339"/>
      <c r="X14" s="339"/>
      <c r="Y14" s="339"/>
      <c r="Z14" s="339"/>
      <c r="AA14" s="339"/>
      <c r="AB14" s="340"/>
      <c r="AC14" s="56"/>
      <c r="AJ14" s="49" t="s">
        <v>279</v>
      </c>
      <c r="AK14" s="35" t="s">
        <v>68</v>
      </c>
      <c r="AL14" s="35" t="s">
        <v>78</v>
      </c>
    </row>
    <row r="15" spans="1:38" ht="33" customHeight="1" thickBot="1" x14ac:dyDescent="0.2">
      <c r="A15" s="282" t="s">
        <v>44</v>
      </c>
      <c r="B15" s="283"/>
      <c r="C15" s="93" t="s">
        <v>282</v>
      </c>
      <c r="D15" s="299" t="s">
        <v>229</v>
      </c>
      <c r="E15" s="299"/>
      <c r="F15" s="299" t="s">
        <v>283</v>
      </c>
      <c r="G15" s="299"/>
      <c r="H15" s="68" t="s">
        <v>60</v>
      </c>
      <c r="I15" s="282" t="s">
        <v>285</v>
      </c>
      <c r="J15" s="283"/>
      <c r="K15" s="184"/>
      <c r="L15" s="212"/>
      <c r="M15" s="309"/>
      <c r="N15" s="310"/>
      <c r="O15" s="311"/>
      <c r="P15" s="76" t="s">
        <v>35</v>
      </c>
      <c r="Q15" s="297" t="s">
        <v>190</v>
      </c>
      <c r="R15" s="298"/>
      <c r="S15" s="298"/>
      <c r="T15" s="298"/>
      <c r="U15" s="298"/>
      <c r="V15" s="269" t="s">
        <v>289</v>
      </c>
      <c r="W15" s="270"/>
      <c r="X15" s="270"/>
      <c r="Y15" s="270"/>
      <c r="Z15" s="270"/>
      <c r="AA15" s="270"/>
      <c r="AB15" s="271"/>
      <c r="AC15" s="58"/>
      <c r="AD15" s="2"/>
      <c r="AJ15" s="49" t="s">
        <v>78</v>
      </c>
      <c r="AK15" s="35" t="s">
        <v>75</v>
      </c>
      <c r="AL15" s="35" t="s">
        <v>81</v>
      </c>
    </row>
    <row r="16" spans="1:38" ht="33" customHeight="1" x14ac:dyDescent="0.15">
      <c r="A16" s="282" t="s">
        <v>59</v>
      </c>
      <c r="B16" s="283"/>
      <c r="C16" s="41" t="s">
        <v>13</v>
      </c>
      <c r="D16" s="312" t="s">
        <v>284</v>
      </c>
      <c r="E16" s="313"/>
      <c r="F16" s="313"/>
      <c r="G16" s="98" t="s">
        <v>46</v>
      </c>
      <c r="H16" s="77" t="s">
        <v>199</v>
      </c>
      <c r="I16" s="282" t="s">
        <v>286</v>
      </c>
      <c r="J16" s="283"/>
      <c r="K16" s="282" t="s">
        <v>6</v>
      </c>
      <c r="L16" s="283"/>
      <c r="M16" s="300">
        <v>44706</v>
      </c>
      <c r="N16" s="301"/>
      <c r="O16" s="302"/>
      <c r="P16" s="78" t="s">
        <v>8</v>
      </c>
      <c r="Q16" s="297" t="s">
        <v>138</v>
      </c>
      <c r="R16" s="298"/>
      <c r="S16" s="298"/>
      <c r="T16" s="298"/>
      <c r="U16" s="298"/>
      <c r="V16" s="325" t="s">
        <v>249</v>
      </c>
      <c r="W16" s="319" t="s">
        <v>205</v>
      </c>
      <c r="X16" s="320"/>
      <c r="Y16" s="321"/>
      <c r="Z16" s="107" t="s">
        <v>207</v>
      </c>
      <c r="AA16" s="108"/>
      <c r="AB16" s="109" t="s">
        <v>209</v>
      </c>
      <c r="AC16" s="58"/>
      <c r="AJ16" s="49" t="s">
        <v>154</v>
      </c>
      <c r="AK16" s="35" t="s">
        <v>76</v>
      </c>
      <c r="AL16" s="35" t="s">
        <v>70</v>
      </c>
    </row>
    <row r="17" spans="1:38" ht="33" customHeight="1" x14ac:dyDescent="0.15">
      <c r="A17" s="332" t="s">
        <v>39</v>
      </c>
      <c r="B17" s="332"/>
      <c r="C17" s="333">
        <v>247600</v>
      </c>
      <c r="D17" s="334"/>
      <c r="E17" s="334"/>
      <c r="F17" s="334"/>
      <c r="G17" s="335"/>
      <c r="H17" s="77" t="s">
        <v>33</v>
      </c>
      <c r="I17" s="282" t="s">
        <v>287</v>
      </c>
      <c r="J17" s="283"/>
      <c r="K17" s="282" t="s">
        <v>7</v>
      </c>
      <c r="L17" s="283"/>
      <c r="M17" s="300">
        <v>44708</v>
      </c>
      <c r="N17" s="301"/>
      <c r="O17" s="302"/>
      <c r="P17" s="78" t="s">
        <v>37</v>
      </c>
      <c r="Q17" s="367" t="s">
        <v>53</v>
      </c>
      <c r="R17" s="367"/>
      <c r="S17" s="367"/>
      <c r="T17" s="367"/>
      <c r="U17" s="297"/>
      <c r="V17" s="326"/>
      <c r="W17" s="336" t="s">
        <v>214</v>
      </c>
      <c r="X17" s="337"/>
      <c r="Y17" s="338"/>
      <c r="Z17" s="364"/>
      <c r="AA17" s="365"/>
      <c r="AB17" s="366"/>
      <c r="AC17" s="59"/>
      <c r="AJ17" s="49" t="s">
        <v>183</v>
      </c>
      <c r="AK17" s="35" t="s">
        <v>77</v>
      </c>
      <c r="AL17" s="35" t="s">
        <v>183</v>
      </c>
    </row>
    <row r="18" spans="1:38" ht="33" customHeight="1" x14ac:dyDescent="0.15">
      <c r="A18" s="282" t="s">
        <v>42</v>
      </c>
      <c r="B18" s="283"/>
      <c r="C18" s="287" t="s">
        <v>48</v>
      </c>
      <c r="D18" s="288"/>
      <c r="E18" s="288"/>
      <c r="F18" s="288"/>
      <c r="G18" s="289"/>
      <c r="H18" s="79" t="s">
        <v>41</v>
      </c>
      <c r="I18" s="21"/>
      <c r="J18" s="99" t="s">
        <v>36</v>
      </c>
      <c r="K18" s="282" t="s">
        <v>200</v>
      </c>
      <c r="L18" s="283"/>
      <c r="M18" s="300"/>
      <c r="N18" s="301"/>
      <c r="O18" s="302"/>
      <c r="P18" s="76" t="s">
        <v>201</v>
      </c>
      <c r="Q18" s="368" t="s">
        <v>292</v>
      </c>
      <c r="R18" s="369"/>
      <c r="S18" s="369"/>
      <c r="T18" s="369"/>
      <c r="U18" s="369"/>
      <c r="V18" s="326"/>
      <c r="W18" s="336" t="s">
        <v>243</v>
      </c>
      <c r="X18" s="337"/>
      <c r="Y18" s="338"/>
      <c r="Z18" s="364"/>
      <c r="AA18" s="365"/>
      <c r="AB18" s="366"/>
      <c r="AC18" s="59"/>
      <c r="AJ18" s="49" t="s">
        <v>185</v>
      </c>
      <c r="AK18" s="35" t="s">
        <v>78</v>
      </c>
      <c r="AL18" s="35" t="s">
        <v>186</v>
      </c>
    </row>
    <row r="19" spans="1:38" ht="33" customHeight="1" thickBot="1" x14ac:dyDescent="0.2">
      <c r="A19" s="22" t="s">
        <v>2</v>
      </c>
      <c r="B19" s="314" t="s">
        <v>56</v>
      </c>
      <c r="C19" s="315"/>
      <c r="D19" s="315"/>
      <c r="E19" s="315"/>
      <c r="F19" s="315"/>
      <c r="G19" s="315"/>
      <c r="H19" s="315"/>
      <c r="I19" s="316"/>
      <c r="J19" s="23" t="s">
        <v>57</v>
      </c>
      <c r="K19" s="40" t="s">
        <v>2</v>
      </c>
      <c r="L19" s="318" t="s">
        <v>45</v>
      </c>
      <c r="M19" s="330"/>
      <c r="N19" s="330"/>
      <c r="O19" s="330"/>
      <c r="P19" s="330"/>
      <c r="Q19" s="330"/>
      <c r="R19" s="331"/>
      <c r="S19" s="23" t="s">
        <v>58</v>
      </c>
      <c r="T19" s="317" t="s">
        <v>3</v>
      </c>
      <c r="U19" s="318"/>
      <c r="V19" s="327"/>
      <c r="W19" s="322" t="s">
        <v>251</v>
      </c>
      <c r="X19" s="323"/>
      <c r="Y19" s="324"/>
      <c r="Z19" s="376" t="str">
        <f>IF(Z18="","",Z24-Z18)</f>
        <v/>
      </c>
      <c r="AA19" s="377"/>
      <c r="AB19" s="378"/>
      <c r="AC19" s="60"/>
      <c r="AJ19" s="49" t="s">
        <v>87</v>
      </c>
      <c r="AK19" s="35" t="s">
        <v>79</v>
      </c>
      <c r="AL19" s="35" t="s">
        <v>87</v>
      </c>
    </row>
    <row r="20" spans="1:38" ht="33" customHeight="1" x14ac:dyDescent="0.15">
      <c r="A20" s="103">
        <v>1</v>
      </c>
      <c r="B20" s="129" t="s">
        <v>290</v>
      </c>
      <c r="C20" s="128"/>
      <c r="D20" s="128"/>
      <c r="E20" s="128"/>
      <c r="F20" s="128"/>
      <c r="G20" s="42"/>
      <c r="H20" s="42"/>
      <c r="I20" s="43"/>
      <c r="J20" s="139" t="s">
        <v>291</v>
      </c>
      <c r="K20" s="103">
        <v>1</v>
      </c>
      <c r="L20" s="131" t="s">
        <v>293</v>
      </c>
      <c r="M20" s="130"/>
      <c r="N20" s="42"/>
      <c r="O20" s="42"/>
      <c r="P20" s="42"/>
      <c r="Q20" s="42"/>
      <c r="R20" s="43"/>
      <c r="S20" s="139" t="s">
        <v>291</v>
      </c>
      <c r="T20" s="232"/>
      <c r="U20" s="233"/>
      <c r="V20" s="328" t="s">
        <v>250</v>
      </c>
      <c r="W20" s="319" t="s">
        <v>204</v>
      </c>
      <c r="X20" s="320"/>
      <c r="Y20" s="321"/>
      <c r="Z20" s="379">
        <v>2068994</v>
      </c>
      <c r="AA20" s="380"/>
      <c r="AB20" s="381"/>
      <c r="AC20" s="60"/>
      <c r="AJ20" s="49" t="s">
        <v>179</v>
      </c>
      <c r="AK20" s="35" t="s">
        <v>80</v>
      </c>
      <c r="AL20" s="35" t="s">
        <v>179</v>
      </c>
    </row>
    <row r="21" spans="1:38" ht="33" customHeight="1" thickBot="1" x14ac:dyDescent="0.2">
      <c r="A21" s="103"/>
      <c r="B21" s="126"/>
      <c r="C21" s="127"/>
      <c r="D21" s="127"/>
      <c r="E21" s="127"/>
      <c r="F21" s="127"/>
      <c r="G21" s="26"/>
      <c r="H21" s="26"/>
      <c r="I21" s="44"/>
      <c r="J21" s="24"/>
      <c r="K21" s="103"/>
      <c r="L21" s="137"/>
      <c r="M21" s="138"/>
      <c r="N21" s="138"/>
      <c r="O21" s="138"/>
      <c r="P21" s="138"/>
      <c r="Q21" s="26"/>
      <c r="R21" s="44"/>
      <c r="S21" s="24"/>
      <c r="T21" s="290"/>
      <c r="U21" s="291"/>
      <c r="V21" s="329"/>
      <c r="W21" s="322" t="s">
        <v>252</v>
      </c>
      <c r="X21" s="323"/>
      <c r="Y21" s="324"/>
      <c r="Z21" s="370">
        <f>IF(Z20="","",(Z24-Z20))</f>
        <v>22113</v>
      </c>
      <c r="AA21" s="371"/>
      <c r="AB21" s="372"/>
      <c r="AC21" s="60"/>
      <c r="AJ21" s="49" t="s">
        <v>88</v>
      </c>
      <c r="AK21" s="35" t="s">
        <v>81</v>
      </c>
      <c r="AL21" s="35" t="s">
        <v>90</v>
      </c>
    </row>
    <row r="22" spans="1:38" ht="37.5" customHeight="1" x14ac:dyDescent="0.15">
      <c r="A22" s="104"/>
      <c r="B22" s="125"/>
      <c r="C22" s="127"/>
      <c r="D22" s="127"/>
      <c r="E22" s="127"/>
      <c r="F22" s="127"/>
      <c r="G22" s="26"/>
      <c r="H22" s="26"/>
      <c r="I22" s="44"/>
      <c r="J22" s="24"/>
      <c r="K22" s="104"/>
      <c r="L22" s="25"/>
      <c r="M22" s="26"/>
      <c r="N22" s="26"/>
      <c r="O22" s="26"/>
      <c r="P22" s="26"/>
      <c r="Q22" s="26"/>
      <c r="R22" s="44"/>
      <c r="S22" s="24"/>
      <c r="T22" s="290"/>
      <c r="U22" s="291"/>
      <c r="V22" s="373" t="s">
        <v>256</v>
      </c>
      <c r="W22" s="319" t="s">
        <v>274</v>
      </c>
      <c r="X22" s="320"/>
      <c r="Y22" s="321"/>
      <c r="Z22" s="379">
        <v>2091107</v>
      </c>
      <c r="AA22" s="380"/>
      <c r="AB22" s="381"/>
      <c r="AC22" s="60"/>
      <c r="AJ22" s="49" t="s">
        <v>157</v>
      </c>
      <c r="AK22" s="35" t="s">
        <v>69</v>
      </c>
      <c r="AL22" s="35" t="s">
        <v>91</v>
      </c>
    </row>
    <row r="23" spans="1:38" ht="39.75" customHeight="1" x14ac:dyDescent="0.15">
      <c r="A23" s="104"/>
      <c r="B23" s="126"/>
      <c r="C23" s="127"/>
      <c r="D23" s="127"/>
      <c r="E23" s="127"/>
      <c r="F23" s="127"/>
      <c r="G23" s="26"/>
      <c r="H23" s="26"/>
      <c r="I23" s="44"/>
      <c r="J23" s="24"/>
      <c r="K23" s="104"/>
      <c r="L23" s="25"/>
      <c r="M23" s="26"/>
      <c r="N23" s="26"/>
      <c r="O23" s="26"/>
      <c r="P23" s="26"/>
      <c r="Q23" s="26"/>
      <c r="R23" s="44"/>
      <c r="S23" s="24"/>
      <c r="T23" s="290"/>
      <c r="U23" s="291"/>
      <c r="V23" s="374"/>
      <c r="W23" s="336" t="s">
        <v>275</v>
      </c>
      <c r="X23" s="337"/>
      <c r="Y23" s="338"/>
      <c r="Z23" s="382"/>
      <c r="AA23" s="383"/>
      <c r="AB23" s="384"/>
      <c r="AC23" s="61"/>
      <c r="AJ23" s="49" t="s">
        <v>89</v>
      </c>
      <c r="AK23" s="35" t="s">
        <v>82</v>
      </c>
      <c r="AL23" s="35" t="s">
        <v>189</v>
      </c>
    </row>
    <row r="24" spans="1:38" ht="42.75" customHeight="1" thickBot="1" x14ac:dyDescent="0.2">
      <c r="A24" s="104"/>
      <c r="B24" s="126"/>
      <c r="C24" s="127"/>
      <c r="D24" s="127"/>
      <c r="E24" s="127"/>
      <c r="F24" s="127"/>
      <c r="G24" s="26"/>
      <c r="H24" s="26"/>
      <c r="I24" s="44"/>
      <c r="J24" s="24"/>
      <c r="K24" s="103"/>
      <c r="L24" s="25"/>
      <c r="M24" s="26"/>
      <c r="N24" s="26"/>
      <c r="O24" s="26"/>
      <c r="P24" s="26"/>
      <c r="Q24" s="26"/>
      <c r="R24" s="44"/>
      <c r="S24" s="24"/>
      <c r="T24" s="290"/>
      <c r="U24" s="291"/>
      <c r="V24" s="375"/>
      <c r="W24" s="322" t="s">
        <v>276</v>
      </c>
      <c r="X24" s="323"/>
      <c r="Y24" s="324"/>
      <c r="Z24" s="370">
        <f>IF(Z22="","",SUM(Z22:AB23))</f>
        <v>2091107</v>
      </c>
      <c r="AA24" s="371"/>
      <c r="AB24" s="372"/>
      <c r="AC24" s="62"/>
      <c r="AJ24" s="49" t="s">
        <v>92</v>
      </c>
      <c r="AK24" s="35" t="s">
        <v>83</v>
      </c>
      <c r="AL24" s="35" t="s">
        <v>71</v>
      </c>
    </row>
    <row r="25" spans="1:38" ht="27.75" customHeight="1" x14ac:dyDescent="0.15">
      <c r="A25" s="104"/>
      <c r="B25" s="126"/>
      <c r="C25" s="127"/>
      <c r="D25" s="127"/>
      <c r="E25" s="127"/>
      <c r="F25" s="127"/>
      <c r="G25" s="26"/>
      <c r="H25" s="26"/>
      <c r="I25" s="44"/>
      <c r="J25" s="24"/>
      <c r="K25" s="103"/>
      <c r="L25" s="25"/>
      <c r="M25" s="26"/>
      <c r="N25" s="26"/>
      <c r="O25" s="26"/>
      <c r="P25" s="26"/>
      <c r="Q25" s="26"/>
      <c r="R25" s="44"/>
      <c r="S25" s="24"/>
      <c r="T25" s="290"/>
      <c r="U25" s="291"/>
      <c r="V25" s="110"/>
      <c r="W25" s="111" t="s">
        <v>2</v>
      </c>
      <c r="X25" s="191" t="s">
        <v>244</v>
      </c>
      <c r="Y25" s="192"/>
      <c r="Z25" s="112" t="s">
        <v>230</v>
      </c>
      <c r="AA25" s="191" t="s">
        <v>231</v>
      </c>
      <c r="AB25" s="201"/>
      <c r="AC25" s="63"/>
      <c r="AJ25" s="49" t="s">
        <v>152</v>
      </c>
      <c r="AK25" s="35" t="s">
        <v>84</v>
      </c>
      <c r="AL25" s="35" t="s">
        <v>188</v>
      </c>
    </row>
    <row r="26" spans="1:38" ht="27.75" customHeight="1" x14ac:dyDescent="0.15">
      <c r="A26" s="104"/>
      <c r="B26" s="25"/>
      <c r="C26" s="26"/>
      <c r="D26" s="26"/>
      <c r="E26" s="26"/>
      <c r="F26" s="26"/>
      <c r="G26" s="26"/>
      <c r="H26" s="26"/>
      <c r="I26" s="44"/>
      <c r="J26" s="24"/>
      <c r="K26" s="103"/>
      <c r="L26" s="25"/>
      <c r="M26" s="26"/>
      <c r="N26" s="26"/>
      <c r="O26" s="26"/>
      <c r="P26" s="26"/>
      <c r="Q26" s="26"/>
      <c r="R26" s="44"/>
      <c r="S26" s="24"/>
      <c r="T26" s="290"/>
      <c r="U26" s="291"/>
      <c r="V26" s="206" t="s">
        <v>248</v>
      </c>
      <c r="W26" s="105">
        <v>1</v>
      </c>
      <c r="X26" s="193">
        <v>50000</v>
      </c>
      <c r="Y26" s="194"/>
      <c r="Z26" s="100" t="s">
        <v>216</v>
      </c>
      <c r="AA26" s="202">
        <v>1</v>
      </c>
      <c r="AB26" s="203"/>
      <c r="AC26" s="63"/>
      <c r="AJ26" s="49" t="s">
        <v>96</v>
      </c>
      <c r="AK26" s="35" t="s">
        <v>151</v>
      </c>
      <c r="AL26" s="35" t="s">
        <v>100</v>
      </c>
    </row>
    <row r="27" spans="1:38" ht="27.75" customHeight="1" x14ac:dyDescent="0.15">
      <c r="A27" s="104"/>
      <c r="B27" s="25"/>
      <c r="C27" s="26"/>
      <c r="D27" s="26"/>
      <c r="E27" s="26"/>
      <c r="F27" s="26"/>
      <c r="G27" s="26"/>
      <c r="H27" s="26"/>
      <c r="I27" s="44"/>
      <c r="J27" s="24"/>
      <c r="K27" s="103"/>
      <c r="L27" s="25"/>
      <c r="M27" s="26"/>
      <c r="N27" s="26"/>
      <c r="O27" s="26"/>
      <c r="P27" s="26"/>
      <c r="Q27" s="26"/>
      <c r="R27" s="44"/>
      <c r="S27" s="24"/>
      <c r="T27" s="290"/>
      <c r="U27" s="291"/>
      <c r="V27" s="207"/>
      <c r="W27" s="105">
        <v>2</v>
      </c>
      <c r="X27" s="195"/>
      <c r="Y27" s="194"/>
      <c r="Z27" s="100"/>
      <c r="AA27" s="202"/>
      <c r="AB27" s="203"/>
      <c r="AC27" s="63"/>
      <c r="AJ27" s="49" t="s">
        <v>187</v>
      </c>
      <c r="AK27" s="115" t="s">
        <v>85</v>
      </c>
      <c r="AL27" s="35" t="s">
        <v>101</v>
      </c>
    </row>
    <row r="28" spans="1:38" ht="27.75" customHeight="1" x14ac:dyDescent="0.15">
      <c r="A28" s="104"/>
      <c r="B28" s="25"/>
      <c r="C28" s="26"/>
      <c r="D28" s="26"/>
      <c r="E28" s="26"/>
      <c r="F28" s="26"/>
      <c r="G28" s="26"/>
      <c r="H28" s="26"/>
      <c r="I28" s="44"/>
      <c r="J28" s="24"/>
      <c r="K28" s="103"/>
      <c r="L28" s="25"/>
      <c r="M28" s="26"/>
      <c r="N28" s="26"/>
      <c r="O28" s="26"/>
      <c r="P28" s="26"/>
      <c r="Q28" s="26"/>
      <c r="R28" s="44"/>
      <c r="S28" s="24"/>
      <c r="T28" s="290"/>
      <c r="U28" s="291"/>
      <c r="V28" s="207"/>
      <c r="W28" s="105">
        <v>3</v>
      </c>
      <c r="X28" s="193"/>
      <c r="Y28" s="194"/>
      <c r="Z28" s="100"/>
      <c r="AA28" s="202"/>
      <c r="AB28" s="203"/>
      <c r="AC28" s="63"/>
      <c r="AJ28" s="49" t="s">
        <v>158</v>
      </c>
      <c r="AK28" s="35" t="s">
        <v>70</v>
      </c>
      <c r="AL28" s="35" t="s">
        <v>105</v>
      </c>
    </row>
    <row r="29" spans="1:38" ht="27.75" customHeight="1" x14ac:dyDescent="0.15">
      <c r="A29" s="104"/>
      <c r="B29" s="25"/>
      <c r="C29" s="26"/>
      <c r="D29" s="26"/>
      <c r="E29" s="26"/>
      <c r="F29" s="26"/>
      <c r="G29" s="26"/>
      <c r="H29" s="26"/>
      <c r="I29" s="44"/>
      <c r="J29" s="24"/>
      <c r="K29" s="103"/>
      <c r="L29" s="25"/>
      <c r="M29" s="26"/>
      <c r="N29" s="26"/>
      <c r="O29" s="26"/>
      <c r="P29" s="26"/>
      <c r="Q29" s="26"/>
      <c r="R29" s="44"/>
      <c r="S29" s="24"/>
      <c r="T29" s="290"/>
      <c r="U29" s="291"/>
      <c r="V29" s="207"/>
      <c r="W29" s="105">
        <v>4</v>
      </c>
      <c r="X29" s="193"/>
      <c r="Y29" s="194"/>
      <c r="Z29" s="100"/>
      <c r="AA29" s="202"/>
      <c r="AB29" s="203"/>
      <c r="AC29" s="63"/>
      <c r="AJ29" s="49" t="s">
        <v>159</v>
      </c>
      <c r="AK29" s="35" t="s">
        <v>86</v>
      </c>
      <c r="AL29" s="35" t="s">
        <v>180</v>
      </c>
    </row>
    <row r="30" spans="1:38" ht="27.75" customHeight="1" x14ac:dyDescent="0.15">
      <c r="A30" s="103"/>
      <c r="B30" s="25"/>
      <c r="C30" s="26"/>
      <c r="D30" s="26"/>
      <c r="E30" s="26"/>
      <c r="F30" s="26"/>
      <c r="G30" s="26"/>
      <c r="H30" s="26"/>
      <c r="I30" s="44"/>
      <c r="J30" s="24"/>
      <c r="K30" s="103"/>
      <c r="L30" s="25"/>
      <c r="M30" s="26"/>
      <c r="N30" s="26"/>
      <c r="O30" s="26"/>
      <c r="P30" s="26"/>
      <c r="Q30" s="26"/>
      <c r="R30" s="44"/>
      <c r="S30" s="24"/>
      <c r="T30" s="290"/>
      <c r="U30" s="291"/>
      <c r="V30" s="207"/>
      <c r="W30" s="105">
        <v>5</v>
      </c>
      <c r="X30" s="193"/>
      <c r="Y30" s="194"/>
      <c r="Z30" s="100"/>
      <c r="AA30" s="202"/>
      <c r="AB30" s="203"/>
      <c r="AC30" s="63"/>
      <c r="AJ30" s="50" t="s">
        <v>101</v>
      </c>
      <c r="AK30" s="35" t="s">
        <v>87</v>
      </c>
      <c r="AL30" s="35" t="s">
        <v>109</v>
      </c>
    </row>
    <row r="31" spans="1:38" ht="27.75" customHeight="1" x14ac:dyDescent="0.15">
      <c r="A31" s="103"/>
      <c r="B31" s="25"/>
      <c r="C31" s="26"/>
      <c r="D31" s="26"/>
      <c r="E31" s="26"/>
      <c r="F31" s="26"/>
      <c r="G31" s="26"/>
      <c r="H31" s="26"/>
      <c r="I31" s="44"/>
      <c r="J31" s="24"/>
      <c r="K31" s="103"/>
      <c r="L31" s="25"/>
      <c r="M31" s="26"/>
      <c r="N31" s="26"/>
      <c r="O31" s="26"/>
      <c r="P31" s="26"/>
      <c r="Q31" s="26"/>
      <c r="R31" s="44"/>
      <c r="S31" s="24"/>
      <c r="T31" s="290"/>
      <c r="U31" s="291"/>
      <c r="V31" s="207"/>
      <c r="W31" s="106">
        <v>6</v>
      </c>
      <c r="X31" s="220"/>
      <c r="Y31" s="221"/>
      <c r="Z31" s="100"/>
      <c r="AA31" s="360"/>
      <c r="AB31" s="361"/>
      <c r="AC31" s="26"/>
      <c r="AJ31" s="49" t="s">
        <v>102</v>
      </c>
      <c r="AK31" s="35" t="s">
        <v>88</v>
      </c>
      <c r="AL31" s="35" t="s">
        <v>170</v>
      </c>
    </row>
    <row r="32" spans="1:38" ht="27.75" customHeight="1" thickBot="1" x14ac:dyDescent="0.2">
      <c r="A32" s="103"/>
      <c r="B32" s="25"/>
      <c r="C32" s="26"/>
      <c r="D32" s="26"/>
      <c r="E32" s="26"/>
      <c r="F32" s="26"/>
      <c r="G32" s="26"/>
      <c r="H32" s="26"/>
      <c r="I32" s="44"/>
      <c r="J32" s="24"/>
      <c r="K32" s="103"/>
      <c r="L32" s="25"/>
      <c r="M32" s="26"/>
      <c r="N32" s="26"/>
      <c r="O32" s="26"/>
      <c r="P32" s="26"/>
      <c r="Q32" s="26"/>
      <c r="R32" s="44"/>
      <c r="S32" s="24"/>
      <c r="T32" s="290"/>
      <c r="U32" s="291"/>
      <c r="V32" s="207"/>
      <c r="W32" s="88" t="s">
        <v>246</v>
      </c>
      <c r="X32" s="226"/>
      <c r="Y32" s="226"/>
      <c r="Z32" s="100"/>
      <c r="AA32" s="227"/>
      <c r="AB32" s="228"/>
      <c r="AC32" s="26"/>
      <c r="AJ32" s="49" t="s">
        <v>103</v>
      </c>
      <c r="AK32" s="35" t="s">
        <v>89</v>
      </c>
      <c r="AL32" s="35" t="s">
        <v>117</v>
      </c>
    </row>
    <row r="33" spans="1:38" ht="27.75" customHeight="1" thickBot="1" x14ac:dyDescent="0.2">
      <c r="A33" s="103"/>
      <c r="B33" s="25"/>
      <c r="C33" s="26"/>
      <c r="D33" s="26"/>
      <c r="E33" s="26"/>
      <c r="F33" s="26"/>
      <c r="G33" s="26"/>
      <c r="H33" s="26"/>
      <c r="I33" s="44"/>
      <c r="J33" s="24"/>
      <c r="K33" s="136"/>
      <c r="L33" s="134"/>
      <c r="M33" s="135"/>
      <c r="N33" s="26"/>
      <c r="O33" s="26"/>
      <c r="P33" s="26"/>
      <c r="Q33" s="26"/>
      <c r="R33" s="44"/>
      <c r="S33" s="24"/>
      <c r="T33" s="290"/>
      <c r="U33" s="291"/>
      <c r="V33" s="208"/>
      <c r="W33" s="113" t="s">
        <v>245</v>
      </c>
      <c r="X33" s="196">
        <f>IF($X$26="","",SUM($X$26:$Y$32))</f>
        <v>50000</v>
      </c>
      <c r="Y33" s="197"/>
      <c r="Z33" s="204"/>
      <c r="AA33" s="204"/>
      <c r="AB33" s="205"/>
      <c r="AC33" s="26"/>
      <c r="AJ33" s="49" t="s">
        <v>104</v>
      </c>
      <c r="AK33" s="35" t="s">
        <v>90</v>
      </c>
      <c r="AL33" s="35" t="s">
        <v>163</v>
      </c>
    </row>
    <row r="34" spans="1:38" ht="27.75" customHeight="1" x14ac:dyDescent="0.15">
      <c r="A34" s="103"/>
      <c r="B34" s="25"/>
      <c r="C34" s="26"/>
      <c r="D34" s="26"/>
      <c r="E34" s="26"/>
      <c r="F34" s="26"/>
      <c r="G34" s="26"/>
      <c r="H34" s="26"/>
      <c r="I34" s="44"/>
      <c r="J34" s="24"/>
      <c r="K34" s="133"/>
      <c r="L34" s="134"/>
      <c r="M34" s="135"/>
      <c r="N34" s="26"/>
      <c r="O34" s="26"/>
      <c r="P34" s="26"/>
      <c r="Q34" s="26"/>
      <c r="R34" s="44"/>
      <c r="S34" s="24"/>
      <c r="T34" s="290"/>
      <c r="U34" s="291"/>
      <c r="V34" s="272" t="s">
        <v>247</v>
      </c>
      <c r="W34" s="82"/>
      <c r="X34" s="362" t="s">
        <v>244</v>
      </c>
      <c r="Y34" s="363"/>
      <c r="Z34" s="83" t="s">
        <v>230</v>
      </c>
      <c r="AA34" s="198" t="s">
        <v>231</v>
      </c>
      <c r="AB34" s="198"/>
      <c r="AC34" s="26"/>
      <c r="AJ34" s="49" t="s">
        <v>160</v>
      </c>
      <c r="AK34" s="35" t="s">
        <v>91</v>
      </c>
      <c r="AL34" s="35" t="s">
        <v>119</v>
      </c>
    </row>
    <row r="35" spans="1:38" ht="27.75" customHeight="1" x14ac:dyDescent="0.15">
      <c r="A35" s="103"/>
      <c r="B35" s="25"/>
      <c r="C35" s="26"/>
      <c r="D35" s="26"/>
      <c r="E35" s="26"/>
      <c r="F35" s="26"/>
      <c r="G35" s="26"/>
      <c r="H35" s="26"/>
      <c r="I35" s="44"/>
      <c r="J35" s="24"/>
      <c r="K35" s="133"/>
      <c r="L35" s="134"/>
      <c r="M35" s="135"/>
      <c r="N35" s="26"/>
      <c r="O35" s="26"/>
      <c r="P35" s="26"/>
      <c r="Q35" s="26"/>
      <c r="R35" s="44"/>
      <c r="S35" s="24"/>
      <c r="T35" s="290"/>
      <c r="U35" s="291"/>
      <c r="V35" s="272"/>
      <c r="W35" s="87">
        <v>1</v>
      </c>
      <c r="X35" s="193"/>
      <c r="Y35" s="194"/>
      <c r="Z35" s="114" t="str">
        <f>IF(Z26="","",Z26)</f>
        <v>大和</v>
      </c>
      <c r="AA35" s="189">
        <f>IF(AA26="","",AA26)</f>
        <v>1</v>
      </c>
      <c r="AB35" s="190"/>
      <c r="AC35" s="26"/>
      <c r="AJ35" s="49" t="s">
        <v>180</v>
      </c>
      <c r="AK35" s="35" t="s">
        <v>92</v>
      </c>
      <c r="AL35" s="35" t="s">
        <v>124</v>
      </c>
    </row>
    <row r="36" spans="1:38" ht="27.75" customHeight="1" x14ac:dyDescent="0.15">
      <c r="A36" s="103"/>
      <c r="B36" s="25"/>
      <c r="C36" s="26"/>
      <c r="D36" s="26"/>
      <c r="E36" s="26"/>
      <c r="F36" s="26"/>
      <c r="G36" s="26"/>
      <c r="H36" s="26"/>
      <c r="I36" s="44"/>
      <c r="J36" s="24"/>
      <c r="K36" s="133"/>
      <c r="L36" s="134"/>
      <c r="M36" s="135"/>
      <c r="N36" s="26"/>
      <c r="O36" s="26"/>
      <c r="P36" s="26"/>
      <c r="Q36" s="26"/>
      <c r="R36" s="44"/>
      <c r="S36" s="24"/>
      <c r="T36" s="290"/>
      <c r="U36" s="291"/>
      <c r="V36" s="272"/>
      <c r="W36" s="87">
        <v>2</v>
      </c>
      <c r="X36" s="193"/>
      <c r="Y36" s="194"/>
      <c r="Z36" s="114" t="str">
        <f t="shared" ref="Z36:AA41" si="0">IF(Z27="","",Z27)</f>
        <v/>
      </c>
      <c r="AA36" s="189" t="str">
        <f t="shared" si="0"/>
        <v/>
      </c>
      <c r="AB36" s="190"/>
      <c r="AC36" s="26"/>
      <c r="AJ36" s="49" t="s">
        <v>161</v>
      </c>
      <c r="AK36" s="35" t="s">
        <v>93</v>
      </c>
      <c r="AL36" s="35" t="s">
        <v>72</v>
      </c>
    </row>
    <row r="37" spans="1:38" ht="27.75" customHeight="1" x14ac:dyDescent="0.15">
      <c r="A37" s="103"/>
      <c r="B37" s="25"/>
      <c r="C37" s="26"/>
      <c r="D37" s="26"/>
      <c r="E37" s="26"/>
      <c r="F37" s="26"/>
      <c r="G37" s="26"/>
      <c r="H37" s="26"/>
      <c r="I37" s="44"/>
      <c r="J37" s="27"/>
      <c r="K37" s="133"/>
      <c r="L37" s="134"/>
      <c r="M37" s="135"/>
      <c r="N37" s="26"/>
      <c r="O37" s="26"/>
      <c r="P37" s="26"/>
      <c r="Q37" s="26"/>
      <c r="R37" s="44"/>
      <c r="S37" s="24"/>
      <c r="T37" s="290"/>
      <c r="U37" s="291"/>
      <c r="V37" s="272"/>
      <c r="W37" s="94">
        <v>3</v>
      </c>
      <c r="X37" s="193"/>
      <c r="Y37" s="194"/>
      <c r="Z37" s="114" t="str">
        <f t="shared" si="0"/>
        <v/>
      </c>
      <c r="AA37" s="189" t="str">
        <f t="shared" si="0"/>
        <v/>
      </c>
      <c r="AB37" s="190"/>
      <c r="AC37" s="26"/>
      <c r="AJ37" s="49" t="s">
        <v>162</v>
      </c>
      <c r="AK37" s="35" t="s">
        <v>94</v>
      </c>
      <c r="AL37" s="35" t="s">
        <v>127</v>
      </c>
    </row>
    <row r="38" spans="1:38" ht="27.75" customHeight="1" x14ac:dyDescent="0.15">
      <c r="A38" s="103"/>
      <c r="B38" s="25"/>
      <c r="C38" s="26"/>
      <c r="D38" s="26"/>
      <c r="E38" s="26"/>
      <c r="F38" s="26"/>
      <c r="G38" s="26"/>
      <c r="H38" s="26"/>
      <c r="I38" s="44"/>
      <c r="J38" s="27"/>
      <c r="K38" s="133"/>
      <c r="L38" s="134"/>
      <c r="M38" s="135"/>
      <c r="N38" s="26"/>
      <c r="O38" s="26"/>
      <c r="P38" s="26"/>
      <c r="Q38" s="26"/>
      <c r="R38" s="44"/>
      <c r="S38" s="24"/>
      <c r="T38" s="290"/>
      <c r="U38" s="291"/>
      <c r="V38" s="272"/>
      <c r="W38" s="94">
        <v>4</v>
      </c>
      <c r="X38" s="193"/>
      <c r="Y38" s="194"/>
      <c r="Z38" s="114" t="str">
        <f t="shared" si="0"/>
        <v/>
      </c>
      <c r="AA38" s="189" t="str">
        <f t="shared" si="0"/>
        <v/>
      </c>
      <c r="AB38" s="190"/>
      <c r="AC38" s="26"/>
      <c r="AJ38" s="49" t="s">
        <v>123</v>
      </c>
      <c r="AK38" s="35" t="s">
        <v>95</v>
      </c>
      <c r="AL38" s="35" t="s">
        <v>128</v>
      </c>
    </row>
    <row r="39" spans="1:38" ht="27.75" customHeight="1" x14ac:dyDescent="0.15">
      <c r="A39" s="103"/>
      <c r="B39" s="25"/>
      <c r="C39" s="26"/>
      <c r="D39" s="26"/>
      <c r="E39" s="26"/>
      <c r="F39" s="26"/>
      <c r="G39" s="26"/>
      <c r="H39" s="26"/>
      <c r="I39" s="44"/>
      <c r="J39" s="27"/>
      <c r="K39" s="133"/>
      <c r="L39" s="134"/>
      <c r="M39" s="135"/>
      <c r="N39" s="26"/>
      <c r="O39" s="26"/>
      <c r="P39" s="26"/>
      <c r="Q39" s="26"/>
      <c r="R39" s="44"/>
      <c r="S39" s="24"/>
      <c r="T39" s="290"/>
      <c r="U39" s="291"/>
      <c r="V39" s="272"/>
      <c r="W39" s="96">
        <v>5</v>
      </c>
      <c r="X39" s="224"/>
      <c r="Y39" s="225"/>
      <c r="Z39" s="114" t="str">
        <f t="shared" si="0"/>
        <v/>
      </c>
      <c r="AA39" s="189" t="str">
        <f t="shared" si="0"/>
        <v/>
      </c>
      <c r="AB39" s="190"/>
      <c r="AC39" s="26"/>
      <c r="AJ39" s="49" t="s">
        <v>164</v>
      </c>
      <c r="AK39" s="35" t="s">
        <v>189</v>
      </c>
      <c r="AL39" s="35" t="s">
        <v>171</v>
      </c>
    </row>
    <row r="40" spans="1:38" ht="27.75" customHeight="1" x14ac:dyDescent="0.15">
      <c r="A40" s="103"/>
      <c r="B40" s="25"/>
      <c r="C40" s="26"/>
      <c r="D40" s="26"/>
      <c r="E40" s="26"/>
      <c r="F40" s="26"/>
      <c r="G40" s="26"/>
      <c r="H40" s="26"/>
      <c r="I40" s="44"/>
      <c r="J40" s="24"/>
      <c r="K40" s="133"/>
      <c r="L40" s="134"/>
      <c r="M40" s="135"/>
      <c r="N40" s="26"/>
      <c r="O40" s="26"/>
      <c r="P40" s="26"/>
      <c r="Q40" s="26"/>
      <c r="R40" s="44"/>
      <c r="S40" s="24"/>
      <c r="T40" s="290"/>
      <c r="U40" s="291"/>
      <c r="V40" s="272"/>
      <c r="W40" s="90">
        <v>6</v>
      </c>
      <c r="X40" s="199"/>
      <c r="Y40" s="200"/>
      <c r="Z40" s="114" t="str">
        <f t="shared" si="0"/>
        <v/>
      </c>
      <c r="AA40" s="189" t="str">
        <f t="shared" si="0"/>
        <v/>
      </c>
      <c r="AB40" s="190"/>
      <c r="AC40" s="26"/>
      <c r="AJ40" s="49" t="s">
        <v>124</v>
      </c>
      <c r="AK40" s="35" t="s">
        <v>71</v>
      </c>
      <c r="AL40" s="35" t="s">
        <v>73</v>
      </c>
    </row>
    <row r="41" spans="1:38" ht="27.75" customHeight="1" thickBot="1" x14ac:dyDescent="0.2">
      <c r="A41" s="103"/>
      <c r="B41" s="25"/>
      <c r="C41" s="26"/>
      <c r="D41" s="26"/>
      <c r="E41" s="26"/>
      <c r="F41" s="26"/>
      <c r="G41" s="26"/>
      <c r="H41" s="26"/>
      <c r="I41" s="44"/>
      <c r="J41" s="24"/>
      <c r="K41" s="133"/>
      <c r="L41" s="134"/>
      <c r="M41" s="135"/>
      <c r="N41" s="26"/>
      <c r="O41" s="26"/>
      <c r="P41" s="26"/>
      <c r="Q41" s="26"/>
      <c r="R41" s="44"/>
      <c r="S41" s="24"/>
      <c r="T41" s="290"/>
      <c r="U41" s="291"/>
      <c r="V41" s="272"/>
      <c r="W41" s="88" t="s">
        <v>253</v>
      </c>
      <c r="X41" s="222"/>
      <c r="Y41" s="223"/>
      <c r="Z41" s="114" t="str">
        <f t="shared" si="0"/>
        <v/>
      </c>
      <c r="AA41" s="189" t="str">
        <f t="shared" si="0"/>
        <v/>
      </c>
      <c r="AB41" s="190"/>
      <c r="AC41" s="28"/>
      <c r="AJ41" s="49" t="s">
        <v>181</v>
      </c>
      <c r="AK41" s="35" t="s">
        <v>96</v>
      </c>
      <c r="AL41" s="14" t="s">
        <v>132</v>
      </c>
    </row>
    <row r="42" spans="1:38" ht="27.75" customHeight="1" thickBot="1" x14ac:dyDescent="0.2">
      <c r="A42" s="103"/>
      <c r="B42" s="25"/>
      <c r="C42" s="26"/>
      <c r="D42" s="26"/>
      <c r="E42" s="26"/>
      <c r="F42" s="26"/>
      <c r="G42" s="26"/>
      <c r="H42" s="26"/>
      <c r="I42" s="44"/>
      <c r="J42" s="24"/>
      <c r="K42" s="133"/>
      <c r="L42" s="132"/>
      <c r="M42" s="135"/>
      <c r="N42" s="26"/>
      <c r="O42" s="26"/>
      <c r="P42" s="26"/>
      <c r="Q42" s="26"/>
      <c r="R42" s="44"/>
      <c r="S42" s="24"/>
      <c r="T42" s="290"/>
      <c r="U42" s="291"/>
      <c r="V42" s="273"/>
      <c r="W42" s="97" t="s">
        <v>245</v>
      </c>
      <c r="X42" s="267" t="str">
        <f>IF($X$35="","",SUM($X$35:$Y$41))</f>
        <v/>
      </c>
      <c r="Y42" s="268"/>
      <c r="Z42" s="186"/>
      <c r="AA42" s="187"/>
      <c r="AB42" s="188"/>
      <c r="AC42" s="64"/>
      <c r="AJ42" s="49" t="s">
        <v>165</v>
      </c>
      <c r="AK42" s="35" t="s">
        <v>97</v>
      </c>
      <c r="AL42" s="35" t="s">
        <v>181</v>
      </c>
    </row>
    <row r="43" spans="1:38" ht="27.75" customHeight="1" x14ac:dyDescent="0.15">
      <c r="A43" s="103"/>
      <c r="B43" s="25"/>
      <c r="C43" s="26"/>
      <c r="D43" s="26"/>
      <c r="E43" s="26"/>
      <c r="F43" s="26"/>
      <c r="G43" s="26"/>
      <c r="H43" s="26"/>
      <c r="I43" s="44"/>
      <c r="J43" s="24"/>
      <c r="K43" s="133"/>
      <c r="L43" s="134"/>
      <c r="M43" s="135"/>
      <c r="N43" s="26"/>
      <c r="O43" s="26"/>
      <c r="P43" s="26"/>
      <c r="Q43" s="26"/>
      <c r="R43" s="44"/>
      <c r="S43" s="24"/>
      <c r="T43" s="290"/>
      <c r="U43" s="291"/>
      <c r="V43" s="101" t="s">
        <v>254</v>
      </c>
      <c r="W43" s="84"/>
      <c r="X43" s="85"/>
      <c r="Y43" s="85"/>
      <c r="Z43" s="86"/>
      <c r="AA43" s="86"/>
      <c r="AB43" s="91"/>
      <c r="AC43" s="64"/>
      <c r="AJ43" s="14" t="s">
        <v>166</v>
      </c>
      <c r="AK43" s="35" t="s">
        <v>98</v>
      </c>
      <c r="AL43" s="35" t="s">
        <v>190</v>
      </c>
    </row>
    <row r="44" spans="1:38" ht="27.75" customHeight="1" x14ac:dyDescent="0.15">
      <c r="A44" s="103"/>
      <c r="B44" s="25"/>
      <c r="C44" s="26"/>
      <c r="D44" s="26"/>
      <c r="E44" s="26"/>
      <c r="F44" s="26"/>
      <c r="G44" s="26"/>
      <c r="H44" s="26"/>
      <c r="I44" s="44"/>
      <c r="J44" s="24"/>
      <c r="K44" s="133"/>
      <c r="L44" s="134"/>
      <c r="M44" s="135"/>
      <c r="N44" s="26"/>
      <c r="O44" s="26"/>
      <c r="P44" s="26"/>
      <c r="Q44" s="26"/>
      <c r="R44" s="44"/>
      <c r="S44" s="24"/>
      <c r="T44" s="290"/>
      <c r="U44" s="291"/>
      <c r="V44" s="89"/>
      <c r="W44" s="84"/>
      <c r="X44" s="85"/>
      <c r="Y44" s="85"/>
      <c r="Z44" s="86"/>
      <c r="AA44" s="86"/>
      <c r="AB44" s="91"/>
      <c r="AC44" s="54"/>
      <c r="AJ44" s="49" t="s">
        <v>167</v>
      </c>
      <c r="AK44" s="35" t="s">
        <v>99</v>
      </c>
      <c r="AL44" s="34" t="s">
        <v>176</v>
      </c>
    </row>
    <row r="45" spans="1:38" ht="27.75" customHeight="1" x14ac:dyDescent="0.15">
      <c r="A45" s="103"/>
      <c r="B45" s="25"/>
      <c r="C45" s="26"/>
      <c r="D45" s="26"/>
      <c r="E45" s="26"/>
      <c r="F45" s="26"/>
      <c r="G45" s="26"/>
      <c r="H45" s="26"/>
      <c r="I45" s="44"/>
      <c r="J45" s="24"/>
      <c r="K45" s="103"/>
      <c r="L45" s="134"/>
      <c r="M45" s="135"/>
      <c r="N45" s="26"/>
      <c r="O45" s="26"/>
      <c r="P45" s="26"/>
      <c r="Q45" s="26"/>
      <c r="R45" s="44"/>
      <c r="S45" s="24"/>
      <c r="T45" s="290"/>
      <c r="U45" s="291"/>
      <c r="V45" s="89"/>
      <c r="W45" s="84"/>
      <c r="X45" s="85"/>
      <c r="Y45" s="85"/>
      <c r="Z45" s="86"/>
      <c r="AA45" s="86"/>
      <c r="AB45" s="91"/>
      <c r="AC45" s="54"/>
      <c r="AJ45" s="49" t="s">
        <v>168</v>
      </c>
      <c r="AK45" s="35" t="s">
        <v>100</v>
      </c>
      <c r="AL45" s="34" t="s">
        <v>172</v>
      </c>
    </row>
    <row r="46" spans="1:38" ht="27.75" customHeight="1" x14ac:dyDescent="0.15">
      <c r="A46" s="295" t="s">
        <v>232</v>
      </c>
      <c r="B46" s="296"/>
      <c r="C46" s="296"/>
      <c r="D46" s="292" t="s">
        <v>235</v>
      </c>
      <c r="E46" s="293"/>
      <c r="F46" s="294"/>
      <c r="G46" s="238" t="s">
        <v>236</v>
      </c>
      <c r="H46" s="239"/>
      <c r="I46" s="102"/>
      <c r="J46" s="71" t="s">
        <v>220</v>
      </c>
      <c r="K46" s="103"/>
      <c r="L46" s="25"/>
      <c r="M46" s="26"/>
      <c r="N46" s="26"/>
      <c r="O46" s="26"/>
      <c r="P46" s="26"/>
      <c r="Q46" s="29"/>
      <c r="R46" s="45"/>
      <c r="S46" s="30"/>
      <c r="T46" s="235"/>
      <c r="U46" s="236"/>
      <c r="V46" s="89"/>
      <c r="W46" s="84"/>
      <c r="X46" s="85"/>
      <c r="Y46" s="85"/>
      <c r="Z46" s="86"/>
      <c r="AA46" s="86"/>
      <c r="AB46" s="92"/>
      <c r="AC46" s="54"/>
      <c r="AJ46" s="49" t="s">
        <v>169</v>
      </c>
      <c r="AK46" s="35" t="s">
        <v>101</v>
      </c>
      <c r="AL46" s="34" t="s">
        <v>138</v>
      </c>
    </row>
    <row r="47" spans="1:38" s="11" customFormat="1" ht="15.75" customHeight="1" x14ac:dyDescent="0.15">
      <c r="A47" s="182" t="s">
        <v>221</v>
      </c>
      <c r="B47" s="209"/>
      <c r="C47" s="213" t="s">
        <v>222</v>
      </c>
      <c r="D47" s="182">
        <v>24</v>
      </c>
      <c r="E47" s="183"/>
      <c r="F47" s="215" t="s">
        <v>223</v>
      </c>
      <c r="G47" s="240" t="s">
        <v>255</v>
      </c>
      <c r="H47" s="241"/>
      <c r="I47" s="241"/>
      <c r="J47" s="242"/>
      <c r="K47" s="103"/>
      <c r="L47" s="259" t="s">
        <v>242</v>
      </c>
      <c r="M47" s="260"/>
      <c r="N47" s="265" t="s">
        <v>241</v>
      </c>
      <c r="O47" s="266"/>
      <c r="P47" s="250" t="s">
        <v>48</v>
      </c>
      <c r="Q47" s="253" t="s">
        <v>228</v>
      </c>
      <c r="R47" s="254"/>
      <c r="S47" s="80" t="s">
        <v>226</v>
      </c>
      <c r="T47" s="274" t="s">
        <v>227</v>
      </c>
      <c r="U47" s="275"/>
      <c r="V47" s="229" t="s">
        <v>219</v>
      </c>
      <c r="W47" s="230"/>
      <c r="X47" s="230"/>
      <c r="Y47" s="230"/>
      <c r="Z47" s="230"/>
      <c r="AA47" s="230"/>
      <c r="AB47" s="231"/>
      <c r="AC47" s="53"/>
      <c r="AJ47" s="49" t="s">
        <v>140</v>
      </c>
      <c r="AK47" s="35" t="s">
        <v>102</v>
      </c>
      <c r="AL47" s="34" t="s">
        <v>173</v>
      </c>
    </row>
    <row r="48" spans="1:38" s="11" customFormat="1" ht="15.75" customHeight="1" x14ac:dyDescent="0.15">
      <c r="A48" s="210"/>
      <c r="B48" s="211"/>
      <c r="C48" s="214"/>
      <c r="D48" s="184"/>
      <c r="E48" s="185"/>
      <c r="F48" s="216"/>
      <c r="G48" s="243"/>
      <c r="H48" s="244"/>
      <c r="I48" s="244"/>
      <c r="J48" s="245"/>
      <c r="K48" s="103"/>
      <c r="L48" s="261"/>
      <c r="M48" s="262"/>
      <c r="N48" s="265"/>
      <c r="O48" s="266"/>
      <c r="P48" s="251"/>
      <c r="Q48" s="255"/>
      <c r="R48" s="256"/>
      <c r="S48" s="276"/>
      <c r="T48" s="278"/>
      <c r="U48" s="279"/>
      <c r="V48" s="232"/>
      <c r="W48" s="233"/>
      <c r="X48" s="233"/>
      <c r="Y48" s="233"/>
      <c r="Z48" s="233"/>
      <c r="AA48" s="233"/>
      <c r="AB48" s="234"/>
      <c r="AC48" s="26"/>
      <c r="AJ48" s="34" t="s">
        <v>182</v>
      </c>
      <c r="AK48" s="35" t="s">
        <v>103</v>
      </c>
      <c r="AL48" s="34" t="s">
        <v>143</v>
      </c>
    </row>
    <row r="49" spans="1:38" s="11" customFormat="1" ht="31.5" customHeight="1" x14ac:dyDescent="0.15">
      <c r="A49" s="184"/>
      <c r="B49" s="212"/>
      <c r="C49" s="77" t="s">
        <v>224</v>
      </c>
      <c r="D49" s="217">
        <v>1669500</v>
      </c>
      <c r="E49" s="218"/>
      <c r="F49" s="219"/>
      <c r="G49" s="246">
        <f>IF(D49="","",D49/(Z24*F15))</f>
        <v>7.9838095324629488E-2</v>
      </c>
      <c r="H49" s="247"/>
      <c r="I49" s="248" t="s">
        <v>225</v>
      </c>
      <c r="J49" s="249"/>
      <c r="K49" s="95"/>
      <c r="L49" s="263"/>
      <c r="M49" s="264"/>
      <c r="N49" s="265"/>
      <c r="O49" s="266"/>
      <c r="P49" s="252"/>
      <c r="Q49" s="257"/>
      <c r="R49" s="258"/>
      <c r="S49" s="277"/>
      <c r="T49" s="280"/>
      <c r="U49" s="281"/>
      <c r="V49" s="235"/>
      <c r="W49" s="236"/>
      <c r="X49" s="236"/>
      <c r="Y49" s="236"/>
      <c r="Z49" s="236"/>
      <c r="AA49" s="236"/>
      <c r="AB49" s="237"/>
      <c r="AC49" s="65"/>
      <c r="AJ49" s="118"/>
      <c r="AK49" s="117" t="s">
        <v>104</v>
      </c>
      <c r="AL49" s="34" t="s">
        <v>145</v>
      </c>
    </row>
    <row r="50" spans="1:38" ht="17.25" x14ac:dyDescent="0.15">
      <c r="A50" s="3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7"/>
      <c r="S50" s="67"/>
      <c r="T50" s="67"/>
      <c r="U50" s="67"/>
      <c r="V50" s="26"/>
      <c r="W50" s="26"/>
      <c r="X50" s="69"/>
      <c r="Y50" s="70"/>
      <c r="Z50" s="65"/>
      <c r="AA50" s="65"/>
      <c r="AB50" s="65"/>
      <c r="AC50" s="66"/>
      <c r="AJ50" s="119"/>
      <c r="AK50" s="117" t="s">
        <v>105</v>
      </c>
      <c r="AL50" s="34" t="s">
        <v>74</v>
      </c>
    </row>
    <row r="51" spans="1:38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6"/>
      <c r="W51" s="66"/>
      <c r="X51" s="66"/>
      <c r="Y51" s="66"/>
      <c r="Z51" s="66"/>
      <c r="AA51" s="66"/>
      <c r="AB51" s="66"/>
      <c r="AC51" s="3"/>
      <c r="AJ51" s="119"/>
      <c r="AK51" s="117" t="s">
        <v>106</v>
      </c>
      <c r="AL51" s="34" t="s">
        <v>76</v>
      </c>
    </row>
    <row r="52" spans="1:38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5"/>
      <c r="W52" s="75"/>
      <c r="X52" s="75"/>
      <c r="Y52" s="75"/>
      <c r="Z52" s="75"/>
      <c r="AA52" s="75"/>
      <c r="AB52" s="75"/>
      <c r="AC52" s="3"/>
      <c r="AJ52" s="119"/>
      <c r="AK52" s="117" t="s">
        <v>107</v>
      </c>
      <c r="AL52" s="34" t="s">
        <v>78</v>
      </c>
    </row>
    <row r="53" spans="1:38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5"/>
      <c r="W53" s="75"/>
      <c r="X53" s="75"/>
      <c r="Y53" s="75"/>
      <c r="Z53" s="75"/>
      <c r="AA53" s="75"/>
      <c r="AB53" s="75"/>
      <c r="AC53" s="3"/>
      <c r="AJ53" s="15"/>
      <c r="AK53" s="35" t="s">
        <v>108</v>
      </c>
      <c r="AL53" s="34" t="s">
        <v>74</v>
      </c>
    </row>
    <row r="54" spans="1:38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5" t="s">
        <v>109</v>
      </c>
      <c r="AL54" s="34" t="s">
        <v>154</v>
      </c>
    </row>
    <row r="55" spans="1:38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5" t="s">
        <v>110</v>
      </c>
      <c r="AL55" s="34" t="s">
        <v>155</v>
      </c>
    </row>
    <row r="56" spans="1:38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5" t="s">
        <v>111</v>
      </c>
      <c r="AL56" s="34" t="s">
        <v>156</v>
      </c>
    </row>
    <row r="57" spans="1:38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5" t="s">
        <v>112</v>
      </c>
      <c r="AL57" s="34" t="s">
        <v>87</v>
      </c>
    </row>
    <row r="58" spans="1:38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5" t="s">
        <v>113</v>
      </c>
      <c r="AL58" s="34" t="s">
        <v>88</v>
      </c>
    </row>
    <row r="59" spans="1:38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5" t="s">
        <v>114</v>
      </c>
      <c r="AL59" s="34" t="s">
        <v>157</v>
      </c>
    </row>
    <row r="60" spans="1:38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5" t="s">
        <v>115</v>
      </c>
      <c r="AL60" s="34" t="s">
        <v>89</v>
      </c>
    </row>
    <row r="61" spans="1:38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5" t="s">
        <v>34</v>
      </c>
      <c r="AL61" s="34" t="s">
        <v>92</v>
      </c>
    </row>
    <row r="62" spans="1:38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5" t="s">
        <v>116</v>
      </c>
      <c r="AL62" s="34" t="s">
        <v>152</v>
      </c>
    </row>
    <row r="63" spans="1:38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5" t="s">
        <v>117</v>
      </c>
      <c r="AL63" s="34" t="s">
        <v>96</v>
      </c>
    </row>
    <row r="64" spans="1:38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5" t="s">
        <v>118</v>
      </c>
      <c r="AL64" s="34" t="s">
        <v>158</v>
      </c>
    </row>
    <row r="65" spans="1:38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5" t="s">
        <v>119</v>
      </c>
      <c r="AL65" s="34" t="s">
        <v>159</v>
      </c>
    </row>
    <row r="66" spans="1:38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5" t="s">
        <v>120</v>
      </c>
      <c r="AL66" s="34" t="s">
        <v>102</v>
      </c>
    </row>
    <row r="67" spans="1:38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5" t="s">
        <v>121</v>
      </c>
      <c r="AL67" s="34" t="s">
        <v>103</v>
      </c>
    </row>
    <row r="68" spans="1:38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5" t="s">
        <v>122</v>
      </c>
      <c r="AL68" s="34" t="s">
        <v>104</v>
      </c>
    </row>
    <row r="69" spans="1:38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5" t="s">
        <v>123</v>
      </c>
      <c r="AL69" s="34" t="s">
        <v>160</v>
      </c>
    </row>
    <row r="70" spans="1:38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5" t="s">
        <v>124</v>
      </c>
      <c r="AL70" s="34" t="s">
        <v>161</v>
      </c>
    </row>
    <row r="71" spans="1:38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5" t="s">
        <v>72</v>
      </c>
      <c r="AL71" s="34" t="s">
        <v>162</v>
      </c>
    </row>
    <row r="72" spans="1:38" x14ac:dyDescent="0.15">
      <c r="V72" s="3"/>
      <c r="W72" s="3"/>
      <c r="X72" s="3"/>
      <c r="Y72" s="3"/>
      <c r="Z72" s="3"/>
      <c r="AA72" s="3"/>
      <c r="AB72" s="3"/>
      <c r="AJ72" s="15"/>
      <c r="AK72" s="35" t="s">
        <v>125</v>
      </c>
      <c r="AL72" s="34" t="s">
        <v>123</v>
      </c>
    </row>
    <row r="73" spans="1:38" x14ac:dyDescent="0.15">
      <c r="AJ73" s="15"/>
      <c r="AK73" s="35" t="s">
        <v>126</v>
      </c>
      <c r="AL73" s="34" t="s">
        <v>164</v>
      </c>
    </row>
    <row r="74" spans="1:38" x14ac:dyDescent="0.15">
      <c r="AJ74" s="15"/>
      <c r="AK74" s="35" t="s">
        <v>127</v>
      </c>
      <c r="AL74" s="34" t="s">
        <v>165</v>
      </c>
    </row>
    <row r="75" spans="1:38" x14ac:dyDescent="0.15">
      <c r="AJ75" s="15"/>
      <c r="AK75" s="35" t="s">
        <v>128</v>
      </c>
      <c r="AL75" s="34" t="s">
        <v>166</v>
      </c>
    </row>
    <row r="76" spans="1:38" x14ac:dyDescent="0.15">
      <c r="AJ76" s="15"/>
      <c r="AK76" s="35" t="s">
        <v>129</v>
      </c>
      <c r="AL76" s="34" t="s">
        <v>167</v>
      </c>
    </row>
    <row r="77" spans="1:38" x14ac:dyDescent="0.15">
      <c r="AJ77" s="15"/>
      <c r="AK77" s="35" t="s">
        <v>130</v>
      </c>
      <c r="AL77" s="34" t="s">
        <v>168</v>
      </c>
    </row>
    <row r="78" spans="1:38" x14ac:dyDescent="0.15">
      <c r="AJ78" s="15"/>
      <c r="AK78" s="35" t="s">
        <v>131</v>
      </c>
      <c r="AL78" s="34" t="s">
        <v>169</v>
      </c>
    </row>
    <row r="79" spans="1:38" x14ac:dyDescent="0.15">
      <c r="AJ79" s="15"/>
      <c r="AK79" s="35" t="s">
        <v>73</v>
      </c>
      <c r="AL79" s="34" t="s">
        <v>140</v>
      </c>
    </row>
    <row r="80" spans="1:38" x14ac:dyDescent="0.15">
      <c r="AJ80" s="15"/>
      <c r="AK80" s="35" t="s">
        <v>132</v>
      </c>
      <c r="AL80" s="34" t="s">
        <v>182</v>
      </c>
    </row>
    <row r="81" spans="36:38" x14ac:dyDescent="0.15">
      <c r="AJ81" s="15"/>
      <c r="AK81" s="122" t="s">
        <v>133</v>
      </c>
      <c r="AL81" s="124"/>
    </row>
    <row r="82" spans="36:38" x14ac:dyDescent="0.15">
      <c r="AJ82" s="15"/>
      <c r="AK82" s="122" t="s">
        <v>134</v>
      </c>
      <c r="AL82" s="124"/>
    </row>
    <row r="83" spans="36:38" x14ac:dyDescent="0.15">
      <c r="AJ83" s="15"/>
      <c r="AK83" s="122" t="s">
        <v>135</v>
      </c>
      <c r="AL83" s="124"/>
    </row>
    <row r="84" spans="36:38" x14ac:dyDescent="0.15">
      <c r="AJ84" s="15"/>
      <c r="AK84" s="122" t="s">
        <v>176</v>
      </c>
      <c r="AL84" s="124"/>
    </row>
    <row r="85" spans="36:38" x14ac:dyDescent="0.15">
      <c r="AJ85" s="15"/>
      <c r="AK85" s="122" t="s">
        <v>190</v>
      </c>
      <c r="AL85" s="124"/>
    </row>
    <row r="86" spans="36:38" x14ac:dyDescent="0.15">
      <c r="AJ86" s="15"/>
      <c r="AK86" s="123" t="s">
        <v>136</v>
      </c>
      <c r="AL86" s="124"/>
    </row>
    <row r="87" spans="36:38" x14ac:dyDescent="0.15">
      <c r="AJ87" s="15"/>
      <c r="AK87" s="122" t="s">
        <v>137</v>
      </c>
      <c r="AL87" s="124"/>
    </row>
    <row r="88" spans="36:38" x14ac:dyDescent="0.15">
      <c r="AJ88" s="15"/>
      <c r="AK88" s="122" t="s">
        <v>138</v>
      </c>
      <c r="AL88" s="124"/>
    </row>
    <row r="89" spans="36:38" x14ac:dyDescent="0.15">
      <c r="AJ89" s="15"/>
      <c r="AK89" s="122" t="s">
        <v>139</v>
      </c>
      <c r="AL89" s="124"/>
    </row>
    <row r="90" spans="36:38" x14ac:dyDescent="0.15">
      <c r="AJ90" s="15"/>
      <c r="AK90" s="122" t="s">
        <v>140</v>
      </c>
      <c r="AL90" s="124"/>
    </row>
    <row r="91" spans="36:38" x14ac:dyDescent="0.15">
      <c r="AJ91" s="15"/>
      <c r="AK91" s="122" t="s">
        <v>141</v>
      </c>
      <c r="AL91" s="124"/>
    </row>
    <row r="92" spans="36:38" x14ac:dyDescent="0.15">
      <c r="AJ92" s="15"/>
      <c r="AK92" s="35" t="s">
        <v>142</v>
      </c>
      <c r="AL92" s="36"/>
    </row>
    <row r="93" spans="36:38" x14ac:dyDescent="0.15">
      <c r="AJ93" s="15"/>
      <c r="AK93" s="35" t="s">
        <v>143</v>
      </c>
      <c r="AL93" s="36"/>
    </row>
    <row r="94" spans="36:38" x14ac:dyDescent="0.15">
      <c r="AJ94" s="15"/>
      <c r="AK94" s="35" t="s">
        <v>144</v>
      </c>
      <c r="AL94" s="36"/>
    </row>
    <row r="95" spans="36:38" x14ac:dyDescent="0.15">
      <c r="AJ95" s="15"/>
      <c r="AK95" s="35" t="s">
        <v>145</v>
      </c>
      <c r="AL95" s="36"/>
    </row>
    <row r="96" spans="36:38" x14ac:dyDescent="0.15">
      <c r="AJ96" s="15"/>
      <c r="AK96" s="35" t="s">
        <v>146</v>
      </c>
      <c r="AL96" s="36"/>
    </row>
    <row r="97" spans="36:38" x14ac:dyDescent="0.15">
      <c r="AJ97" s="15"/>
      <c r="AK97" s="35" t="s">
        <v>147</v>
      </c>
      <c r="AL97" s="36"/>
    </row>
    <row r="98" spans="36:38" x14ac:dyDescent="0.15">
      <c r="AJ98" s="15"/>
      <c r="AK98" s="35" t="s">
        <v>148</v>
      </c>
      <c r="AL98" s="36"/>
    </row>
    <row r="99" spans="36:38" x14ac:dyDescent="0.15">
      <c r="AJ99" s="15"/>
      <c r="AK99" s="35" t="s">
        <v>149</v>
      </c>
      <c r="AL99" s="36"/>
    </row>
    <row r="100" spans="36:38" x14ac:dyDescent="0.15">
      <c r="AJ100" s="15"/>
      <c r="AK100" s="35" t="s">
        <v>150</v>
      </c>
      <c r="AL100" s="36"/>
    </row>
    <row r="101" spans="36:38" x14ac:dyDescent="0.15">
      <c r="AJ101" s="15"/>
      <c r="AK101" s="120"/>
      <c r="AL101" s="36"/>
    </row>
    <row r="102" spans="36:38" x14ac:dyDescent="0.15">
      <c r="AK102" s="120"/>
      <c r="AL102" s="36"/>
    </row>
    <row r="103" spans="36:38" x14ac:dyDescent="0.15">
      <c r="AK103" s="121"/>
    </row>
    <row r="104" spans="36:38" x14ac:dyDescent="0.15">
      <c r="AK104" s="121"/>
    </row>
    <row r="105" spans="36:38" x14ac:dyDescent="0.15">
      <c r="AK105" s="121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</mergeCells>
  <phoneticPr fontId="9"/>
  <dataValidations count="28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 D47:E48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>
      <formula1>AND(I13&lt;DBCS(I13))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8"/>
  <sheetViews>
    <sheetView topLeftCell="A19" workbookViewId="0">
      <selection activeCell="E49" sqref="E49"/>
    </sheetView>
  </sheetViews>
  <sheetFormatPr defaultRowHeight="18.75" x14ac:dyDescent="0.45"/>
  <cols>
    <col min="1" max="1" width="11.5" style="146" bestFit="1" customWidth="1"/>
    <col min="2" max="2" width="19.5" style="146" bestFit="1" customWidth="1"/>
    <col min="3" max="3" width="9.125" style="146" bestFit="1" customWidth="1"/>
    <col min="4" max="6" width="9" style="146"/>
    <col min="7" max="7" width="12.75" style="146" bestFit="1" customWidth="1"/>
    <col min="8" max="12" width="9" style="146"/>
    <col min="13" max="13" width="9.125" style="146" bestFit="1" customWidth="1"/>
    <col min="14" max="15" width="12.75" style="146" bestFit="1" customWidth="1"/>
    <col min="16" max="16" width="9.125" style="149" bestFit="1" customWidth="1"/>
    <col min="17" max="17" width="11.5" style="149" bestFit="1" customWidth="1"/>
    <col min="18" max="18" width="10.25" style="149" bestFit="1" customWidth="1"/>
    <col min="19" max="19" width="9.125" style="149" bestFit="1" customWidth="1"/>
    <col min="20" max="20" width="9" style="146"/>
    <col min="21" max="21" width="12.75" style="146" bestFit="1" customWidth="1"/>
    <col min="22" max="22" width="9" style="146"/>
    <col min="23" max="23" width="9.125" style="146" bestFit="1" customWidth="1"/>
    <col min="24" max="25" width="9" style="146"/>
    <col min="26" max="26" width="10.875" style="149" bestFit="1" customWidth="1"/>
    <col min="27" max="16384" width="9" style="146"/>
  </cols>
  <sheetData>
    <row r="1" spans="1:26" x14ac:dyDescent="0.45">
      <c r="A1" s="142" t="s">
        <v>297</v>
      </c>
      <c r="B1" s="142" t="s">
        <v>298</v>
      </c>
      <c r="C1" s="142" t="s">
        <v>299</v>
      </c>
      <c r="D1" s="142" t="s">
        <v>300</v>
      </c>
      <c r="E1" s="142" t="s">
        <v>301</v>
      </c>
      <c r="F1" s="142" t="s">
        <v>302</v>
      </c>
      <c r="G1" s="142" t="s">
        <v>303</v>
      </c>
      <c r="H1" s="142" t="s">
        <v>304</v>
      </c>
      <c r="I1" s="142" t="s">
        <v>305</v>
      </c>
      <c r="J1" s="142" t="s">
        <v>306</v>
      </c>
      <c r="K1" s="142" t="s">
        <v>307</v>
      </c>
      <c r="L1" s="142" t="s">
        <v>308</v>
      </c>
      <c r="M1" s="142" t="s">
        <v>309</v>
      </c>
      <c r="N1" s="142" t="s">
        <v>310</v>
      </c>
      <c r="O1" s="142" t="s">
        <v>311</v>
      </c>
      <c r="P1" s="143" t="s">
        <v>312</v>
      </c>
      <c r="Q1" s="143" t="s">
        <v>313</v>
      </c>
      <c r="R1" s="143" t="s">
        <v>314</v>
      </c>
      <c r="S1" s="143" t="s">
        <v>315</v>
      </c>
      <c r="T1" s="142" t="s">
        <v>316</v>
      </c>
      <c r="U1" s="142" t="s">
        <v>317</v>
      </c>
      <c r="V1" s="142" t="s">
        <v>318</v>
      </c>
      <c r="W1" s="144" t="s">
        <v>319</v>
      </c>
      <c r="X1" s="144" t="s">
        <v>320</v>
      </c>
      <c r="Y1" s="144" t="s">
        <v>321</v>
      </c>
      <c r="Z1" s="145" t="s">
        <v>322</v>
      </c>
    </row>
    <row r="2" spans="1:26" customFormat="1" ht="13.5" hidden="1" x14ac:dyDescent="0.15">
      <c r="A2" s="5">
        <v>12237</v>
      </c>
      <c r="B2" s="5" t="s">
        <v>296</v>
      </c>
      <c r="C2" s="5">
        <v>3</v>
      </c>
      <c r="D2" s="5"/>
      <c r="E2" s="5"/>
      <c r="F2" s="5"/>
      <c r="G2" s="140">
        <v>41780</v>
      </c>
      <c r="H2" s="5" t="s">
        <v>323</v>
      </c>
      <c r="I2" s="5" t="s">
        <v>324</v>
      </c>
      <c r="J2" s="5" t="s">
        <v>162</v>
      </c>
      <c r="K2" s="5"/>
      <c r="L2" s="5" t="s">
        <v>87</v>
      </c>
      <c r="M2" s="5" t="s">
        <v>325</v>
      </c>
      <c r="N2" s="140">
        <v>41786</v>
      </c>
      <c r="O2" s="140">
        <v>41799</v>
      </c>
      <c r="P2" s="141"/>
      <c r="Q2" s="141"/>
      <c r="R2" s="141"/>
      <c r="S2" s="141">
        <v>176000</v>
      </c>
      <c r="T2" s="5"/>
      <c r="U2" s="140">
        <v>41794</v>
      </c>
      <c r="V2" s="5" t="s">
        <v>326</v>
      </c>
      <c r="W2" s="5" t="s">
        <v>327</v>
      </c>
      <c r="X2" s="5" t="s">
        <v>328</v>
      </c>
      <c r="Y2" s="5" t="s">
        <v>329</v>
      </c>
      <c r="Z2" s="141">
        <v>1554746</v>
      </c>
    </row>
    <row r="3" spans="1:26" customFormat="1" ht="13.5" hidden="1" x14ac:dyDescent="0.15">
      <c r="A3" s="5">
        <v>15117</v>
      </c>
      <c r="B3" s="5" t="s">
        <v>296</v>
      </c>
      <c r="C3" s="5">
        <v>3</v>
      </c>
      <c r="D3" s="5"/>
      <c r="E3" s="5"/>
      <c r="F3" s="5" t="s">
        <v>330</v>
      </c>
      <c r="G3" s="140">
        <v>42191</v>
      </c>
      <c r="H3" s="5" t="s">
        <v>323</v>
      </c>
      <c r="I3" s="5" t="s">
        <v>324</v>
      </c>
      <c r="J3" s="5" t="s">
        <v>162</v>
      </c>
      <c r="K3" s="5" t="s">
        <v>87</v>
      </c>
      <c r="L3" s="5" t="s">
        <v>145</v>
      </c>
      <c r="M3" s="5" t="s">
        <v>331</v>
      </c>
      <c r="N3" s="140">
        <v>42191</v>
      </c>
      <c r="O3" s="140">
        <v>42194</v>
      </c>
      <c r="P3" s="141">
        <v>25000</v>
      </c>
      <c r="Q3" s="141">
        <v>50000</v>
      </c>
      <c r="R3" s="141" t="s">
        <v>332</v>
      </c>
      <c r="S3" s="141">
        <v>75000</v>
      </c>
      <c r="T3" s="5" t="s">
        <v>333</v>
      </c>
      <c r="U3" s="140">
        <v>42195</v>
      </c>
      <c r="V3" s="5" t="s">
        <v>334</v>
      </c>
      <c r="W3" s="5">
        <v>50</v>
      </c>
      <c r="X3" s="5" t="s">
        <v>335</v>
      </c>
      <c r="Y3" s="5" t="s">
        <v>336</v>
      </c>
      <c r="Z3" s="141">
        <v>1824735</v>
      </c>
    </row>
    <row r="4" spans="1:26" customFormat="1" ht="13.5" hidden="1" x14ac:dyDescent="0.15">
      <c r="A4" s="5">
        <v>15290</v>
      </c>
      <c r="B4" s="5" t="s">
        <v>296</v>
      </c>
      <c r="C4" s="5">
        <v>3</v>
      </c>
      <c r="D4" s="5"/>
      <c r="E4" s="5"/>
      <c r="F4" s="5" t="s">
        <v>330</v>
      </c>
      <c r="G4" s="140">
        <v>42213</v>
      </c>
      <c r="H4" s="5" t="s">
        <v>323</v>
      </c>
      <c r="I4" s="5" t="s">
        <v>324</v>
      </c>
      <c r="J4" s="5" t="s">
        <v>162</v>
      </c>
      <c r="K4" s="5" t="s">
        <v>87</v>
      </c>
      <c r="L4" s="5" t="s">
        <v>337</v>
      </c>
      <c r="M4" s="5" t="s">
        <v>338</v>
      </c>
      <c r="N4" s="140">
        <v>42213</v>
      </c>
      <c r="O4" s="140">
        <v>42216</v>
      </c>
      <c r="P4" s="141">
        <v>40000</v>
      </c>
      <c r="Q4" s="141">
        <v>0</v>
      </c>
      <c r="R4" s="141" t="s">
        <v>339</v>
      </c>
      <c r="S4" s="141">
        <v>40000</v>
      </c>
      <c r="T4" s="5" t="s">
        <v>333</v>
      </c>
      <c r="U4" s="140">
        <v>42221</v>
      </c>
      <c r="V4" s="5" t="s">
        <v>326</v>
      </c>
      <c r="W4" s="5">
        <v>50</v>
      </c>
      <c r="X4" s="5" t="s">
        <v>340</v>
      </c>
      <c r="Y4" s="5" t="s">
        <v>341</v>
      </c>
      <c r="Z4" s="141">
        <v>1851335</v>
      </c>
    </row>
    <row r="5" spans="1:26" customFormat="1" ht="13.5" hidden="1" x14ac:dyDescent="0.15">
      <c r="A5" s="5">
        <v>15380</v>
      </c>
      <c r="B5" s="5" t="s">
        <v>296</v>
      </c>
      <c r="C5" s="5">
        <v>3</v>
      </c>
      <c r="D5" s="5"/>
      <c r="E5" s="5"/>
      <c r="F5" s="5" t="s">
        <v>330</v>
      </c>
      <c r="G5" s="140">
        <v>42234</v>
      </c>
      <c r="H5" s="5" t="s">
        <v>323</v>
      </c>
      <c r="I5" s="5" t="s">
        <v>324</v>
      </c>
      <c r="J5" s="5" t="s">
        <v>162</v>
      </c>
      <c r="K5" s="5" t="s">
        <v>87</v>
      </c>
      <c r="L5" s="5" t="s">
        <v>145</v>
      </c>
      <c r="M5" s="5" t="s">
        <v>342</v>
      </c>
      <c r="N5" s="140">
        <v>42222</v>
      </c>
      <c r="O5" s="140">
        <v>42223</v>
      </c>
      <c r="P5" s="141">
        <v>120000</v>
      </c>
      <c r="Q5" s="141">
        <v>0</v>
      </c>
      <c r="R5" s="141" t="s">
        <v>53</v>
      </c>
      <c r="S5" s="141">
        <v>120000</v>
      </c>
      <c r="T5" s="5"/>
      <c r="U5" s="140">
        <v>42237</v>
      </c>
      <c r="V5" s="5" t="s">
        <v>343</v>
      </c>
      <c r="W5" s="5">
        <v>50</v>
      </c>
      <c r="X5" s="5" t="s">
        <v>344</v>
      </c>
      <c r="Y5" s="5" t="s">
        <v>345</v>
      </c>
      <c r="Z5" s="141">
        <v>1854545</v>
      </c>
    </row>
    <row r="6" spans="1:26" customFormat="1" ht="13.5" hidden="1" x14ac:dyDescent="0.15">
      <c r="A6" s="5">
        <v>15382</v>
      </c>
      <c r="B6" s="5" t="s">
        <v>296</v>
      </c>
      <c r="C6" s="5">
        <v>3</v>
      </c>
      <c r="D6" s="5"/>
      <c r="E6" s="5"/>
      <c r="F6" s="5" t="s">
        <v>330</v>
      </c>
      <c r="G6" s="140">
        <v>42234</v>
      </c>
      <c r="H6" s="5" t="s">
        <v>323</v>
      </c>
      <c r="I6" s="5" t="s">
        <v>324</v>
      </c>
      <c r="J6" s="5" t="s">
        <v>162</v>
      </c>
      <c r="K6" s="5" t="s">
        <v>87</v>
      </c>
      <c r="L6" s="5" t="s">
        <v>145</v>
      </c>
      <c r="M6" s="5" t="s">
        <v>346</v>
      </c>
      <c r="N6" s="140">
        <v>42233</v>
      </c>
      <c r="O6" s="140">
        <v>42234</v>
      </c>
      <c r="P6" s="141">
        <v>50000</v>
      </c>
      <c r="Q6" s="141">
        <v>0</v>
      </c>
      <c r="R6" s="141" t="s">
        <v>53</v>
      </c>
      <c r="S6" s="141">
        <v>50000</v>
      </c>
      <c r="T6" s="5" t="s">
        <v>333</v>
      </c>
      <c r="U6" s="140">
        <v>42235</v>
      </c>
      <c r="V6" s="5" t="s">
        <v>343</v>
      </c>
      <c r="W6" s="5">
        <v>50</v>
      </c>
      <c r="X6" s="5" t="s">
        <v>347</v>
      </c>
      <c r="Y6" s="5" t="s">
        <v>345</v>
      </c>
      <c r="Z6" s="141">
        <v>1861395</v>
      </c>
    </row>
    <row r="7" spans="1:26" customFormat="1" ht="13.5" hidden="1" x14ac:dyDescent="0.15">
      <c r="A7" s="5">
        <v>15800</v>
      </c>
      <c r="B7" s="5" t="s">
        <v>296</v>
      </c>
      <c r="C7" s="5">
        <v>3</v>
      </c>
      <c r="D7" s="5"/>
      <c r="E7" s="5"/>
      <c r="F7" s="5" t="s">
        <v>330</v>
      </c>
      <c r="G7" s="140">
        <v>42292</v>
      </c>
      <c r="H7" s="5" t="s">
        <v>323</v>
      </c>
      <c r="I7" s="5" t="s">
        <v>324</v>
      </c>
      <c r="J7" s="5" t="s">
        <v>162</v>
      </c>
      <c r="K7" s="5" t="s">
        <v>87</v>
      </c>
      <c r="L7" s="5" t="s">
        <v>145</v>
      </c>
      <c r="M7" s="5" t="s">
        <v>348</v>
      </c>
      <c r="N7" s="140">
        <v>42296</v>
      </c>
      <c r="O7" s="140">
        <v>42305</v>
      </c>
      <c r="P7" s="141">
        <v>150000</v>
      </c>
      <c r="Q7" s="141">
        <v>50000</v>
      </c>
      <c r="R7" s="141" t="s">
        <v>339</v>
      </c>
      <c r="S7" s="141">
        <v>200000</v>
      </c>
      <c r="T7" s="5" t="s">
        <v>333</v>
      </c>
      <c r="U7" s="140">
        <v>42304</v>
      </c>
      <c r="V7" s="5" t="s">
        <v>326</v>
      </c>
      <c r="W7" s="5">
        <v>50</v>
      </c>
      <c r="X7" s="5" t="s">
        <v>349</v>
      </c>
      <c r="Y7" s="5" t="s">
        <v>350</v>
      </c>
      <c r="Z7" s="141">
        <v>1919969</v>
      </c>
    </row>
    <row r="8" spans="1:26" customFormat="1" ht="13.5" hidden="1" x14ac:dyDescent="0.15">
      <c r="A8" s="5">
        <v>16171</v>
      </c>
      <c r="B8" s="5" t="s">
        <v>296</v>
      </c>
      <c r="C8" s="5">
        <v>3</v>
      </c>
      <c r="D8" s="5"/>
      <c r="E8" s="5"/>
      <c r="F8" s="5" t="s">
        <v>330</v>
      </c>
      <c r="G8" s="140">
        <v>42347</v>
      </c>
      <c r="H8" s="5" t="s">
        <v>323</v>
      </c>
      <c r="I8" s="5" t="s">
        <v>324</v>
      </c>
      <c r="J8" s="5" t="s">
        <v>162</v>
      </c>
      <c r="K8" s="5" t="s">
        <v>87</v>
      </c>
      <c r="L8" s="5" t="s">
        <v>145</v>
      </c>
      <c r="M8" s="5" t="s">
        <v>351</v>
      </c>
      <c r="N8" s="140">
        <v>42346</v>
      </c>
      <c r="O8" s="140">
        <v>42352</v>
      </c>
      <c r="P8" s="141">
        <v>150000</v>
      </c>
      <c r="Q8" s="141">
        <v>0</v>
      </c>
      <c r="R8" s="141" t="s">
        <v>339</v>
      </c>
      <c r="S8" s="141">
        <v>150000</v>
      </c>
      <c r="T8" s="5"/>
      <c r="U8" s="140">
        <v>42355</v>
      </c>
      <c r="V8" s="5" t="s">
        <v>326</v>
      </c>
      <c r="W8" s="5">
        <v>50</v>
      </c>
      <c r="X8" s="5" t="s">
        <v>352</v>
      </c>
      <c r="Y8" s="5" t="s">
        <v>353</v>
      </c>
      <c r="Z8" s="141">
        <v>2015710</v>
      </c>
    </row>
    <row r="9" spans="1:26" customFormat="1" ht="13.5" hidden="1" x14ac:dyDescent="0.15">
      <c r="A9" s="5">
        <v>16242</v>
      </c>
      <c r="B9" s="5" t="s">
        <v>296</v>
      </c>
      <c r="C9" s="5">
        <v>3</v>
      </c>
      <c r="D9" s="5"/>
      <c r="E9" s="5"/>
      <c r="F9" s="5" t="s">
        <v>330</v>
      </c>
      <c r="G9" s="140">
        <v>42359</v>
      </c>
      <c r="H9" s="5" t="s">
        <v>323</v>
      </c>
      <c r="I9" s="5" t="s">
        <v>324</v>
      </c>
      <c r="J9" s="5" t="s">
        <v>162</v>
      </c>
      <c r="K9" s="5" t="s">
        <v>87</v>
      </c>
      <c r="L9" s="5" t="s">
        <v>138</v>
      </c>
      <c r="M9" s="5" t="s">
        <v>354</v>
      </c>
      <c r="N9" s="140">
        <v>42359</v>
      </c>
      <c r="O9" s="140">
        <v>42366</v>
      </c>
      <c r="P9" s="141">
        <v>70000</v>
      </c>
      <c r="Q9" s="141">
        <v>0</v>
      </c>
      <c r="R9" s="141" t="s">
        <v>339</v>
      </c>
      <c r="S9" s="141">
        <v>70000</v>
      </c>
      <c r="T9" s="5" t="s">
        <v>333</v>
      </c>
      <c r="U9" s="140">
        <v>42375</v>
      </c>
      <c r="V9" s="5" t="s">
        <v>326</v>
      </c>
      <c r="W9" s="5">
        <v>50</v>
      </c>
      <c r="X9" s="5" t="s">
        <v>355</v>
      </c>
      <c r="Y9" s="5" t="s">
        <v>356</v>
      </c>
      <c r="Z9" s="141">
        <v>2043035</v>
      </c>
    </row>
    <row r="10" spans="1:26" customFormat="1" ht="13.5" hidden="1" x14ac:dyDescent="0.15">
      <c r="A10" s="5">
        <v>18959</v>
      </c>
      <c r="B10" s="5" t="s">
        <v>296</v>
      </c>
      <c r="C10" s="5">
        <v>3</v>
      </c>
      <c r="D10" s="5"/>
      <c r="E10" s="5"/>
      <c r="F10" s="5" t="s">
        <v>330</v>
      </c>
      <c r="G10" s="140">
        <v>42730</v>
      </c>
      <c r="H10" s="5" t="s">
        <v>323</v>
      </c>
      <c r="I10" s="5" t="s">
        <v>324</v>
      </c>
      <c r="J10" s="5" t="s">
        <v>162</v>
      </c>
      <c r="K10" s="5" t="s">
        <v>87</v>
      </c>
      <c r="L10" s="5" t="s">
        <v>145</v>
      </c>
      <c r="M10" s="5" t="s">
        <v>357</v>
      </c>
      <c r="N10" s="140">
        <v>42727</v>
      </c>
      <c r="O10" s="140">
        <v>42731</v>
      </c>
      <c r="P10" s="141">
        <v>0</v>
      </c>
      <c r="Q10" s="141">
        <v>50000</v>
      </c>
      <c r="R10" s="141" t="s">
        <v>332</v>
      </c>
      <c r="S10" s="141">
        <v>50000</v>
      </c>
      <c r="T10" s="5" t="s">
        <v>333</v>
      </c>
      <c r="U10" s="140">
        <v>42731</v>
      </c>
      <c r="V10" s="5" t="s">
        <v>334</v>
      </c>
      <c r="W10" s="5">
        <v>50</v>
      </c>
      <c r="X10" s="5" t="s">
        <v>358</v>
      </c>
      <c r="Y10" s="5" t="s">
        <v>359</v>
      </c>
      <c r="Z10" s="141">
        <v>2561136</v>
      </c>
    </row>
    <row r="11" spans="1:26" customFormat="1" ht="13.5" hidden="1" x14ac:dyDescent="0.15">
      <c r="A11" s="5">
        <v>19075</v>
      </c>
      <c r="B11" s="5" t="s">
        <v>296</v>
      </c>
      <c r="C11" s="5">
        <v>3</v>
      </c>
      <c r="D11" s="5"/>
      <c r="E11" s="5"/>
      <c r="F11" s="5" t="s">
        <v>330</v>
      </c>
      <c r="G11" s="140">
        <v>42753</v>
      </c>
      <c r="H11" s="5" t="s">
        <v>323</v>
      </c>
      <c r="I11" s="5" t="s">
        <v>324</v>
      </c>
      <c r="J11" s="5" t="s">
        <v>162</v>
      </c>
      <c r="K11" s="5" t="s">
        <v>87</v>
      </c>
      <c r="L11" s="5" t="s">
        <v>145</v>
      </c>
      <c r="M11" s="5" t="s">
        <v>360</v>
      </c>
      <c r="N11" s="140">
        <v>42753</v>
      </c>
      <c r="O11" s="140">
        <v>42753</v>
      </c>
      <c r="P11" s="141">
        <v>40000</v>
      </c>
      <c r="Q11" s="141">
        <v>0</v>
      </c>
      <c r="R11" s="141" t="s">
        <v>53</v>
      </c>
      <c r="S11" s="141">
        <v>40000</v>
      </c>
      <c r="T11" s="5" t="s">
        <v>333</v>
      </c>
      <c r="U11" s="140">
        <v>42761</v>
      </c>
      <c r="V11" s="5" t="s">
        <v>361</v>
      </c>
      <c r="W11" s="5">
        <v>50</v>
      </c>
      <c r="X11" s="5" t="s">
        <v>362</v>
      </c>
      <c r="Y11" s="5" t="s">
        <v>363</v>
      </c>
      <c r="Z11" s="141">
        <v>2561166</v>
      </c>
    </row>
    <row r="12" spans="1:26" customFormat="1" ht="13.5" hidden="1" x14ac:dyDescent="0.15">
      <c r="A12" s="5">
        <v>19266</v>
      </c>
      <c r="B12" s="5" t="s">
        <v>296</v>
      </c>
      <c r="C12" s="5">
        <v>3</v>
      </c>
      <c r="D12" s="5"/>
      <c r="E12" s="5"/>
      <c r="F12" s="5" t="s">
        <v>330</v>
      </c>
      <c r="G12" s="140">
        <v>42775</v>
      </c>
      <c r="H12" s="5" t="s">
        <v>323</v>
      </c>
      <c r="I12" s="5" t="s">
        <v>324</v>
      </c>
      <c r="J12" s="5" t="s">
        <v>162</v>
      </c>
      <c r="K12" s="5" t="s">
        <v>87</v>
      </c>
      <c r="L12" s="5" t="s">
        <v>145</v>
      </c>
      <c r="M12" s="5" t="s">
        <v>364</v>
      </c>
      <c r="N12" s="140">
        <v>42773</v>
      </c>
      <c r="O12" s="140">
        <v>42776</v>
      </c>
      <c r="P12" s="141">
        <v>60000</v>
      </c>
      <c r="Q12" s="141">
        <v>0</v>
      </c>
      <c r="R12" s="141" t="s">
        <v>339</v>
      </c>
      <c r="S12" s="141">
        <v>60000</v>
      </c>
      <c r="T12" s="5" t="s">
        <v>333</v>
      </c>
      <c r="U12" s="140">
        <v>42776</v>
      </c>
      <c r="V12" s="5" t="s">
        <v>326</v>
      </c>
      <c r="W12" s="5">
        <v>50</v>
      </c>
      <c r="X12" s="5" t="s">
        <v>365</v>
      </c>
      <c r="Y12" s="5" t="s">
        <v>366</v>
      </c>
      <c r="Z12" s="141">
        <v>2607516</v>
      </c>
    </row>
    <row r="13" spans="1:26" customFormat="1" ht="13.5" hidden="1" x14ac:dyDescent="0.15">
      <c r="A13" s="5">
        <v>19856</v>
      </c>
      <c r="B13" s="5" t="s">
        <v>296</v>
      </c>
      <c r="C13" s="5">
        <v>3</v>
      </c>
      <c r="D13" s="5"/>
      <c r="E13" s="5"/>
      <c r="F13" s="5" t="s">
        <v>330</v>
      </c>
      <c r="G13" s="140">
        <v>42852</v>
      </c>
      <c r="H13" s="5" t="s">
        <v>323</v>
      </c>
      <c r="I13" s="5" t="s">
        <v>324</v>
      </c>
      <c r="J13" s="5" t="s">
        <v>162</v>
      </c>
      <c r="K13" s="5" t="s">
        <v>87</v>
      </c>
      <c r="L13" s="5" t="s">
        <v>145</v>
      </c>
      <c r="M13" s="5" t="s">
        <v>367</v>
      </c>
      <c r="N13" s="140">
        <v>42849</v>
      </c>
      <c r="O13" s="140">
        <v>42851</v>
      </c>
      <c r="P13" s="141">
        <v>220000</v>
      </c>
      <c r="Q13" s="141">
        <v>0</v>
      </c>
      <c r="R13" s="141" t="s">
        <v>53</v>
      </c>
      <c r="S13" s="141">
        <v>220000</v>
      </c>
      <c r="T13" s="5" t="s">
        <v>333</v>
      </c>
      <c r="U13" s="140">
        <v>42853</v>
      </c>
      <c r="V13" s="5" t="s">
        <v>343</v>
      </c>
      <c r="W13" s="5">
        <v>50</v>
      </c>
      <c r="X13" s="5" t="s">
        <v>368</v>
      </c>
      <c r="Y13" s="5" t="s">
        <v>369</v>
      </c>
      <c r="Z13" s="141">
        <v>2750454</v>
      </c>
    </row>
    <row r="14" spans="1:26" customFormat="1" ht="13.5" hidden="1" x14ac:dyDescent="0.15">
      <c r="A14" s="5">
        <v>22405</v>
      </c>
      <c r="B14" s="5" t="s">
        <v>296</v>
      </c>
      <c r="C14" s="5">
        <v>3</v>
      </c>
      <c r="D14" s="5"/>
      <c r="E14" s="5"/>
      <c r="F14" s="5" t="s">
        <v>330</v>
      </c>
      <c r="G14" s="140">
        <v>43189</v>
      </c>
      <c r="H14" s="5" t="s">
        <v>370</v>
      </c>
      <c r="I14" s="5" t="s">
        <v>324</v>
      </c>
      <c r="J14" s="5" t="s">
        <v>162</v>
      </c>
      <c r="K14" s="5" t="s">
        <v>87</v>
      </c>
      <c r="L14" s="5" t="s">
        <v>145</v>
      </c>
      <c r="M14" s="5" t="s">
        <v>371</v>
      </c>
      <c r="N14" s="140">
        <v>43182</v>
      </c>
      <c r="O14" s="140">
        <v>43194</v>
      </c>
      <c r="P14" s="141">
        <v>590000</v>
      </c>
      <c r="Q14" s="141">
        <v>0</v>
      </c>
      <c r="R14" s="141" t="s">
        <v>53</v>
      </c>
      <c r="S14" s="141">
        <v>590000</v>
      </c>
      <c r="T14" s="5" t="s">
        <v>333</v>
      </c>
      <c r="U14" s="140">
        <v>43206</v>
      </c>
      <c r="V14" s="5" t="s">
        <v>361</v>
      </c>
      <c r="W14" s="5">
        <v>50</v>
      </c>
      <c r="X14" s="5" t="s">
        <v>372</v>
      </c>
      <c r="Y14" s="5" t="s">
        <v>373</v>
      </c>
      <c r="Z14" s="141">
        <v>3210607</v>
      </c>
    </row>
    <row r="15" spans="1:26" customFormat="1" ht="13.5" hidden="1" x14ac:dyDescent="0.15">
      <c r="A15" s="5">
        <v>22586</v>
      </c>
      <c r="B15" s="5" t="s">
        <v>296</v>
      </c>
      <c r="C15" s="5">
        <v>3</v>
      </c>
      <c r="D15" s="5"/>
      <c r="E15" s="5"/>
      <c r="F15" s="5" t="s">
        <v>330</v>
      </c>
      <c r="G15" s="140">
        <v>43209</v>
      </c>
      <c r="H15" s="5" t="s">
        <v>370</v>
      </c>
      <c r="I15" s="5" t="s">
        <v>324</v>
      </c>
      <c r="J15" s="5" t="s">
        <v>162</v>
      </c>
      <c r="K15" s="5" t="s">
        <v>87</v>
      </c>
      <c r="L15" s="5" t="s">
        <v>145</v>
      </c>
      <c r="M15" s="5" t="s">
        <v>374</v>
      </c>
      <c r="N15" s="140">
        <v>43200</v>
      </c>
      <c r="O15" s="140">
        <v>43207</v>
      </c>
      <c r="P15" s="141">
        <v>175000</v>
      </c>
      <c r="Q15" s="141">
        <v>0</v>
      </c>
      <c r="R15" s="141" t="s">
        <v>53</v>
      </c>
      <c r="S15" s="141">
        <v>175000</v>
      </c>
      <c r="T15" s="5"/>
      <c r="U15" s="140">
        <v>43213</v>
      </c>
      <c r="V15" s="5" t="s">
        <v>361</v>
      </c>
      <c r="W15" s="5">
        <v>50</v>
      </c>
      <c r="X15" s="5" t="s">
        <v>375</v>
      </c>
      <c r="Y15" s="5" t="s">
        <v>376</v>
      </c>
      <c r="Z15" s="141">
        <v>3225262</v>
      </c>
    </row>
    <row r="16" spans="1:26" x14ac:dyDescent="0.45">
      <c r="A16" s="144">
        <v>23028</v>
      </c>
      <c r="B16" s="144" t="s">
        <v>296</v>
      </c>
      <c r="C16" s="144">
        <v>4</v>
      </c>
      <c r="D16" s="144"/>
      <c r="E16" s="144"/>
      <c r="F16" s="144"/>
      <c r="G16" s="147">
        <v>43265</v>
      </c>
      <c r="H16" s="144" t="s">
        <v>377</v>
      </c>
      <c r="I16" s="144" t="s">
        <v>378</v>
      </c>
      <c r="J16" s="144" t="s">
        <v>162</v>
      </c>
      <c r="K16" s="144"/>
      <c r="L16" s="144" t="s">
        <v>145</v>
      </c>
      <c r="M16" s="144" t="s">
        <v>379</v>
      </c>
      <c r="N16" s="147">
        <v>43269</v>
      </c>
      <c r="O16" s="147">
        <v>43280</v>
      </c>
      <c r="P16" s="145"/>
      <c r="Q16" s="145"/>
      <c r="R16" s="145"/>
      <c r="S16" s="145">
        <v>150000</v>
      </c>
      <c r="T16" s="144"/>
      <c r="U16" s="147">
        <v>43269</v>
      </c>
      <c r="V16" s="144" t="s">
        <v>326</v>
      </c>
      <c r="W16" s="144">
        <v>75</v>
      </c>
      <c r="X16" s="144" t="s">
        <v>380</v>
      </c>
      <c r="Y16" s="144" t="s">
        <v>381</v>
      </c>
      <c r="Z16" s="145">
        <v>300</v>
      </c>
    </row>
    <row r="17" spans="1:26" x14ac:dyDescent="0.45">
      <c r="A17" s="144">
        <v>23192</v>
      </c>
      <c r="B17" s="144" t="s">
        <v>296</v>
      </c>
      <c r="C17" s="144">
        <v>4</v>
      </c>
      <c r="D17" s="144"/>
      <c r="E17" s="144"/>
      <c r="F17" s="144" t="s">
        <v>361</v>
      </c>
      <c r="G17" s="147">
        <v>43284</v>
      </c>
      <c r="H17" s="144" t="s">
        <v>370</v>
      </c>
      <c r="I17" s="144" t="s">
        <v>324</v>
      </c>
      <c r="J17" s="144" t="s">
        <v>162</v>
      </c>
      <c r="K17" s="144" t="s">
        <v>87</v>
      </c>
      <c r="L17" s="144" t="s">
        <v>145</v>
      </c>
      <c r="M17" s="144" t="s">
        <v>382</v>
      </c>
      <c r="N17" s="147">
        <v>43285</v>
      </c>
      <c r="O17" s="147">
        <v>43297</v>
      </c>
      <c r="P17" s="145">
        <v>0</v>
      </c>
      <c r="Q17" s="145">
        <v>50000</v>
      </c>
      <c r="R17" s="145" t="s">
        <v>332</v>
      </c>
      <c r="S17" s="145">
        <v>50000</v>
      </c>
      <c r="T17" s="144" t="s">
        <v>333</v>
      </c>
      <c r="U17" s="147">
        <v>43292</v>
      </c>
      <c r="V17" s="144" t="s">
        <v>334</v>
      </c>
      <c r="W17" s="144">
        <v>50</v>
      </c>
      <c r="X17" s="144" t="s">
        <v>358</v>
      </c>
      <c r="Y17" s="144" t="s">
        <v>359</v>
      </c>
      <c r="Z17" s="145">
        <v>80000</v>
      </c>
    </row>
    <row r="18" spans="1:26" x14ac:dyDescent="0.45">
      <c r="A18" s="144">
        <v>23335</v>
      </c>
      <c r="B18" s="144" t="s">
        <v>296</v>
      </c>
      <c r="C18" s="144">
        <v>4</v>
      </c>
      <c r="D18" s="144"/>
      <c r="E18" s="144"/>
      <c r="F18" s="144" t="s">
        <v>330</v>
      </c>
      <c r="G18" s="147">
        <v>43300</v>
      </c>
      <c r="H18" s="144" t="s">
        <v>370</v>
      </c>
      <c r="I18" s="144" t="s">
        <v>324</v>
      </c>
      <c r="J18" s="144" t="s">
        <v>162</v>
      </c>
      <c r="K18" s="144" t="s">
        <v>87</v>
      </c>
      <c r="L18" s="144" t="s">
        <v>145</v>
      </c>
      <c r="M18" s="144" t="s">
        <v>383</v>
      </c>
      <c r="N18" s="147">
        <v>43298</v>
      </c>
      <c r="O18" s="147">
        <v>43301</v>
      </c>
      <c r="P18" s="145">
        <v>60000</v>
      </c>
      <c r="Q18" s="145">
        <v>0</v>
      </c>
      <c r="R18" s="145" t="s">
        <v>53</v>
      </c>
      <c r="S18" s="145">
        <v>60000</v>
      </c>
      <c r="T18" s="144" t="s">
        <v>333</v>
      </c>
      <c r="U18" s="147">
        <v>43301</v>
      </c>
      <c r="V18" s="144" t="s">
        <v>343</v>
      </c>
      <c r="W18" s="144">
        <v>75</v>
      </c>
      <c r="X18" s="144" t="s">
        <v>384</v>
      </c>
      <c r="Y18" s="144" t="s">
        <v>385</v>
      </c>
      <c r="Z18" s="145">
        <v>94498</v>
      </c>
    </row>
    <row r="19" spans="1:26" x14ac:dyDescent="0.45">
      <c r="A19" s="144">
        <v>23433</v>
      </c>
      <c r="B19" s="144" t="s">
        <v>296</v>
      </c>
      <c r="C19" s="144">
        <v>4</v>
      </c>
      <c r="D19" s="144"/>
      <c r="E19" s="144"/>
      <c r="F19" s="144" t="s">
        <v>330</v>
      </c>
      <c r="G19" s="147">
        <v>43308</v>
      </c>
      <c r="H19" s="144" t="s">
        <v>370</v>
      </c>
      <c r="I19" s="144" t="s">
        <v>324</v>
      </c>
      <c r="J19" s="144" t="s">
        <v>162</v>
      </c>
      <c r="K19" s="144" t="s">
        <v>87</v>
      </c>
      <c r="L19" s="144" t="s">
        <v>145</v>
      </c>
      <c r="M19" s="144" t="s">
        <v>386</v>
      </c>
      <c r="N19" s="147">
        <v>43306</v>
      </c>
      <c r="O19" s="147">
        <v>43311</v>
      </c>
      <c r="P19" s="145">
        <v>90000</v>
      </c>
      <c r="Q19" s="145">
        <v>0</v>
      </c>
      <c r="R19" s="145" t="s">
        <v>53</v>
      </c>
      <c r="S19" s="145">
        <v>90000</v>
      </c>
      <c r="T19" s="144" t="s">
        <v>333</v>
      </c>
      <c r="U19" s="147">
        <v>43313</v>
      </c>
      <c r="V19" s="144" t="s">
        <v>343</v>
      </c>
      <c r="W19" s="144">
        <v>75</v>
      </c>
      <c r="X19" s="144" t="s">
        <v>387</v>
      </c>
      <c r="Y19" s="144" t="s">
        <v>388</v>
      </c>
      <c r="Z19" s="145">
        <v>110845</v>
      </c>
    </row>
    <row r="20" spans="1:26" x14ac:dyDescent="0.45">
      <c r="A20" s="144">
        <v>23573</v>
      </c>
      <c r="B20" s="144" t="s">
        <v>296</v>
      </c>
      <c r="C20" s="144">
        <v>4</v>
      </c>
      <c r="D20" s="144" t="s">
        <v>285</v>
      </c>
      <c r="E20" s="144"/>
      <c r="F20" s="144" t="s">
        <v>330</v>
      </c>
      <c r="G20" s="147">
        <v>43334</v>
      </c>
      <c r="H20" s="144" t="s">
        <v>370</v>
      </c>
      <c r="I20" s="144" t="s">
        <v>324</v>
      </c>
      <c r="J20" s="144" t="s">
        <v>162</v>
      </c>
      <c r="K20" s="144" t="s">
        <v>87</v>
      </c>
      <c r="L20" s="144" t="s">
        <v>145</v>
      </c>
      <c r="M20" s="144" t="s">
        <v>389</v>
      </c>
      <c r="N20" s="147">
        <v>43332</v>
      </c>
      <c r="O20" s="147">
        <v>43339</v>
      </c>
      <c r="P20" s="145">
        <v>40000</v>
      </c>
      <c r="Q20" s="145">
        <v>0</v>
      </c>
      <c r="R20" s="145" t="s">
        <v>53</v>
      </c>
      <c r="S20" s="145">
        <v>40000</v>
      </c>
      <c r="T20" s="144" t="s">
        <v>333</v>
      </c>
      <c r="U20" s="147">
        <v>43340</v>
      </c>
      <c r="V20" s="144" t="s">
        <v>343</v>
      </c>
      <c r="W20" s="144">
        <v>75</v>
      </c>
      <c r="X20" s="144" t="s">
        <v>390</v>
      </c>
      <c r="Y20" s="144" t="s">
        <v>391</v>
      </c>
      <c r="Z20" s="145">
        <v>152527</v>
      </c>
    </row>
    <row r="21" spans="1:26" x14ac:dyDescent="0.45">
      <c r="A21" s="144">
        <v>24726</v>
      </c>
      <c r="B21" s="144" t="s">
        <v>296</v>
      </c>
      <c r="C21" s="144">
        <v>4</v>
      </c>
      <c r="D21" s="144" t="s">
        <v>285</v>
      </c>
      <c r="E21" s="144"/>
      <c r="F21" s="144" t="s">
        <v>330</v>
      </c>
      <c r="G21" s="147">
        <v>43488</v>
      </c>
      <c r="H21" s="144" t="s">
        <v>392</v>
      </c>
      <c r="I21" s="144" t="s">
        <v>393</v>
      </c>
      <c r="J21" s="144" t="s">
        <v>162</v>
      </c>
      <c r="K21" s="144" t="s">
        <v>87</v>
      </c>
      <c r="L21" s="144" t="s">
        <v>394</v>
      </c>
      <c r="M21" s="144" t="s">
        <v>395</v>
      </c>
      <c r="N21" s="147">
        <v>43487</v>
      </c>
      <c r="O21" s="147">
        <v>43490</v>
      </c>
      <c r="P21" s="145">
        <v>56000</v>
      </c>
      <c r="Q21" s="145">
        <v>10000</v>
      </c>
      <c r="R21" s="145" t="s">
        <v>50</v>
      </c>
      <c r="S21" s="145">
        <v>66000</v>
      </c>
      <c r="T21" s="144" t="s">
        <v>333</v>
      </c>
      <c r="U21" s="147">
        <v>43490</v>
      </c>
      <c r="V21" s="144" t="s">
        <v>343</v>
      </c>
      <c r="W21" s="144">
        <v>75</v>
      </c>
      <c r="X21" s="144" t="s">
        <v>396</v>
      </c>
      <c r="Y21" s="144" t="s">
        <v>397</v>
      </c>
      <c r="Z21" s="145">
        <v>429147</v>
      </c>
    </row>
    <row r="22" spans="1:26" x14ac:dyDescent="0.45">
      <c r="A22" s="144">
        <v>24813</v>
      </c>
      <c r="B22" s="144" t="s">
        <v>296</v>
      </c>
      <c r="C22" s="144">
        <v>4</v>
      </c>
      <c r="D22" s="144" t="s">
        <v>285</v>
      </c>
      <c r="E22" s="144"/>
      <c r="F22" s="144" t="s">
        <v>287</v>
      </c>
      <c r="G22" s="147">
        <v>43500</v>
      </c>
      <c r="H22" s="144" t="s">
        <v>392</v>
      </c>
      <c r="I22" s="144" t="s">
        <v>324</v>
      </c>
      <c r="J22" s="144" t="s">
        <v>162</v>
      </c>
      <c r="K22" s="144" t="s">
        <v>87</v>
      </c>
      <c r="L22" s="144" t="s">
        <v>34</v>
      </c>
      <c r="M22" s="144" t="s">
        <v>398</v>
      </c>
      <c r="N22" s="147">
        <v>43496</v>
      </c>
      <c r="O22" s="147">
        <v>43496</v>
      </c>
      <c r="P22" s="145"/>
      <c r="Q22" s="145"/>
      <c r="R22" s="145" t="s">
        <v>52</v>
      </c>
      <c r="S22" s="145">
        <v>0</v>
      </c>
      <c r="T22" s="144"/>
      <c r="U22" s="144"/>
      <c r="V22" s="144" t="s">
        <v>399</v>
      </c>
      <c r="W22" s="144">
        <v>75</v>
      </c>
      <c r="X22" s="144" t="s">
        <v>400</v>
      </c>
      <c r="Y22" s="144" t="s">
        <v>401</v>
      </c>
      <c r="Z22" s="145">
        <v>479195</v>
      </c>
    </row>
    <row r="23" spans="1:26" x14ac:dyDescent="0.45">
      <c r="A23" s="144">
        <v>25540</v>
      </c>
      <c r="B23" s="144" t="s">
        <v>296</v>
      </c>
      <c r="C23" s="144">
        <v>4</v>
      </c>
      <c r="D23" s="144" t="s">
        <v>285</v>
      </c>
      <c r="E23" s="144"/>
      <c r="F23" s="144" t="s">
        <v>287</v>
      </c>
      <c r="G23" s="147">
        <v>43627</v>
      </c>
      <c r="H23" s="144" t="s">
        <v>392</v>
      </c>
      <c r="I23" s="144" t="s">
        <v>324</v>
      </c>
      <c r="J23" s="144" t="s">
        <v>162</v>
      </c>
      <c r="K23" s="144" t="s">
        <v>87</v>
      </c>
      <c r="L23" s="144" t="s">
        <v>145</v>
      </c>
      <c r="M23" s="144" t="s">
        <v>402</v>
      </c>
      <c r="N23" s="147">
        <v>43621</v>
      </c>
      <c r="O23" s="147">
        <v>43629</v>
      </c>
      <c r="P23" s="145">
        <v>0</v>
      </c>
      <c r="Q23" s="145">
        <v>60000</v>
      </c>
      <c r="R23" s="145" t="s">
        <v>54</v>
      </c>
      <c r="S23" s="145">
        <v>60000</v>
      </c>
      <c r="T23" s="144" t="s">
        <v>333</v>
      </c>
      <c r="U23" s="147">
        <v>43629</v>
      </c>
      <c r="V23" s="144" t="s">
        <v>334</v>
      </c>
      <c r="W23" s="144">
        <v>75</v>
      </c>
      <c r="X23" s="144" t="s">
        <v>358</v>
      </c>
      <c r="Y23" s="144" t="s">
        <v>334</v>
      </c>
      <c r="Z23" s="145">
        <v>644755</v>
      </c>
    </row>
    <row r="24" spans="1:26" x14ac:dyDescent="0.45">
      <c r="A24" s="144">
        <v>25757</v>
      </c>
      <c r="B24" s="144" t="s">
        <v>296</v>
      </c>
      <c r="C24" s="144">
        <v>4</v>
      </c>
      <c r="D24" s="144"/>
      <c r="E24" s="144"/>
      <c r="F24" s="144"/>
      <c r="G24" s="147">
        <v>43658</v>
      </c>
      <c r="H24" s="144" t="s">
        <v>392</v>
      </c>
      <c r="I24" s="144" t="s">
        <v>403</v>
      </c>
      <c r="J24" s="144" t="s">
        <v>162</v>
      </c>
      <c r="K24" s="144"/>
      <c r="L24" s="144" t="s">
        <v>394</v>
      </c>
      <c r="M24" s="144" t="s">
        <v>404</v>
      </c>
      <c r="N24" s="147">
        <v>43671</v>
      </c>
      <c r="O24" s="147">
        <v>43682</v>
      </c>
      <c r="P24" s="145">
        <v>184000</v>
      </c>
      <c r="Q24" s="145">
        <v>0</v>
      </c>
      <c r="R24" s="145"/>
      <c r="S24" s="145">
        <v>184000</v>
      </c>
      <c r="T24" s="144" t="s">
        <v>333</v>
      </c>
      <c r="U24" s="147">
        <v>43665</v>
      </c>
      <c r="V24" s="144" t="s">
        <v>361</v>
      </c>
      <c r="W24" s="144" t="s">
        <v>405</v>
      </c>
      <c r="X24" s="144" t="s">
        <v>406</v>
      </c>
      <c r="Y24" s="144" t="s">
        <v>407</v>
      </c>
      <c r="Z24" s="145">
        <v>680000</v>
      </c>
    </row>
    <row r="25" spans="1:26" x14ac:dyDescent="0.45">
      <c r="A25" s="144">
        <v>26012</v>
      </c>
      <c r="B25" s="144" t="s">
        <v>296</v>
      </c>
      <c r="C25" s="144">
        <v>4</v>
      </c>
      <c r="D25" s="144"/>
      <c r="E25" s="144"/>
      <c r="F25" s="144"/>
      <c r="G25" s="147">
        <v>43713</v>
      </c>
      <c r="H25" s="144" t="s">
        <v>392</v>
      </c>
      <c r="I25" s="144" t="s">
        <v>403</v>
      </c>
      <c r="J25" s="144" t="s">
        <v>162</v>
      </c>
      <c r="K25" s="144"/>
      <c r="L25" s="144" t="s">
        <v>394</v>
      </c>
      <c r="M25" s="144" t="s">
        <v>408</v>
      </c>
      <c r="N25" s="147">
        <v>43717</v>
      </c>
      <c r="O25" s="147">
        <v>43720</v>
      </c>
      <c r="P25" s="145"/>
      <c r="Q25" s="145"/>
      <c r="R25" s="145"/>
      <c r="S25" s="145">
        <v>107000</v>
      </c>
      <c r="T25" s="144" t="s">
        <v>333</v>
      </c>
      <c r="U25" s="147">
        <v>43717</v>
      </c>
      <c r="V25" s="144" t="s">
        <v>343</v>
      </c>
      <c r="W25" s="144" t="s">
        <v>409</v>
      </c>
      <c r="X25" s="144" t="s">
        <v>410</v>
      </c>
      <c r="Y25" s="144" t="s">
        <v>411</v>
      </c>
      <c r="Z25" s="145">
        <v>730000</v>
      </c>
    </row>
    <row r="26" spans="1:26" x14ac:dyDescent="0.45">
      <c r="A26" s="144">
        <v>26286</v>
      </c>
      <c r="B26" s="144" t="s">
        <v>296</v>
      </c>
      <c r="C26" s="144">
        <v>4</v>
      </c>
      <c r="D26" s="144" t="s">
        <v>285</v>
      </c>
      <c r="E26" s="144"/>
      <c r="F26" s="144" t="s">
        <v>287</v>
      </c>
      <c r="G26" s="147">
        <v>43761</v>
      </c>
      <c r="H26" s="144" t="s">
        <v>392</v>
      </c>
      <c r="I26" s="144" t="s">
        <v>324</v>
      </c>
      <c r="J26" s="144" t="s">
        <v>162</v>
      </c>
      <c r="K26" s="144" t="s">
        <v>87</v>
      </c>
      <c r="L26" s="144" t="s">
        <v>145</v>
      </c>
      <c r="M26" s="144" t="s">
        <v>412</v>
      </c>
      <c r="N26" s="147">
        <v>43753</v>
      </c>
      <c r="O26" s="147">
        <v>43760</v>
      </c>
      <c r="P26" s="145">
        <v>0</v>
      </c>
      <c r="Q26" s="145">
        <v>70000</v>
      </c>
      <c r="R26" s="145" t="s">
        <v>54</v>
      </c>
      <c r="S26" s="145">
        <v>70000</v>
      </c>
      <c r="T26" s="144" t="s">
        <v>333</v>
      </c>
      <c r="U26" s="147">
        <v>43763</v>
      </c>
      <c r="V26" s="144" t="s">
        <v>334</v>
      </c>
      <c r="W26" s="144">
        <v>100</v>
      </c>
      <c r="X26" s="144" t="s">
        <v>413</v>
      </c>
      <c r="Y26" s="144" t="s">
        <v>414</v>
      </c>
      <c r="Z26" s="145">
        <v>859369</v>
      </c>
    </row>
    <row r="27" spans="1:26" x14ac:dyDescent="0.45">
      <c r="A27" s="144">
        <v>26401</v>
      </c>
      <c r="B27" s="144" t="s">
        <v>296</v>
      </c>
      <c r="C27" s="144">
        <v>4</v>
      </c>
      <c r="D27" s="144" t="s">
        <v>285</v>
      </c>
      <c r="E27" s="144"/>
      <c r="F27" s="144" t="s">
        <v>287</v>
      </c>
      <c r="G27" s="147">
        <v>43781</v>
      </c>
      <c r="H27" s="144" t="s">
        <v>392</v>
      </c>
      <c r="I27" s="144" t="s">
        <v>324</v>
      </c>
      <c r="J27" s="144" t="s">
        <v>162</v>
      </c>
      <c r="K27" s="144" t="s">
        <v>87</v>
      </c>
      <c r="L27" s="144" t="s">
        <v>145</v>
      </c>
      <c r="M27" s="144" t="s">
        <v>415</v>
      </c>
      <c r="N27" s="147">
        <v>43780</v>
      </c>
      <c r="O27" s="147">
        <v>43784</v>
      </c>
      <c r="P27" s="145">
        <v>0</v>
      </c>
      <c r="Q27" s="145">
        <v>60000</v>
      </c>
      <c r="R27" s="145" t="s">
        <v>54</v>
      </c>
      <c r="S27" s="145">
        <v>60000</v>
      </c>
      <c r="T27" s="144" t="s">
        <v>333</v>
      </c>
      <c r="U27" s="147">
        <v>43782</v>
      </c>
      <c r="V27" s="144" t="s">
        <v>334</v>
      </c>
      <c r="W27" s="144">
        <v>100</v>
      </c>
      <c r="X27" s="144" t="s">
        <v>358</v>
      </c>
      <c r="Y27" s="144" t="s">
        <v>334</v>
      </c>
      <c r="Z27" s="145">
        <v>922179</v>
      </c>
    </row>
    <row r="28" spans="1:26" x14ac:dyDescent="0.45">
      <c r="A28" s="144">
        <v>26731</v>
      </c>
      <c r="B28" s="144" t="s">
        <v>296</v>
      </c>
      <c r="C28" s="144">
        <v>4</v>
      </c>
      <c r="D28" s="144" t="s">
        <v>285</v>
      </c>
      <c r="E28" s="144"/>
      <c r="F28" s="144" t="s">
        <v>287</v>
      </c>
      <c r="G28" s="147">
        <v>43836</v>
      </c>
      <c r="H28" s="144" t="s">
        <v>392</v>
      </c>
      <c r="I28" s="144" t="s">
        <v>324</v>
      </c>
      <c r="J28" s="144" t="s">
        <v>162</v>
      </c>
      <c r="K28" s="144" t="s">
        <v>87</v>
      </c>
      <c r="L28" s="144" t="s">
        <v>145</v>
      </c>
      <c r="M28" s="144" t="s">
        <v>416</v>
      </c>
      <c r="N28" s="147">
        <v>43836</v>
      </c>
      <c r="O28" s="147">
        <v>43831</v>
      </c>
      <c r="P28" s="145">
        <v>0</v>
      </c>
      <c r="Q28" s="145">
        <v>90000</v>
      </c>
      <c r="R28" s="145" t="s">
        <v>54</v>
      </c>
      <c r="S28" s="145">
        <v>90000</v>
      </c>
      <c r="T28" s="144" t="s">
        <v>333</v>
      </c>
      <c r="U28" s="147">
        <v>43837</v>
      </c>
      <c r="V28" s="144" t="s">
        <v>334</v>
      </c>
      <c r="W28" s="144">
        <v>75</v>
      </c>
      <c r="X28" s="144" t="s">
        <v>358</v>
      </c>
      <c r="Y28" s="144" t="s">
        <v>334</v>
      </c>
      <c r="Z28" s="145">
        <v>960900</v>
      </c>
    </row>
    <row r="29" spans="1:26" x14ac:dyDescent="0.45">
      <c r="A29" s="144">
        <v>26956</v>
      </c>
      <c r="B29" s="144" t="s">
        <v>296</v>
      </c>
      <c r="C29" s="144">
        <v>4</v>
      </c>
      <c r="D29" s="144" t="s">
        <v>285</v>
      </c>
      <c r="E29" s="144" t="s">
        <v>417</v>
      </c>
      <c r="F29" s="144" t="s">
        <v>287</v>
      </c>
      <c r="G29" s="147">
        <v>43872</v>
      </c>
      <c r="H29" s="144" t="s">
        <v>392</v>
      </c>
      <c r="I29" s="144" t="s">
        <v>403</v>
      </c>
      <c r="J29" s="144" t="s">
        <v>162</v>
      </c>
      <c r="K29" s="144" t="s">
        <v>394</v>
      </c>
      <c r="L29" s="144" t="s">
        <v>394</v>
      </c>
      <c r="M29" s="144" t="s">
        <v>418</v>
      </c>
      <c r="N29" s="147">
        <v>43873</v>
      </c>
      <c r="O29" s="147">
        <v>43880</v>
      </c>
      <c r="P29" s="145">
        <v>64000</v>
      </c>
      <c r="Q29" s="145">
        <v>0</v>
      </c>
      <c r="R29" s="145" t="s">
        <v>50</v>
      </c>
      <c r="S29" s="145">
        <v>64000</v>
      </c>
      <c r="T29" s="144" t="s">
        <v>333</v>
      </c>
      <c r="U29" s="147">
        <v>43878</v>
      </c>
      <c r="V29" s="144" t="s">
        <v>419</v>
      </c>
      <c r="W29" s="144">
        <v>75</v>
      </c>
      <c r="X29" s="144" t="s">
        <v>420</v>
      </c>
      <c r="Y29" s="144" t="s">
        <v>421</v>
      </c>
      <c r="Z29" s="145">
        <v>990300</v>
      </c>
    </row>
    <row r="30" spans="1:26" x14ac:dyDescent="0.45">
      <c r="A30" s="144">
        <v>27082</v>
      </c>
      <c r="B30" s="144" t="s">
        <v>296</v>
      </c>
      <c r="C30" s="144">
        <v>4</v>
      </c>
      <c r="D30" s="144" t="s">
        <v>285</v>
      </c>
      <c r="E30" s="144" t="s">
        <v>422</v>
      </c>
      <c r="F30" s="144" t="s">
        <v>287</v>
      </c>
      <c r="G30" s="147">
        <v>43899</v>
      </c>
      <c r="H30" s="144" t="s">
        <v>392</v>
      </c>
      <c r="I30" s="144" t="s">
        <v>324</v>
      </c>
      <c r="J30" s="144" t="s">
        <v>162</v>
      </c>
      <c r="K30" s="144" t="s">
        <v>394</v>
      </c>
      <c r="L30" s="144" t="s">
        <v>145</v>
      </c>
      <c r="M30" s="144" t="s">
        <v>423</v>
      </c>
      <c r="N30" s="147">
        <v>43895</v>
      </c>
      <c r="O30" s="147">
        <v>43901</v>
      </c>
      <c r="P30" s="145">
        <v>20000</v>
      </c>
      <c r="Q30" s="145">
        <v>60000</v>
      </c>
      <c r="R30" s="145" t="s">
        <v>54</v>
      </c>
      <c r="S30" s="145">
        <v>80000</v>
      </c>
      <c r="T30" s="144" t="s">
        <v>333</v>
      </c>
      <c r="U30" s="147">
        <v>43901</v>
      </c>
      <c r="V30" s="144" t="s">
        <v>334</v>
      </c>
      <c r="W30" s="144" t="s">
        <v>424</v>
      </c>
      <c r="X30" s="144" t="s">
        <v>358</v>
      </c>
      <c r="Y30" s="144" t="s">
        <v>334</v>
      </c>
      <c r="Z30" s="145">
        <v>1088073</v>
      </c>
    </row>
    <row r="31" spans="1:26" x14ac:dyDescent="0.45">
      <c r="A31" s="144">
        <v>27359</v>
      </c>
      <c r="B31" s="144" t="s">
        <v>296</v>
      </c>
      <c r="C31" s="144">
        <v>4</v>
      </c>
      <c r="D31" s="144" t="s">
        <v>285</v>
      </c>
      <c r="E31" s="144" t="s">
        <v>417</v>
      </c>
      <c r="F31" s="144" t="s">
        <v>287</v>
      </c>
      <c r="G31" s="147">
        <v>43949</v>
      </c>
      <c r="H31" s="144" t="s">
        <v>392</v>
      </c>
      <c r="I31" s="144" t="s">
        <v>403</v>
      </c>
      <c r="J31" s="144" t="s">
        <v>162</v>
      </c>
      <c r="K31" s="144" t="s">
        <v>394</v>
      </c>
      <c r="L31" s="144" t="s">
        <v>394</v>
      </c>
      <c r="M31" s="144" t="s">
        <v>425</v>
      </c>
      <c r="N31" s="147">
        <v>43951</v>
      </c>
      <c r="O31" s="147">
        <v>43971</v>
      </c>
      <c r="P31" s="145">
        <v>108000</v>
      </c>
      <c r="Q31" s="145">
        <v>30000</v>
      </c>
      <c r="R31" s="145" t="s">
        <v>50</v>
      </c>
      <c r="S31" s="145">
        <v>138000</v>
      </c>
      <c r="T31" s="144" t="s">
        <v>333</v>
      </c>
      <c r="U31" s="147">
        <v>43952</v>
      </c>
      <c r="V31" s="144" t="s">
        <v>343</v>
      </c>
      <c r="W31" s="144">
        <v>75</v>
      </c>
      <c r="X31" s="144" t="s">
        <v>426</v>
      </c>
      <c r="Y31" s="144" t="s">
        <v>427</v>
      </c>
      <c r="Z31" s="145">
        <v>1040300</v>
      </c>
    </row>
    <row r="32" spans="1:26" x14ac:dyDescent="0.45">
      <c r="A32" s="144">
        <v>28085</v>
      </c>
      <c r="B32" s="144" t="s">
        <v>296</v>
      </c>
      <c r="C32" s="144">
        <v>4</v>
      </c>
      <c r="D32" s="144" t="s">
        <v>285</v>
      </c>
      <c r="E32" s="144" t="s">
        <v>428</v>
      </c>
      <c r="F32" s="144" t="s">
        <v>287</v>
      </c>
      <c r="G32" s="147">
        <v>44090</v>
      </c>
      <c r="H32" s="144" t="s">
        <v>392</v>
      </c>
      <c r="I32" s="144" t="s">
        <v>324</v>
      </c>
      <c r="J32" s="144" t="s">
        <v>162</v>
      </c>
      <c r="K32" s="144" t="s">
        <v>394</v>
      </c>
      <c r="L32" s="144" t="s">
        <v>145</v>
      </c>
      <c r="M32" s="144" t="s">
        <v>429</v>
      </c>
      <c r="N32" s="147">
        <v>44085</v>
      </c>
      <c r="O32" s="147">
        <v>44088</v>
      </c>
      <c r="P32" s="145">
        <v>40000</v>
      </c>
      <c r="Q32" s="145"/>
      <c r="R32" s="145" t="s">
        <v>53</v>
      </c>
      <c r="S32" s="145">
        <v>40000</v>
      </c>
      <c r="T32" s="144" t="s">
        <v>333</v>
      </c>
      <c r="U32" s="147">
        <v>44091</v>
      </c>
      <c r="V32" s="144" t="s">
        <v>361</v>
      </c>
      <c r="W32" s="144" t="s">
        <v>424</v>
      </c>
      <c r="X32" s="144" t="s">
        <v>430</v>
      </c>
      <c r="Y32" s="144" t="s">
        <v>431</v>
      </c>
      <c r="Z32" s="145">
        <v>1246800</v>
      </c>
    </row>
    <row r="33" spans="1:26" x14ac:dyDescent="0.45">
      <c r="A33" s="144">
        <v>28410</v>
      </c>
      <c r="B33" s="144" t="s">
        <v>296</v>
      </c>
      <c r="C33" s="144">
        <v>4</v>
      </c>
      <c r="D33" s="144" t="s">
        <v>285</v>
      </c>
      <c r="E33" s="144" t="s">
        <v>428</v>
      </c>
      <c r="F33" s="144" t="s">
        <v>287</v>
      </c>
      <c r="G33" s="147">
        <v>44139</v>
      </c>
      <c r="H33" s="144" t="s">
        <v>392</v>
      </c>
      <c r="I33" s="144" t="s">
        <v>324</v>
      </c>
      <c r="J33" s="144" t="s">
        <v>162</v>
      </c>
      <c r="K33" s="144" t="s">
        <v>394</v>
      </c>
      <c r="L33" s="144" t="s">
        <v>145</v>
      </c>
      <c r="M33" s="144" t="s">
        <v>432</v>
      </c>
      <c r="N33" s="147">
        <v>44133</v>
      </c>
      <c r="O33" s="147">
        <v>44138</v>
      </c>
      <c r="P33" s="145"/>
      <c r="Q33" s="145">
        <v>60000</v>
      </c>
      <c r="R33" s="145" t="s">
        <v>54</v>
      </c>
      <c r="S33" s="145">
        <v>60000</v>
      </c>
      <c r="T33" s="144" t="s">
        <v>333</v>
      </c>
      <c r="U33" s="147">
        <v>44141</v>
      </c>
      <c r="V33" s="144" t="s">
        <v>334</v>
      </c>
      <c r="W33" s="144" t="s">
        <v>424</v>
      </c>
      <c r="X33" s="144" t="s">
        <v>358</v>
      </c>
      <c r="Y33" s="144" t="s">
        <v>334</v>
      </c>
      <c r="Z33" s="145">
        <v>1304687</v>
      </c>
    </row>
    <row r="34" spans="1:26" x14ac:dyDescent="0.45">
      <c r="A34" s="144">
        <v>28708</v>
      </c>
      <c r="B34" s="144" t="s">
        <v>296</v>
      </c>
      <c r="C34" s="144">
        <v>4</v>
      </c>
      <c r="D34" s="144" t="s">
        <v>285</v>
      </c>
      <c r="E34" s="144" t="s">
        <v>428</v>
      </c>
      <c r="F34" s="144" t="s">
        <v>287</v>
      </c>
      <c r="G34" s="147">
        <v>44182</v>
      </c>
      <c r="H34" s="144" t="s">
        <v>392</v>
      </c>
      <c r="I34" s="144" t="s">
        <v>324</v>
      </c>
      <c r="J34" s="144" t="s">
        <v>162</v>
      </c>
      <c r="K34" s="144" t="s">
        <v>394</v>
      </c>
      <c r="L34" s="144" t="s">
        <v>145</v>
      </c>
      <c r="M34" s="144" t="s">
        <v>433</v>
      </c>
      <c r="N34" s="147">
        <v>44187</v>
      </c>
      <c r="O34" s="147">
        <v>44190</v>
      </c>
      <c r="P34" s="145">
        <v>0</v>
      </c>
      <c r="Q34" s="145">
        <v>67000</v>
      </c>
      <c r="R34" s="145" t="s">
        <v>54</v>
      </c>
      <c r="S34" s="145">
        <v>67000</v>
      </c>
      <c r="T34" s="144" t="s">
        <v>333</v>
      </c>
      <c r="U34" s="147">
        <v>44202</v>
      </c>
      <c r="V34" s="144" t="s">
        <v>334</v>
      </c>
      <c r="W34" s="144" t="s">
        <v>424</v>
      </c>
      <c r="X34" s="144" t="s">
        <v>358</v>
      </c>
      <c r="Y34" s="144" t="s">
        <v>334</v>
      </c>
      <c r="Z34" s="145">
        <v>1385218</v>
      </c>
    </row>
    <row r="35" spans="1:26" x14ac:dyDescent="0.45">
      <c r="A35" s="144">
        <v>29063</v>
      </c>
      <c r="B35" s="144" t="s">
        <v>296</v>
      </c>
      <c r="C35" s="144">
        <v>4</v>
      </c>
      <c r="D35" s="144" t="s">
        <v>285</v>
      </c>
      <c r="E35" s="144" t="s">
        <v>428</v>
      </c>
      <c r="F35" s="144" t="s">
        <v>287</v>
      </c>
      <c r="G35" s="147">
        <v>44236</v>
      </c>
      <c r="H35" s="144" t="s">
        <v>392</v>
      </c>
      <c r="I35" s="144" t="s">
        <v>324</v>
      </c>
      <c r="J35" s="144" t="s">
        <v>162</v>
      </c>
      <c r="K35" s="144" t="s">
        <v>394</v>
      </c>
      <c r="L35" s="144" t="s">
        <v>145</v>
      </c>
      <c r="M35" s="144" t="s">
        <v>434</v>
      </c>
      <c r="N35" s="147">
        <v>44230</v>
      </c>
      <c r="O35" s="147">
        <v>44235</v>
      </c>
      <c r="P35" s="145">
        <v>0</v>
      </c>
      <c r="Q35" s="145">
        <v>60000</v>
      </c>
      <c r="R35" s="145" t="s">
        <v>54</v>
      </c>
      <c r="S35" s="145">
        <v>60000</v>
      </c>
      <c r="T35" s="144" t="s">
        <v>333</v>
      </c>
      <c r="U35" s="147">
        <v>44238</v>
      </c>
      <c r="V35" s="144" t="s">
        <v>334</v>
      </c>
      <c r="W35" s="144" t="s">
        <v>424</v>
      </c>
      <c r="X35" s="144" t="s">
        <v>358</v>
      </c>
      <c r="Y35" s="144" t="s">
        <v>334</v>
      </c>
      <c r="Z35" s="145">
        <v>1479841</v>
      </c>
    </row>
    <row r="36" spans="1:26" x14ac:dyDescent="0.45">
      <c r="A36" s="144">
        <v>29342</v>
      </c>
      <c r="B36" s="144" t="s">
        <v>296</v>
      </c>
      <c r="C36" s="144">
        <v>4</v>
      </c>
      <c r="D36" s="144" t="s">
        <v>285</v>
      </c>
      <c r="E36" s="144" t="s">
        <v>428</v>
      </c>
      <c r="F36" s="144" t="s">
        <v>287</v>
      </c>
      <c r="G36" s="147">
        <v>44277</v>
      </c>
      <c r="H36" s="144" t="s">
        <v>392</v>
      </c>
      <c r="I36" s="144" t="s">
        <v>403</v>
      </c>
      <c r="J36" s="144" t="s">
        <v>162</v>
      </c>
      <c r="K36" s="144" t="s">
        <v>394</v>
      </c>
      <c r="L36" s="144" t="s">
        <v>394</v>
      </c>
      <c r="M36" s="144" t="s">
        <v>435</v>
      </c>
      <c r="N36" s="147">
        <v>44389</v>
      </c>
      <c r="O36" s="147">
        <v>44470</v>
      </c>
      <c r="P36" s="145">
        <v>164000</v>
      </c>
      <c r="Q36" s="145">
        <v>0</v>
      </c>
      <c r="R36" s="145" t="s">
        <v>50</v>
      </c>
      <c r="S36" s="145">
        <v>164000</v>
      </c>
      <c r="T36" s="144" t="s">
        <v>333</v>
      </c>
      <c r="U36" s="147">
        <v>44293</v>
      </c>
      <c r="V36" s="144" t="s">
        <v>361</v>
      </c>
      <c r="W36" s="144" t="s">
        <v>424</v>
      </c>
      <c r="X36" s="144" t="s">
        <v>436</v>
      </c>
      <c r="Y36" s="144" t="s">
        <v>437</v>
      </c>
      <c r="Z36" s="145">
        <v>1525838</v>
      </c>
    </row>
    <row r="37" spans="1:26" x14ac:dyDescent="0.45">
      <c r="A37" s="144">
        <v>29360</v>
      </c>
      <c r="B37" s="144" t="s">
        <v>296</v>
      </c>
      <c r="C37" s="144">
        <v>4</v>
      </c>
      <c r="D37" s="144" t="s">
        <v>285</v>
      </c>
      <c r="E37" s="144" t="s">
        <v>428</v>
      </c>
      <c r="F37" s="144" t="s">
        <v>330</v>
      </c>
      <c r="G37" s="147">
        <v>44279</v>
      </c>
      <c r="H37" s="144" t="s">
        <v>392</v>
      </c>
      <c r="I37" s="144" t="s">
        <v>324</v>
      </c>
      <c r="J37" s="144" t="s">
        <v>162</v>
      </c>
      <c r="K37" s="144" t="s">
        <v>394</v>
      </c>
      <c r="L37" s="144" t="s">
        <v>145</v>
      </c>
      <c r="M37" s="144" t="s">
        <v>438</v>
      </c>
      <c r="N37" s="147">
        <v>44281</v>
      </c>
      <c r="O37" s="147">
        <v>44286</v>
      </c>
      <c r="P37" s="145">
        <v>0</v>
      </c>
      <c r="Q37" s="145">
        <v>60000</v>
      </c>
      <c r="R37" s="145" t="s">
        <v>54</v>
      </c>
      <c r="S37" s="145">
        <v>60000</v>
      </c>
      <c r="T37" s="144" t="s">
        <v>333</v>
      </c>
      <c r="U37" s="147">
        <v>44287</v>
      </c>
      <c r="V37" s="144" t="s">
        <v>334</v>
      </c>
      <c r="W37" s="144" t="s">
        <v>424</v>
      </c>
      <c r="X37" s="144" t="s">
        <v>358</v>
      </c>
      <c r="Y37" s="144" t="s">
        <v>334</v>
      </c>
      <c r="Z37" s="145">
        <v>1590051</v>
      </c>
    </row>
    <row r="38" spans="1:26" x14ac:dyDescent="0.45">
      <c r="A38" s="144">
        <v>29430</v>
      </c>
      <c r="B38" s="144" t="s">
        <v>296</v>
      </c>
      <c r="C38" s="144">
        <v>4</v>
      </c>
      <c r="D38" s="144" t="s">
        <v>285</v>
      </c>
      <c r="E38" s="144" t="s">
        <v>428</v>
      </c>
      <c r="F38" s="144" t="s">
        <v>330</v>
      </c>
      <c r="G38" s="147">
        <v>44292</v>
      </c>
      <c r="H38" s="144" t="s">
        <v>392</v>
      </c>
      <c r="I38" s="144" t="s">
        <v>324</v>
      </c>
      <c r="J38" s="144" t="s">
        <v>162</v>
      </c>
      <c r="K38" s="144" t="s">
        <v>394</v>
      </c>
      <c r="L38" s="144" t="s">
        <v>145</v>
      </c>
      <c r="M38" s="144" t="s">
        <v>439</v>
      </c>
      <c r="N38" s="147">
        <v>44291</v>
      </c>
      <c r="O38" s="147">
        <v>44292</v>
      </c>
      <c r="P38" s="145">
        <v>60000</v>
      </c>
      <c r="Q38" s="145">
        <v>0</v>
      </c>
      <c r="R38" s="145" t="s">
        <v>50</v>
      </c>
      <c r="S38" s="145">
        <v>60000</v>
      </c>
      <c r="T38" s="144" t="s">
        <v>333</v>
      </c>
      <c r="U38" s="147">
        <v>44301</v>
      </c>
      <c r="V38" s="144" t="s">
        <v>343</v>
      </c>
      <c r="W38" s="144" t="s">
        <v>424</v>
      </c>
      <c r="X38" s="144" t="s">
        <v>440</v>
      </c>
      <c r="Y38" s="144" t="s">
        <v>441</v>
      </c>
      <c r="Z38" s="145">
        <v>1599497</v>
      </c>
    </row>
    <row r="39" spans="1:26" x14ac:dyDescent="0.45">
      <c r="A39" s="144">
        <v>29676</v>
      </c>
      <c r="B39" s="144" t="s">
        <v>296</v>
      </c>
      <c r="C39" s="144">
        <v>4</v>
      </c>
      <c r="D39" s="144" t="s">
        <v>285</v>
      </c>
      <c r="E39" s="144" t="s">
        <v>428</v>
      </c>
      <c r="F39" s="144" t="s">
        <v>287</v>
      </c>
      <c r="G39" s="147">
        <v>44350</v>
      </c>
      <c r="H39" s="144" t="s">
        <v>392</v>
      </c>
      <c r="I39" s="144" t="s">
        <v>324</v>
      </c>
      <c r="J39" s="144" t="s">
        <v>162</v>
      </c>
      <c r="K39" s="144" t="s">
        <v>394</v>
      </c>
      <c r="L39" s="144" t="s">
        <v>145</v>
      </c>
      <c r="M39" s="144" t="s">
        <v>442</v>
      </c>
      <c r="N39" s="147">
        <v>44348</v>
      </c>
      <c r="O39" s="147">
        <v>44351</v>
      </c>
      <c r="P39" s="145">
        <v>0</v>
      </c>
      <c r="Q39" s="145">
        <v>60000</v>
      </c>
      <c r="R39" s="145" t="s">
        <v>54</v>
      </c>
      <c r="S39" s="145">
        <v>60000</v>
      </c>
      <c r="T39" s="144" t="s">
        <v>333</v>
      </c>
      <c r="U39" s="147">
        <v>44354</v>
      </c>
      <c r="V39" s="144" t="s">
        <v>334</v>
      </c>
      <c r="W39" s="144" t="s">
        <v>443</v>
      </c>
      <c r="X39" s="144" t="s">
        <v>358</v>
      </c>
      <c r="Y39" s="144" t="s">
        <v>334</v>
      </c>
      <c r="Z39" s="145">
        <v>1728430</v>
      </c>
    </row>
    <row r="40" spans="1:26" x14ac:dyDescent="0.45">
      <c r="A40" s="144">
        <v>29825</v>
      </c>
      <c r="B40" s="144" t="s">
        <v>296</v>
      </c>
      <c r="C40" s="144">
        <v>4</v>
      </c>
      <c r="D40" s="144" t="s">
        <v>285</v>
      </c>
      <c r="E40" s="144" t="s">
        <v>428</v>
      </c>
      <c r="F40" s="144" t="s">
        <v>287</v>
      </c>
      <c r="G40" s="147">
        <v>44389</v>
      </c>
      <c r="H40" s="144" t="s">
        <v>392</v>
      </c>
      <c r="I40" s="144" t="s">
        <v>444</v>
      </c>
      <c r="J40" s="144" t="s">
        <v>162</v>
      </c>
      <c r="K40" s="144" t="s">
        <v>394</v>
      </c>
      <c r="L40" s="144" t="s">
        <v>394</v>
      </c>
      <c r="M40" s="144" t="s">
        <v>445</v>
      </c>
      <c r="N40" s="147">
        <v>44384</v>
      </c>
      <c r="O40" s="147">
        <v>44392</v>
      </c>
      <c r="P40" s="145">
        <v>0</v>
      </c>
      <c r="Q40" s="145">
        <v>69200</v>
      </c>
      <c r="R40" s="145" t="s">
        <v>54</v>
      </c>
      <c r="S40" s="145">
        <v>69200</v>
      </c>
      <c r="T40" s="144" t="s">
        <v>333</v>
      </c>
      <c r="U40" s="147">
        <v>44398</v>
      </c>
      <c r="V40" s="144" t="s">
        <v>334</v>
      </c>
      <c r="W40" s="144" t="s">
        <v>424</v>
      </c>
      <c r="X40" s="144" t="s">
        <v>358</v>
      </c>
      <c r="Y40" s="144" t="s">
        <v>334</v>
      </c>
      <c r="Z40" s="145">
        <v>1808449</v>
      </c>
    </row>
    <row r="41" spans="1:26" x14ac:dyDescent="0.45">
      <c r="A41" s="144">
        <v>30072</v>
      </c>
      <c r="B41" s="144" t="s">
        <v>296</v>
      </c>
      <c r="C41" s="144">
        <v>4</v>
      </c>
      <c r="D41" s="144" t="s">
        <v>285</v>
      </c>
      <c r="E41" s="144" t="s">
        <v>428</v>
      </c>
      <c r="F41" s="144" t="s">
        <v>287</v>
      </c>
      <c r="G41" s="147">
        <v>44447</v>
      </c>
      <c r="H41" s="144" t="s">
        <v>392</v>
      </c>
      <c r="I41" s="144" t="s">
        <v>444</v>
      </c>
      <c r="J41" s="144" t="s">
        <v>162</v>
      </c>
      <c r="K41" s="144" t="s">
        <v>394</v>
      </c>
      <c r="L41" s="144" t="s">
        <v>394</v>
      </c>
      <c r="M41" s="144" t="s">
        <v>446</v>
      </c>
      <c r="N41" s="147">
        <v>44440</v>
      </c>
      <c r="O41" s="147">
        <v>44470</v>
      </c>
      <c r="P41" s="145">
        <v>5100</v>
      </c>
      <c r="Q41" s="145">
        <v>36200</v>
      </c>
      <c r="R41" s="145" t="s">
        <v>54</v>
      </c>
      <c r="S41" s="145">
        <v>41300</v>
      </c>
      <c r="T41" s="144" t="s">
        <v>333</v>
      </c>
      <c r="U41" s="147">
        <v>44460</v>
      </c>
      <c r="V41" s="144" t="s">
        <v>334</v>
      </c>
      <c r="W41" s="144" t="s">
        <v>424</v>
      </c>
      <c r="X41" s="144" t="s">
        <v>447</v>
      </c>
      <c r="Y41" s="144" t="s">
        <v>448</v>
      </c>
      <c r="Z41" s="145">
        <v>1927192</v>
      </c>
    </row>
    <row r="42" spans="1:26" x14ac:dyDescent="0.45">
      <c r="A42" s="144">
        <v>30604</v>
      </c>
      <c r="B42" s="144" t="s">
        <v>296</v>
      </c>
      <c r="C42" s="144">
        <v>4</v>
      </c>
      <c r="D42" s="144" t="s">
        <v>285</v>
      </c>
      <c r="E42" s="144" t="s">
        <v>428</v>
      </c>
      <c r="F42" s="144" t="s">
        <v>287</v>
      </c>
      <c r="G42" s="147">
        <v>44579</v>
      </c>
      <c r="H42" s="144" t="s">
        <v>392</v>
      </c>
      <c r="I42" s="144" t="s">
        <v>444</v>
      </c>
      <c r="J42" s="144" t="s">
        <v>162</v>
      </c>
      <c r="K42" s="144" t="s">
        <v>394</v>
      </c>
      <c r="L42" s="144" t="s">
        <v>145</v>
      </c>
      <c r="M42" s="144" t="s">
        <v>449</v>
      </c>
      <c r="N42" s="147">
        <v>44572</v>
      </c>
      <c r="O42" s="147">
        <v>44578</v>
      </c>
      <c r="P42" s="145">
        <v>93000</v>
      </c>
      <c r="Q42" s="145">
        <v>27000</v>
      </c>
      <c r="R42" s="145" t="s">
        <v>54</v>
      </c>
      <c r="S42" s="145">
        <v>120000</v>
      </c>
      <c r="T42" s="144" t="s">
        <v>333</v>
      </c>
      <c r="U42" s="147">
        <v>44580</v>
      </c>
      <c r="V42" s="144" t="s">
        <v>334</v>
      </c>
      <c r="W42" s="144" t="s">
        <v>424</v>
      </c>
      <c r="X42" s="144" t="s">
        <v>450</v>
      </c>
      <c r="Y42" s="144" t="s">
        <v>451</v>
      </c>
      <c r="Z42" s="145">
        <v>1942671</v>
      </c>
    </row>
    <row r="43" spans="1:26" x14ac:dyDescent="0.45">
      <c r="A43" s="144">
        <v>31112</v>
      </c>
      <c r="B43" s="144" t="s">
        <v>296</v>
      </c>
      <c r="C43" s="144">
        <v>4</v>
      </c>
      <c r="D43" s="144" t="s">
        <v>285</v>
      </c>
      <c r="E43" s="144" t="s">
        <v>428</v>
      </c>
      <c r="F43" s="144" t="s">
        <v>287</v>
      </c>
      <c r="G43" s="147">
        <v>44697</v>
      </c>
      <c r="H43" s="144" t="s">
        <v>392</v>
      </c>
      <c r="I43" s="144" t="s">
        <v>444</v>
      </c>
      <c r="J43" s="144" t="s">
        <v>162</v>
      </c>
      <c r="K43" s="144" t="s">
        <v>394</v>
      </c>
      <c r="L43" s="144" t="s">
        <v>394</v>
      </c>
      <c r="M43" s="144" t="s">
        <v>452</v>
      </c>
      <c r="N43" s="147">
        <v>44691</v>
      </c>
      <c r="O43" s="147">
        <v>44698</v>
      </c>
      <c r="P43" s="145">
        <v>21000</v>
      </c>
      <c r="Q43" s="145">
        <v>97000</v>
      </c>
      <c r="R43" s="145" t="s">
        <v>54</v>
      </c>
      <c r="S43" s="145">
        <v>118000</v>
      </c>
      <c r="T43" s="144"/>
      <c r="U43" s="144"/>
      <c r="V43" s="144" t="s">
        <v>334</v>
      </c>
      <c r="W43" s="144" t="s">
        <v>424</v>
      </c>
      <c r="X43" s="144" t="s">
        <v>453</v>
      </c>
      <c r="Y43" s="144" t="s">
        <v>454</v>
      </c>
      <c r="Z43" s="145">
        <v>2068994</v>
      </c>
    </row>
    <row r="44" spans="1:26" x14ac:dyDescent="0.45">
      <c r="A44" s="144"/>
      <c r="B44" s="144" t="s">
        <v>455</v>
      </c>
      <c r="C44" s="144">
        <v>4</v>
      </c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5"/>
      <c r="Q44" s="145"/>
      <c r="R44" s="145"/>
      <c r="S44" s="145"/>
      <c r="T44" s="144"/>
      <c r="U44" s="144"/>
      <c r="V44" s="144"/>
      <c r="W44" s="144"/>
      <c r="X44" s="144"/>
      <c r="Y44" s="144"/>
      <c r="Z44" s="145">
        <v>2091107</v>
      </c>
    </row>
    <row r="48" spans="1:26" x14ac:dyDescent="0.45">
      <c r="A48" s="148" t="s">
        <v>456</v>
      </c>
      <c r="B48" s="148" t="s">
        <v>428</v>
      </c>
      <c r="D48" s="146" t="s">
        <v>462</v>
      </c>
    </row>
    <row r="49" spans="1:2" x14ac:dyDescent="0.45">
      <c r="A49" s="148"/>
      <c r="B49" s="148"/>
    </row>
    <row r="50" spans="1:2" x14ac:dyDescent="0.45">
      <c r="A50" s="148"/>
      <c r="B50" s="148"/>
    </row>
    <row r="51" spans="1:2" x14ac:dyDescent="0.45">
      <c r="A51" s="148" t="s">
        <v>457</v>
      </c>
      <c r="B51" s="148" t="s">
        <v>502</v>
      </c>
    </row>
    <row r="52" spans="1:2" x14ac:dyDescent="0.45">
      <c r="A52" s="148" t="s">
        <v>458</v>
      </c>
      <c r="B52" s="148" t="s">
        <v>503</v>
      </c>
    </row>
    <row r="53" spans="1:2" x14ac:dyDescent="0.45">
      <c r="A53" s="148" t="s">
        <v>459</v>
      </c>
      <c r="B53" s="148" t="s">
        <v>504</v>
      </c>
    </row>
    <row r="54" spans="1:2" x14ac:dyDescent="0.45">
      <c r="A54" s="148" t="s">
        <v>460</v>
      </c>
      <c r="B54" s="148" t="s">
        <v>505</v>
      </c>
    </row>
    <row r="55" spans="1:2" x14ac:dyDescent="0.45">
      <c r="A55" s="148" t="s">
        <v>461</v>
      </c>
      <c r="B55" s="148" t="s">
        <v>506</v>
      </c>
    </row>
    <row r="75" spans="1:20" x14ac:dyDescent="0.45">
      <c r="A75" s="176" t="s">
        <v>463</v>
      </c>
      <c r="B75" s="176" t="s">
        <v>464</v>
      </c>
      <c r="C75" s="177" t="s">
        <v>465</v>
      </c>
      <c r="D75" s="177" t="s">
        <v>466</v>
      </c>
      <c r="E75" s="176" t="s">
        <v>467</v>
      </c>
      <c r="F75" s="177" t="s">
        <v>468</v>
      </c>
      <c r="G75" s="177" t="s">
        <v>469</v>
      </c>
      <c r="H75" s="178" t="s">
        <v>470</v>
      </c>
      <c r="I75" s="177" t="s">
        <v>471</v>
      </c>
      <c r="J75" s="176" t="s">
        <v>472</v>
      </c>
      <c r="K75" s="176" t="s">
        <v>473</v>
      </c>
      <c r="L75" s="177" t="s">
        <v>474</v>
      </c>
      <c r="M75" s="179" t="s">
        <v>475</v>
      </c>
      <c r="N75" s="177" t="s">
        <v>476</v>
      </c>
      <c r="O75" s="176" t="s">
        <v>477</v>
      </c>
      <c r="P75" s="176" t="s">
        <v>478</v>
      </c>
      <c r="Q75" s="180" t="s">
        <v>479</v>
      </c>
      <c r="R75" s="180" t="s">
        <v>480</v>
      </c>
      <c r="S75" s="177" t="s">
        <v>481</v>
      </c>
      <c r="T75" s="181" t="s">
        <v>482</v>
      </c>
    </row>
    <row r="76" spans="1:20" x14ac:dyDescent="0.45">
      <c r="A76" s="150">
        <v>42497</v>
      </c>
      <c r="B76" s="151" t="s">
        <v>296</v>
      </c>
      <c r="C76" s="152">
        <v>2</v>
      </c>
      <c r="D76" s="153"/>
      <c r="E76" s="154" t="s">
        <v>483</v>
      </c>
      <c r="F76" s="154" t="s">
        <v>484</v>
      </c>
      <c r="G76" s="155">
        <v>8</v>
      </c>
      <c r="H76" s="156" t="s">
        <v>485</v>
      </c>
      <c r="I76" s="154" t="s">
        <v>486</v>
      </c>
      <c r="J76" s="157" t="s">
        <v>487</v>
      </c>
      <c r="K76" s="157" t="s">
        <v>488</v>
      </c>
      <c r="L76" s="154" t="s">
        <v>489</v>
      </c>
      <c r="M76" s="158"/>
      <c r="N76" s="159">
        <v>33616</v>
      </c>
      <c r="O76" s="160"/>
      <c r="P76" s="160"/>
      <c r="Q76" s="159" t="s">
        <v>490</v>
      </c>
      <c r="R76" s="161" t="s">
        <v>490</v>
      </c>
      <c r="S76" s="162" t="s">
        <v>491</v>
      </c>
      <c r="T76" s="163"/>
    </row>
    <row r="77" spans="1:20" x14ac:dyDescent="0.45">
      <c r="A77" s="150">
        <v>44225</v>
      </c>
      <c r="B77" s="151" t="s">
        <v>296</v>
      </c>
      <c r="C77" s="152">
        <v>3</v>
      </c>
      <c r="D77" s="153"/>
      <c r="E77" s="154" t="s">
        <v>492</v>
      </c>
      <c r="F77" s="154" t="s">
        <v>484</v>
      </c>
      <c r="G77" s="155">
        <v>10</v>
      </c>
      <c r="H77" s="156" t="s">
        <v>485</v>
      </c>
      <c r="I77" s="154" t="s">
        <v>493</v>
      </c>
      <c r="J77" s="157" t="s">
        <v>494</v>
      </c>
      <c r="K77" s="157" t="s">
        <v>495</v>
      </c>
      <c r="L77" s="154" t="s">
        <v>496</v>
      </c>
      <c r="M77" s="158"/>
      <c r="N77" s="159">
        <v>37798</v>
      </c>
      <c r="O77" s="160"/>
      <c r="P77" s="160"/>
      <c r="Q77" s="159" t="s">
        <v>490</v>
      </c>
      <c r="R77" s="161" t="s">
        <v>490</v>
      </c>
      <c r="S77" s="162" t="s">
        <v>497</v>
      </c>
      <c r="T77" s="163"/>
    </row>
    <row r="78" spans="1:20" x14ac:dyDescent="0.45">
      <c r="A78" s="164">
        <v>43076</v>
      </c>
      <c r="B78" s="165" t="s">
        <v>296</v>
      </c>
      <c r="C78" s="166">
        <v>4</v>
      </c>
      <c r="D78" s="167"/>
      <c r="E78" s="166" t="s">
        <v>498</v>
      </c>
      <c r="F78" s="166" t="s">
        <v>405</v>
      </c>
      <c r="G78" s="166">
        <v>10</v>
      </c>
      <c r="H78" s="168" t="s">
        <v>499</v>
      </c>
      <c r="I78" s="169" t="s">
        <v>493</v>
      </c>
      <c r="J78" s="170" t="s">
        <v>500</v>
      </c>
      <c r="K78" s="171" t="s">
        <v>495</v>
      </c>
      <c r="L78" s="166" t="s">
        <v>501</v>
      </c>
      <c r="M78" s="172">
        <v>150</v>
      </c>
      <c r="N78" s="173">
        <v>42824</v>
      </c>
      <c r="O78" s="165"/>
      <c r="P78" s="165"/>
      <c r="Q78" s="173">
        <v>42824</v>
      </c>
      <c r="R78" s="173">
        <v>42829</v>
      </c>
      <c r="S78" s="174"/>
      <c r="T78" s="175"/>
    </row>
  </sheetData>
  <autoFilter ref="A1:Z44">
    <filterColumn colId="2">
      <filters>
        <filter val="4"/>
      </filters>
    </filterColumn>
  </autoFilter>
  <sortState ref="A76:T78">
    <sortCondition ref="C78"/>
  </sortState>
  <phoneticPr fontId="9"/>
  <dataValidations count="5">
    <dataValidation type="list" allowBlank="1" showInputMessage="1" showErrorMessage="1" sqref="H75">
      <formula1>$V$2:$V$19</formula1>
    </dataValidation>
    <dataValidation type="list" allowBlank="1" showInputMessage="1" showErrorMessage="1" sqref="I75">
      <formula1>$W$2:$W$16</formula1>
    </dataValidation>
    <dataValidation type="list" allowBlank="1" showInputMessage="1" showErrorMessage="1" sqref="F75">
      <formula1>$U$2:$U$78</formula1>
    </dataValidation>
    <dataValidation type="list" allowBlank="1" showInputMessage="1" showErrorMessage="1" sqref="J75">
      <formula1>$X$2:$X$8</formula1>
    </dataValidation>
    <dataValidation type="list" allowBlank="1" showInputMessage="1" showErrorMessage="1" sqref="K75">
      <formula1>$Y$2:$Y$6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 x14ac:dyDescent="0.1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 x14ac:dyDescent="0.15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 x14ac:dyDescent="0.15">
      <c r="A2" s="6" t="s">
        <v>47</v>
      </c>
      <c r="B2" s="5" t="s">
        <v>15</v>
      </c>
      <c r="C2" s="5" t="s">
        <v>271</v>
      </c>
      <c r="D2" s="5" t="s">
        <v>175</v>
      </c>
      <c r="E2" s="37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7" t="s">
        <v>216</v>
      </c>
      <c r="M2" s="72" t="s">
        <v>234</v>
      </c>
      <c r="N2" s="73" t="s">
        <v>238</v>
      </c>
    </row>
    <row r="3" spans="1:14" ht="13.5" customHeight="1" x14ac:dyDescent="0.15">
      <c r="A3" s="6" t="s">
        <v>48</v>
      </c>
      <c r="B3" s="5" t="s">
        <v>31</v>
      </c>
      <c r="C3" s="55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7" t="s">
        <v>217</v>
      </c>
      <c r="M3" s="72" t="s">
        <v>235</v>
      </c>
      <c r="N3" s="73" t="s">
        <v>239</v>
      </c>
    </row>
    <row r="4" spans="1:14" ht="14.25" x14ac:dyDescent="0.15">
      <c r="B4" s="5" t="s">
        <v>49</v>
      </c>
      <c r="C4" s="55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7" t="s">
        <v>218</v>
      </c>
      <c r="N4" s="74" t="s">
        <v>240</v>
      </c>
    </row>
    <row r="5" spans="1:14" ht="14.25" x14ac:dyDescent="0.15">
      <c r="B5" s="5" t="s">
        <v>66</v>
      </c>
      <c r="C5" s="55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 x14ac:dyDescent="0.15">
      <c r="B6" s="5" t="s">
        <v>28</v>
      </c>
      <c r="C6" s="55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 x14ac:dyDescent="0.15">
      <c r="B7" s="52"/>
      <c r="C7" s="5" t="s">
        <v>154</v>
      </c>
      <c r="D7" s="39" t="s">
        <v>177</v>
      </c>
      <c r="E7" s="14" t="s">
        <v>70</v>
      </c>
      <c r="G7" s="5" t="s">
        <v>263</v>
      </c>
      <c r="I7" s="12" t="s">
        <v>55</v>
      </c>
    </row>
    <row r="8" spans="1:14" ht="14.25" x14ac:dyDescent="0.15">
      <c r="B8" s="52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 x14ac:dyDescent="0.15">
      <c r="C9" s="5" t="s">
        <v>195</v>
      </c>
      <c r="D9" s="14" t="s">
        <v>78</v>
      </c>
      <c r="E9" s="51" t="s">
        <v>186</v>
      </c>
      <c r="G9" s="5" t="s">
        <v>265</v>
      </c>
    </row>
    <row r="10" spans="1:14" x14ac:dyDescent="0.15">
      <c r="C10" s="5" t="s">
        <v>87</v>
      </c>
      <c r="D10" s="14" t="s">
        <v>79</v>
      </c>
      <c r="E10" s="48" t="s">
        <v>87</v>
      </c>
      <c r="G10" s="5" t="s">
        <v>266</v>
      </c>
    </row>
    <row r="11" spans="1:14" x14ac:dyDescent="0.15">
      <c r="C11" s="5" t="s">
        <v>179</v>
      </c>
      <c r="D11" s="14" t="s">
        <v>80</v>
      </c>
      <c r="E11" s="51" t="s">
        <v>179</v>
      </c>
      <c r="G11" s="5" t="s">
        <v>267</v>
      </c>
    </row>
    <row r="12" spans="1:14" x14ac:dyDescent="0.15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 x14ac:dyDescent="0.15">
      <c r="C13" s="5" t="s">
        <v>157</v>
      </c>
      <c r="D13" s="14" t="s">
        <v>69</v>
      </c>
      <c r="E13" s="48" t="s">
        <v>91</v>
      </c>
      <c r="G13" s="5" t="s">
        <v>269</v>
      </c>
    </row>
    <row r="14" spans="1:14" x14ac:dyDescent="0.15">
      <c r="C14" s="5" t="s">
        <v>89</v>
      </c>
      <c r="D14" s="14" t="s">
        <v>82</v>
      </c>
      <c r="E14" s="51" t="s">
        <v>192</v>
      </c>
      <c r="G14" s="5" t="s">
        <v>270</v>
      </c>
    </row>
    <row r="15" spans="1:14" x14ac:dyDescent="0.15">
      <c r="C15" s="5" t="s">
        <v>92</v>
      </c>
      <c r="D15" s="14" t="s">
        <v>83</v>
      </c>
      <c r="E15" s="51" t="s">
        <v>193</v>
      </c>
    </row>
    <row r="16" spans="1:14" x14ac:dyDescent="0.15">
      <c r="C16" s="5" t="s">
        <v>152</v>
      </c>
      <c r="D16" s="14" t="s">
        <v>84</v>
      </c>
      <c r="E16" s="14" t="s">
        <v>188</v>
      </c>
    </row>
    <row r="17" spans="3:5" x14ac:dyDescent="0.15">
      <c r="C17" s="5" t="s">
        <v>96</v>
      </c>
      <c r="D17" s="116" t="s">
        <v>273</v>
      </c>
      <c r="E17" s="5" t="s">
        <v>100</v>
      </c>
    </row>
    <row r="18" spans="3:5" x14ac:dyDescent="0.15">
      <c r="C18" s="5" t="s">
        <v>196</v>
      </c>
      <c r="D18" s="14" t="s">
        <v>85</v>
      </c>
      <c r="E18" s="5" t="s">
        <v>101</v>
      </c>
    </row>
    <row r="19" spans="3:5" x14ac:dyDescent="0.15">
      <c r="C19" s="5" t="s">
        <v>158</v>
      </c>
      <c r="D19" s="14" t="s">
        <v>70</v>
      </c>
      <c r="E19" s="5" t="s">
        <v>105</v>
      </c>
    </row>
    <row r="20" spans="3:5" x14ac:dyDescent="0.15">
      <c r="C20" s="5" t="s">
        <v>159</v>
      </c>
      <c r="D20" s="14" t="s">
        <v>86</v>
      </c>
      <c r="E20" s="5" t="s">
        <v>194</v>
      </c>
    </row>
    <row r="21" spans="3:5" x14ac:dyDescent="0.15">
      <c r="C21" s="5" t="s">
        <v>101</v>
      </c>
      <c r="D21" s="14" t="s">
        <v>87</v>
      </c>
      <c r="E21" s="5" t="s">
        <v>109</v>
      </c>
    </row>
    <row r="22" spans="3:5" x14ac:dyDescent="0.15">
      <c r="C22" s="5" t="s">
        <v>102</v>
      </c>
      <c r="D22" s="14" t="s">
        <v>88</v>
      </c>
      <c r="E22" s="5" t="s">
        <v>170</v>
      </c>
    </row>
    <row r="23" spans="3:5" x14ac:dyDescent="0.15">
      <c r="C23" s="5" t="s">
        <v>103</v>
      </c>
      <c r="D23" s="14" t="s">
        <v>89</v>
      </c>
      <c r="E23" s="5" t="s">
        <v>117</v>
      </c>
    </row>
    <row r="24" spans="3:5" x14ac:dyDescent="0.15">
      <c r="C24" s="5" t="s">
        <v>104</v>
      </c>
      <c r="D24" s="14" t="s">
        <v>90</v>
      </c>
      <c r="E24" s="5" t="s">
        <v>163</v>
      </c>
    </row>
    <row r="25" spans="3:5" x14ac:dyDescent="0.15">
      <c r="C25" s="5" t="s">
        <v>160</v>
      </c>
      <c r="D25" s="14" t="s">
        <v>91</v>
      </c>
      <c r="E25" s="5" t="s">
        <v>119</v>
      </c>
    </row>
    <row r="26" spans="3:5" x14ac:dyDescent="0.15">
      <c r="C26" s="5" t="s">
        <v>194</v>
      </c>
      <c r="D26" s="14" t="s">
        <v>92</v>
      </c>
      <c r="E26" s="47" t="s">
        <v>198</v>
      </c>
    </row>
    <row r="27" spans="3:5" x14ac:dyDescent="0.15">
      <c r="C27" s="5" t="s">
        <v>161</v>
      </c>
      <c r="D27" s="14" t="s">
        <v>93</v>
      </c>
      <c r="E27" s="5" t="s">
        <v>72</v>
      </c>
    </row>
    <row r="28" spans="3:5" x14ac:dyDescent="0.15">
      <c r="C28" s="5" t="s">
        <v>162</v>
      </c>
      <c r="D28" s="14" t="s">
        <v>94</v>
      </c>
      <c r="E28" s="5" t="s">
        <v>127</v>
      </c>
    </row>
    <row r="29" spans="3:5" x14ac:dyDescent="0.15">
      <c r="C29" s="5" t="s">
        <v>123</v>
      </c>
      <c r="D29" s="14" t="s">
        <v>95</v>
      </c>
      <c r="E29" s="5" t="s">
        <v>128</v>
      </c>
    </row>
    <row r="30" spans="3:5" x14ac:dyDescent="0.15">
      <c r="C30" s="5" t="s">
        <v>164</v>
      </c>
      <c r="D30" s="51" t="s">
        <v>197</v>
      </c>
      <c r="E30" s="5" t="s">
        <v>171</v>
      </c>
    </row>
    <row r="31" spans="3:5" x14ac:dyDescent="0.15">
      <c r="C31" s="47" t="s">
        <v>198</v>
      </c>
      <c r="D31" s="14" t="s">
        <v>71</v>
      </c>
      <c r="E31" s="5" t="s">
        <v>73</v>
      </c>
    </row>
    <row r="32" spans="3:5" x14ac:dyDescent="0.15">
      <c r="C32" s="5" t="s">
        <v>181</v>
      </c>
      <c r="D32" s="14" t="s">
        <v>96</v>
      </c>
      <c r="E32" s="5" t="s">
        <v>132</v>
      </c>
    </row>
    <row r="33" spans="3:5" x14ac:dyDescent="0.15">
      <c r="C33" s="5" t="s">
        <v>165</v>
      </c>
      <c r="D33" s="14" t="s">
        <v>97</v>
      </c>
      <c r="E33" s="51" t="s">
        <v>181</v>
      </c>
    </row>
    <row r="34" spans="3:5" x14ac:dyDescent="0.15">
      <c r="C34" s="5" t="s">
        <v>166</v>
      </c>
      <c r="D34" s="14" t="s">
        <v>98</v>
      </c>
      <c r="E34" s="5" t="s">
        <v>190</v>
      </c>
    </row>
    <row r="35" spans="3:5" x14ac:dyDescent="0.15">
      <c r="C35" s="5" t="s">
        <v>167</v>
      </c>
      <c r="D35" s="14" t="s">
        <v>99</v>
      </c>
      <c r="E35" s="5" t="s">
        <v>176</v>
      </c>
    </row>
    <row r="36" spans="3:5" x14ac:dyDescent="0.15">
      <c r="C36" s="34" t="s">
        <v>168</v>
      </c>
      <c r="D36" s="14" t="s">
        <v>100</v>
      </c>
      <c r="E36" s="5" t="s">
        <v>172</v>
      </c>
    </row>
    <row r="37" spans="3:5" x14ac:dyDescent="0.15">
      <c r="C37" s="47" t="s">
        <v>169</v>
      </c>
      <c r="D37" s="14" t="s">
        <v>101</v>
      </c>
      <c r="E37" s="5" t="s">
        <v>138</v>
      </c>
    </row>
    <row r="38" spans="3:5" x14ac:dyDescent="0.15">
      <c r="C38" s="47" t="s">
        <v>140</v>
      </c>
      <c r="D38" s="14" t="s">
        <v>102</v>
      </c>
      <c r="E38" s="5" t="s">
        <v>173</v>
      </c>
    </row>
    <row r="39" spans="3:5" x14ac:dyDescent="0.15">
      <c r="C39" s="47" t="s">
        <v>182</v>
      </c>
      <c r="D39" s="14" t="s">
        <v>103</v>
      </c>
      <c r="E39" s="5" t="s">
        <v>143</v>
      </c>
    </row>
    <row r="40" spans="3:5" x14ac:dyDescent="0.15">
      <c r="C40" s="52"/>
      <c r="D40" s="14" t="s">
        <v>104</v>
      </c>
      <c r="E40" s="5" t="s">
        <v>145</v>
      </c>
    </row>
    <row r="41" spans="3:5" x14ac:dyDescent="0.15">
      <c r="D41" s="14" t="s">
        <v>105</v>
      </c>
      <c r="E41" s="5" t="s">
        <v>74</v>
      </c>
    </row>
    <row r="42" spans="3:5" x14ac:dyDescent="0.15">
      <c r="D42" s="14" t="s">
        <v>106</v>
      </c>
      <c r="E42" s="5" t="s">
        <v>76</v>
      </c>
    </row>
    <row r="43" spans="3:5" x14ac:dyDescent="0.15">
      <c r="D43" s="14" t="s">
        <v>107</v>
      </c>
      <c r="E43" s="5" t="s">
        <v>78</v>
      </c>
    </row>
    <row r="44" spans="3:5" x14ac:dyDescent="0.15">
      <c r="D44" s="14" t="s">
        <v>108</v>
      </c>
      <c r="E44" s="5" t="s">
        <v>74</v>
      </c>
    </row>
    <row r="45" spans="3:5" x14ac:dyDescent="0.15">
      <c r="D45" s="14" t="s">
        <v>109</v>
      </c>
      <c r="E45" s="5" t="s">
        <v>154</v>
      </c>
    </row>
    <row r="46" spans="3:5" x14ac:dyDescent="0.15">
      <c r="D46" s="14" t="s">
        <v>110</v>
      </c>
      <c r="E46" s="5" t="s">
        <v>155</v>
      </c>
    </row>
    <row r="47" spans="3:5" x14ac:dyDescent="0.15">
      <c r="D47" s="14" t="s">
        <v>111</v>
      </c>
      <c r="E47" s="5" t="s">
        <v>156</v>
      </c>
    </row>
    <row r="48" spans="3:5" x14ac:dyDescent="0.15">
      <c r="D48" s="14" t="s">
        <v>112</v>
      </c>
      <c r="E48" s="5" t="s">
        <v>87</v>
      </c>
    </row>
    <row r="49" spans="4:5" x14ac:dyDescent="0.15">
      <c r="D49" s="14" t="s">
        <v>113</v>
      </c>
      <c r="E49" s="5" t="s">
        <v>88</v>
      </c>
    </row>
    <row r="50" spans="4:5" x14ac:dyDescent="0.15">
      <c r="D50" s="14" t="s">
        <v>114</v>
      </c>
      <c r="E50" s="5" t="s">
        <v>157</v>
      </c>
    </row>
    <row r="51" spans="4:5" x14ac:dyDescent="0.15">
      <c r="D51" s="14" t="s">
        <v>115</v>
      </c>
      <c r="E51" s="5" t="s">
        <v>89</v>
      </c>
    </row>
    <row r="52" spans="4:5" x14ac:dyDescent="0.15">
      <c r="D52" s="14" t="s">
        <v>34</v>
      </c>
      <c r="E52" s="5" t="s">
        <v>92</v>
      </c>
    </row>
    <row r="53" spans="4:5" x14ac:dyDescent="0.15">
      <c r="D53" s="14" t="s">
        <v>116</v>
      </c>
      <c r="E53" s="5" t="s">
        <v>152</v>
      </c>
    </row>
    <row r="54" spans="4:5" x14ac:dyDescent="0.15">
      <c r="D54" s="14" t="s">
        <v>117</v>
      </c>
      <c r="E54" s="5" t="s">
        <v>96</v>
      </c>
    </row>
    <row r="55" spans="4:5" x14ac:dyDescent="0.15">
      <c r="D55" s="14" t="s">
        <v>118</v>
      </c>
      <c r="E55" s="5" t="s">
        <v>158</v>
      </c>
    </row>
    <row r="56" spans="4:5" x14ac:dyDescent="0.15">
      <c r="D56" s="14" t="s">
        <v>119</v>
      </c>
      <c r="E56" s="5" t="s">
        <v>159</v>
      </c>
    </row>
    <row r="57" spans="4:5" x14ac:dyDescent="0.15">
      <c r="D57" s="14" t="s">
        <v>120</v>
      </c>
      <c r="E57" s="5" t="s">
        <v>102</v>
      </c>
    </row>
    <row r="58" spans="4:5" x14ac:dyDescent="0.15">
      <c r="D58" s="14" t="s">
        <v>121</v>
      </c>
      <c r="E58" s="5" t="s">
        <v>103</v>
      </c>
    </row>
    <row r="59" spans="4:5" x14ac:dyDescent="0.15">
      <c r="D59" s="14" t="s">
        <v>122</v>
      </c>
      <c r="E59" s="5" t="s">
        <v>104</v>
      </c>
    </row>
    <row r="60" spans="4:5" x14ac:dyDescent="0.15">
      <c r="D60" s="14" t="s">
        <v>123</v>
      </c>
      <c r="E60" s="5" t="s">
        <v>160</v>
      </c>
    </row>
    <row r="61" spans="4:5" x14ac:dyDescent="0.15">
      <c r="D61" s="14" t="s">
        <v>124</v>
      </c>
      <c r="E61" s="5" t="s">
        <v>161</v>
      </c>
    </row>
    <row r="62" spans="4:5" x14ac:dyDescent="0.15">
      <c r="D62" s="14" t="s">
        <v>72</v>
      </c>
      <c r="E62" s="5" t="s">
        <v>162</v>
      </c>
    </row>
    <row r="63" spans="4:5" x14ac:dyDescent="0.15">
      <c r="D63" s="14" t="s">
        <v>125</v>
      </c>
      <c r="E63" s="5" t="s">
        <v>123</v>
      </c>
    </row>
    <row r="64" spans="4:5" x14ac:dyDescent="0.15">
      <c r="D64" s="14" t="s">
        <v>126</v>
      </c>
      <c r="E64" s="5" t="s">
        <v>164</v>
      </c>
    </row>
    <row r="65" spans="4:5" x14ac:dyDescent="0.15">
      <c r="D65" s="14" t="s">
        <v>127</v>
      </c>
      <c r="E65" s="5" t="s">
        <v>165</v>
      </c>
    </row>
    <row r="66" spans="4:5" x14ac:dyDescent="0.15">
      <c r="D66" s="14" t="s">
        <v>128</v>
      </c>
      <c r="E66" s="5" t="s">
        <v>166</v>
      </c>
    </row>
    <row r="67" spans="4:5" x14ac:dyDescent="0.15">
      <c r="D67" s="14" t="s">
        <v>129</v>
      </c>
      <c r="E67" s="5" t="s">
        <v>167</v>
      </c>
    </row>
    <row r="68" spans="4:5" x14ac:dyDescent="0.15">
      <c r="D68" s="14" t="s">
        <v>130</v>
      </c>
      <c r="E68" s="5" t="s">
        <v>168</v>
      </c>
    </row>
    <row r="69" spans="4:5" x14ac:dyDescent="0.15">
      <c r="D69" s="14" t="s">
        <v>131</v>
      </c>
      <c r="E69" s="5" t="s">
        <v>169</v>
      </c>
    </row>
    <row r="70" spans="4:5" x14ac:dyDescent="0.15">
      <c r="D70" s="14" t="s">
        <v>73</v>
      </c>
      <c r="E70" s="5" t="s">
        <v>140</v>
      </c>
    </row>
    <row r="71" spans="4:5" x14ac:dyDescent="0.15">
      <c r="D71" s="14" t="s">
        <v>132</v>
      </c>
      <c r="E71" s="47" t="s">
        <v>182</v>
      </c>
    </row>
    <row r="72" spans="4:5" x14ac:dyDescent="0.15">
      <c r="D72" s="14" t="s">
        <v>133</v>
      </c>
    </row>
    <row r="73" spans="4:5" x14ac:dyDescent="0.15">
      <c r="D73" s="14" t="s">
        <v>134</v>
      </c>
    </row>
    <row r="74" spans="4:5" x14ac:dyDescent="0.15">
      <c r="D74" s="38" t="s">
        <v>135</v>
      </c>
    </row>
    <row r="75" spans="4:5" x14ac:dyDescent="0.15">
      <c r="D75" s="14" t="s">
        <v>176</v>
      </c>
    </row>
    <row r="76" spans="4:5" x14ac:dyDescent="0.15">
      <c r="D76" s="51" t="s">
        <v>190</v>
      </c>
    </row>
    <row r="77" spans="4:5" x14ac:dyDescent="0.15">
      <c r="D77" s="14" t="s">
        <v>136</v>
      </c>
    </row>
    <row r="78" spans="4:5" x14ac:dyDescent="0.15">
      <c r="D78" s="14" t="s">
        <v>137</v>
      </c>
    </row>
    <row r="79" spans="4:5" x14ac:dyDescent="0.15">
      <c r="D79" s="14" t="s">
        <v>138</v>
      </c>
    </row>
    <row r="80" spans="4:5" x14ac:dyDescent="0.15">
      <c r="D80" s="14" t="s">
        <v>139</v>
      </c>
    </row>
    <row r="81" spans="4:4" x14ac:dyDescent="0.15">
      <c r="D81" s="14" t="s">
        <v>140</v>
      </c>
    </row>
    <row r="82" spans="4:4" x14ac:dyDescent="0.15">
      <c r="D82" s="14" t="s">
        <v>141</v>
      </c>
    </row>
    <row r="83" spans="4:4" x14ac:dyDescent="0.15">
      <c r="D83" s="14" t="s">
        <v>142</v>
      </c>
    </row>
    <row r="84" spans="4:4" x14ac:dyDescent="0.15">
      <c r="D84" s="14" t="s">
        <v>143</v>
      </c>
    </row>
    <row r="85" spans="4:4" x14ac:dyDescent="0.15">
      <c r="D85" s="14" t="s">
        <v>144</v>
      </c>
    </row>
    <row r="86" spans="4:4" x14ac:dyDescent="0.15">
      <c r="D86" s="14" t="s">
        <v>145</v>
      </c>
    </row>
    <row r="87" spans="4:4" x14ac:dyDescent="0.15">
      <c r="D87" s="14" t="s">
        <v>146</v>
      </c>
    </row>
    <row r="88" spans="4:4" x14ac:dyDescent="0.15">
      <c r="D88" s="14" t="s">
        <v>147</v>
      </c>
    </row>
    <row r="89" spans="4:4" x14ac:dyDescent="0.15">
      <c r="D89" s="14" t="s">
        <v>148</v>
      </c>
    </row>
    <row r="90" spans="4:4" x14ac:dyDescent="0.15">
      <c r="D90" s="5" t="s">
        <v>149</v>
      </c>
    </row>
    <row r="91" spans="4:4" x14ac:dyDescent="0.15">
      <c r="D91" s="5" t="s">
        <v>150</v>
      </c>
    </row>
  </sheetData>
  <sheetProtection password="CF66" sheet="1" objects="1" scenarios="1"/>
  <sortState ref="E2:E35">
    <sortCondition ref="E2:E35"/>
  </sortState>
  <phoneticPr fontId="9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金型修理改善依頼書</vt:lpstr>
      <vt:lpstr>コメント</vt:lpstr>
      <vt:lpstr>選択肢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2021-09-20T23:51:52Z</cp:lastPrinted>
  <dcterms:created xsi:type="dcterms:W3CDTF">1997-01-08T22:48:59Z</dcterms:created>
  <dcterms:modified xsi:type="dcterms:W3CDTF">2022-05-24T23:14:01Z</dcterms:modified>
</cp:coreProperties>
</file>