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部門_部署\生産準備課\金型・設備改良係共通〔管理者：荻野〕\金型業務共通原紙\指示書・説明書　確認前\成形メーカー→岩田主査　精査フォルダ\担当者確認\鈴木部長確認前\"/>
    </mc:Choice>
  </mc:AlternateContent>
  <bookViews>
    <workbookView xWindow="8985" yWindow="285" windowWidth="11025" windowHeight="7545"/>
  </bookViews>
  <sheets>
    <sheet name="金型修理改善依頼書" sheetId="9" r:id="rId1"/>
    <sheet name="コメント" sheetId="10" r:id="rId2"/>
    <sheet name="選択肢" sheetId="1" state="hidden" r:id="rId3"/>
  </sheets>
  <definedNames>
    <definedName name="_xlnm._FilterDatabase" localSheetId="1" hidden="1">コメント!$A$1:$Z$32</definedName>
    <definedName name="_xlnm.Print_Area" localSheetId="0">金型修理改善依頼書!$A$10:$AB$50</definedName>
    <definedName name="キャビ">選択肢!$K$2:$K$4</definedName>
    <definedName name="修理メーカー">選択肢!$E$2:$E$71</definedName>
    <definedName name="修理区分">選択肢!$F$2:$F$6</definedName>
    <definedName name="成形加工区">選択肢!$C$2:$C$39</definedName>
    <definedName name="成形機">選択肢!$H$2:$H$3</definedName>
    <definedName name="成形材料">選択肢!$B$2:$B$6</definedName>
    <definedName name="製作メーカー">選択肢!$D$2:$D$91</definedName>
    <definedName name="製品形状">選択肢!$I$2:$I$8</definedName>
    <definedName name="責任区分">選択肢!$L$2:$L$4</definedName>
    <definedName name="同修理履歴">選択肢!$J$2:$J$3</definedName>
    <definedName name="反映">選択肢!$N$2:$N$4</definedName>
    <definedName name="評価">選択肢!$A$2:$A$3</definedName>
    <definedName name="不具合項目">選択肢!$G$2:$G$14</definedName>
    <definedName name="有無">選択肢!$M$2:$M$3</definedName>
  </definedNames>
  <calcPr calcId="152511"/>
</workbook>
</file>

<file path=xl/calcChain.xml><?xml version="1.0" encoding="utf-8"?>
<calcChain xmlns="http://schemas.openxmlformats.org/spreadsheetml/2006/main">
  <c r="AA41" i="9" l="1"/>
  <c r="AA36" i="9"/>
  <c r="AA37" i="9"/>
  <c r="AA38" i="9"/>
  <c r="AA39" i="9"/>
  <c r="AA40" i="9"/>
  <c r="AA35" i="9"/>
  <c r="Z36" i="9"/>
  <c r="Z37" i="9"/>
  <c r="Z38" i="9"/>
  <c r="Z39" i="9"/>
  <c r="Z40" i="9"/>
  <c r="Z41" i="9"/>
  <c r="Z35" i="9"/>
  <c r="Z24" i="9" l="1"/>
  <c r="G49" i="9" l="1"/>
  <c r="Z19" i="9" l="1"/>
  <c r="Z21" i="9" l="1"/>
  <c r="X42" i="9" l="1"/>
  <c r="X33" i="9"/>
</calcChain>
</file>

<file path=xl/comments1.xml><?xml version="1.0" encoding="utf-8"?>
<comments xmlns="http://schemas.openxmlformats.org/spreadsheetml/2006/main">
  <authors>
    <author>斉藤 里志</author>
    <author>髙橋　克弥</author>
    <author>石川 真衣</author>
    <author>鈴木 峰博</author>
  </authors>
  <commentList>
    <comment ref="A10" authorId="0" shapeId="0">
      <text>
        <r>
          <rPr>
            <sz val="12"/>
            <color indexed="81"/>
            <rFont val="ＭＳ Ｐゴシック"/>
            <family val="3"/>
            <charset val="128"/>
          </rPr>
          <t xml:space="preserve">2018/8/2原紙を再送
</t>
        </r>
      </text>
    </comment>
    <comment ref="AJ10" authorId="1" shapeId="0">
      <text>
        <r>
          <rPr>
            <b/>
            <sz val="9"/>
            <color indexed="81"/>
            <rFont val="ＭＳ Ｐゴシック"/>
            <family val="3"/>
            <charset val="128"/>
          </rPr>
          <t xml:space="preserve">プルダウン選択
大和化成（本社）
大和化成（市場）
大和化成（額田）
他メーカー記載
</t>
        </r>
      </text>
    </comment>
    <comment ref="AK10" authorId="1" shapeId="0">
      <text>
        <r>
          <rPr>
            <b/>
            <sz val="9"/>
            <color indexed="81"/>
            <rFont val="ＭＳ Ｐゴシック"/>
            <family val="3"/>
            <charset val="128"/>
          </rPr>
          <t xml:space="preserve">プルダウン選択
大和化成（内製）他メーカー名記載
</t>
        </r>
      </text>
    </comment>
    <comment ref="AL10" authorId="1" shapeId="0">
      <text>
        <r>
          <rPr>
            <b/>
            <sz val="9"/>
            <color indexed="81"/>
            <rFont val="ＭＳ Ｐゴシック"/>
            <family val="3"/>
            <charset val="128"/>
          </rPr>
          <t xml:space="preserve">プルダウン選択
大和化成（内製）他メーカー名記載
</t>
        </r>
      </text>
    </comment>
    <comment ref="R12" authorId="0" shapeId="0">
      <text>
        <r>
          <rPr>
            <sz val="14"/>
            <color indexed="81"/>
            <rFont val="ＭＳ Ｐゴシック"/>
            <family val="3"/>
            <charset val="128"/>
          </rPr>
          <t>大和修理担当印</t>
        </r>
      </text>
    </comment>
    <comment ref="S12" authorId="0" shapeId="0">
      <text>
        <r>
          <rPr>
            <sz val="14"/>
            <color indexed="81"/>
            <rFont val="ＭＳ Ｐゴシック"/>
            <family val="3"/>
            <charset val="128"/>
          </rPr>
          <t xml:space="preserve">加工区責任者印
</t>
        </r>
      </text>
    </comment>
    <comment ref="T12" authorId="0" shapeId="0">
      <text>
        <r>
          <rPr>
            <sz val="14"/>
            <color indexed="81"/>
            <rFont val="ＭＳ Ｐゴシック"/>
            <family val="3"/>
            <charset val="128"/>
          </rPr>
          <t xml:space="preserve">加工区起案者印
</t>
        </r>
      </text>
    </comment>
    <comment ref="M13" authorId="2" shapeId="0">
      <text>
        <r>
          <rPr>
            <b/>
            <sz val="14"/>
            <color indexed="81"/>
            <rFont val="ＭＳ Ｐゴシック"/>
            <family val="3"/>
            <charset val="128"/>
          </rPr>
          <t>プルダウンにて選択または横のシートからコピー＆ペーストください</t>
        </r>
      </text>
    </comment>
    <comment ref="Q15" authorId="2" shapeId="0">
      <text>
        <r>
          <rPr>
            <b/>
            <sz val="16"/>
            <color indexed="81"/>
            <rFont val="ＭＳ Ｐゴシック"/>
            <family val="3"/>
            <charset val="128"/>
          </rPr>
          <t>プルダウンにて選択または横のシートからコピー＆ペーストください</t>
        </r>
        <r>
          <rPr>
            <sz val="16"/>
            <color indexed="81"/>
            <rFont val="ＭＳ Ｐゴシック"/>
            <family val="3"/>
            <charset val="128"/>
          </rPr>
          <t xml:space="preserve">
</t>
        </r>
      </text>
    </comment>
    <comment ref="D16" authorId="3" shapeId="0">
      <text>
        <r>
          <rPr>
            <sz val="14"/>
            <color indexed="81"/>
            <rFont val="ＭＳ Ｐゴシック"/>
            <family val="3"/>
            <charset val="128"/>
          </rPr>
          <t>機種名記入
（EC-100・MD-50など）</t>
        </r>
      </text>
    </comment>
    <comment ref="Q16" authorId="2" shapeId="0">
      <text>
        <r>
          <rPr>
            <b/>
            <sz val="16"/>
            <color indexed="81"/>
            <rFont val="ＭＳ Ｐゴシック"/>
            <family val="3"/>
            <charset val="128"/>
          </rPr>
          <t>プルダウンにて選択または横のシートからコピー＆ペーストください</t>
        </r>
        <r>
          <rPr>
            <sz val="16"/>
            <color indexed="81"/>
            <rFont val="ＭＳ Ｐゴシック"/>
            <family val="3"/>
            <charset val="128"/>
          </rPr>
          <t xml:space="preserve">
</t>
        </r>
      </text>
    </comment>
    <comment ref="W16" authorId="3" shapeId="0">
      <text>
        <r>
          <rPr>
            <sz val="12"/>
            <color indexed="81"/>
            <rFont val="ＭＳ Ｐゴシック"/>
            <family val="3"/>
            <charset val="128"/>
          </rPr>
          <t xml:space="preserve">キャビ問わず、同じ修理内容の回数を記入
</t>
        </r>
      </text>
    </comment>
    <comment ref="Z19" authorId="2" shapeId="0">
      <text>
        <r>
          <rPr>
            <sz val="14"/>
            <color indexed="81"/>
            <rFont val="ＭＳ Ｐゴシック"/>
            <family val="3"/>
            <charset val="128"/>
          </rPr>
          <t>合計ショット数-同修理ショット数</t>
        </r>
      </text>
    </comment>
    <comment ref="Z21" authorId="2" shapeId="0">
      <text>
        <r>
          <rPr>
            <sz val="14"/>
            <color indexed="81"/>
            <rFont val="ＭＳ Ｐゴシック"/>
            <family val="3"/>
            <charset val="128"/>
          </rPr>
          <t>合計ショットー前回メンテ時のショット数</t>
        </r>
      </text>
    </comment>
    <comment ref="Z24" authorId="2" shapeId="0">
      <text>
        <r>
          <rPr>
            <sz val="12"/>
            <color indexed="81"/>
            <rFont val="ＭＳ Ｐゴシック"/>
            <family val="3"/>
            <charset val="128"/>
          </rPr>
          <t>ショットカウンターの現在と交換前のショット数の合計（自動計算）</t>
        </r>
      </text>
    </comment>
    <comment ref="X33" authorId="2" shapeId="0">
      <text>
        <r>
          <rPr>
            <sz val="12"/>
            <color indexed="81"/>
            <rFont val="ＭＳ Ｐゴシック"/>
            <family val="3"/>
            <charset val="128"/>
          </rPr>
          <t>No.1～他まで自動で合計
（No.1に数値が入力されているとき）</t>
        </r>
      </text>
    </comment>
    <comment ref="X42" authorId="2" shapeId="0">
      <text>
        <r>
          <rPr>
            <sz val="11"/>
            <color indexed="81"/>
            <rFont val="ＭＳ Ｐゴシック"/>
            <family val="3"/>
            <charset val="128"/>
          </rPr>
          <t>No.1～他まで自動で合計
（No.1に数値が入力されているとき）</t>
        </r>
      </text>
    </comment>
    <comment ref="S48" authorId="3" shapeId="0">
      <text>
        <r>
          <rPr>
            <sz val="11"/>
            <color indexed="81"/>
            <rFont val="ＭＳ Ｐゴシック"/>
            <family val="3"/>
            <charset val="128"/>
          </rPr>
          <t>金型納入後、
1週間以内に成形して下さい</t>
        </r>
      </text>
    </comment>
  </commentList>
</comments>
</file>

<file path=xl/comments2.xml><?xml version="1.0" encoding="utf-8"?>
<comments xmlns="http://schemas.openxmlformats.org/spreadsheetml/2006/main">
  <authors>
    <author>髙橋　克弥</author>
    <author>斉藤 里志</author>
  </authors>
  <commentList>
    <comment ref="A1" authorId="0" shapeId="0">
      <text>
        <r>
          <rPr>
            <b/>
            <sz val="9"/>
            <color indexed="81"/>
            <rFont val="ＭＳ Ｐゴシック"/>
            <family val="3"/>
            <charset val="128"/>
          </rPr>
          <t>プルダウンで
要・不要</t>
        </r>
      </text>
    </comment>
    <comment ref="B1" authorId="1" shapeId="0">
      <text>
        <r>
          <rPr>
            <b/>
            <sz val="12"/>
            <color indexed="81"/>
            <rFont val="ＭＳ Ｐゴシック"/>
            <family val="3"/>
            <charset val="128"/>
          </rPr>
          <t>プルダウンで
ＰＰ
POM
PA
2色
その他</t>
        </r>
      </text>
    </comment>
    <comment ref="C1" authorId="0" shapeId="0">
      <text>
        <r>
          <rPr>
            <b/>
            <sz val="9"/>
            <color indexed="81"/>
            <rFont val="ＭＳ Ｐゴシック"/>
            <family val="3"/>
            <charset val="128"/>
          </rPr>
          <t xml:space="preserve">プルダウン選択
大和化成（本社）
大和化成（市場）
大和化成（額田）
他メーカー記載
</t>
        </r>
      </text>
    </comment>
    <comment ref="D1" authorId="0" shapeId="0">
      <text>
        <r>
          <rPr>
            <b/>
            <sz val="9"/>
            <color indexed="81"/>
            <rFont val="ＭＳ Ｐゴシック"/>
            <family val="3"/>
            <charset val="128"/>
          </rPr>
          <t xml:space="preserve">プルダウン選択
大和化成（内製）他メーカー名記載
</t>
        </r>
      </text>
    </comment>
    <comment ref="E1" authorId="0" shapeId="0">
      <text>
        <r>
          <rPr>
            <b/>
            <sz val="9"/>
            <color indexed="81"/>
            <rFont val="ＭＳ Ｐゴシック"/>
            <family val="3"/>
            <charset val="128"/>
          </rPr>
          <t xml:space="preserve">プルダウン選択
大和化成（内製）他メーカー名記載
</t>
        </r>
      </text>
    </comment>
    <comment ref="F1" authorId="0" shapeId="0">
      <text>
        <r>
          <rPr>
            <b/>
            <sz val="9"/>
            <color indexed="81"/>
            <rFont val="ＭＳ Ｐゴシック"/>
            <family val="3"/>
            <charset val="128"/>
          </rPr>
          <t xml:space="preserve">修理区分プルダウンで表示
</t>
        </r>
        <r>
          <rPr>
            <b/>
            <sz val="12"/>
            <color indexed="81"/>
            <rFont val="ＭＳ Ｐゴシック"/>
            <family val="3"/>
            <charset val="128"/>
          </rPr>
          <t xml:space="preserve">初期流動問題
工程変更
改善
復元
メンテナンス
</t>
        </r>
      </text>
    </comment>
    <comment ref="G1" authorId="0" shapeId="0">
      <text>
        <r>
          <rPr>
            <b/>
            <sz val="16"/>
            <color indexed="81"/>
            <rFont val="ＭＳ Ｐゴシック"/>
            <family val="3"/>
            <charset val="128"/>
          </rPr>
          <t>プルダウン選択
・A：型構造改善
・B：ガス改善
・C：ゲート改善
・D：コマ折れ改善
・E：バリ，E/P改善
・F：自社分解洗浄
・G：型メーカー分解洗浄
・H：型構造修理
・I：ガス修理
・J：ゲート修理
・K：コマ折れ修理
・L：バリ，E/P修理
・M：自社修理</t>
        </r>
      </text>
    </comment>
  </commentList>
</comments>
</file>

<file path=xl/sharedStrings.xml><?xml version="1.0" encoding="utf-8"?>
<sst xmlns="http://schemas.openxmlformats.org/spreadsheetml/2006/main" count="1055" uniqueCount="484">
  <si>
    <t>承認</t>
  </si>
  <si>
    <t>審査</t>
  </si>
  <si>
    <t>NO.</t>
  </si>
  <si>
    <t>判定</t>
  </si>
  <si>
    <t>起案</t>
    <phoneticPr fontId="8"/>
  </si>
  <si>
    <t>品番</t>
    <rPh sb="0" eb="2">
      <t>ヒンバン</t>
    </rPh>
    <phoneticPr fontId="8"/>
  </si>
  <si>
    <t>開始日</t>
    <rPh sb="0" eb="2">
      <t>カイシ</t>
    </rPh>
    <rPh sb="2" eb="3">
      <t>ヒ</t>
    </rPh>
    <phoneticPr fontId="8"/>
  </si>
  <si>
    <t>型納期</t>
    <rPh sb="0" eb="1">
      <t>カタ</t>
    </rPh>
    <rPh sb="1" eb="3">
      <t>ノウキ</t>
    </rPh>
    <phoneticPr fontId="8"/>
  </si>
  <si>
    <t>修理メーカー</t>
    <rPh sb="0" eb="2">
      <t>シュウリ</t>
    </rPh>
    <phoneticPr fontId="8"/>
  </si>
  <si>
    <t>不具合項目</t>
    <rPh sb="0" eb="3">
      <t>フグアイ</t>
    </rPh>
    <rPh sb="3" eb="5">
      <t>コウモク</t>
    </rPh>
    <phoneticPr fontId="8"/>
  </si>
  <si>
    <t>有</t>
    <rPh sb="0" eb="1">
      <t>ア</t>
    </rPh>
    <phoneticPr fontId="8"/>
  </si>
  <si>
    <t>品証Ｇ</t>
    <rPh sb="0" eb="1">
      <t>ヒン</t>
    </rPh>
    <rPh sb="1" eb="2">
      <t>ショウ</t>
    </rPh>
    <phoneticPr fontId="8"/>
  </si>
  <si>
    <t>A</t>
    <phoneticPr fontId="8"/>
  </si>
  <si>
    <t>汎用</t>
    <rPh sb="0" eb="2">
      <t>ハンヨウ</t>
    </rPh>
    <phoneticPr fontId="8"/>
  </si>
  <si>
    <t>ｸﾗﾝﾌﾟ</t>
    <phoneticPr fontId="8"/>
  </si>
  <si>
    <t>PP</t>
    <phoneticPr fontId="8"/>
  </si>
  <si>
    <t>無</t>
    <rPh sb="0" eb="1">
      <t>ナ</t>
    </rPh>
    <phoneticPr fontId="8"/>
  </si>
  <si>
    <t>品管Ｇ</t>
    <rPh sb="0" eb="1">
      <t>ヒン</t>
    </rPh>
    <rPh sb="1" eb="2">
      <t>カン</t>
    </rPh>
    <phoneticPr fontId="8"/>
  </si>
  <si>
    <t>B</t>
    <phoneticPr fontId="8"/>
  </si>
  <si>
    <t>DMI</t>
    <phoneticPr fontId="8"/>
  </si>
  <si>
    <t>ﾍﾞﾙﾄ</t>
    <phoneticPr fontId="8"/>
  </si>
  <si>
    <t>6PA</t>
    <phoneticPr fontId="8"/>
  </si>
  <si>
    <t>成形ﾒｰｶｰ</t>
    <rPh sb="0" eb="2">
      <t>セイケイ</t>
    </rPh>
    <phoneticPr fontId="8"/>
  </si>
  <si>
    <t>C</t>
    <phoneticPr fontId="8"/>
  </si>
  <si>
    <t>ｺﾙｹﾞｰﾄ</t>
    <phoneticPr fontId="8"/>
  </si>
  <si>
    <t>66PA</t>
    <phoneticPr fontId="8"/>
  </si>
  <si>
    <t>ﾌﾟﾛﾃ</t>
    <phoneticPr fontId="8"/>
  </si>
  <si>
    <t>STPA66</t>
    <phoneticPr fontId="8"/>
  </si>
  <si>
    <t>その他</t>
    <rPh sb="2" eb="3">
      <t>タ</t>
    </rPh>
    <phoneticPr fontId="8"/>
  </si>
  <si>
    <t>難燃66</t>
    <rPh sb="0" eb="1">
      <t>ナン</t>
    </rPh>
    <rPh sb="1" eb="2">
      <t>ネン</t>
    </rPh>
    <phoneticPr fontId="8"/>
  </si>
  <si>
    <t>ABS</t>
    <phoneticPr fontId="8"/>
  </si>
  <si>
    <t>POM</t>
    <phoneticPr fontId="8"/>
  </si>
  <si>
    <t>PBT</t>
    <phoneticPr fontId="8"/>
  </si>
  <si>
    <t>製品形状</t>
    <rPh sb="0" eb="2">
      <t>セイヒン</t>
    </rPh>
    <rPh sb="2" eb="4">
      <t>ケイジョウ</t>
    </rPh>
    <phoneticPr fontId="8"/>
  </si>
  <si>
    <t>大和化成</t>
  </si>
  <si>
    <t>製作メーカー</t>
    <phoneticPr fontId="8"/>
  </si>
  <si>
    <t>ショット</t>
    <phoneticPr fontId="8"/>
  </si>
  <si>
    <t>修理区分</t>
    <rPh sb="0" eb="2">
      <t>シュウリ</t>
    </rPh>
    <rPh sb="2" eb="4">
      <t>クブン</t>
    </rPh>
    <phoneticPr fontId="8"/>
  </si>
  <si>
    <t>受領</t>
    <rPh sb="0" eb="2">
      <t>ジュリョウ</t>
    </rPh>
    <phoneticPr fontId="8"/>
  </si>
  <si>
    <t>月産数（個）</t>
    <rPh sb="0" eb="2">
      <t>ゲッサン</t>
    </rPh>
    <rPh sb="2" eb="3">
      <t>スウ</t>
    </rPh>
    <rPh sb="4" eb="5">
      <t>コ</t>
    </rPh>
    <phoneticPr fontId="8"/>
  </si>
  <si>
    <t>成形材料</t>
    <rPh sb="0" eb="2">
      <t>セイケイ</t>
    </rPh>
    <rPh sb="2" eb="4">
      <t>ザイリョウ</t>
    </rPh>
    <phoneticPr fontId="8"/>
  </si>
  <si>
    <t>評価サンプル数</t>
    <rPh sb="0" eb="2">
      <t>ヒョウカ</t>
    </rPh>
    <rPh sb="6" eb="7">
      <t>スウ</t>
    </rPh>
    <phoneticPr fontId="8"/>
  </si>
  <si>
    <t>評価有無</t>
    <rPh sb="0" eb="2">
      <t>ヒョウカ</t>
    </rPh>
    <rPh sb="2" eb="4">
      <t>ウム</t>
    </rPh>
    <phoneticPr fontId="8"/>
  </si>
  <si>
    <t>成形加工区</t>
    <rPh sb="0" eb="2">
      <t>セイケイ</t>
    </rPh>
    <rPh sb="2" eb="5">
      <t>カコウク</t>
    </rPh>
    <phoneticPr fontId="8"/>
  </si>
  <si>
    <t>型番</t>
    <rPh sb="0" eb="2">
      <t>カタバン</t>
    </rPh>
    <phoneticPr fontId="8"/>
  </si>
  <si>
    <t>対策処置内容 （成形加工区記入）</t>
    <rPh sb="4" eb="6">
      <t>ナイヨウ</t>
    </rPh>
    <rPh sb="8" eb="10">
      <t>セイケイ</t>
    </rPh>
    <rPh sb="10" eb="13">
      <t>カコウク</t>
    </rPh>
    <rPh sb="13" eb="15">
      <t>キニュウ</t>
    </rPh>
    <phoneticPr fontId="8"/>
  </si>
  <si>
    <t>t</t>
    <phoneticPr fontId="8"/>
  </si>
  <si>
    <t>要</t>
    <rPh sb="0" eb="1">
      <t>ヨウ</t>
    </rPh>
    <phoneticPr fontId="8"/>
  </si>
  <si>
    <t>不要</t>
    <rPh sb="0" eb="2">
      <t>フヨウ</t>
    </rPh>
    <phoneticPr fontId="8"/>
  </si>
  <si>
    <t>PA</t>
    <phoneticPr fontId="8"/>
  </si>
  <si>
    <t>初期流動問題</t>
  </si>
  <si>
    <t>工程変更</t>
  </si>
  <si>
    <t>改善</t>
  </si>
  <si>
    <t>復元</t>
  </si>
  <si>
    <t>メンテナンス</t>
  </si>
  <si>
    <t>2色</t>
    <rPh sb="1" eb="2">
      <t>ショク</t>
    </rPh>
    <phoneticPr fontId="8"/>
  </si>
  <si>
    <t>不具合内容・発生原因（成形加工区記入）画像又はﾎﾟﾝﾁ絵記入</t>
    <rPh sb="6" eb="8">
      <t>ハッセイ</t>
    </rPh>
    <rPh sb="8" eb="10">
      <t>ゲンイン</t>
    </rPh>
    <rPh sb="11" eb="13">
      <t>セイケイ</t>
    </rPh>
    <rPh sb="13" eb="16">
      <t>カコウク</t>
    </rPh>
    <rPh sb="19" eb="21">
      <t>ガゾウ</t>
    </rPh>
    <rPh sb="21" eb="22">
      <t>マタ</t>
    </rPh>
    <rPh sb="27" eb="28">
      <t>エ</t>
    </rPh>
    <rPh sb="28" eb="30">
      <t>キニュウ</t>
    </rPh>
    <phoneticPr fontId="8"/>
  </si>
  <si>
    <t>不具合
ｷｬﾋﾞNO.</t>
    <rPh sb="0" eb="3">
      <t>フグアイ</t>
    </rPh>
    <phoneticPr fontId="8"/>
  </si>
  <si>
    <t>対策ｷｬﾋﾞNO.</t>
    <rPh sb="0" eb="2">
      <t>タイサク</t>
    </rPh>
    <phoneticPr fontId="8"/>
  </si>
  <si>
    <t>成形機・t数</t>
    <rPh sb="0" eb="2">
      <t>セイケイ</t>
    </rPh>
    <rPh sb="2" eb="3">
      <t>キ</t>
    </rPh>
    <rPh sb="5" eb="6">
      <t>スウ</t>
    </rPh>
    <phoneticPr fontId="8"/>
  </si>
  <si>
    <t>成形材質</t>
    <rPh sb="0" eb="2">
      <t>セイケイ</t>
    </rPh>
    <rPh sb="2" eb="4">
      <t>ザイシツ</t>
    </rPh>
    <phoneticPr fontId="8"/>
  </si>
  <si>
    <t>起工年月</t>
    <rPh sb="0" eb="2">
      <t>キコウ</t>
    </rPh>
    <rPh sb="2" eb="3">
      <t>ネン</t>
    </rPh>
    <phoneticPr fontId="8"/>
  </si>
  <si>
    <t xml:space="preserve"> 発行年月日</t>
    <phoneticPr fontId="8"/>
  </si>
  <si>
    <t>成形機</t>
    <rPh sb="0" eb="3">
      <t>セイケイキ</t>
    </rPh>
    <phoneticPr fontId="8"/>
  </si>
  <si>
    <t>汎用</t>
    <rPh sb="0" eb="2">
      <t>ハンヨウ</t>
    </rPh>
    <phoneticPr fontId="8"/>
  </si>
  <si>
    <t>DMI</t>
    <phoneticPr fontId="8"/>
  </si>
  <si>
    <t>PP/TPE</t>
    <phoneticPr fontId="8"/>
  </si>
  <si>
    <t>㈲アイエードゥー</t>
  </si>
  <si>
    <t>㈱アイメック</t>
  </si>
  <si>
    <t>㈲イチカワ</t>
  </si>
  <si>
    <t>㈱エスケイモールド</t>
  </si>
  <si>
    <t>㈱ケーツー</t>
  </si>
  <si>
    <t>トーカイモールド㈱</t>
  </si>
  <si>
    <t>㈱バリアス・ワークス</t>
  </si>
  <si>
    <t>㈱アイデン</t>
  </si>
  <si>
    <t>アイチシステム</t>
  </si>
  <si>
    <t>㈲青木製作所</t>
  </si>
  <si>
    <t>㈱浅野</t>
  </si>
  <si>
    <t>㈲アサヒ工業</t>
  </si>
  <si>
    <t>朝日精密工業㈱</t>
  </si>
  <si>
    <t>㈲味岡製作所</t>
  </si>
  <si>
    <t>㈲荒木金型</t>
  </si>
  <si>
    <t>犬山精機㈱</t>
  </si>
  <si>
    <t>岩津化成(株)</t>
  </si>
  <si>
    <t>㈲岩本金型</t>
  </si>
  <si>
    <t>栄光技研</t>
  </si>
  <si>
    <t>㈱エス･ケイ･ワイ</t>
  </si>
  <si>
    <t>㈲大島金型産業</t>
  </si>
  <si>
    <t>㈲小栗化成</t>
  </si>
  <si>
    <t>㈲鍵山製作所</t>
  </si>
  <si>
    <t>㈲加藤製作所</t>
  </si>
  <si>
    <t>金型工房りくい</t>
  </si>
  <si>
    <t>㈲上郷樹脂</t>
  </si>
  <si>
    <t>木下金型製作所</t>
  </si>
  <si>
    <t>岐北化学</t>
  </si>
  <si>
    <t>㈱岐阜精密製作所</t>
  </si>
  <si>
    <t>研精化工㈱</t>
  </si>
  <si>
    <t>㈲孝真精機</t>
  </si>
  <si>
    <t>㈱小林合成</t>
  </si>
  <si>
    <t>㈱小林製作所</t>
  </si>
  <si>
    <t>㈱坂本金型工作所</t>
  </si>
  <si>
    <t>㈱サンコー技研</t>
  </si>
  <si>
    <t>㈱三宏技研</t>
  </si>
  <si>
    <t>三洲化学工業㈱</t>
  </si>
  <si>
    <t>㈲三福製作所</t>
  </si>
  <si>
    <t>㈲三和精工</t>
  </si>
  <si>
    <t>昭和</t>
  </si>
  <si>
    <t>伸栄ﾌﾟﾗｽﾁｯｸｽ㈱</t>
  </si>
  <si>
    <t>新生精機㈱</t>
  </si>
  <si>
    <t>㈲杉田精機</t>
  </si>
  <si>
    <t>㈲杉本金型製作所</t>
  </si>
  <si>
    <t>㈱駿河ｴﾝｼﾞﾆｱﾘﾝｸﾞ</t>
  </si>
  <si>
    <t>㈲セイレイ技研</t>
  </si>
  <si>
    <t>セントラルファインツール</t>
  </si>
  <si>
    <t>ダイトー化成㈱</t>
  </si>
  <si>
    <t>TIMEX</t>
  </si>
  <si>
    <t>㈱大和精工</t>
  </si>
  <si>
    <t>㈲高木金型製作</t>
  </si>
  <si>
    <t>タカギセイコー</t>
  </si>
  <si>
    <t>㈱棚澤八光社</t>
  </si>
  <si>
    <t>タニグチ</t>
  </si>
  <si>
    <t>DAC</t>
  </si>
  <si>
    <t>中部アイテック㈱</t>
  </si>
  <si>
    <t>ツチヒラ合成㈱</t>
  </si>
  <si>
    <t>テクノハマ㈱</t>
  </si>
  <si>
    <t>東亜金型工業㈱</t>
  </si>
  <si>
    <t>トクサン金型㈱</t>
  </si>
  <si>
    <t>㈲友恵製作所</t>
  </si>
  <si>
    <t>㈱永野金型</t>
  </si>
  <si>
    <t>中松金型㈱</t>
  </si>
  <si>
    <t>ニッコー金型</t>
  </si>
  <si>
    <t>仁木製作所</t>
  </si>
  <si>
    <t>㈲ハヤマ金型</t>
  </si>
  <si>
    <t>㈱坂鎌工業</t>
  </si>
  <si>
    <t>日吉金型</t>
  </si>
  <si>
    <t>平山工業所</t>
  </si>
  <si>
    <t>㈱ファインモールド</t>
  </si>
  <si>
    <t>㈱プラセス</t>
  </si>
  <si>
    <t>㈱プラム精工</t>
  </si>
  <si>
    <t>㈲北辰金型工業</t>
  </si>
  <si>
    <t>㈱丸重</t>
  </si>
  <si>
    <t>丸工モールド</t>
  </si>
  <si>
    <t>㈱メイク</t>
  </si>
  <si>
    <t>㈲山本金型製作所</t>
  </si>
  <si>
    <t>㈱山利製作所</t>
  </si>
  <si>
    <t>㈱有加工業</t>
  </si>
  <si>
    <t>㈱友起製作所</t>
  </si>
  <si>
    <t>㈲ユーディーデータシステム</t>
  </si>
  <si>
    <t>吉浜金型</t>
  </si>
  <si>
    <t>購買データ不明</t>
  </si>
  <si>
    <t>海外</t>
  </si>
  <si>
    <t>ウネヤマ技研</t>
  </si>
  <si>
    <t>ケミカル工業㈱</t>
  </si>
  <si>
    <t>ｸﾘｯﾌﾟ</t>
    <phoneticPr fontId="8"/>
  </si>
  <si>
    <t>岩津化成㈱</t>
  </si>
  <si>
    <t>(有)エヌ・ピー(岡崎工場)</t>
  </si>
  <si>
    <t>(有)エヌ・ピー(豊橋工場)</t>
  </si>
  <si>
    <t>㈲小田化成</t>
  </si>
  <si>
    <t>光和工業㈱</t>
  </si>
  <si>
    <t>小島ｷｬﾝﾊﾟｽ</t>
  </si>
  <si>
    <t>サンホウ化成㈱</t>
  </si>
  <si>
    <t>㈱シンテック</t>
  </si>
  <si>
    <t>㈲ダイモ化成</t>
  </si>
  <si>
    <t>㈱タカギセイコー</t>
  </si>
  <si>
    <t>ツツミ化成工業㈲</t>
  </si>
  <si>
    <t>㈲藤原樹脂</t>
  </si>
  <si>
    <t>㈱フレックスキャンパス</t>
  </si>
  <si>
    <t>㈲豊和化成</t>
  </si>
  <si>
    <t>㈲星川技研</t>
  </si>
  <si>
    <t>マルアイ㈱</t>
  </si>
  <si>
    <t>㈱セントラルファインツール</t>
  </si>
  <si>
    <t>ナノコート・ティーエス㈱</t>
  </si>
  <si>
    <t>フィーサ㈱</t>
  </si>
  <si>
    <t>モールド・マスターズ㈱</t>
  </si>
  <si>
    <t>大和化成</t>
    <phoneticPr fontId="8"/>
  </si>
  <si>
    <t>大和化成</t>
    <phoneticPr fontId="8"/>
  </si>
  <si>
    <t>㈱不二機販</t>
  </si>
  <si>
    <t>㈲青木製作所</t>
    <phoneticPr fontId="8"/>
  </si>
  <si>
    <t>金型修理・改善依頼書</t>
    <phoneticPr fontId="8"/>
  </si>
  <si>
    <t>㈱沖田化成</t>
    <rPh sb="1" eb="3">
      <t>オキタ</t>
    </rPh>
    <rPh sb="3" eb="5">
      <t>カセイ</t>
    </rPh>
    <phoneticPr fontId="8"/>
  </si>
  <si>
    <t>㈱サンワクリエイト</t>
  </si>
  <si>
    <t>ヒロハマ合成㈱</t>
    <rPh sb="4" eb="6">
      <t>ゴウセイ</t>
    </rPh>
    <phoneticPr fontId="8"/>
  </si>
  <si>
    <t>㈲宮本合成</t>
    <rPh sb="1" eb="3">
      <t>ミヤモト</t>
    </rPh>
    <rPh sb="3" eb="5">
      <t>ゴウセイ</t>
    </rPh>
    <phoneticPr fontId="8"/>
  </si>
  <si>
    <t>㈲エヌ・ピー</t>
  </si>
  <si>
    <t>㈲エヌ・ピー</t>
    <phoneticPr fontId="8"/>
  </si>
  <si>
    <t>遠州樹脂工業㈱</t>
  </si>
  <si>
    <t>遠州樹脂工業㈱</t>
    <rPh sb="0" eb="2">
      <t>エンシュウ</t>
    </rPh>
    <rPh sb="2" eb="4">
      <t>ジュシ</t>
    </rPh>
    <rPh sb="4" eb="6">
      <t>コウギョウ</t>
    </rPh>
    <phoneticPr fontId="8"/>
  </si>
  <si>
    <t>㈱広和化成</t>
  </si>
  <si>
    <t>㈱広和化成</t>
    <rPh sb="1" eb="2">
      <t>ヒロ</t>
    </rPh>
    <rPh sb="2" eb="3">
      <t>ワ</t>
    </rPh>
    <rPh sb="3" eb="5">
      <t>カセイ</t>
    </rPh>
    <phoneticPr fontId="8"/>
  </si>
  <si>
    <t>㈱クラフト</t>
  </si>
  <si>
    <t>㈱ファインカット富山</t>
    <rPh sb="8" eb="10">
      <t>トヤマ</t>
    </rPh>
    <phoneticPr fontId="8"/>
  </si>
  <si>
    <t>㈲エヌ・ピー</t>
    <phoneticPr fontId="8"/>
  </si>
  <si>
    <t>㈱クラフト</t>
    <phoneticPr fontId="8"/>
  </si>
  <si>
    <t>㈱ケーツー</t>
    <phoneticPr fontId="8"/>
  </si>
  <si>
    <t>㈱サンワクリエイト</t>
    <phoneticPr fontId="8"/>
  </si>
  <si>
    <t>遠州樹脂工業㈱</t>
    <phoneticPr fontId="8"/>
  </si>
  <si>
    <t>㈱広和化成</t>
    <phoneticPr fontId="8"/>
  </si>
  <si>
    <t>㈱クラフト</t>
    <phoneticPr fontId="8"/>
  </si>
  <si>
    <t>テクノハマ㈱</t>
    <phoneticPr fontId="8"/>
  </si>
  <si>
    <t>グレード</t>
    <phoneticPr fontId="8"/>
  </si>
  <si>
    <t>サンプル着日</t>
    <rPh sb="4" eb="5">
      <t>チャク</t>
    </rPh>
    <rPh sb="5" eb="6">
      <t>ビ</t>
    </rPh>
    <phoneticPr fontId="8"/>
  </si>
  <si>
    <t>不具合項目</t>
    <rPh sb="0" eb="3">
      <t>フグアイ</t>
    </rPh>
    <rPh sb="3" eb="5">
      <t>コウモク</t>
    </rPh>
    <phoneticPr fontId="8"/>
  </si>
  <si>
    <t>確認</t>
    <rPh sb="0" eb="2">
      <t>カクニン</t>
    </rPh>
    <phoneticPr fontId="8"/>
  </si>
  <si>
    <t>前回メンテ時のショット数</t>
    <rPh sb="0" eb="2">
      <t>ゼンカイ</t>
    </rPh>
    <rPh sb="5" eb="6">
      <t>ジ</t>
    </rPh>
    <rPh sb="11" eb="12">
      <t>スウ</t>
    </rPh>
    <phoneticPr fontId="8"/>
  </si>
  <si>
    <t>同修理履歴</t>
    <rPh sb="0" eb="1">
      <t>ドウ</t>
    </rPh>
    <rPh sb="1" eb="3">
      <t>シュウリ</t>
    </rPh>
    <rPh sb="3" eb="5">
      <t>リレキ</t>
    </rPh>
    <phoneticPr fontId="8"/>
  </si>
  <si>
    <t>同修理履歴</t>
    <rPh sb="0" eb="1">
      <t>ドウ</t>
    </rPh>
    <rPh sb="1" eb="3">
      <t>シュウリ</t>
    </rPh>
    <rPh sb="3" eb="5">
      <t>リレキ</t>
    </rPh>
    <phoneticPr fontId="8"/>
  </si>
  <si>
    <t>初回</t>
    <rPh sb="0" eb="2">
      <t>ショカイ</t>
    </rPh>
    <phoneticPr fontId="8"/>
  </si>
  <si>
    <t>再発</t>
    <rPh sb="0" eb="2">
      <t>サイハツ</t>
    </rPh>
    <phoneticPr fontId="8"/>
  </si>
  <si>
    <t>回</t>
    <rPh sb="0" eb="1">
      <t>カイ</t>
    </rPh>
    <phoneticPr fontId="8"/>
  </si>
  <si>
    <t>キャビ</t>
    <phoneticPr fontId="8"/>
  </si>
  <si>
    <t>同じ</t>
    <rPh sb="0" eb="1">
      <t>オナ</t>
    </rPh>
    <phoneticPr fontId="8"/>
  </si>
  <si>
    <t>他</t>
    <rPh sb="0" eb="1">
      <t>ホカ</t>
    </rPh>
    <phoneticPr fontId="8"/>
  </si>
  <si>
    <t>同じ含む</t>
    <rPh sb="0" eb="1">
      <t>オナ</t>
    </rPh>
    <rPh sb="2" eb="3">
      <t>フク</t>
    </rPh>
    <phoneticPr fontId="8"/>
  </si>
  <si>
    <t>修理キャビNo</t>
    <rPh sb="0" eb="2">
      <t>シュウリ</t>
    </rPh>
    <phoneticPr fontId="8"/>
  </si>
  <si>
    <t>責任区分</t>
    <rPh sb="0" eb="2">
      <t>セキニン</t>
    </rPh>
    <rPh sb="2" eb="4">
      <t>クブン</t>
    </rPh>
    <phoneticPr fontId="8"/>
  </si>
  <si>
    <t>大和</t>
    <rPh sb="0" eb="2">
      <t>ダイワ</t>
    </rPh>
    <phoneticPr fontId="8"/>
  </si>
  <si>
    <t>加工区</t>
    <rPh sb="0" eb="3">
      <t>カコウク</t>
    </rPh>
    <phoneticPr fontId="8"/>
  </si>
  <si>
    <t>型メーカー</t>
    <rPh sb="0" eb="1">
      <t>カタ</t>
    </rPh>
    <phoneticPr fontId="8"/>
  </si>
  <si>
    <t>新設時金型担当者</t>
    <rPh sb="0" eb="2">
      <t>シンセツ</t>
    </rPh>
    <rPh sb="2" eb="3">
      <t>ジ</t>
    </rPh>
    <rPh sb="3" eb="5">
      <t>カナガタ</t>
    </rPh>
    <rPh sb="5" eb="8">
      <t>タントウシャ</t>
    </rPh>
    <phoneticPr fontId="8"/>
  </si>
  <si>
    <t>）ヶ月</t>
    <rPh sb="2" eb="3">
      <t>ゲツ</t>
    </rPh>
    <phoneticPr fontId="8"/>
  </si>
  <si>
    <t>過去修理履歴</t>
    <rPh sb="0" eb="2">
      <t>カコ</t>
    </rPh>
    <rPh sb="2" eb="4">
      <t>シュウリ</t>
    </rPh>
    <rPh sb="4" eb="6">
      <t>リレキ</t>
    </rPh>
    <phoneticPr fontId="8"/>
  </si>
  <si>
    <t>修理回数</t>
    <rPh sb="0" eb="2">
      <t>シュウリ</t>
    </rPh>
    <rPh sb="2" eb="4">
      <t>カイスウ</t>
    </rPh>
    <phoneticPr fontId="8"/>
  </si>
  <si>
    <t>回</t>
    <rPh sb="0" eb="1">
      <t>カイ</t>
    </rPh>
    <phoneticPr fontId="8"/>
  </si>
  <si>
    <t>修理費用</t>
    <rPh sb="0" eb="2">
      <t>シュウリ</t>
    </rPh>
    <rPh sb="2" eb="4">
      <t>ヒヨウ</t>
    </rPh>
    <phoneticPr fontId="8"/>
  </si>
  <si>
    <t>/個当たり　</t>
    <rPh sb="1" eb="2">
      <t>コ</t>
    </rPh>
    <rPh sb="2" eb="3">
      <t>ア</t>
    </rPh>
    <phoneticPr fontId="8"/>
  </si>
  <si>
    <t>確認日</t>
    <rPh sb="0" eb="2">
      <t>カクニン</t>
    </rPh>
    <rPh sb="2" eb="3">
      <t>ビ</t>
    </rPh>
    <phoneticPr fontId="8"/>
  </si>
  <si>
    <t>判定</t>
    <rPh sb="0" eb="2">
      <t>ハンテイ</t>
    </rPh>
    <phoneticPr fontId="8"/>
  </si>
  <si>
    <t>【加工区入力】</t>
    <rPh sb="1" eb="4">
      <t>カコウク</t>
    </rPh>
    <rPh sb="4" eb="6">
      <t>ニュウリョク</t>
    </rPh>
    <phoneticPr fontId="8"/>
  </si>
  <si>
    <t>取数</t>
    <phoneticPr fontId="8"/>
  </si>
  <si>
    <t>責任区分</t>
    <phoneticPr fontId="8"/>
  </si>
  <si>
    <t>責任比率</t>
    <rPh sb="0" eb="2">
      <t>セキニン</t>
    </rPh>
    <rPh sb="2" eb="4">
      <t>ヒリツ</t>
    </rPh>
    <phoneticPr fontId="8"/>
  </si>
  <si>
    <t>大和の修正指示</t>
    <rPh sb="0" eb="2">
      <t>ダイワ</t>
    </rPh>
    <rPh sb="3" eb="5">
      <t>シュウセイ</t>
    </rPh>
    <rPh sb="5" eb="7">
      <t>シジ</t>
    </rPh>
    <phoneticPr fontId="8"/>
  </si>
  <si>
    <t>有・無</t>
    <rPh sb="0" eb="1">
      <t>ア</t>
    </rPh>
    <rPh sb="2" eb="3">
      <t>ナシ</t>
    </rPh>
    <phoneticPr fontId="8"/>
  </si>
  <si>
    <t>有</t>
    <rPh sb="0" eb="1">
      <t>ユウ</t>
    </rPh>
    <phoneticPr fontId="8"/>
  </si>
  <si>
    <t>無</t>
    <rPh sb="0" eb="1">
      <t>ナシ</t>
    </rPh>
    <phoneticPr fontId="8"/>
  </si>
  <si>
    <t>改善費償却期間（概算）約（</t>
    <rPh sb="0" eb="2">
      <t>カイゼン</t>
    </rPh>
    <rPh sb="2" eb="3">
      <t>ヒ</t>
    </rPh>
    <rPh sb="3" eb="5">
      <t>ショウキャク</t>
    </rPh>
    <rPh sb="5" eb="7">
      <t>キカン</t>
    </rPh>
    <rPh sb="11" eb="12">
      <t>ヤク</t>
    </rPh>
    <phoneticPr fontId="8"/>
  </si>
  <si>
    <t>反映</t>
    <rPh sb="0" eb="2">
      <t>ハンエイ</t>
    </rPh>
    <phoneticPr fontId="8"/>
  </si>
  <si>
    <t>要</t>
    <rPh sb="0" eb="1">
      <t>ヨウ</t>
    </rPh>
    <phoneticPr fontId="8"/>
  </si>
  <si>
    <t>検討</t>
    <rPh sb="0" eb="2">
      <t>ケントウ</t>
    </rPh>
    <phoneticPr fontId="8"/>
  </si>
  <si>
    <t>不要</t>
    <rPh sb="0" eb="2">
      <t>フヨウ</t>
    </rPh>
    <phoneticPr fontId="8"/>
  </si>
  <si>
    <t>標準に反映するか</t>
    <rPh sb="0" eb="2">
      <t>ヒョウジュン</t>
    </rPh>
    <rPh sb="3" eb="5">
      <t>ハンエイ</t>
    </rPh>
    <phoneticPr fontId="8"/>
  </si>
  <si>
    <t>　　　【大和記入】</t>
    <rPh sb="4" eb="6">
      <t>ダイワ</t>
    </rPh>
    <rPh sb="6" eb="8">
      <t>キニュウ</t>
    </rPh>
    <phoneticPr fontId="8"/>
  </si>
  <si>
    <t>同修理履歴ショット
（直近）</t>
    <rPh sb="0" eb="1">
      <t>ドウ</t>
    </rPh>
    <rPh sb="1" eb="3">
      <t>シュウリ</t>
    </rPh>
    <rPh sb="3" eb="5">
      <t>リレキ</t>
    </rPh>
    <rPh sb="11" eb="13">
      <t>チョッキン</t>
    </rPh>
    <phoneticPr fontId="8"/>
  </si>
  <si>
    <t>費用</t>
    <rPh sb="0" eb="2">
      <t>ヒヨウ</t>
    </rPh>
    <phoneticPr fontId="8"/>
  </si>
  <si>
    <t>合計</t>
    <rPh sb="0" eb="2">
      <t>ゴウケイ</t>
    </rPh>
    <phoneticPr fontId="8"/>
  </si>
  <si>
    <t>他</t>
    <rPh sb="0" eb="1">
      <t>ホカ</t>
    </rPh>
    <phoneticPr fontId="8"/>
  </si>
  <si>
    <t>（メーカー記入）
見積もり</t>
    <rPh sb="5" eb="7">
      <t>キニュウ</t>
    </rPh>
    <phoneticPr fontId="8"/>
  </si>
  <si>
    <t>（大和記入）
概算</t>
    <rPh sb="1" eb="3">
      <t>ダイワ</t>
    </rPh>
    <rPh sb="3" eb="5">
      <t>キニュウ</t>
    </rPh>
    <phoneticPr fontId="8"/>
  </si>
  <si>
    <t>修理</t>
    <rPh sb="0" eb="2">
      <t>シュウリ</t>
    </rPh>
    <phoneticPr fontId="8"/>
  </si>
  <si>
    <t>メンテ</t>
    <phoneticPr fontId="8"/>
  </si>
  <si>
    <t>修理ショット数差
（自動計算）</t>
    <rPh sb="0" eb="2">
      <t>シュウリ</t>
    </rPh>
    <rPh sb="6" eb="7">
      <t>スウ</t>
    </rPh>
    <rPh sb="7" eb="8">
      <t>サ</t>
    </rPh>
    <rPh sb="10" eb="12">
      <t>ジドウ</t>
    </rPh>
    <rPh sb="12" eb="14">
      <t>ケイサン</t>
    </rPh>
    <phoneticPr fontId="8"/>
  </si>
  <si>
    <t>メンテショット数差
（自動計算）</t>
    <rPh sb="7" eb="8">
      <t>スウ</t>
    </rPh>
    <rPh sb="8" eb="9">
      <t>サ</t>
    </rPh>
    <phoneticPr fontId="8"/>
  </si>
  <si>
    <t>他</t>
    <rPh sb="0" eb="1">
      <t>ホカ</t>
    </rPh>
    <phoneticPr fontId="8"/>
  </si>
  <si>
    <t>備考欄</t>
    <rPh sb="0" eb="2">
      <t>ビコウ</t>
    </rPh>
    <rPh sb="2" eb="3">
      <t>ラン</t>
    </rPh>
    <phoneticPr fontId="8"/>
  </si>
  <si>
    <t>個当たり維持費　
過去修理費用/（総ショット数×取り数）</t>
    <rPh sb="0" eb="1">
      <t>コ</t>
    </rPh>
    <rPh sb="1" eb="2">
      <t>ア</t>
    </rPh>
    <rPh sb="4" eb="7">
      <t>イジヒ</t>
    </rPh>
    <rPh sb="9" eb="11">
      <t>カコ</t>
    </rPh>
    <rPh sb="11" eb="13">
      <t>シュウリ</t>
    </rPh>
    <rPh sb="13" eb="15">
      <t>ヒヨウ</t>
    </rPh>
    <rPh sb="17" eb="18">
      <t>ソウ</t>
    </rPh>
    <rPh sb="22" eb="23">
      <t>スウ</t>
    </rPh>
    <rPh sb="24" eb="25">
      <t>ト</t>
    </rPh>
    <rPh sb="26" eb="27">
      <t>スウ</t>
    </rPh>
    <phoneticPr fontId="8"/>
  </si>
  <si>
    <t>　カウンター
ショット</t>
    <phoneticPr fontId="8"/>
  </si>
  <si>
    <t>DMS-Q08412-C-02　Rev.B【用紙-5】</t>
    <phoneticPr fontId="8"/>
  </si>
  <si>
    <t>Ａ：型構造改善</t>
    <phoneticPr fontId="8"/>
  </si>
  <si>
    <t>Ｂ：ｶﾞｽ改善</t>
    <phoneticPr fontId="8"/>
  </si>
  <si>
    <t>Ｃ：ｹﾞｰﾄ改善</t>
    <phoneticPr fontId="8"/>
  </si>
  <si>
    <t>Ｄ：ｺﾏ折れ改善</t>
    <phoneticPr fontId="8"/>
  </si>
  <si>
    <t>Ｅ：ﾊﾞﾘ,E/P改善</t>
    <phoneticPr fontId="8"/>
  </si>
  <si>
    <t>Ｆ：自社分解洗浄</t>
    <phoneticPr fontId="8"/>
  </si>
  <si>
    <t>Ｇ：型ﾒｰｶｰ分解洗浄</t>
    <phoneticPr fontId="8"/>
  </si>
  <si>
    <t>Ｈ：型構造修理</t>
    <phoneticPr fontId="8"/>
  </si>
  <si>
    <t>Ｉ：ｶﾞｽ修理</t>
    <phoneticPr fontId="8"/>
  </si>
  <si>
    <t>Ｊ：ｹﾞｰﾄ修理</t>
    <phoneticPr fontId="8"/>
  </si>
  <si>
    <t>Ｋ：ｺﾏ折れ修理</t>
    <phoneticPr fontId="8"/>
  </si>
  <si>
    <t>Ｌ：ﾊﾞﾘ,E/P修理</t>
    <phoneticPr fontId="8"/>
  </si>
  <si>
    <t>Ｍ：自社修理</t>
    <phoneticPr fontId="8"/>
  </si>
  <si>
    <t>大和化成(本社)</t>
    <phoneticPr fontId="8"/>
  </si>
  <si>
    <t>大和化成(額田)</t>
    <phoneticPr fontId="8"/>
  </si>
  <si>
    <t>ウネヤマ技研</t>
    <phoneticPr fontId="8"/>
  </si>
  <si>
    <t>現在ショット数</t>
    <rPh sb="0" eb="2">
      <t>ゲンザイ</t>
    </rPh>
    <rPh sb="6" eb="7">
      <t>スウ</t>
    </rPh>
    <phoneticPr fontId="8"/>
  </si>
  <si>
    <t>交換前ショット数
（交換無き場合、記入不要）</t>
    <rPh sb="0" eb="2">
      <t>コウカン</t>
    </rPh>
    <rPh sb="2" eb="3">
      <t>マエ</t>
    </rPh>
    <rPh sb="7" eb="8">
      <t>スウ</t>
    </rPh>
    <rPh sb="10" eb="12">
      <t>コウカン</t>
    </rPh>
    <rPh sb="12" eb="13">
      <t>ナシ</t>
    </rPh>
    <rPh sb="14" eb="16">
      <t>バアイ</t>
    </rPh>
    <rPh sb="17" eb="19">
      <t>キニュウ</t>
    </rPh>
    <rPh sb="19" eb="21">
      <t>フヨウ</t>
    </rPh>
    <phoneticPr fontId="8"/>
  </si>
  <si>
    <t>合計ショット数
(交換前・現在の合計）
（自動計算）</t>
    <rPh sb="0" eb="2">
      <t>ゴウケイ</t>
    </rPh>
    <rPh sb="6" eb="7">
      <t>スウ</t>
    </rPh>
    <rPh sb="9" eb="11">
      <t>コウカン</t>
    </rPh>
    <rPh sb="11" eb="12">
      <t>マエ</t>
    </rPh>
    <rPh sb="13" eb="15">
      <t>ゲンザイ</t>
    </rPh>
    <rPh sb="16" eb="18">
      <t>ゴウケイ</t>
    </rPh>
    <phoneticPr fontId="8"/>
  </si>
  <si>
    <t>大和化成(本社)</t>
  </si>
  <si>
    <t>大和化成(額田)</t>
  </si>
  <si>
    <t>㈲青木製作所</t>
    <phoneticPr fontId="8"/>
  </si>
  <si>
    <t>PP</t>
  </si>
  <si>
    <t xml:space="preserve"> 手配NO.</t>
    <phoneticPr fontId="8"/>
  </si>
  <si>
    <t>3</t>
    <phoneticPr fontId="8"/>
  </si>
  <si>
    <t>8</t>
    <phoneticPr fontId="8"/>
  </si>
  <si>
    <t>AW184</t>
    <phoneticPr fontId="8"/>
  </si>
  <si>
    <t>ﾍﾞﾙﾄ</t>
  </si>
  <si>
    <t>SE130</t>
    <phoneticPr fontId="8"/>
  </si>
  <si>
    <t>299-168</t>
    <phoneticPr fontId="8"/>
  </si>
  <si>
    <t>Ｋ：ｺﾏ折れ修理</t>
  </si>
  <si>
    <t>可動側ホースクランプ部コマ折れ</t>
    <rPh sb="0" eb="2">
      <t>カドウ</t>
    </rPh>
    <rPh sb="2" eb="3">
      <t>ガワ</t>
    </rPh>
    <rPh sb="10" eb="11">
      <t>ブ</t>
    </rPh>
    <rPh sb="13" eb="14">
      <t>オ</t>
    </rPh>
    <phoneticPr fontId="8"/>
  </si>
  <si>
    <t>ロットサンプルの外観確認で発見。</t>
    <rPh sb="8" eb="10">
      <t>ガイカン</t>
    </rPh>
    <rPh sb="10" eb="12">
      <t>カクニン</t>
    </rPh>
    <rPh sb="13" eb="15">
      <t>ハッケン</t>
    </rPh>
    <phoneticPr fontId="8"/>
  </si>
  <si>
    <t>遡りをした結果、コマ折れが発生した時に異常停止はなく連続生産中に発生。</t>
    <rPh sb="0" eb="1">
      <t>サカノボ</t>
    </rPh>
    <rPh sb="5" eb="7">
      <t>ケッカ</t>
    </rPh>
    <rPh sb="10" eb="11">
      <t>オ</t>
    </rPh>
    <rPh sb="13" eb="15">
      <t>ハッセイ</t>
    </rPh>
    <rPh sb="17" eb="18">
      <t>トキ</t>
    </rPh>
    <rPh sb="19" eb="21">
      <t>イジョウ</t>
    </rPh>
    <rPh sb="21" eb="23">
      <t>テイシ</t>
    </rPh>
    <rPh sb="26" eb="30">
      <t>レンゾクセイサン</t>
    </rPh>
    <rPh sb="30" eb="31">
      <t>チュウ</t>
    </rPh>
    <rPh sb="32" eb="34">
      <t>ハッセイ</t>
    </rPh>
    <phoneticPr fontId="8"/>
  </si>
  <si>
    <t>入れ子造り替え</t>
    <rPh sb="0" eb="1">
      <t>イ</t>
    </rPh>
    <rPh sb="2" eb="3">
      <t>コ</t>
    </rPh>
    <rPh sb="3" eb="4">
      <t>ツク</t>
    </rPh>
    <rPh sb="5" eb="6">
      <t>カ</t>
    </rPh>
    <phoneticPr fontId="8"/>
  </si>
  <si>
    <t>5/24
榎本</t>
    <rPh sb="5" eb="7">
      <t>エノモト</t>
    </rPh>
    <phoneticPr fontId="8"/>
  </si>
  <si>
    <t>0499-0261</t>
    <phoneticPr fontId="8"/>
  </si>
  <si>
    <t>0499-0261</t>
  </si>
  <si>
    <t>No</t>
  </si>
  <si>
    <t>品番</t>
  </si>
  <si>
    <t>型番</t>
  </si>
  <si>
    <t>成形材質</t>
  </si>
  <si>
    <t>材料グレード</t>
  </si>
  <si>
    <t>製品形状</t>
  </si>
  <si>
    <t>発行日</t>
  </si>
  <si>
    <t>発行部署</t>
  </si>
  <si>
    <t>発行者</t>
  </si>
  <si>
    <t>加工区</t>
  </si>
  <si>
    <t>型製作メーカー</t>
  </si>
  <si>
    <t>修理メーカー</t>
  </si>
  <si>
    <t>手配№</t>
  </si>
  <si>
    <t>開始日</t>
  </si>
  <si>
    <t>納期</t>
  </si>
  <si>
    <t>修理費</t>
  </si>
  <si>
    <t>メンテ費</t>
  </si>
  <si>
    <t>修理区分</t>
  </si>
  <si>
    <t>決定金額</t>
  </si>
  <si>
    <t>決裁</t>
  </si>
  <si>
    <t>発注日</t>
  </si>
  <si>
    <t>不具合項目</t>
  </si>
  <si>
    <t>トン数</t>
  </si>
  <si>
    <t>不具合内容</t>
  </si>
  <si>
    <t>対策処置案</t>
  </si>
  <si>
    <t>ショット数</t>
  </si>
  <si>
    <t>金型技術課</t>
  </si>
  <si>
    <t>kenji shibata</t>
  </si>
  <si>
    <t>284-1115</t>
  </si>
  <si>
    <t>コマ折れ</t>
  </si>
  <si>
    <t>80t</t>
  </si>
  <si>
    <t>可動側ゲート部薄肉部コマ折れ(＃３)、定期メンテナンス</t>
  </si>
  <si>
    <t>コマ折れ部入れ子化、BPN処理、定期メンテナンス(分解洗浄)</t>
  </si>
  <si>
    <t>hiroyuki hayashi</t>
  </si>
  <si>
    <t>284-1177</t>
  </si>
  <si>
    <t>暫定</t>
  </si>
  <si>
    <t>採用</t>
  </si>
  <si>
    <t>バリ</t>
  </si>
  <si>
    <t>可動側ゲート部薄肉部コマ欠け(#4)</t>
  </si>
  <si>
    <t>レーザー溶接、チッカ処理(#4)</t>
  </si>
  <si>
    <t>284-1185</t>
  </si>
  <si>
    <t>改善・改造</t>
  </si>
  <si>
    <t>可動側スプール突出しバネ破損、可動側スプール突出しピンカシリ、逆組み付け防止</t>
  </si>
  <si>
    <t>バネ交換、可動側スプール突出しピン交換、逆組み付け防止対策</t>
  </si>
  <si>
    <t>284-1220</t>
  </si>
  <si>
    <t>ピン折れ</t>
  </si>
  <si>
    <t>コア側スプール突出しピンカシリおよびバネ折れ</t>
  </si>
  <si>
    <t>可動側スプール突出しピン交換・ﾋﾟﾝ穴ｵｰﾊﾞｰｻｲｽﾞ</t>
  </si>
  <si>
    <t>284-1266</t>
  </si>
  <si>
    <t>オーバーホール</t>
  </si>
  <si>
    <t>メンテ時期、逆組み付け防止確認、ランナーEJのバネ折損、SSDコネクター足破損</t>
  </si>
  <si>
    <t>オーバーホール、逆組み付け防止対策、バネ交換、SSDコネクター足交換</t>
  </si>
  <si>
    <t>284-1269-1</t>
  </si>
  <si>
    <t>その他</t>
  </si>
  <si>
    <t>可動側スプール突出しピンカシリ(ALL)</t>
  </si>
  <si>
    <t>リーマーかけなおし・スプリング交換(ALL)</t>
  </si>
  <si>
    <t>284-1277-2</t>
  </si>
  <si>
    <t>固定側係止部糸バリ(#1)</t>
  </si>
  <si>
    <t>レーザー溶接(all)</t>
  </si>
  <si>
    <t>284-1353</t>
  </si>
  <si>
    <t>固定側係止部コマ折れ(#1)</t>
  </si>
  <si>
    <t>固定側係止部コマ折れ部レーザー溶接(#1)</t>
  </si>
  <si>
    <t>284-1357</t>
  </si>
  <si>
    <t>固定側係止部コマ折れ(#2)</t>
  </si>
  <si>
    <t>固定側コマ折れ部レーザー溶接(#2)</t>
  </si>
  <si>
    <t>284-1401-1</t>
  </si>
  <si>
    <t>スプールEJピンカシリ、クラックによる固定側係止脇部バリ、メンテ時期、可動ｹﾞｰﾄｶｯﾄ入れ子付近欠け(#4)</t>
  </si>
  <si>
    <t>スプールEJピンオーバーサイズ、入子クラック部修理、オーバーホール、レーザー溶接・磨き(#4)　納期変更：3/17→3/30 金額変更：\200,000→\300,000</t>
  </si>
  <si>
    <t>284-1405</t>
  </si>
  <si>
    <t>メンテ</t>
  </si>
  <si>
    <t>メンテ時期、逆組み付け防止確認</t>
  </si>
  <si>
    <t>オーバーホール、逆組み付け防止対策</t>
  </si>
  <si>
    <t>284-1425</t>
  </si>
  <si>
    <t>固定側係止部コマ折れ(#1)、メンテ時期</t>
  </si>
  <si>
    <t>レーザー溶接(#1)、オーバーホール</t>
  </si>
  <si>
    <t>284-1444</t>
  </si>
  <si>
    <t>スリットバリ(#1,2)、固定側係止部バリ(#1,2)</t>
  </si>
  <si>
    <t>溶接(#1,2)、溶接(#1,2)</t>
  </si>
  <si>
    <t>284-1449</t>
  </si>
  <si>
    <t>スプールEJが出来ない</t>
  </si>
  <si>
    <t>スプールEJピン交換、中子磨き</t>
  </si>
  <si>
    <t>284-1460</t>
  </si>
  <si>
    <t>可動側ホースクランプ部とられ(#3)</t>
  </si>
  <si>
    <t>可動側ホースクランプ部研磨及びレーザー溶接(#3)</t>
  </si>
  <si>
    <t>284-1475</t>
  </si>
  <si>
    <t>スリット部バリ(#1,2)</t>
  </si>
  <si>
    <t>合わせ確認・レーザー溶接(#1,2)</t>
  </si>
  <si>
    <t>katsuya takahashi</t>
  </si>
  <si>
    <t>284-1482</t>
  </si>
  <si>
    <t>係止部コマ折れ(#3)</t>
  </si>
  <si>
    <t>溶接(#3)</t>
  </si>
  <si>
    <t>成形技術課</t>
  </si>
  <si>
    <t>284-1486</t>
  </si>
  <si>
    <t>係止部ワキバリ(#1)</t>
  </si>
  <si>
    <t>レーザー溶接(#1)</t>
  </si>
  <si>
    <t>284-1507</t>
  </si>
  <si>
    <t>固定側係止部バリ(#4)　全キャビクラック発生</t>
  </si>
  <si>
    <t>ﾚｰｻﾞｰ溶接・合わせ確認(#4)</t>
  </si>
  <si>
    <t>284-1511</t>
  </si>
  <si>
    <t>固定側係止部バリ</t>
  </si>
  <si>
    <t>レーザー溶接・合わせ確認</t>
  </si>
  <si>
    <t>284-1513-2</t>
  </si>
  <si>
    <t>金型改善</t>
  </si>
  <si>
    <t>係止部入れ子改造</t>
  </si>
  <si>
    <t>改造用入れ子を先行にて製作</t>
  </si>
  <si>
    <t>生産準備課</t>
  </si>
  <si>
    <t>284-1554</t>
  </si>
  <si>
    <t>溶接(#1)、オーバーホール</t>
  </si>
  <si>
    <t>naoya kurita</t>
  </si>
  <si>
    <t>OT0414169-N</t>
  </si>
  <si>
    <t>汎用100</t>
  </si>
  <si>
    <t>ベルト挿入NG シングル段取り加工（成形メーカー要望） 　※工事依頼書(299-0002)内容</t>
  </si>
  <si>
    <t>バックル部入子造り変え シングル段取り追加</t>
  </si>
  <si>
    <t>0499-0261 破棄</t>
  </si>
  <si>
    <t>汎用100t</t>
  </si>
  <si>
    <t>バックル部入子造り変え シングル段取り追加 --------------------------------- 7/16　再回覧 添付資料変更 　※狙い変更あり(3番型同様の狙い設定) 再回覧に伴い 7/15 坂野重役 報告済み</t>
  </si>
  <si>
    <t>284-1557</t>
  </si>
  <si>
    <t>固定側系止部コマ折れ(#1)</t>
  </si>
  <si>
    <t>溶接(#1)</t>
  </si>
  <si>
    <t>OT0514442-N</t>
  </si>
  <si>
    <t>バックル保持力試験値が軽い</t>
  </si>
  <si>
    <t>金型削り</t>
  </si>
  <si>
    <t>284-1561</t>
  </si>
  <si>
    <t>溶接(#2)、他キャビの確認、溶接(#1)</t>
  </si>
  <si>
    <t>OT0614504-N</t>
  </si>
  <si>
    <t>ベルト保持力NG</t>
  </si>
  <si>
    <t>バックル部削り</t>
  </si>
  <si>
    <t>OT0714794-N</t>
  </si>
  <si>
    <t>汎用75t</t>
  </si>
  <si>
    <t>バックル部入子造り変え　NO.3型の良好である結果を踏まえNO.4を改造。 シングル段取り追加</t>
  </si>
  <si>
    <t>AW184</t>
  </si>
  <si>
    <t>hokuto enomoto</t>
  </si>
  <si>
    <t>299-159</t>
  </si>
  <si>
    <t>固定側ホースクランプ部突き出しピン折れ(#7)</t>
  </si>
  <si>
    <t>ピン交換(#7)</t>
  </si>
  <si>
    <t>今回修理</t>
  </si>
  <si>
    <t>成形材料</t>
  </si>
  <si>
    <t>金型起工</t>
  </si>
  <si>
    <t>型メーカー</t>
  </si>
  <si>
    <t>型費</t>
  </si>
  <si>
    <t>取り数</t>
  </si>
  <si>
    <t>成形ランク</t>
  </si>
  <si>
    <t>出荷実績</t>
  </si>
  <si>
    <t>更新日</t>
    <phoneticPr fontId="69"/>
  </si>
  <si>
    <t>品番</t>
    <phoneticPr fontId="69"/>
  </si>
  <si>
    <t>型番</t>
    <phoneticPr fontId="69"/>
  </si>
  <si>
    <t>ｷｬﾋﾞ番号</t>
  </si>
  <si>
    <t>管理№</t>
  </si>
  <si>
    <t>型仕様</t>
  </si>
  <si>
    <t>取数</t>
  </si>
  <si>
    <t>所在地(工場名)</t>
  </si>
  <si>
    <t>金型メーカー</t>
  </si>
  <si>
    <t>ゲート仕様</t>
  </si>
  <si>
    <t>欠肉ｾﾝｻｰ</t>
  </si>
  <si>
    <t>型寸（横*縦*厚み）</t>
  </si>
  <si>
    <t>重量(kg)</t>
    <phoneticPr fontId="69"/>
  </si>
  <si>
    <t>起工年月日</t>
  </si>
  <si>
    <t>旧品番</t>
  </si>
  <si>
    <t>ASSY品番</t>
  </si>
  <si>
    <t>借送付日</t>
  </si>
  <si>
    <t>借受領日</t>
  </si>
  <si>
    <t>備考</t>
  </si>
  <si>
    <t>デートマーク有効期限</t>
    <phoneticPr fontId="69"/>
  </si>
  <si>
    <t>0499-0261</t>
    <phoneticPr fontId="69"/>
  </si>
  <si>
    <t>K-16249</t>
    <phoneticPr fontId="69"/>
  </si>
  <si>
    <t>H-50</t>
  </si>
  <si>
    <t>廃却</t>
    <rPh sb="0" eb="2">
      <t>ハイキャク</t>
    </rPh>
    <phoneticPr fontId="69"/>
  </si>
  <si>
    <t>山本金型製作所</t>
  </si>
  <si>
    <t>型内ｹﾞｰﾄｶｯﾄ</t>
  </si>
  <si>
    <t>SSD</t>
  </si>
  <si>
    <t>320*550*320</t>
  </si>
  <si>
    <t>*</t>
    <phoneticPr fontId="69"/>
  </si>
  <si>
    <t>*</t>
    <phoneticPr fontId="69"/>
  </si>
  <si>
    <t>金型廃却20/07/24、最終加工区:ｱｲﾃﾞﾝ</t>
    <rPh sb="0" eb="2">
      <t>カナガタ</t>
    </rPh>
    <rPh sb="2" eb="4">
      <t>ハイキャク</t>
    </rPh>
    <rPh sb="13" eb="15">
      <t>サイシュウ</t>
    </rPh>
    <rPh sb="15" eb="18">
      <t>カコウク</t>
    </rPh>
    <phoneticPr fontId="69"/>
  </si>
  <si>
    <t>0499-0261</t>
    <phoneticPr fontId="69"/>
  </si>
  <si>
    <t>K-17152</t>
    <phoneticPr fontId="69"/>
  </si>
  <si>
    <t>550*320*320</t>
  </si>
  <si>
    <t>*</t>
    <phoneticPr fontId="69"/>
  </si>
  <si>
    <t>*</t>
    <phoneticPr fontId="69"/>
  </si>
  <si>
    <t>K-19733</t>
  </si>
  <si>
    <t>ｱｲﾃﾞﾝ(長篠工場)</t>
  </si>
  <si>
    <t>浅野</t>
  </si>
  <si>
    <t>360*550*390</t>
  </si>
  <si>
    <t>0499-0261</t>
    <phoneticPr fontId="8"/>
  </si>
  <si>
    <t>浅野</t>
    <rPh sb="0" eb="2">
      <t>アサノ</t>
    </rPh>
    <phoneticPr fontId="8"/>
  </si>
  <si>
    <t>2018年</t>
    <rPh sb="4" eb="5">
      <t>ネン</t>
    </rPh>
    <phoneticPr fontId="8"/>
  </si>
  <si>
    <t>4,500千円</t>
    <rPh sb="5" eb="7">
      <t>センエン</t>
    </rPh>
    <phoneticPr fontId="8"/>
  </si>
  <si>
    <t>8個取</t>
    <rPh sb="1" eb="3">
      <t>コトリ</t>
    </rPh>
    <phoneticPr fontId="8"/>
  </si>
  <si>
    <t>100t</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</si>
</sst>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quot;¥&quot;\-#,##0"/>
    <numFmt numFmtId="176" formatCode="&quot;¥&quot;#,##0_);[Red]\(&quot;¥&quot;#,##0\)"/>
    <numFmt numFmtId="177" formatCode="#,##0_ "/>
    <numFmt numFmtId="178" formatCode="[$-F800]dddd\,\ mmmm\ dd\,\ yyyy"/>
    <numFmt numFmtId="179" formatCode="0_);[Red]\(0\)"/>
    <numFmt numFmtId="180" formatCode="yyyy&quot;年&quot;m&quot;月&quot;;@"/>
    <numFmt numFmtId="181" formatCode="&quot;K-&quot;0"/>
  </numFmts>
  <fonts count="7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9"/>
      <color indexed="81"/>
      <name val="ＭＳ Ｐゴシック"/>
      <family val="3"/>
      <charset val="128"/>
    </font>
    <font>
      <sz val="12"/>
      <name val="ＭＳ Ｐ明朝"/>
      <family val="1"/>
      <charset val="128"/>
    </font>
    <font>
      <b/>
      <sz val="16"/>
      <name val="ＭＳ Ｐ明朝"/>
      <family val="1"/>
      <charset val="128"/>
    </font>
    <font>
      <b/>
      <sz val="14"/>
      <name val="ＭＳ Ｐ明朝"/>
      <family val="1"/>
      <charset val="128"/>
    </font>
    <font>
      <b/>
      <sz val="20"/>
      <name val="ＭＳ Ｐ明朝"/>
      <family val="1"/>
      <charset val="128"/>
    </font>
    <font>
      <b/>
      <sz val="12"/>
      <name val="ＭＳ Ｐ明朝"/>
      <family val="1"/>
      <charset val="128"/>
    </font>
    <font>
      <sz val="14"/>
      <name val="ＭＳ Ｐ明朝"/>
      <family val="1"/>
      <charset val="128"/>
    </font>
    <font>
      <sz val="16"/>
      <name val="ＭＳ Ｐ明朝"/>
      <family val="1"/>
      <charset val="128"/>
    </font>
    <font>
      <sz val="10"/>
      <name val="ＭＳ Ｐ明朝"/>
      <family val="1"/>
      <charset val="128"/>
    </font>
    <font>
      <i/>
      <sz val="12"/>
      <name val="ＭＳ Ｐ明朝"/>
      <family val="1"/>
      <charset val="128"/>
    </font>
    <font>
      <sz val="11"/>
      <name val="ＭＳ Ｐ明朝"/>
      <family val="1"/>
      <charset val="128"/>
    </font>
    <font>
      <sz val="12"/>
      <color indexed="10"/>
      <name val="ＭＳ Ｐ明朝"/>
      <family val="1"/>
      <charset val="128"/>
    </font>
    <font>
      <b/>
      <sz val="12"/>
      <color indexed="81"/>
      <name val="ＭＳ Ｐゴシック"/>
      <family val="3"/>
      <charset val="128"/>
    </font>
    <font>
      <sz val="26"/>
      <name val="ＭＳ Ｐ明朝"/>
      <family val="1"/>
      <charset val="128"/>
    </font>
    <font>
      <b/>
      <sz val="10"/>
      <name val="ＭＳ Ｐ明朝"/>
      <family val="1"/>
      <charset val="128"/>
    </font>
    <font>
      <b/>
      <sz val="16"/>
      <color indexed="81"/>
      <name val="ＭＳ Ｐゴシック"/>
      <family val="3"/>
      <charset val="128"/>
    </font>
    <font>
      <sz val="10"/>
      <color theme="1"/>
      <name val="ＭＳ Ｐ明朝"/>
      <family val="1"/>
      <charset val="128"/>
    </font>
    <font>
      <sz val="12"/>
      <color indexed="81"/>
      <name val="ＭＳ Ｐゴシック"/>
      <family val="3"/>
      <charset val="128"/>
    </font>
    <font>
      <sz val="14"/>
      <color indexed="81"/>
      <name val="ＭＳ Ｐゴシック"/>
      <family val="3"/>
      <charset val="128"/>
    </font>
    <font>
      <b/>
      <sz val="14"/>
      <color theme="1"/>
      <name val="ＭＳ Ｐ明朝"/>
      <family val="1"/>
      <charset val="128"/>
    </font>
    <font>
      <sz val="13"/>
      <name val="ＭＳ Ｐ明朝"/>
      <family val="1"/>
      <charset val="128"/>
    </font>
    <font>
      <sz val="13"/>
      <color theme="1"/>
      <name val="ＭＳ Ｐ明朝"/>
      <family val="1"/>
      <charset val="128"/>
    </font>
    <font>
      <b/>
      <sz val="18"/>
      <name val="ＭＳ Ｐ明朝"/>
      <family val="1"/>
      <charset val="128"/>
    </font>
    <font>
      <b/>
      <sz val="11"/>
      <name val="ＭＳ Ｐ明朝"/>
      <family val="1"/>
      <charset val="128"/>
    </font>
    <font>
      <b/>
      <sz val="22"/>
      <name val="ＭＳ Ｐ明朝"/>
      <family val="1"/>
      <charset val="128"/>
    </font>
    <font>
      <b/>
      <sz val="13"/>
      <name val="ＭＳ Ｐ明朝"/>
      <family val="1"/>
      <charset val="128"/>
    </font>
    <font>
      <b/>
      <sz val="15"/>
      <name val="ＭＳ Ｐ明朝"/>
      <family val="1"/>
      <charset val="128"/>
    </font>
    <font>
      <b/>
      <sz val="24"/>
      <name val="ＭＳ Ｐ明朝"/>
      <family val="1"/>
      <charset val="128"/>
    </font>
    <font>
      <b/>
      <sz val="22"/>
      <color indexed="56"/>
      <name val="ＭＳ Ｐ明朝"/>
      <family val="1"/>
      <charset val="128"/>
    </font>
    <font>
      <b/>
      <sz val="28"/>
      <name val="ＭＳ Ｐ明朝"/>
      <family val="1"/>
      <charset val="128"/>
    </font>
    <font>
      <sz val="18"/>
      <name val="ＭＳ Ｐ明朝"/>
      <family val="1"/>
      <charset val="128"/>
    </font>
    <font>
      <sz val="20"/>
      <name val="ＭＳ Ｐ明朝"/>
      <family val="1"/>
      <charset val="128"/>
    </font>
    <font>
      <sz val="22"/>
      <name val="ＭＳ Ｐ明朝"/>
      <family val="1"/>
      <charset val="128"/>
    </font>
    <font>
      <sz val="16"/>
      <color theme="1"/>
      <name val="ＭＳ Ｐ明朝"/>
      <family val="1"/>
      <charset val="128"/>
    </font>
    <font>
      <sz val="12"/>
      <color theme="1"/>
      <name val="ＭＳ Ｐ明朝"/>
      <family val="1"/>
      <charset val="128"/>
    </font>
    <font>
      <sz val="15"/>
      <name val="ＭＳ Ｐ明朝"/>
      <family val="1"/>
      <charset val="128"/>
    </font>
    <font>
      <b/>
      <sz val="14"/>
      <color indexed="81"/>
      <name val="ＭＳ Ｐゴシック"/>
      <family val="3"/>
      <charset val="128"/>
    </font>
    <font>
      <sz val="16"/>
      <color indexed="81"/>
      <name val="ＭＳ Ｐゴシック"/>
      <family val="3"/>
      <charset val="128"/>
    </font>
    <font>
      <sz val="14"/>
      <name val="ＭＳ 明朝"/>
      <family val="1"/>
      <charset val="128"/>
    </font>
    <font>
      <sz val="11"/>
      <color indexed="81"/>
      <name val="ＭＳ Ｐゴシック"/>
      <family val="3"/>
      <charset val="128"/>
    </font>
    <font>
      <b/>
      <sz val="36"/>
      <color theme="1"/>
      <name val="ＭＳ Ｐ明朝"/>
      <family val="1"/>
      <charset val="128"/>
    </font>
    <font>
      <sz val="10"/>
      <name val="System"/>
      <family val="2"/>
    </font>
    <font>
      <sz val="6"/>
      <name val="ＭＳ Ｐゴシック"/>
      <family val="2"/>
      <charset val="128"/>
      <scheme val="minor"/>
    </font>
    <font>
      <sz val="11"/>
      <name val="メイリオ"/>
      <family val="3"/>
      <charset val="128"/>
    </font>
    <font>
      <sz val="11"/>
      <color indexed="8"/>
      <name val="メイリオ"/>
      <family val="3"/>
      <charset val="128"/>
    </font>
    <font>
      <sz val="11"/>
      <color theme="1"/>
      <name val="メイリオ"/>
      <family val="3"/>
      <charset val="128"/>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DFF0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CD5B4"/>
        <bgColor indexed="64"/>
      </patternFill>
    </fill>
  </fills>
  <borders count="8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hair">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hair">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hair">
        <color indexed="64"/>
      </right>
      <top/>
      <bottom style="thin">
        <color indexed="64"/>
      </bottom>
      <diagonal/>
    </border>
    <border>
      <left/>
      <right style="hair">
        <color indexed="64"/>
      </right>
      <top/>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style="thin">
        <color rgb="FF000000"/>
      </bottom>
      <diagonal/>
    </border>
    <border>
      <left/>
      <right style="thin">
        <color rgb="FF000000"/>
      </right>
      <top/>
      <bottom/>
      <diagonal/>
    </border>
    <border>
      <left style="medium">
        <color indexed="64"/>
      </left>
      <right style="medium">
        <color rgb="FF000000"/>
      </right>
      <top style="medium">
        <color indexed="64"/>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diagonalUp="1">
      <left style="medium">
        <color rgb="FF000000"/>
      </left>
      <right/>
      <top style="medium">
        <color indexed="64"/>
      </top>
      <bottom style="medium">
        <color rgb="FF000000"/>
      </bottom>
      <diagonal style="thin">
        <color rgb="FF000000"/>
      </diagonal>
    </border>
    <border diagonalUp="1">
      <left/>
      <right/>
      <top style="medium">
        <color indexed="64"/>
      </top>
      <bottom style="medium">
        <color rgb="FF000000"/>
      </bottom>
      <diagonal style="thin">
        <color rgb="FF000000"/>
      </diagonal>
    </border>
    <border diagonalUp="1">
      <left/>
      <right style="medium">
        <color rgb="FF000000"/>
      </right>
      <top style="medium">
        <color indexed="64"/>
      </top>
      <bottom style="medium">
        <color rgb="FF000000"/>
      </bottom>
      <diagonal style="thin">
        <color rgb="FF000000"/>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diagonalDown="1">
      <left style="medium">
        <color indexed="64"/>
      </left>
      <right style="thin">
        <color indexed="64"/>
      </right>
      <top style="medium">
        <color indexed="64"/>
      </top>
      <bottom style="thin">
        <color rgb="FF000000"/>
      </bottom>
      <diagonal style="thin">
        <color indexed="64"/>
      </diagonal>
    </border>
    <border>
      <left style="thin">
        <color indexed="64"/>
      </left>
      <right style="thin">
        <color indexed="64"/>
      </right>
      <top style="medium">
        <color indexed="64"/>
      </top>
      <bottom style="thin">
        <color indexed="64"/>
      </bottom>
      <diagonal/>
    </border>
    <border>
      <left style="medium">
        <color indexed="64"/>
      </left>
      <right style="thin">
        <color rgb="FF000000"/>
      </right>
      <top style="thin">
        <color rgb="FF000000"/>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diagonal/>
    </border>
    <border>
      <left style="thin">
        <color indexed="64"/>
      </left>
      <right style="medium">
        <color indexed="64"/>
      </right>
      <top style="thin">
        <color indexed="64"/>
      </top>
      <bottom/>
      <diagonal/>
    </border>
    <border>
      <left style="thin">
        <color rgb="FF000000"/>
      </left>
      <right style="medium">
        <color indexed="64"/>
      </right>
      <top style="thin">
        <color rgb="FF000000"/>
      </top>
      <bottom/>
      <diagonal/>
    </border>
    <border>
      <left style="medium">
        <color indexed="64"/>
      </left>
      <right/>
      <top/>
      <bottom style="medium">
        <color indexed="64"/>
      </bottom>
      <diagonal/>
    </border>
    <border>
      <left style="medium">
        <color rgb="FF000000"/>
      </left>
      <right style="medium">
        <color rgb="FF000000"/>
      </right>
      <top style="medium">
        <color rgb="FF000000"/>
      </top>
      <bottom style="medium">
        <color indexed="64"/>
      </bottom>
      <diagonal/>
    </border>
    <border diagonalUp="1">
      <left style="medium">
        <color rgb="FF000000"/>
      </left>
      <right style="medium">
        <color rgb="FF000000"/>
      </right>
      <top style="medium">
        <color rgb="FF000000"/>
      </top>
      <bottom style="medium">
        <color indexed="64"/>
      </bottom>
      <diagonal style="thin">
        <color rgb="FF000000"/>
      </diagonal>
    </border>
    <border diagonalUp="1">
      <left style="medium">
        <color rgb="FF000000"/>
      </left>
      <right style="medium">
        <color indexed="64"/>
      </right>
      <top style="medium">
        <color rgb="FF000000"/>
      </top>
      <bottom style="medium">
        <color indexed="64"/>
      </bottom>
      <diagonal style="thin">
        <color rgb="FF000000"/>
      </diagonal>
    </border>
  </borders>
  <cellStyleXfs count="49">
    <xf numFmtId="0" fontId="0" fillId="0" borderId="0"/>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1" applyNumberFormat="0" applyAlignment="0" applyProtection="0">
      <alignment vertical="center"/>
    </xf>
    <xf numFmtId="0" fontId="13" fillId="21" borderId="0" applyNumberFormat="0" applyBorder="0" applyAlignment="0" applyProtection="0">
      <alignment vertical="center"/>
    </xf>
    <xf numFmtId="0" fontId="14" fillId="22" borderId="2" applyNumberFormat="0" applyFont="0" applyAlignment="0" applyProtection="0">
      <alignment vertical="center"/>
    </xf>
    <xf numFmtId="0" fontId="15" fillId="0" borderId="3" applyNumberFormat="0" applyFill="0" applyAlignment="0" applyProtection="0">
      <alignment vertical="center"/>
    </xf>
    <xf numFmtId="0" fontId="16" fillId="3" borderId="0" applyNumberFormat="0" applyBorder="0" applyAlignment="0" applyProtection="0">
      <alignment vertical="center"/>
    </xf>
    <xf numFmtId="0" fontId="17" fillId="23" borderId="4" applyNumberFormat="0" applyAlignment="0" applyProtection="0">
      <alignment vertical="center"/>
    </xf>
    <xf numFmtId="0" fontId="18" fillId="0" borderId="0" applyNumberFormat="0" applyFill="0" applyBorder="0" applyAlignment="0" applyProtection="0">
      <alignment vertical="center"/>
    </xf>
    <xf numFmtId="38" fontId="14" fillId="0" borderId="0" applyFont="0" applyFill="0" applyBorder="0" applyAlignment="0" applyProtection="0"/>
    <xf numFmtId="0" fontId="19" fillId="0" borderId="5"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0" borderId="8" applyNumberFormat="0" applyFill="0" applyAlignment="0" applyProtection="0">
      <alignment vertical="center"/>
    </xf>
    <xf numFmtId="0" fontId="23" fillId="23" borderId="9" applyNumberFormat="0" applyAlignment="0" applyProtection="0">
      <alignment vertical="center"/>
    </xf>
    <xf numFmtId="0" fontId="24" fillId="0" borderId="0" applyNumberFormat="0" applyFill="0" applyBorder="0" applyAlignment="0" applyProtection="0">
      <alignment vertical="center"/>
    </xf>
    <xf numFmtId="0" fontId="25" fillId="7" borderId="4" applyNumberFormat="0" applyAlignment="0" applyProtection="0">
      <alignment vertical="center"/>
    </xf>
    <xf numFmtId="0" fontId="14" fillId="0" borderId="0"/>
    <xf numFmtId="0" fontId="26" fillId="4" borderId="0" applyNumberFormat="0" applyBorder="0" applyAlignment="0" applyProtection="0">
      <alignment vertical="center"/>
    </xf>
    <xf numFmtId="0" fontId="7" fillId="0" borderId="0">
      <alignment vertical="center"/>
    </xf>
    <xf numFmtId="38" fontId="14" fillId="0" borderId="0" applyFont="0" applyFill="0" applyBorder="0" applyAlignment="0" applyProtection="0">
      <alignment vertical="center"/>
    </xf>
    <xf numFmtId="0" fontId="68" fillId="0" borderId="0"/>
    <xf numFmtId="0" fontId="9" fillId="0" borderId="0"/>
    <xf numFmtId="0" fontId="9" fillId="0" borderId="0"/>
  </cellStyleXfs>
  <cellXfs count="368">
    <xf numFmtId="0" fontId="0" fillId="0" borderId="0" xfId="0"/>
    <xf numFmtId="0" fontId="28" fillId="0" borderId="0" xfId="0" applyFont="1" applyFill="1"/>
    <xf numFmtId="0" fontId="28" fillId="0" borderId="0" xfId="0" applyFont="1" applyFill="1" applyAlignment="1">
      <alignment vertical="top"/>
    </xf>
    <xf numFmtId="0" fontId="28" fillId="0" borderId="0" xfId="0" applyFont="1" applyFill="1" applyAlignment="1"/>
    <xf numFmtId="0" fontId="41" fillId="26" borderId="15" xfId="0" applyFont="1" applyFill="1" applyBorder="1" applyAlignment="1">
      <alignment horizontal="center" vertical="center"/>
    </xf>
    <xf numFmtId="0" fontId="0" fillId="0" borderId="15" xfId="0" applyBorder="1"/>
    <xf numFmtId="0" fontId="0" fillId="0" borderId="14" xfId="0" applyBorder="1" applyAlignment="1">
      <alignment horizontal="center"/>
    </xf>
    <xf numFmtId="0" fontId="0" fillId="0" borderId="0" xfId="0" applyBorder="1"/>
    <xf numFmtId="0" fontId="41" fillId="26" borderId="15" xfId="0" applyFont="1" applyFill="1" applyBorder="1" applyAlignment="1">
      <alignment horizontal="left" vertical="center"/>
    </xf>
    <xf numFmtId="0" fontId="41" fillId="26" borderId="15" xfId="0" applyFont="1" applyFill="1" applyBorder="1" applyAlignment="1">
      <alignment vertical="center"/>
    </xf>
    <xf numFmtId="0" fontId="0" fillId="0" borderId="14" xfId="0" applyBorder="1"/>
    <xf numFmtId="0" fontId="28" fillId="25" borderId="0" xfId="0" applyFont="1" applyFill="1"/>
    <xf numFmtId="0" fontId="28" fillId="0" borderId="15" xfId="0" applyFont="1" applyFill="1" applyBorder="1"/>
    <xf numFmtId="0" fontId="0" fillId="0" borderId="12" xfId="0" applyBorder="1"/>
    <xf numFmtId="0" fontId="7" fillId="0" borderId="15" xfId="44" applyBorder="1">
      <alignment vertical="center"/>
    </xf>
    <xf numFmtId="0" fontId="28" fillId="0" borderId="0" xfId="0" applyFont="1" applyFill="1" applyProtection="1">
      <protection locked="0"/>
    </xf>
    <xf numFmtId="0" fontId="29" fillId="0" borderId="0" xfId="0" applyFont="1" applyFill="1" applyProtection="1">
      <protection locked="0"/>
    </xf>
    <xf numFmtId="0" fontId="28" fillId="0" borderId="11" xfId="0" applyFont="1" applyFill="1" applyBorder="1" applyProtection="1">
      <protection locked="0"/>
    </xf>
    <xf numFmtId="0" fontId="28" fillId="0" borderId="12" xfId="0" applyFont="1" applyFill="1" applyBorder="1" applyAlignment="1" applyProtection="1">
      <alignment horizontal="left"/>
      <protection locked="0"/>
    </xf>
    <xf numFmtId="0" fontId="28" fillId="0" borderId="12" xfId="0" applyFont="1" applyFill="1" applyBorder="1" applyProtection="1">
      <protection locked="0"/>
    </xf>
    <xf numFmtId="0" fontId="28" fillId="0" borderId="13" xfId="0" applyFont="1" applyFill="1" applyBorder="1" applyProtection="1">
      <protection locked="0"/>
    </xf>
    <xf numFmtId="0" fontId="30" fillId="0" borderId="14" xfId="0" applyFont="1" applyFill="1" applyBorder="1" applyAlignment="1" applyProtection="1">
      <alignment vertical="center" wrapText="1"/>
      <protection locked="0"/>
    </xf>
    <xf numFmtId="0" fontId="28" fillId="0" borderId="15" xfId="0" applyFont="1" applyFill="1" applyBorder="1" applyAlignment="1" applyProtection="1">
      <alignment horizontal="center" vertical="center"/>
      <protection locked="0"/>
    </xf>
    <xf numFmtId="0" fontId="28" fillId="0" borderId="15" xfId="0" applyFont="1" applyFill="1" applyBorder="1" applyAlignment="1" applyProtection="1">
      <alignment horizontal="center" vertical="center" wrapText="1"/>
      <protection locked="0"/>
    </xf>
    <xf numFmtId="0" fontId="28" fillId="0" borderId="18" xfId="0" applyFont="1" applyFill="1" applyBorder="1" applyAlignment="1" applyProtection="1">
      <alignment horizontal="center" vertical="center"/>
      <protection locked="0"/>
    </xf>
    <xf numFmtId="0" fontId="28" fillId="0" borderId="19" xfId="0" applyFont="1" applyFill="1" applyBorder="1" applyAlignment="1" applyProtection="1">
      <alignment vertical="center"/>
      <protection locked="0"/>
    </xf>
    <xf numFmtId="0" fontId="28" fillId="0" borderId="0" xfId="0" applyFont="1" applyFill="1" applyBorder="1" applyAlignment="1" applyProtection="1">
      <alignment vertical="center"/>
      <protection locked="0"/>
    </xf>
    <xf numFmtId="0" fontId="36" fillId="0" borderId="18" xfId="0" applyFont="1" applyFill="1" applyBorder="1" applyAlignment="1" applyProtection="1">
      <alignment horizontal="center" vertical="center"/>
      <protection locked="0"/>
    </xf>
    <xf numFmtId="0" fontId="28" fillId="0" borderId="0" xfId="0" applyFont="1" applyFill="1" applyBorder="1" applyAlignment="1" applyProtection="1">
      <alignment vertical="center" wrapText="1"/>
      <protection locked="0"/>
    </xf>
    <xf numFmtId="0" fontId="28" fillId="0" borderId="16" xfId="0" applyFont="1" applyFill="1" applyBorder="1" applyAlignment="1" applyProtection="1">
      <alignment vertical="center"/>
      <protection locked="0"/>
    </xf>
    <xf numFmtId="0" fontId="28" fillId="0" borderId="23" xfId="0" applyFont="1" applyFill="1" applyBorder="1" applyAlignment="1" applyProtection="1">
      <alignment horizontal="center" vertical="center"/>
      <protection locked="0"/>
    </xf>
    <xf numFmtId="0" fontId="28" fillId="0" borderId="0" xfId="0" applyFont="1" applyFill="1" applyBorder="1" applyProtection="1">
      <protection locked="0"/>
    </xf>
    <xf numFmtId="0" fontId="41" fillId="26" borderId="15" xfId="0" applyFont="1" applyFill="1" applyBorder="1" applyAlignment="1" applyProtection="1">
      <alignment horizontal="center" vertical="center"/>
      <protection locked="0"/>
    </xf>
    <xf numFmtId="0" fontId="41" fillId="26" borderId="15" xfId="0" applyFont="1" applyFill="1" applyBorder="1" applyAlignment="1" applyProtection="1">
      <alignment horizontal="left" vertical="center"/>
      <protection locked="0"/>
    </xf>
    <xf numFmtId="0" fontId="0" fillId="0" borderId="15" xfId="0" applyBorder="1" applyProtection="1">
      <protection locked="0"/>
    </xf>
    <xf numFmtId="0" fontId="7" fillId="0" borderId="15" xfId="44" applyBorder="1" applyProtection="1">
      <alignment vertical="center"/>
      <protection locked="0"/>
    </xf>
    <xf numFmtId="0" fontId="0" fillId="0" borderId="0" xfId="0" applyProtection="1">
      <protection locked="0"/>
    </xf>
    <xf numFmtId="0" fontId="35" fillId="0" borderId="15" xfId="0" applyFont="1" applyFill="1" applyBorder="1" applyAlignment="1">
      <alignment horizontal="left" vertical="center"/>
    </xf>
    <xf numFmtId="0" fontId="6" fillId="0" borderId="15" xfId="44" applyFont="1" applyBorder="1">
      <alignment vertical="center"/>
    </xf>
    <xf numFmtId="0" fontId="5" fillId="0" borderId="15" xfId="44" applyFont="1" applyBorder="1">
      <alignment vertical="center"/>
    </xf>
    <xf numFmtId="0" fontId="28" fillId="0" borderId="15" xfId="0" applyFont="1" applyFill="1" applyBorder="1" applyAlignment="1" applyProtection="1">
      <alignment horizontal="center" vertical="center"/>
      <protection locked="0"/>
    </xf>
    <xf numFmtId="0" fontId="33" fillId="0" borderId="28" xfId="0" applyFont="1" applyFill="1" applyBorder="1" applyAlignment="1" applyProtection="1">
      <alignment horizontal="center" vertical="center"/>
      <protection locked="0"/>
    </xf>
    <xf numFmtId="0" fontId="28" fillId="0" borderId="10" xfId="0" applyFont="1" applyFill="1" applyBorder="1" applyAlignment="1" applyProtection="1">
      <alignment vertical="center"/>
      <protection locked="0"/>
    </xf>
    <xf numFmtId="0" fontId="28" fillId="0" borderId="11" xfId="0" applyFont="1" applyFill="1" applyBorder="1" applyAlignment="1" applyProtection="1">
      <alignment vertical="center"/>
      <protection locked="0"/>
    </xf>
    <xf numFmtId="0" fontId="28" fillId="0" borderId="30" xfId="0" applyFont="1" applyFill="1" applyBorder="1" applyAlignment="1" applyProtection="1">
      <alignment vertical="center"/>
      <protection locked="0"/>
    </xf>
    <xf numFmtId="0" fontId="28" fillId="0" borderId="27" xfId="0" applyFont="1" applyFill="1" applyBorder="1" applyAlignment="1" applyProtection="1">
      <alignment vertical="center"/>
      <protection locked="0"/>
    </xf>
    <xf numFmtId="0" fontId="28" fillId="0" borderId="26" xfId="0" applyFont="1" applyFill="1" applyBorder="1" applyAlignment="1" applyProtection="1">
      <alignment vertical="center"/>
      <protection locked="0"/>
    </xf>
    <xf numFmtId="0" fontId="28" fillId="24" borderId="0" xfId="0" applyFont="1" applyFill="1" applyProtection="1">
      <protection locked="0"/>
    </xf>
    <xf numFmtId="0" fontId="0" fillId="0" borderId="15" xfId="0" applyFill="1" applyBorder="1"/>
    <xf numFmtId="0" fontId="3" fillId="0" borderId="15" xfId="44" applyFont="1" applyBorder="1">
      <alignment vertical="center"/>
    </xf>
    <xf numFmtId="0" fontId="0" fillId="0" borderId="14" xfId="0" applyBorder="1" applyAlignment="1" applyProtection="1">
      <alignment vertical="center"/>
      <protection locked="0"/>
    </xf>
    <xf numFmtId="0" fontId="4" fillId="0" borderId="14" xfId="44" applyFont="1" applyBorder="1" applyAlignment="1" applyProtection="1">
      <alignment vertical="center"/>
      <protection locked="0"/>
    </xf>
    <xf numFmtId="0" fontId="2" fillId="0" borderId="15" xfId="44" applyFont="1" applyBorder="1">
      <alignment vertical="center"/>
    </xf>
    <xf numFmtId="0" fontId="0" fillId="0" borderId="0" xfId="0" applyFill="1" applyBorder="1"/>
    <xf numFmtId="0" fontId="32" fillId="0" borderId="0" xfId="0" applyFont="1" applyFill="1" applyBorder="1" applyAlignment="1" applyProtection="1">
      <alignment horizontal="center" vertical="center"/>
      <protection locked="0"/>
    </xf>
    <xf numFmtId="176" fontId="29" fillId="0" borderId="0" xfId="0" applyNumberFormat="1" applyFont="1" applyFill="1" applyBorder="1" applyAlignment="1" applyProtection="1">
      <alignment horizontal="center" vertical="center" wrapText="1"/>
      <protection locked="0"/>
    </xf>
    <xf numFmtId="0" fontId="0" fillId="0" borderId="13" xfId="0" applyBorder="1"/>
    <xf numFmtId="0" fontId="32" fillId="24" borderId="0" xfId="0" applyFont="1" applyFill="1" applyBorder="1" applyAlignment="1" applyProtection="1">
      <alignment horizontal="center" vertical="center"/>
      <protection locked="0"/>
    </xf>
    <xf numFmtId="178" fontId="32" fillId="0" borderId="0" xfId="0" applyNumberFormat="1" applyFont="1" applyFill="1" applyBorder="1" applyAlignment="1" applyProtection="1">
      <alignment horizontal="center" vertical="center"/>
      <protection locked="0"/>
    </xf>
    <xf numFmtId="0" fontId="31" fillId="0" borderId="0" xfId="0" applyNumberFormat="1" applyFont="1" applyFill="1" applyBorder="1" applyAlignment="1" applyProtection="1">
      <alignment horizontal="center" vertical="center"/>
      <protection locked="0"/>
    </xf>
    <xf numFmtId="0" fontId="34" fillId="0" borderId="0" xfId="0" applyFont="1" applyFill="1" applyBorder="1" applyAlignment="1" applyProtection="1">
      <alignment horizontal="center" vertical="center"/>
      <protection locked="0"/>
    </xf>
    <xf numFmtId="177" fontId="34" fillId="0" borderId="0" xfId="0" applyNumberFormat="1" applyFont="1" applyFill="1" applyBorder="1" applyAlignment="1" applyProtection="1">
      <alignment horizontal="center" vertical="center"/>
      <protection locked="0"/>
    </xf>
    <xf numFmtId="177" fontId="34" fillId="27" borderId="0" xfId="0" applyNumberFormat="1" applyFont="1" applyFill="1" applyBorder="1" applyAlignment="1" applyProtection="1">
      <alignment horizontal="center" vertical="center"/>
      <protection locked="0"/>
    </xf>
    <xf numFmtId="0" fontId="35" fillId="0" borderId="0" xfId="0" applyFont="1" applyFill="1" applyBorder="1" applyAlignment="1" applyProtection="1">
      <alignment horizontal="center" vertical="center"/>
      <protection locked="0"/>
    </xf>
    <xf numFmtId="0" fontId="43" fillId="0" borderId="0" xfId="0" applyFont="1" applyFill="1" applyBorder="1" applyAlignment="1" applyProtection="1">
      <alignment horizontal="center" vertical="center"/>
      <protection locked="0"/>
    </xf>
    <xf numFmtId="5" fontId="29" fillId="0" borderId="0" xfId="0" applyNumberFormat="1" applyFont="1" applyFill="1" applyBorder="1" applyAlignment="1" applyProtection="1">
      <alignment horizontal="center" vertical="center" wrapText="1"/>
      <protection locked="0"/>
    </xf>
    <xf numFmtId="9" fontId="33" fillId="0" borderId="0" xfId="0" applyNumberFormat="1" applyFont="1" applyFill="1" applyBorder="1" applyAlignment="1" applyProtection="1">
      <alignment horizontal="right" vertical="center"/>
      <protection locked="0"/>
    </xf>
    <xf numFmtId="0" fontId="38" fillId="0" borderId="0" xfId="0" applyFont="1" applyFill="1" applyBorder="1" applyAlignment="1" applyProtection="1">
      <alignment horizontal="right" shrinkToFit="1"/>
      <protection locked="0"/>
    </xf>
    <xf numFmtId="0" fontId="38" fillId="0" borderId="11" xfId="0" applyFont="1" applyFill="1" applyBorder="1" applyAlignment="1" applyProtection="1">
      <alignment horizontal="right" shrinkToFit="1"/>
      <protection locked="0"/>
    </xf>
    <xf numFmtId="0" fontId="30" fillId="0" borderId="14" xfId="0" applyFont="1" applyFill="1" applyBorder="1" applyAlignment="1" applyProtection="1">
      <alignment horizontal="center" vertical="center"/>
      <protection locked="0"/>
    </xf>
    <xf numFmtId="0" fontId="33" fillId="0" borderId="0" xfId="0" applyFont="1" applyFill="1" applyBorder="1" applyAlignment="1" applyProtection="1">
      <alignment horizontal="right" vertical="center"/>
      <protection locked="0"/>
    </xf>
    <xf numFmtId="0" fontId="28" fillId="0" borderId="0" xfId="0" applyFont="1" applyFill="1" applyBorder="1" applyAlignment="1" applyProtection="1">
      <alignment horizontal="left" vertical="center"/>
      <protection locked="0"/>
    </xf>
    <xf numFmtId="0" fontId="32" fillId="0" borderId="13" xfId="0" applyFont="1" applyFill="1" applyBorder="1" applyAlignment="1" applyProtection="1">
      <alignment vertical="center"/>
      <protection locked="0"/>
    </xf>
    <xf numFmtId="0" fontId="0" fillId="0" borderId="14" xfId="0" applyFill="1" applyBorder="1"/>
    <xf numFmtId="0" fontId="0" fillId="0" borderId="15" xfId="0" applyFill="1" applyBorder="1" applyAlignment="1">
      <alignment horizontal="center"/>
    </xf>
    <xf numFmtId="0" fontId="0" fillId="0" borderId="15" xfId="0" applyBorder="1" applyAlignment="1">
      <alignment horizontal="center"/>
    </xf>
    <xf numFmtId="0" fontId="28" fillId="0" borderId="0" xfId="0" applyFont="1" applyFill="1" applyBorder="1" applyAlignment="1"/>
    <xf numFmtId="0" fontId="30" fillId="0" borderId="15" xfId="0" applyFont="1" applyFill="1" applyBorder="1" applyAlignment="1" applyProtection="1">
      <alignment horizontal="left" vertical="center"/>
      <protection locked="0"/>
    </xf>
    <xf numFmtId="0" fontId="30" fillId="0" borderId="15" xfId="0" applyFont="1" applyFill="1" applyBorder="1" applyAlignment="1" applyProtection="1">
      <alignment horizontal="center" vertical="center"/>
      <protection locked="0"/>
    </xf>
    <xf numFmtId="0" fontId="30" fillId="0" borderId="20" xfId="0" applyFont="1" applyFill="1" applyBorder="1" applyAlignment="1" applyProtection="1">
      <alignment horizontal="left" vertical="center"/>
      <protection locked="0"/>
    </xf>
    <xf numFmtId="0" fontId="46" fillId="0" borderId="15" xfId="0" applyFont="1" applyFill="1" applyBorder="1" applyAlignment="1" applyProtection="1">
      <alignment horizontal="center" vertical="center"/>
      <protection locked="0"/>
    </xf>
    <xf numFmtId="0" fontId="30" fillId="0" borderId="15" xfId="0" applyFont="1" applyFill="1" applyBorder="1" applyAlignment="1" applyProtection="1">
      <alignment horizontal="center" vertical="center" wrapText="1"/>
      <protection locked="0"/>
    </xf>
    <xf numFmtId="0" fontId="30" fillId="0" borderId="15" xfId="0" applyFont="1" applyFill="1" applyBorder="1" applyAlignment="1" applyProtection="1">
      <alignment horizontal="center" vertical="center"/>
      <protection locked="0"/>
    </xf>
    <xf numFmtId="0" fontId="47" fillId="0" borderId="21" xfId="0" applyFont="1" applyFill="1" applyBorder="1" applyAlignment="1" applyProtection="1">
      <alignment horizontal="center" vertical="center"/>
      <protection locked="0"/>
    </xf>
    <xf numFmtId="0" fontId="47" fillId="0" borderId="20" xfId="0" applyFont="1" applyFill="1" applyBorder="1" applyAlignment="1" applyProtection="1">
      <alignment horizontal="center" vertical="center"/>
      <protection locked="0"/>
    </xf>
    <xf numFmtId="0" fontId="47" fillId="0" borderId="0" xfId="0" applyFont="1" applyFill="1" applyBorder="1" applyAlignment="1" applyProtection="1">
      <alignment horizontal="center" vertical="center"/>
      <protection locked="0"/>
    </xf>
    <xf numFmtId="0" fontId="47" fillId="0" borderId="0" xfId="0" applyFont="1" applyFill="1" applyBorder="1" applyAlignment="1" applyProtection="1">
      <alignment vertical="center"/>
      <protection locked="0"/>
    </xf>
    <xf numFmtId="0" fontId="48" fillId="0" borderId="0" xfId="0" applyFont="1" applyFill="1" applyBorder="1" applyAlignment="1" applyProtection="1">
      <alignment vertical="center"/>
      <protection locked="0"/>
    </xf>
    <xf numFmtId="0" fontId="47" fillId="0" borderId="13" xfId="0" applyFont="1" applyFill="1" applyBorder="1" applyAlignment="1" applyProtection="1">
      <alignment horizontal="center" vertical="center"/>
      <protection locked="0"/>
    </xf>
    <xf numFmtId="0" fontId="47" fillId="0" borderId="36" xfId="0" applyFont="1" applyFill="1" applyBorder="1" applyAlignment="1">
      <alignment horizontal="center"/>
    </xf>
    <xf numFmtId="0" fontId="28" fillId="0" borderId="37" xfId="0" applyFont="1" applyFill="1" applyBorder="1" applyAlignment="1">
      <alignment vertical="center" textRotation="255"/>
    </xf>
    <xf numFmtId="0" fontId="47" fillId="0" borderId="36" xfId="0" applyFont="1" applyFill="1" applyBorder="1" applyAlignment="1" applyProtection="1">
      <alignment horizontal="center" vertical="center"/>
      <protection locked="0"/>
    </xf>
    <xf numFmtId="0" fontId="48" fillId="0" borderId="42" xfId="0" applyFont="1" applyFill="1" applyBorder="1" applyAlignment="1" applyProtection="1">
      <alignment vertical="center"/>
      <protection locked="0"/>
    </xf>
    <xf numFmtId="0" fontId="48" fillId="0" borderId="41" xfId="0" applyFont="1" applyFill="1" applyBorder="1" applyAlignment="1" applyProtection="1">
      <alignment vertical="center"/>
      <protection locked="0"/>
    </xf>
    <xf numFmtId="49" fontId="30" fillId="0" borderId="14" xfId="0" applyNumberFormat="1" applyFont="1" applyFill="1" applyBorder="1" applyAlignment="1" applyProtection="1">
      <alignment horizontal="center" vertical="center"/>
      <protection locked="0"/>
    </xf>
    <xf numFmtId="0" fontId="47" fillId="0" borderId="13" xfId="0" applyFont="1" applyFill="1" applyBorder="1" applyAlignment="1" applyProtection="1">
      <alignment horizontal="center" vertical="center"/>
      <protection locked="0"/>
    </xf>
    <xf numFmtId="0" fontId="33" fillId="0" borderId="21" xfId="0" applyFont="1" applyFill="1" applyBorder="1" applyAlignment="1" applyProtection="1">
      <alignment horizontal="center" vertical="center"/>
      <protection locked="0"/>
    </xf>
    <xf numFmtId="0" fontId="47" fillId="0" borderId="24" xfId="0" applyFont="1" applyFill="1" applyBorder="1" applyAlignment="1" applyProtection="1">
      <alignment horizontal="center" vertical="center"/>
      <protection locked="0"/>
    </xf>
    <xf numFmtId="0" fontId="47" fillId="0" borderId="43" xfId="0" applyFont="1" applyFill="1" applyBorder="1" applyAlignment="1" applyProtection="1">
      <alignment horizontal="center" vertical="center"/>
      <protection locked="0"/>
    </xf>
    <xf numFmtId="0" fontId="54" fillId="0" borderId="33" xfId="0" applyFont="1" applyFill="1" applyBorder="1" applyAlignment="1" applyProtection="1">
      <alignment horizontal="center" vertical="center"/>
      <protection locked="0"/>
    </xf>
    <xf numFmtId="0" fontId="30" fillId="0" borderId="33" xfId="0" applyFont="1" applyFill="1" applyBorder="1" applyAlignment="1" applyProtection="1">
      <alignment horizontal="center" vertical="center" wrapText="1"/>
      <protection locked="0"/>
    </xf>
    <xf numFmtId="0" fontId="61" fillId="0" borderId="15" xfId="0" applyFont="1" applyFill="1" applyBorder="1" applyAlignment="1" applyProtection="1">
      <alignment horizontal="center" vertical="center"/>
      <protection locked="0"/>
    </xf>
    <xf numFmtId="0" fontId="33" fillId="0" borderId="37" xfId="0" applyFont="1" applyFill="1" applyBorder="1" applyAlignment="1">
      <alignment vertical="center"/>
    </xf>
    <xf numFmtId="0" fontId="49" fillId="0" borderId="12" xfId="0" applyFont="1" applyFill="1" applyBorder="1" applyAlignment="1" applyProtection="1">
      <alignment horizontal="center" vertical="center"/>
      <protection locked="0"/>
    </xf>
    <xf numFmtId="0" fontId="33" fillId="0" borderId="17" xfId="0" applyFont="1" applyFill="1" applyBorder="1" applyAlignment="1" applyProtection="1">
      <alignment horizontal="center" vertical="center"/>
      <protection locked="0"/>
    </xf>
    <xf numFmtId="0" fontId="65" fillId="0" borderId="17" xfId="0" applyFont="1" applyFill="1" applyBorder="1" applyAlignment="1" applyProtection="1">
      <alignment horizontal="center" vertical="center"/>
      <protection locked="0"/>
    </xf>
    <xf numFmtId="0" fontId="47" fillId="0" borderId="13" xfId="0" applyFont="1" applyFill="1" applyBorder="1" applyAlignment="1" applyProtection="1">
      <alignment horizontal="center" vertical="center"/>
      <protection locked="0"/>
    </xf>
    <xf numFmtId="0" fontId="47" fillId="0" borderId="24" xfId="0" applyFont="1" applyFill="1" applyBorder="1" applyAlignment="1" applyProtection="1">
      <alignment horizontal="center" vertical="center"/>
      <protection locked="0"/>
    </xf>
    <xf numFmtId="179" fontId="34" fillId="0" borderId="59" xfId="0" applyNumberFormat="1" applyFont="1" applyFill="1" applyBorder="1" applyAlignment="1" applyProtection="1">
      <alignment horizontal="center" vertical="center"/>
      <protection locked="0"/>
    </xf>
    <xf numFmtId="179" fontId="34" fillId="0" borderId="60" xfId="0" applyNumberFormat="1" applyFont="1" applyFill="1" applyBorder="1" applyAlignment="1" applyProtection="1">
      <alignment vertical="center"/>
      <protection locked="0"/>
    </xf>
    <xf numFmtId="177" fontId="29" fillId="0" borderId="61" xfId="0" applyNumberFormat="1" applyFont="1" applyFill="1" applyBorder="1" applyAlignment="1" applyProtection="1">
      <alignment vertical="center"/>
      <protection locked="0"/>
    </xf>
    <xf numFmtId="0" fontId="28" fillId="0" borderId="73" xfId="0" applyFont="1" applyFill="1" applyBorder="1" applyAlignment="1" applyProtection="1">
      <alignment horizontal="center" vertical="center"/>
      <protection locked="0"/>
    </xf>
    <xf numFmtId="0" fontId="47" fillId="0" borderId="58" xfId="0" applyFont="1" applyFill="1" applyBorder="1" applyAlignment="1" applyProtection="1">
      <alignment horizontal="center" vertical="center"/>
      <protection locked="0"/>
    </xf>
    <xf numFmtId="0" fontId="47" fillId="0" borderId="74" xfId="0" applyFont="1" applyFill="1" applyBorder="1" applyAlignment="1" applyProtection="1">
      <alignment horizontal="center" vertical="center"/>
      <protection locked="0"/>
    </xf>
    <xf numFmtId="0" fontId="47" fillId="0" borderId="81" xfId="0" applyFont="1" applyFill="1" applyBorder="1" applyAlignment="1" applyProtection="1">
      <alignment horizontal="center" vertical="center"/>
      <protection locked="0"/>
    </xf>
    <xf numFmtId="0" fontId="61" fillId="28" borderId="15" xfId="0" applyFont="1" applyFill="1" applyBorder="1" applyAlignment="1" applyProtection="1">
      <alignment horizontal="center" vertical="center"/>
      <protection locked="0"/>
    </xf>
    <xf numFmtId="0" fontId="1" fillId="0" borderId="15" xfId="44" applyFont="1" applyBorder="1" applyProtection="1">
      <alignment vertical="center"/>
      <protection locked="0"/>
    </xf>
    <xf numFmtId="0" fontId="1" fillId="0" borderId="15" xfId="44" applyFont="1" applyBorder="1">
      <alignment vertical="center"/>
    </xf>
    <xf numFmtId="0" fontId="7" fillId="0" borderId="13" xfId="44" applyBorder="1" applyProtection="1">
      <alignment vertical="center"/>
      <protection locked="0"/>
    </xf>
    <xf numFmtId="0" fontId="0" fillId="0" borderId="0" xfId="0" applyFill="1" applyBorder="1" applyProtection="1">
      <protection locked="0"/>
    </xf>
    <xf numFmtId="0" fontId="0" fillId="0" borderId="0" xfId="0" applyBorder="1" applyProtection="1">
      <protection locked="0"/>
    </xf>
    <xf numFmtId="0" fontId="7" fillId="0" borderId="0" xfId="44" applyBorder="1" applyProtection="1">
      <alignment vertical="center"/>
      <protection locked="0"/>
    </xf>
    <xf numFmtId="0" fontId="28" fillId="0" borderId="0" xfId="0" applyFont="1" applyFill="1" applyBorder="1"/>
    <xf numFmtId="0" fontId="7" fillId="0" borderId="14" xfId="44" applyBorder="1" applyProtection="1">
      <alignment vertical="center"/>
      <protection locked="0"/>
    </xf>
    <xf numFmtId="0" fontId="5" fillId="0" borderId="14" xfId="44" applyFont="1" applyBorder="1" applyProtection="1">
      <alignment vertical="center"/>
      <protection locked="0"/>
    </xf>
    <xf numFmtId="0" fontId="0" fillId="0" borderId="19" xfId="0" applyBorder="1" applyProtection="1">
      <protection locked="0"/>
    </xf>
    <xf numFmtId="14" fontId="0" fillId="0" borderId="15" xfId="0" applyNumberFormat="1" applyBorder="1"/>
    <xf numFmtId="38" fontId="0" fillId="0" borderId="15" xfId="45" applyFont="1" applyBorder="1" applyAlignment="1"/>
    <xf numFmtId="0" fontId="70" fillId="31" borderId="15" xfId="0" applyFont="1" applyFill="1" applyBorder="1"/>
    <xf numFmtId="38" fontId="70" fillId="31" borderId="15" xfId="45" applyFont="1" applyFill="1" applyBorder="1" applyAlignment="1"/>
    <xf numFmtId="0" fontId="70" fillId="0" borderId="15" xfId="0" applyFont="1" applyBorder="1"/>
    <xf numFmtId="38" fontId="70" fillId="0" borderId="15" xfId="45" applyFont="1" applyBorder="1" applyAlignment="1"/>
    <xf numFmtId="0" fontId="70" fillId="0" borderId="0" xfId="0" applyFont="1"/>
    <xf numFmtId="14" fontId="70" fillId="0" borderId="15" xfId="0" applyNumberFormat="1" applyFont="1" applyBorder="1"/>
    <xf numFmtId="0" fontId="70" fillId="30" borderId="0" xfId="0" applyFont="1" applyFill="1"/>
    <xf numFmtId="38" fontId="70" fillId="0" borderId="0" xfId="45" applyFont="1" applyAlignment="1"/>
    <xf numFmtId="14" fontId="70" fillId="32" borderId="15" xfId="42" applyNumberFormat="1" applyFont="1" applyFill="1" applyBorder="1"/>
    <xf numFmtId="0" fontId="71" fillId="32" borderId="15" xfId="47" applyFont="1" applyFill="1" applyBorder="1" applyAlignment="1">
      <alignment vertical="center" wrapText="1"/>
    </xf>
    <xf numFmtId="0" fontId="71" fillId="32" borderId="15" xfId="47" applyNumberFormat="1" applyFont="1" applyFill="1" applyBorder="1" applyAlignment="1">
      <alignment horizontal="center"/>
    </xf>
    <xf numFmtId="49" fontId="70" fillId="32" borderId="15" xfId="42" applyNumberFormat="1" applyFont="1" applyFill="1" applyBorder="1" applyAlignment="1">
      <alignment horizontal="center"/>
    </xf>
    <xf numFmtId="0" fontId="71" fillId="32" borderId="15" xfId="47" applyFont="1" applyFill="1" applyBorder="1" applyAlignment="1">
      <alignment horizontal="center" wrapText="1"/>
    </xf>
    <xf numFmtId="0" fontId="70" fillId="32" borderId="15" xfId="42" applyFont="1" applyFill="1" applyBorder="1" applyAlignment="1">
      <alignment horizontal="center"/>
    </xf>
    <xf numFmtId="0" fontId="72" fillId="32" borderId="15" xfId="42" applyFont="1" applyFill="1" applyBorder="1" applyAlignment="1">
      <alignment horizontal="center" shrinkToFit="1"/>
    </xf>
    <xf numFmtId="0" fontId="70" fillId="32" borderId="15" xfId="42" applyFont="1" applyFill="1" applyBorder="1" applyAlignment="1">
      <alignment horizontal="left"/>
    </xf>
    <xf numFmtId="38" fontId="72" fillId="32" borderId="15" xfId="45" applyFont="1" applyFill="1" applyBorder="1" applyAlignment="1">
      <alignment horizontal="center"/>
    </xf>
    <xf numFmtId="14" fontId="70" fillId="32" borderId="15" xfId="42" applyNumberFormat="1" applyFont="1" applyFill="1" applyBorder="1" applyAlignment="1">
      <alignment horizontal="center"/>
    </xf>
    <xf numFmtId="0" fontId="70" fillId="32" borderId="15" xfId="42" applyFont="1" applyFill="1" applyBorder="1"/>
    <xf numFmtId="180" fontId="70" fillId="32" borderId="15" xfId="42" applyNumberFormat="1" applyFont="1" applyFill="1" applyBorder="1" applyAlignment="1">
      <alignment horizontal="center"/>
    </xf>
    <xf numFmtId="0" fontId="71" fillId="32" borderId="15" xfId="48" applyFont="1" applyFill="1" applyBorder="1" applyAlignment="1">
      <alignment vertical="center" wrapText="1"/>
    </xf>
    <xf numFmtId="0" fontId="71" fillId="32" borderId="15" xfId="48" applyNumberFormat="1" applyFont="1" applyFill="1" applyBorder="1" applyAlignment="1">
      <alignment horizontal="center"/>
    </xf>
    <xf numFmtId="14" fontId="70" fillId="0" borderId="15" xfId="0" applyNumberFormat="1" applyFont="1" applyBorder="1" applyAlignment="1">
      <alignment vertical="center"/>
    </xf>
    <xf numFmtId="0" fontId="70" fillId="0" borderId="15" xfId="0" applyFont="1" applyBorder="1" applyAlignment="1">
      <alignment vertical="center"/>
    </xf>
    <xf numFmtId="0" fontId="70" fillId="0" borderId="15" xfId="0" applyFont="1" applyBorder="1" applyAlignment="1">
      <alignment horizontal="center" vertical="center"/>
    </xf>
    <xf numFmtId="0" fontId="70" fillId="0" borderId="15" xfId="0" applyNumberFormat="1" applyFont="1" applyBorder="1" applyAlignment="1">
      <alignment horizontal="center" vertical="center"/>
    </xf>
    <xf numFmtId="181" fontId="70" fillId="0" borderId="15" xfId="0" applyNumberFormat="1" applyFont="1" applyBorder="1" applyAlignment="1">
      <alignment horizontal="center" vertical="center"/>
    </xf>
    <xf numFmtId="0" fontId="70" fillId="0" borderId="15" xfId="0" applyFont="1" applyFill="1" applyBorder="1" applyAlignment="1">
      <alignment horizontal="center" vertical="center" shrinkToFit="1"/>
    </xf>
    <xf numFmtId="0" fontId="70" fillId="0" borderId="15" xfId="0" applyFont="1" applyFill="1" applyBorder="1" applyAlignment="1">
      <alignment horizontal="left" vertical="center"/>
    </xf>
    <xf numFmtId="0" fontId="70" fillId="0" borderId="15" xfId="0" applyFont="1" applyFill="1" applyBorder="1" applyAlignment="1">
      <alignment horizontal="left" vertical="center" shrinkToFit="1"/>
    </xf>
    <xf numFmtId="38" fontId="70" fillId="0" borderId="15" xfId="45" applyFont="1" applyBorder="1" applyAlignment="1">
      <alignment horizontal="center" vertical="center"/>
    </xf>
    <xf numFmtId="14" fontId="70" fillId="0" borderId="15" xfId="0" applyNumberFormat="1" applyFont="1" applyBorder="1" applyAlignment="1">
      <alignment horizontal="center" vertical="center"/>
    </xf>
    <xf numFmtId="0" fontId="70" fillId="0" borderId="15" xfId="0" applyFont="1" applyBorder="1" applyAlignment="1">
      <alignment horizontal="left" vertical="center"/>
    </xf>
    <xf numFmtId="180" fontId="70" fillId="0" borderId="15" xfId="0" applyNumberFormat="1" applyFont="1" applyFill="1" applyBorder="1" applyAlignment="1">
      <alignment horizontal="center" vertical="center"/>
    </xf>
    <xf numFmtId="49" fontId="70" fillId="33" borderId="15" xfId="46" applyNumberFormat="1" applyFont="1" applyFill="1" applyBorder="1" applyAlignment="1">
      <alignment horizontal="center"/>
    </xf>
    <xf numFmtId="49" fontId="70" fillId="33" borderId="15" xfId="42" applyNumberFormat="1" applyFont="1" applyFill="1" applyBorder="1" applyAlignment="1">
      <alignment horizontal="center"/>
    </xf>
    <xf numFmtId="49" fontId="70" fillId="33" borderId="15" xfId="42" applyNumberFormat="1" applyFont="1" applyFill="1" applyBorder="1" applyAlignment="1">
      <alignment horizontal="center" shrinkToFit="1"/>
    </xf>
    <xf numFmtId="38" fontId="70" fillId="33" borderId="15" xfId="45" applyFont="1" applyFill="1" applyBorder="1" applyAlignment="1">
      <alignment horizontal="center"/>
    </xf>
    <xf numFmtId="14" fontId="70" fillId="33" borderId="15" xfId="42" applyNumberFormat="1" applyFont="1" applyFill="1" applyBorder="1" applyAlignment="1">
      <alignment horizontal="center"/>
    </xf>
    <xf numFmtId="180" fontId="70" fillId="33" borderId="15" xfId="42" applyNumberFormat="1" applyFont="1" applyFill="1" applyBorder="1" applyAlignment="1">
      <alignment horizontal="center" shrinkToFit="1"/>
    </xf>
    <xf numFmtId="0" fontId="30" fillId="0" borderId="10" xfId="0" applyFont="1" applyFill="1" applyBorder="1" applyAlignment="1" applyProtection="1">
      <alignment horizontal="center" vertical="center"/>
      <protection locked="0"/>
    </xf>
    <xf numFmtId="0" fontId="30" fillId="0" borderId="30" xfId="0" applyFont="1" applyFill="1" applyBorder="1" applyAlignment="1" applyProtection="1">
      <alignment horizontal="center" vertical="center"/>
      <protection locked="0"/>
    </xf>
    <xf numFmtId="0" fontId="30" fillId="0" borderId="25" xfId="0"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47" fillId="0" borderId="46" xfId="0" applyFont="1" applyFill="1" applyBorder="1" applyAlignment="1" applyProtection="1">
      <alignment horizontal="center" vertical="center"/>
      <protection locked="0"/>
    </xf>
    <xf numFmtId="0" fontId="47" fillId="0" borderId="47" xfId="0" applyFont="1" applyFill="1" applyBorder="1" applyAlignment="1" applyProtection="1">
      <alignment horizontal="center" vertical="center"/>
      <protection locked="0"/>
    </xf>
    <xf numFmtId="0" fontId="47" fillId="0" borderId="48" xfId="0" applyFont="1" applyFill="1" applyBorder="1" applyAlignment="1" applyProtection="1">
      <alignment horizontal="center" vertical="center"/>
      <protection locked="0"/>
    </xf>
    <xf numFmtId="9" fontId="60" fillId="28" borderId="14" xfId="0" applyNumberFormat="1" applyFont="1" applyFill="1" applyBorder="1" applyAlignment="1" applyProtection="1">
      <alignment horizontal="center" vertical="center"/>
      <protection locked="0"/>
    </xf>
    <xf numFmtId="9" fontId="60" fillId="28" borderId="13" xfId="0" applyNumberFormat="1" applyFont="1" applyFill="1" applyBorder="1" applyAlignment="1" applyProtection="1">
      <alignment horizontal="center" vertical="center"/>
      <protection locked="0"/>
    </xf>
    <xf numFmtId="0" fontId="47" fillId="0" borderId="56" xfId="0" applyFont="1" applyFill="1" applyBorder="1" applyAlignment="1" applyProtection="1">
      <alignment horizontal="center" vertical="center"/>
      <protection locked="0"/>
    </xf>
    <xf numFmtId="0" fontId="47" fillId="0" borderId="58" xfId="0" applyFont="1" applyFill="1" applyBorder="1" applyAlignment="1" applyProtection="1">
      <alignment horizontal="center" vertical="center"/>
      <protection locked="0"/>
    </xf>
    <xf numFmtId="176" fontId="34" fillId="0" borderId="14" xfId="0" applyNumberFormat="1" applyFont="1" applyFill="1" applyBorder="1" applyAlignment="1" applyProtection="1">
      <alignment horizontal="center" vertical="center"/>
      <protection locked="0"/>
    </xf>
    <xf numFmtId="176" fontId="34" fillId="0" borderId="13" xfId="0" applyNumberFormat="1" applyFont="1" applyFill="1" applyBorder="1" applyAlignment="1" applyProtection="1">
      <alignment horizontal="center" vertical="center"/>
      <protection locked="0"/>
    </xf>
    <xf numFmtId="176" fontId="34" fillId="0" borderId="15" xfId="0" applyNumberFormat="1" applyFont="1" applyFill="1" applyBorder="1" applyAlignment="1" applyProtection="1">
      <alignment horizontal="center" vertical="center"/>
      <protection locked="0"/>
    </xf>
    <xf numFmtId="176" fontId="34" fillId="29" borderId="81" xfId="0" applyNumberFormat="1" applyFont="1" applyFill="1" applyBorder="1" applyAlignment="1" applyProtection="1">
      <alignment horizontal="center" vertical="center"/>
      <protection locked="0"/>
    </xf>
    <xf numFmtId="0" fontId="34" fillId="29" borderId="81" xfId="0" applyFont="1" applyFill="1" applyBorder="1" applyAlignment="1" applyProtection="1">
      <alignment horizontal="center" vertical="center"/>
      <protection locked="0"/>
    </xf>
    <xf numFmtId="0" fontId="47" fillId="0" borderId="20" xfId="0" applyFont="1" applyFill="1" applyBorder="1" applyAlignment="1" applyProtection="1">
      <alignment horizontal="center" vertical="center"/>
      <protection locked="0"/>
    </xf>
    <xf numFmtId="176" fontId="34" fillId="0" borderId="49" xfId="0" applyNumberFormat="1" applyFont="1" applyFill="1" applyBorder="1" applyAlignment="1" applyProtection="1">
      <alignment horizontal="center" vertical="center"/>
      <protection locked="0"/>
    </xf>
    <xf numFmtId="176" fontId="34" fillId="0" borderId="50" xfId="0" applyNumberFormat="1" applyFont="1" applyFill="1" applyBorder="1" applyAlignment="1" applyProtection="1">
      <alignment horizontal="center" vertical="center"/>
      <protection locked="0"/>
    </xf>
    <xf numFmtId="0" fontId="47" fillId="0" borderId="69" xfId="0" applyFont="1" applyFill="1" applyBorder="1" applyAlignment="1" applyProtection="1">
      <alignment horizontal="center" vertical="center"/>
      <protection locked="0"/>
    </xf>
    <xf numFmtId="9" fontId="60" fillId="0" borderId="15" xfId="0" applyNumberFormat="1" applyFont="1" applyFill="1" applyBorder="1" applyAlignment="1" applyProtection="1">
      <alignment horizontal="center" vertical="center"/>
      <protection locked="0"/>
    </xf>
    <xf numFmtId="9" fontId="60" fillId="0" borderId="76" xfId="0" applyNumberFormat="1" applyFont="1" applyFill="1" applyBorder="1" applyAlignment="1" applyProtection="1">
      <alignment horizontal="center" vertical="center"/>
      <protection locked="0"/>
    </xf>
    <xf numFmtId="0" fontId="34" fillId="0" borderId="82" xfId="0" applyFont="1" applyFill="1" applyBorder="1" applyAlignment="1" applyProtection="1">
      <alignment horizontal="center" vertical="center"/>
      <protection locked="0"/>
    </xf>
    <xf numFmtId="0" fontId="34" fillId="0" borderId="83" xfId="0" applyFont="1" applyFill="1" applyBorder="1" applyAlignment="1" applyProtection="1">
      <alignment horizontal="center" vertical="center"/>
      <protection locked="0"/>
    </xf>
    <xf numFmtId="0" fontId="32" fillId="0" borderId="75" xfId="0" applyFont="1" applyFill="1" applyBorder="1" applyAlignment="1" applyProtection="1">
      <alignment horizontal="center" vertical="center" textRotation="255" wrapText="1"/>
      <protection locked="0"/>
    </xf>
    <xf numFmtId="0" fontId="32" fillId="0" borderId="77" xfId="0" applyFont="1" applyFill="1" applyBorder="1" applyAlignment="1" applyProtection="1">
      <alignment horizontal="center" vertical="center" textRotation="255" wrapText="1"/>
      <protection locked="0"/>
    </xf>
    <xf numFmtId="0" fontId="32" fillId="0" borderId="80" xfId="0" applyFont="1" applyFill="1" applyBorder="1" applyAlignment="1" applyProtection="1">
      <alignment horizontal="center" vertical="center" textRotation="255" wrapText="1"/>
      <protection locked="0"/>
    </xf>
    <xf numFmtId="0" fontId="30" fillId="0" borderId="24" xfId="0" applyFont="1" applyFill="1" applyBorder="1" applyAlignment="1" applyProtection="1">
      <alignment horizontal="center" vertical="center"/>
      <protection locked="0"/>
    </xf>
    <xf numFmtId="0" fontId="30" fillId="0" borderId="19"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30" fillId="0" borderId="21" xfId="0" applyFont="1" applyFill="1" applyBorder="1" applyAlignment="1" applyProtection="1">
      <alignment horizontal="center" vertical="center"/>
      <protection locked="0"/>
    </xf>
    <xf numFmtId="0" fontId="30" fillId="0" borderId="29" xfId="0" applyFont="1" applyFill="1" applyBorder="1" applyAlignment="1" applyProtection="1">
      <alignment horizontal="center" vertical="center"/>
      <protection locked="0"/>
    </xf>
    <xf numFmtId="0" fontId="30" fillId="0" borderId="20" xfId="0" applyFont="1" applyFill="1" applyBorder="1" applyAlignment="1" applyProtection="1">
      <alignment horizontal="center" vertical="center"/>
      <protection locked="0"/>
    </xf>
    <xf numFmtId="0" fontId="30" fillId="0" borderId="31" xfId="0" applyFont="1" applyFill="1" applyBorder="1" applyAlignment="1" applyProtection="1">
      <alignment horizontal="center" vertical="center"/>
      <protection locked="0"/>
    </xf>
    <xf numFmtId="0" fontId="30" fillId="0" borderId="23" xfId="0" applyFont="1" applyFill="1" applyBorder="1" applyAlignment="1" applyProtection="1">
      <alignment horizontal="center" vertical="center"/>
      <protection locked="0"/>
    </xf>
    <xf numFmtId="176" fontId="33" fillId="0" borderId="14" xfId="0" applyNumberFormat="1" applyFont="1" applyFill="1" applyBorder="1" applyAlignment="1" applyProtection="1">
      <alignment horizontal="center" vertical="center"/>
      <protection locked="0"/>
    </xf>
    <xf numFmtId="176" fontId="33" fillId="0" borderId="12" xfId="0" applyNumberFormat="1" applyFont="1" applyFill="1" applyBorder="1" applyAlignment="1" applyProtection="1">
      <alignment horizontal="center" vertical="center"/>
      <protection locked="0"/>
    </xf>
    <xf numFmtId="176" fontId="33" fillId="0" borderId="13" xfId="0" applyNumberFormat="1" applyFont="1" applyFill="1" applyBorder="1" applyAlignment="1" applyProtection="1">
      <alignment horizontal="center" vertical="center"/>
      <protection locked="0"/>
    </xf>
    <xf numFmtId="176" fontId="34" fillId="0" borderId="10" xfId="0" applyNumberFormat="1" applyFont="1" applyFill="1" applyBorder="1" applyAlignment="1" applyProtection="1">
      <alignment horizontal="center" vertical="center"/>
      <protection locked="0"/>
    </xf>
    <xf numFmtId="176" fontId="34" fillId="0" borderId="24" xfId="0" applyNumberFormat="1" applyFont="1" applyFill="1" applyBorder="1" applyAlignment="1" applyProtection="1">
      <alignment horizontal="center" vertical="center"/>
      <protection locked="0"/>
    </xf>
    <xf numFmtId="176" fontId="34" fillId="0" borderId="51" xfId="0" applyNumberFormat="1" applyFont="1" applyFill="1" applyBorder="1" applyAlignment="1" applyProtection="1">
      <alignment horizontal="center" vertical="center"/>
      <protection locked="0"/>
    </xf>
    <xf numFmtId="176" fontId="34" fillId="0" borderId="52" xfId="0" applyNumberFormat="1" applyFont="1" applyFill="1" applyBorder="1" applyAlignment="1" applyProtection="1">
      <alignment horizontal="center" vertical="center"/>
      <protection locked="0"/>
    </xf>
    <xf numFmtId="176" fontId="34" fillId="0" borderId="53" xfId="0" applyNumberFormat="1" applyFont="1" applyFill="1" applyBorder="1" applyAlignment="1" applyProtection="1">
      <alignment horizontal="center" vertical="center"/>
      <protection locked="0"/>
    </xf>
    <xf numFmtId="176" fontId="34" fillId="0" borderId="54" xfId="0" applyNumberFormat="1" applyFont="1" applyFill="1" applyBorder="1" applyAlignment="1" applyProtection="1">
      <alignment horizontal="center" vertical="center"/>
      <protection locked="0"/>
    </xf>
    <xf numFmtId="176" fontId="34" fillId="0" borderId="35" xfId="0" applyNumberFormat="1" applyFont="1" applyFill="1" applyBorder="1" applyAlignment="1" applyProtection="1">
      <alignment horizontal="center" vertical="center"/>
      <protection locked="0"/>
    </xf>
    <xf numFmtId="9" fontId="60" fillId="0" borderId="35" xfId="0" applyNumberFormat="1" applyFont="1" applyFill="1" applyBorder="1" applyAlignment="1" applyProtection="1">
      <alignment horizontal="center" vertical="center"/>
      <protection locked="0"/>
    </xf>
    <xf numFmtId="9" fontId="60" fillId="0" borderId="79" xfId="0" applyNumberFormat="1" applyFont="1" applyFill="1" applyBorder="1" applyAlignment="1" applyProtection="1">
      <alignment horizontal="center" vertical="center"/>
      <protection locked="0"/>
    </xf>
    <xf numFmtId="0" fontId="30" fillId="0" borderId="38" xfId="0" applyFont="1" applyFill="1" applyBorder="1" applyAlignment="1" applyProtection="1">
      <alignment horizontal="center" vertical="center"/>
      <protection locked="0"/>
    </xf>
    <xf numFmtId="0" fontId="30" fillId="0" borderId="39" xfId="0" applyFont="1" applyFill="1" applyBorder="1" applyAlignment="1" applyProtection="1">
      <alignment horizontal="center" vertical="center"/>
      <protection locked="0"/>
    </xf>
    <xf numFmtId="0" fontId="30" fillId="0" borderId="40" xfId="0" applyFont="1" applyFill="1" applyBorder="1" applyAlignment="1" applyProtection="1">
      <alignment horizontal="center" vertical="center"/>
      <protection locked="0"/>
    </xf>
    <xf numFmtId="0" fontId="33" fillId="0" borderId="10" xfId="0" applyFont="1" applyFill="1" applyBorder="1" applyAlignment="1" applyProtection="1">
      <alignment horizontal="center" vertical="center"/>
      <protection locked="0"/>
    </xf>
    <xf numFmtId="0" fontId="33" fillId="0" borderId="11" xfId="0" applyFont="1" applyFill="1" applyBorder="1" applyAlignment="1" applyProtection="1">
      <alignment horizontal="center" vertical="center"/>
      <protection locked="0"/>
    </xf>
    <xf numFmtId="0" fontId="33" fillId="0" borderId="24" xfId="0" applyFont="1" applyFill="1" applyBorder="1" applyAlignment="1" applyProtection="1">
      <alignment horizontal="center" vertical="center"/>
      <protection locked="0"/>
    </xf>
    <xf numFmtId="0" fontId="33" fillId="0" borderId="25" xfId="0" applyFont="1" applyFill="1" applyBorder="1" applyAlignment="1" applyProtection="1">
      <alignment horizontal="center" vertical="center"/>
      <protection locked="0"/>
    </xf>
    <xf numFmtId="0" fontId="33" fillId="0" borderId="16" xfId="0" applyFont="1" applyFill="1" applyBorder="1" applyAlignment="1" applyProtection="1">
      <alignment horizontal="center" vertical="center"/>
      <protection locked="0"/>
    </xf>
    <xf numFmtId="0" fontId="33" fillId="0" borderId="21" xfId="0" applyFont="1" applyFill="1" applyBorder="1" applyAlignment="1" applyProtection="1">
      <alignment horizontal="center" vertical="center"/>
      <protection locked="0"/>
    </xf>
    <xf numFmtId="0" fontId="32" fillId="0" borderId="14" xfId="0" applyFont="1" applyFill="1" applyBorder="1" applyAlignment="1" applyProtection="1">
      <alignment horizontal="left" vertical="center"/>
      <protection locked="0"/>
    </xf>
    <xf numFmtId="0" fontId="32" fillId="0" borderId="12" xfId="0" applyFont="1" applyFill="1" applyBorder="1" applyAlignment="1" applyProtection="1">
      <alignment horizontal="left" vertical="center"/>
      <protection locked="0"/>
    </xf>
    <xf numFmtId="0" fontId="52" fillId="0" borderId="10" xfId="0" applyFont="1" applyFill="1" applyBorder="1" applyAlignment="1" applyProtection="1">
      <alignment horizontal="center" vertical="center" wrapText="1"/>
      <protection locked="0"/>
    </xf>
    <xf numFmtId="0" fontId="52" fillId="0" borderId="11" xfId="0" applyFont="1" applyFill="1" applyBorder="1" applyAlignment="1" applyProtection="1">
      <alignment horizontal="center" vertical="center" wrapText="1"/>
      <protection locked="0"/>
    </xf>
    <xf numFmtId="0" fontId="52" fillId="0" borderId="24" xfId="0" applyFont="1" applyFill="1" applyBorder="1" applyAlignment="1" applyProtection="1">
      <alignment horizontal="center" vertical="center" wrapText="1"/>
      <protection locked="0"/>
    </xf>
    <xf numFmtId="0" fontId="52" fillId="0" borderId="25" xfId="0" applyFont="1" applyFill="1" applyBorder="1" applyAlignment="1" applyProtection="1">
      <alignment horizontal="center" vertical="center" wrapText="1"/>
      <protection locked="0"/>
    </xf>
    <xf numFmtId="0" fontId="52" fillId="0" borderId="16" xfId="0" applyFont="1" applyFill="1" applyBorder="1" applyAlignment="1" applyProtection="1">
      <alignment horizontal="center" vertical="center" wrapText="1"/>
      <protection locked="0"/>
    </xf>
    <xf numFmtId="0" fontId="52" fillId="0" borderId="21" xfId="0" applyFont="1" applyFill="1" applyBorder="1" applyAlignment="1" applyProtection="1">
      <alignment horizontal="center" vertical="center" wrapText="1"/>
      <protection locked="0"/>
    </xf>
    <xf numFmtId="0" fontId="62" fillId="28" borderId="14" xfId="0" applyNumberFormat="1" applyFont="1" applyFill="1" applyBorder="1" applyAlignment="1" applyProtection="1">
      <alignment horizontal="right" vertical="center"/>
      <protection locked="0"/>
    </xf>
    <xf numFmtId="179" fontId="62" fillId="28" borderId="34" xfId="0" applyNumberFormat="1" applyFont="1" applyFill="1" applyBorder="1" applyAlignment="1" applyProtection="1">
      <alignment horizontal="right" vertical="center"/>
      <protection locked="0"/>
    </xf>
    <xf numFmtId="5" fontId="29" fillId="0" borderId="33" xfId="0" applyNumberFormat="1" applyFont="1" applyFill="1" applyBorder="1" applyAlignment="1" applyProtection="1">
      <alignment horizontal="center" vertical="center"/>
      <protection locked="0"/>
    </xf>
    <xf numFmtId="5" fontId="29" fillId="0" borderId="13" xfId="0" applyNumberFormat="1" applyFont="1" applyFill="1" applyBorder="1" applyAlignment="1" applyProtection="1">
      <alignment horizontal="center" vertical="center"/>
      <protection locked="0"/>
    </xf>
    <xf numFmtId="0" fontId="51" fillId="0" borderId="31" xfId="0" applyFont="1" applyFill="1" applyBorder="1" applyAlignment="1" applyProtection="1">
      <alignment horizontal="center" vertical="center" wrapText="1"/>
      <protection locked="0"/>
    </xf>
    <xf numFmtId="0" fontId="51" fillId="0" borderId="18" xfId="0" applyFont="1" applyFill="1" applyBorder="1" applyAlignment="1" applyProtection="1">
      <alignment horizontal="center" vertical="center" wrapText="1"/>
      <protection locked="0"/>
    </xf>
    <xf numFmtId="0" fontId="51" fillId="0" borderId="23" xfId="0" applyFont="1" applyFill="1" applyBorder="1" applyAlignment="1" applyProtection="1">
      <alignment horizontal="center" vertical="center" wrapText="1"/>
      <protection locked="0"/>
    </xf>
    <xf numFmtId="0" fontId="49" fillId="0" borderId="11" xfId="0"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wrapText="1"/>
      <protection locked="0"/>
    </xf>
    <xf numFmtId="0" fontId="49" fillId="0" borderId="0" xfId="0" applyFont="1" applyFill="1" applyBorder="1" applyAlignment="1" applyProtection="1">
      <alignment horizontal="center" vertical="center" wrapText="1"/>
      <protection locked="0"/>
    </xf>
    <xf numFmtId="0" fontId="49" fillId="0" borderId="22" xfId="0" applyFont="1" applyFill="1" applyBorder="1" applyAlignment="1" applyProtection="1">
      <alignment horizontal="center" vertical="center" wrapText="1"/>
      <protection locked="0"/>
    </xf>
    <xf numFmtId="0" fontId="49" fillId="0" borderId="16" xfId="0" applyFont="1" applyFill="1" applyBorder="1" applyAlignment="1" applyProtection="1">
      <alignment horizontal="center" vertical="center" wrapText="1"/>
      <protection locked="0"/>
    </xf>
    <xf numFmtId="0" fontId="49" fillId="0" borderId="21" xfId="0" applyFont="1" applyFill="1" applyBorder="1" applyAlignment="1" applyProtection="1">
      <alignment horizontal="center" vertical="center" wrapText="1"/>
      <protection locked="0"/>
    </xf>
    <xf numFmtId="0" fontId="49" fillId="0" borderId="10" xfId="0" applyFont="1" applyFill="1" applyBorder="1" applyAlignment="1" applyProtection="1">
      <alignment horizontal="left" vertical="center"/>
      <protection locked="0"/>
    </xf>
    <xf numFmtId="0" fontId="49" fillId="0" borderId="24" xfId="0" applyFont="1" applyFill="1" applyBorder="1" applyAlignment="1" applyProtection="1">
      <alignment horizontal="left" vertical="center"/>
      <protection locked="0"/>
    </xf>
    <xf numFmtId="0" fontId="49" fillId="0" borderId="19" xfId="0" applyFont="1" applyFill="1" applyBorder="1" applyAlignment="1" applyProtection="1">
      <alignment horizontal="left" vertical="center"/>
      <protection locked="0"/>
    </xf>
    <xf numFmtId="0" fontId="49" fillId="0" borderId="22" xfId="0" applyFont="1" applyFill="1" applyBorder="1" applyAlignment="1" applyProtection="1">
      <alignment horizontal="left" vertical="center"/>
      <protection locked="0"/>
    </xf>
    <xf numFmtId="0" fontId="49" fillId="0" borderId="25" xfId="0" applyFont="1" applyFill="1" applyBorder="1" applyAlignment="1" applyProtection="1">
      <alignment horizontal="left" vertical="center"/>
      <protection locked="0"/>
    </xf>
    <xf numFmtId="0" fontId="49" fillId="0" borderId="21" xfId="0" applyFont="1" applyFill="1" applyBorder="1" applyAlignment="1" applyProtection="1">
      <alignment horizontal="left" vertical="center"/>
      <protection locked="0"/>
    </xf>
    <xf numFmtId="0" fontId="30" fillId="0" borderId="15" xfId="0" applyFont="1" applyFill="1" applyBorder="1" applyAlignment="1" applyProtection="1">
      <alignment horizontal="left" vertical="center" wrapText="1"/>
      <protection locked="0"/>
    </xf>
    <xf numFmtId="0" fontId="30" fillId="0" borderId="14" xfId="0" applyFont="1" applyFill="1" applyBorder="1" applyAlignment="1" applyProtection="1">
      <alignment horizontal="left" vertical="center" wrapText="1"/>
      <protection locked="0"/>
    </xf>
    <xf numFmtId="176" fontId="34" fillId="29" borderId="44" xfId="0" applyNumberFormat="1" applyFont="1" applyFill="1" applyBorder="1" applyAlignment="1" applyProtection="1">
      <alignment horizontal="center" vertical="center"/>
      <protection locked="0"/>
    </xf>
    <xf numFmtId="176" fontId="34" fillId="29" borderId="45" xfId="0" applyNumberFormat="1" applyFont="1" applyFill="1" applyBorder="1" applyAlignment="1" applyProtection="1">
      <alignment horizontal="center" vertical="center"/>
      <protection locked="0"/>
    </xf>
    <xf numFmtId="0" fontId="58" fillId="0" borderId="10" xfId="0" applyFont="1" applyFill="1" applyBorder="1" applyAlignment="1" applyProtection="1">
      <alignment horizontal="center" vertical="center"/>
      <protection locked="0"/>
    </xf>
    <xf numFmtId="0" fontId="58" fillId="0" borderId="11" xfId="0" applyFont="1" applyFill="1" applyBorder="1" applyAlignment="1" applyProtection="1">
      <alignment horizontal="center" vertical="center"/>
      <protection locked="0"/>
    </xf>
    <xf numFmtId="0" fontId="58" fillId="0" borderId="24" xfId="0" applyFont="1" applyFill="1" applyBorder="1" applyAlignment="1" applyProtection="1">
      <alignment horizontal="center" vertical="center"/>
      <protection locked="0"/>
    </xf>
    <xf numFmtId="0" fontId="32" fillId="0" borderId="17" xfId="0" applyFont="1" applyFill="1" applyBorder="1" applyAlignment="1">
      <alignment horizontal="center" vertical="center" textRotation="255" wrapText="1"/>
    </xf>
    <xf numFmtId="0" fontId="32" fillId="0" borderId="25" xfId="0" applyFont="1" applyFill="1" applyBorder="1" applyAlignment="1">
      <alignment horizontal="center" vertical="center" textRotation="255" wrapText="1"/>
    </xf>
    <xf numFmtId="0" fontId="30" fillId="0" borderId="14" xfId="0" applyFont="1" applyFill="1" applyBorder="1" applyAlignment="1" applyProtection="1">
      <alignment horizontal="center" vertical="center" wrapText="1"/>
      <protection locked="0"/>
    </xf>
    <xf numFmtId="0" fontId="30" fillId="0" borderId="12" xfId="0" applyFont="1" applyFill="1" applyBorder="1" applyAlignment="1" applyProtection="1">
      <alignment horizontal="center" vertical="center" wrapText="1"/>
      <protection locked="0"/>
    </xf>
    <xf numFmtId="0" fontId="30" fillId="0" borderId="29" xfId="0" applyFont="1" applyFill="1" applyBorder="1" applyAlignment="1" applyProtection="1">
      <alignment horizontal="center" vertical="center" wrapText="1"/>
      <protection locked="0"/>
    </xf>
    <xf numFmtId="0" fontId="30" fillId="0" borderId="20" xfId="0" applyFont="1" applyFill="1" applyBorder="1" applyAlignment="1" applyProtection="1">
      <alignment horizontal="center" vertical="center" wrapText="1"/>
      <protection locked="0"/>
    </xf>
    <xf numFmtId="0" fontId="30" fillId="0" borderId="10" xfId="0" applyFont="1" applyFill="1" applyBorder="1" applyAlignment="1" applyProtection="1">
      <alignment horizontal="center" vertical="center" wrapText="1"/>
      <protection locked="0"/>
    </xf>
    <xf numFmtId="0" fontId="30" fillId="0" borderId="24" xfId="0" applyFont="1" applyFill="1" applyBorder="1" applyAlignment="1" applyProtection="1">
      <alignment horizontal="center" vertical="center" wrapText="1"/>
      <protection locked="0"/>
    </xf>
    <xf numFmtId="0" fontId="30" fillId="0" borderId="25" xfId="0" applyFont="1" applyFill="1" applyBorder="1" applyAlignment="1" applyProtection="1">
      <alignment horizontal="center" vertical="center" wrapText="1"/>
      <protection locked="0"/>
    </xf>
    <xf numFmtId="0" fontId="30" fillId="0" borderId="21" xfId="0" applyFont="1" applyFill="1" applyBorder="1" applyAlignment="1" applyProtection="1">
      <alignment horizontal="center" vertical="center" wrapText="1"/>
      <protection locked="0"/>
    </xf>
    <xf numFmtId="0" fontId="30" fillId="0" borderId="14" xfId="0" applyFont="1" applyFill="1" applyBorder="1" applyAlignment="1" applyProtection="1">
      <alignment horizontal="center" vertical="center"/>
      <protection locked="0"/>
    </xf>
    <xf numFmtId="0" fontId="30" fillId="0" borderId="13" xfId="0" applyFont="1" applyFill="1" applyBorder="1" applyAlignment="1" applyProtection="1">
      <alignment horizontal="center" vertical="center"/>
      <protection locked="0"/>
    </xf>
    <xf numFmtId="49" fontId="30" fillId="0" borderId="14" xfId="0" applyNumberFormat="1" applyFont="1" applyFill="1" applyBorder="1" applyAlignment="1" applyProtection="1">
      <alignment horizontal="center" vertical="center"/>
      <protection locked="0"/>
    </xf>
    <xf numFmtId="49" fontId="30" fillId="0" borderId="12" xfId="0" applyNumberFormat="1" applyFont="1" applyFill="1" applyBorder="1" applyAlignment="1" applyProtection="1">
      <alignment horizontal="center" vertical="center"/>
      <protection locked="0"/>
    </xf>
    <xf numFmtId="49" fontId="30" fillId="0" borderId="13" xfId="0" applyNumberFormat="1" applyFont="1" applyFill="1" applyBorder="1" applyAlignment="1" applyProtection="1">
      <alignment horizontal="center" vertical="center"/>
      <protection locked="0"/>
    </xf>
    <xf numFmtId="0" fontId="55" fillId="0" borderId="14" xfId="0" applyFont="1" applyFill="1" applyBorder="1" applyAlignment="1" applyProtection="1">
      <alignment horizontal="center" vertical="center"/>
      <protection locked="0"/>
    </xf>
    <xf numFmtId="0" fontId="55" fillId="0" borderId="12" xfId="0" applyFont="1" applyFill="1" applyBorder="1" applyAlignment="1" applyProtection="1">
      <alignment horizontal="center" vertical="center"/>
      <protection locked="0"/>
    </xf>
    <xf numFmtId="0" fontId="55" fillId="0" borderId="13" xfId="0" applyFont="1" applyFill="1" applyBorder="1" applyAlignment="1" applyProtection="1">
      <alignment horizontal="center" vertical="center"/>
      <protection locked="0"/>
    </xf>
    <xf numFmtId="0" fontId="33" fillId="0" borderId="19" xfId="0" applyFont="1" applyFill="1" applyBorder="1" applyAlignment="1" applyProtection="1">
      <alignment horizontal="center" vertical="center"/>
      <protection locked="0"/>
    </xf>
    <xf numFmtId="0" fontId="33" fillId="0" borderId="0" xfId="0" applyFont="1" applyFill="1" applyBorder="1" applyAlignment="1" applyProtection="1">
      <alignment horizontal="center" vertical="center"/>
      <protection locked="0"/>
    </xf>
    <xf numFmtId="0" fontId="57" fillId="0" borderId="14" xfId="0" applyFont="1" applyFill="1" applyBorder="1" applyAlignment="1" applyProtection="1">
      <alignment horizontal="center" vertical="center"/>
      <protection locked="0"/>
    </xf>
    <xf numFmtId="0" fontId="57" fillId="0" borderId="12" xfId="0" applyFont="1" applyFill="1" applyBorder="1" applyAlignment="1" applyProtection="1">
      <alignment horizontal="center" vertical="center"/>
      <protection locked="0"/>
    </xf>
    <xf numFmtId="0" fontId="57" fillId="0" borderId="13" xfId="0" applyFont="1" applyFill="1" applyBorder="1" applyAlignment="1" applyProtection="1">
      <alignment horizontal="center" vertical="center"/>
      <protection locked="0"/>
    </xf>
    <xf numFmtId="0" fontId="53" fillId="0" borderId="14" xfId="0" applyFont="1" applyFill="1" applyBorder="1" applyAlignment="1" applyProtection="1">
      <alignment horizontal="center" vertical="center"/>
      <protection locked="0"/>
    </xf>
    <xf numFmtId="0" fontId="53" fillId="0" borderId="12" xfId="0" applyFont="1" applyFill="1" applyBorder="1" applyAlignment="1" applyProtection="1">
      <alignment horizontal="center" vertical="center"/>
      <protection locked="0"/>
    </xf>
    <xf numFmtId="0" fontId="59" fillId="0" borderId="14" xfId="0" applyFont="1" applyFill="1" applyBorder="1" applyAlignment="1" applyProtection="1">
      <alignment horizontal="center" vertical="center"/>
      <protection locked="0"/>
    </xf>
    <xf numFmtId="0" fontId="59" fillId="0" borderId="12" xfId="0" applyFont="1" applyFill="1" applyBorder="1" applyAlignment="1" applyProtection="1">
      <alignment horizontal="center" vertical="center"/>
      <protection locked="0"/>
    </xf>
    <xf numFmtId="49" fontId="30" fillId="0" borderId="15" xfId="0" applyNumberFormat="1" applyFont="1" applyFill="1" applyBorder="1" applyAlignment="1" applyProtection="1">
      <alignment horizontal="center" vertical="center"/>
      <protection locked="0"/>
    </xf>
    <xf numFmtId="178" fontId="49" fillId="0" borderId="14" xfId="0" applyNumberFormat="1" applyFont="1" applyFill="1" applyBorder="1" applyAlignment="1" applyProtection="1">
      <alignment horizontal="center" vertical="center"/>
      <protection locked="0"/>
    </xf>
    <xf numFmtId="178" fontId="49" fillId="0" borderId="12" xfId="0" applyNumberFormat="1" applyFont="1" applyFill="1" applyBorder="1" applyAlignment="1" applyProtection="1">
      <alignment horizontal="center" vertical="center"/>
      <protection locked="0"/>
    </xf>
    <xf numFmtId="178" fontId="49" fillId="0" borderId="13" xfId="0" applyNumberFormat="1" applyFont="1" applyFill="1" applyBorder="1" applyAlignment="1" applyProtection="1">
      <alignment horizontal="center" vertical="center"/>
      <protection locked="0"/>
    </xf>
    <xf numFmtId="0" fontId="56" fillId="0" borderId="10" xfId="0" applyFont="1" applyFill="1" applyBorder="1" applyAlignment="1" applyProtection="1">
      <alignment horizontal="center" vertical="center"/>
      <protection locked="0"/>
    </xf>
    <xf numFmtId="0" fontId="56" fillId="0" borderId="11" xfId="0" applyFont="1" applyFill="1" applyBorder="1" applyAlignment="1" applyProtection="1">
      <alignment horizontal="center" vertical="center"/>
      <protection locked="0"/>
    </xf>
    <xf numFmtId="0" fontId="56" fillId="0" borderId="24" xfId="0" applyFont="1" applyFill="1" applyBorder="1" applyAlignment="1" applyProtection="1">
      <alignment horizontal="center" vertical="center"/>
      <protection locked="0"/>
    </xf>
    <xf numFmtId="0" fontId="56" fillId="0" borderId="19" xfId="0" applyFont="1" applyFill="1" applyBorder="1" applyAlignment="1" applyProtection="1">
      <alignment horizontal="center" vertical="center"/>
      <protection locked="0"/>
    </xf>
    <xf numFmtId="0" fontId="56" fillId="0" borderId="0" xfId="0" applyFont="1" applyFill="1" applyBorder="1" applyAlignment="1" applyProtection="1">
      <alignment horizontal="center" vertical="center"/>
      <protection locked="0"/>
    </xf>
    <xf numFmtId="0" fontId="56" fillId="0" borderId="22" xfId="0" applyFont="1" applyFill="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16" xfId="0" applyFont="1" applyFill="1" applyBorder="1" applyAlignment="1" applyProtection="1">
      <alignment horizontal="center" vertical="center"/>
      <protection locked="0"/>
    </xf>
    <xf numFmtId="0" fontId="56" fillId="0" borderId="21" xfId="0" applyFont="1" applyFill="1" applyBorder="1" applyAlignment="1" applyProtection="1">
      <alignment horizontal="center" vertical="center"/>
      <protection locked="0"/>
    </xf>
    <xf numFmtId="0" fontId="33" fillId="0" borderId="32" xfId="0" applyFont="1" applyFill="1" applyBorder="1" applyAlignment="1" applyProtection="1">
      <alignment horizontal="center" vertical="center"/>
      <protection locked="0"/>
    </xf>
    <xf numFmtId="0" fontId="33" fillId="0" borderId="12" xfId="0" applyFont="1" applyFill="1" applyBorder="1" applyAlignment="1" applyProtection="1">
      <alignment horizontal="center" vertical="center"/>
      <protection locked="0"/>
    </xf>
    <xf numFmtId="0" fontId="37" fillId="0" borderId="14" xfId="0" applyFont="1" applyFill="1" applyBorder="1" applyAlignment="1" applyProtection="1">
      <alignment horizontal="center" vertical="center"/>
      <protection locked="0"/>
    </xf>
    <xf numFmtId="0" fontId="37" fillId="0" borderId="12" xfId="0" applyFont="1" applyFill="1" applyBorder="1" applyAlignment="1" applyProtection="1">
      <alignment horizontal="center" vertical="center"/>
      <protection locked="0"/>
    </xf>
    <xf numFmtId="0" fontId="37" fillId="0" borderId="13" xfId="0" applyFont="1" applyFill="1" applyBorder="1" applyAlignment="1" applyProtection="1">
      <alignment horizontal="center" vertical="center"/>
      <protection locked="0"/>
    </xf>
    <xf numFmtId="0" fontId="28" fillId="0" borderId="15" xfId="0" applyFont="1" applyFill="1" applyBorder="1" applyAlignment="1" applyProtection="1">
      <alignment horizontal="center" vertical="center"/>
      <protection locked="0"/>
    </xf>
    <xf numFmtId="0" fontId="28" fillId="0" borderId="14" xfId="0" applyFont="1" applyFill="1" applyBorder="1" applyAlignment="1" applyProtection="1">
      <alignment horizontal="center" vertical="center"/>
      <protection locked="0"/>
    </xf>
    <xf numFmtId="0" fontId="32" fillId="0" borderId="56" xfId="0" applyFont="1" applyFill="1" applyBorder="1" applyAlignment="1" applyProtection="1">
      <alignment horizontal="center" vertical="center" wrapText="1"/>
      <protection locked="0"/>
    </xf>
    <xf numFmtId="0" fontId="32" fillId="0" borderId="57" xfId="0" applyFont="1" applyFill="1" applyBorder="1" applyAlignment="1" applyProtection="1">
      <alignment horizontal="center" vertical="center" wrapText="1"/>
      <protection locked="0"/>
    </xf>
    <xf numFmtId="0" fontId="32" fillId="0" borderId="58" xfId="0" applyFont="1" applyFill="1" applyBorder="1" applyAlignment="1" applyProtection="1">
      <alignment horizontal="center" vertical="center" wrapText="1"/>
      <protection locked="0"/>
    </xf>
    <xf numFmtId="0" fontId="32" fillId="0" borderId="65" xfId="0" applyFont="1" applyFill="1" applyBorder="1" applyAlignment="1" applyProtection="1">
      <alignment horizontal="center" vertical="center" wrapText="1"/>
      <protection locked="0"/>
    </xf>
    <xf numFmtId="0" fontId="32" fillId="0" borderId="66" xfId="0" applyFont="1" applyFill="1" applyBorder="1" applyAlignment="1" applyProtection="1">
      <alignment horizontal="center" vertical="center" wrapText="1"/>
      <protection locked="0"/>
    </xf>
    <xf numFmtId="0" fontId="32" fillId="0" borderId="67" xfId="0" applyFont="1" applyFill="1" applyBorder="1" applyAlignment="1" applyProtection="1">
      <alignment horizontal="center" vertical="center" wrapText="1"/>
      <protection locked="0"/>
    </xf>
    <xf numFmtId="0" fontId="32" fillId="0" borderId="55" xfId="0" applyFont="1" applyFill="1" applyBorder="1" applyAlignment="1" applyProtection="1">
      <alignment horizontal="center" vertical="center" textRotation="255" wrapText="1"/>
      <protection locked="0"/>
    </xf>
    <xf numFmtId="0" fontId="32" fillId="0" borderId="62" xfId="0" applyFont="1" applyFill="1" applyBorder="1" applyAlignment="1" applyProtection="1">
      <alignment horizontal="center" vertical="center" textRotation="255" wrapText="1"/>
      <protection locked="0"/>
    </xf>
    <xf numFmtId="0" fontId="32" fillId="0" borderId="64" xfId="0" applyFont="1" applyFill="1" applyBorder="1" applyAlignment="1" applyProtection="1">
      <alignment horizontal="center" vertical="center" textRotation="255" wrapText="1"/>
      <protection locked="0"/>
    </xf>
    <xf numFmtId="0" fontId="32" fillId="0" borderId="55" xfId="0" applyFont="1" applyFill="1" applyBorder="1" applyAlignment="1">
      <alignment horizontal="center" vertical="center" textRotation="255"/>
    </xf>
    <xf numFmtId="0" fontId="32" fillId="0" borderId="64" xfId="0" applyFont="1" applyFill="1" applyBorder="1" applyAlignment="1">
      <alignment horizontal="center" vertical="center" textRotation="255"/>
    </xf>
    <xf numFmtId="0" fontId="28" fillId="0" borderId="12" xfId="0" applyFont="1" applyFill="1" applyBorder="1" applyAlignment="1" applyProtection="1">
      <alignment horizontal="center" vertical="center"/>
      <protection locked="0"/>
    </xf>
    <xf numFmtId="0" fontId="28" fillId="0" borderId="13" xfId="0" applyFont="1" applyFill="1" applyBorder="1" applyAlignment="1" applyProtection="1">
      <alignment horizontal="center" vertical="center"/>
      <protection locked="0"/>
    </xf>
    <xf numFmtId="0" fontId="30" fillId="0" borderId="15" xfId="0" applyFont="1" applyFill="1" applyBorder="1" applyAlignment="1" applyProtection="1">
      <alignment horizontal="center" vertical="center"/>
      <protection locked="0"/>
    </xf>
    <xf numFmtId="38" fontId="30" fillId="0" borderId="14" xfId="45" applyFont="1" applyFill="1" applyBorder="1" applyAlignment="1" applyProtection="1">
      <alignment horizontal="center" vertical="center"/>
      <protection locked="0"/>
    </xf>
    <xf numFmtId="38" fontId="30" fillId="0" borderId="12" xfId="45" applyFont="1" applyFill="1" applyBorder="1" applyAlignment="1" applyProtection="1">
      <alignment horizontal="center" vertical="center"/>
      <protection locked="0"/>
    </xf>
    <xf numFmtId="38" fontId="30" fillId="0" borderId="13" xfId="45" applyFont="1" applyFill="1" applyBorder="1" applyAlignment="1" applyProtection="1">
      <alignment horizontal="center" vertical="center"/>
      <protection locked="0"/>
    </xf>
    <xf numFmtId="0" fontId="32" fillId="0" borderId="14" xfId="0" applyFont="1" applyFill="1" applyBorder="1" applyAlignment="1" applyProtection="1">
      <alignment horizontal="center" vertical="center" wrapText="1"/>
      <protection locked="0"/>
    </xf>
    <xf numFmtId="0" fontId="32" fillId="0" borderId="12" xfId="0" applyFont="1" applyFill="1" applyBorder="1" applyAlignment="1" applyProtection="1">
      <alignment horizontal="center" vertical="center" wrapText="1"/>
      <protection locked="0"/>
    </xf>
    <xf numFmtId="0" fontId="32" fillId="0" borderId="13" xfId="0" applyFont="1" applyFill="1" applyBorder="1" applyAlignment="1" applyProtection="1">
      <alignment horizontal="center" vertical="center" wrapText="1"/>
      <protection locked="0"/>
    </xf>
    <xf numFmtId="0" fontId="49" fillId="24" borderId="16" xfId="0" applyFont="1" applyFill="1" applyBorder="1" applyAlignment="1" applyProtection="1">
      <alignment horizontal="center" vertical="center"/>
      <protection locked="0"/>
    </xf>
    <xf numFmtId="0" fontId="49" fillId="24" borderId="21" xfId="0" applyFont="1" applyFill="1" applyBorder="1" applyAlignment="1" applyProtection="1">
      <alignment horizontal="center" vertical="center"/>
      <protection locked="0"/>
    </xf>
    <xf numFmtId="178" fontId="54" fillId="0" borderId="14" xfId="0" applyNumberFormat="1" applyFont="1" applyFill="1" applyBorder="1" applyAlignment="1" applyProtection="1">
      <alignment horizontal="center" vertical="center"/>
      <protection locked="0"/>
    </xf>
    <xf numFmtId="178" fontId="54" fillId="0" borderId="12" xfId="0" applyNumberFormat="1" applyFont="1" applyFill="1" applyBorder="1" applyAlignment="1" applyProtection="1">
      <alignment horizontal="center" vertical="center"/>
      <protection locked="0"/>
    </xf>
    <xf numFmtId="178" fontId="54" fillId="0" borderId="13" xfId="0" applyNumberFormat="1" applyFont="1" applyFill="1" applyBorder="1" applyAlignment="1" applyProtection="1">
      <alignment horizontal="center" vertical="center"/>
      <protection locked="0"/>
    </xf>
    <xf numFmtId="0" fontId="49" fillId="24" borderId="12" xfId="0" applyFont="1" applyFill="1" applyBorder="1" applyAlignment="1" applyProtection="1">
      <alignment horizontal="center" vertical="center"/>
      <protection locked="0"/>
    </xf>
    <xf numFmtId="0" fontId="49" fillId="24" borderId="13" xfId="0" applyFont="1" applyFill="1" applyBorder="1" applyAlignment="1" applyProtection="1">
      <alignment horizontal="center" vertical="center"/>
      <protection locked="0"/>
    </xf>
    <xf numFmtId="0" fontId="40" fillId="0" borderId="10" xfId="0" applyFont="1" applyFill="1" applyBorder="1" applyAlignment="1" applyProtection="1">
      <alignment horizontal="center" vertical="center"/>
      <protection locked="0"/>
    </xf>
    <xf numFmtId="0" fontId="40" fillId="0" borderId="11" xfId="0" applyFont="1" applyFill="1" applyBorder="1" applyAlignment="1" applyProtection="1">
      <alignment horizontal="center" vertical="center"/>
      <protection locked="0"/>
    </xf>
    <xf numFmtId="0" fontId="40" fillId="0" borderId="19" xfId="0" applyFont="1" applyFill="1" applyBorder="1" applyAlignment="1" applyProtection="1">
      <alignment horizontal="center" vertical="center"/>
      <protection locked="0"/>
    </xf>
    <xf numFmtId="0" fontId="40" fillId="0" borderId="0" xfId="0" applyFont="1" applyFill="1" applyBorder="1" applyAlignment="1" applyProtection="1">
      <alignment horizontal="center" vertical="center"/>
      <protection locked="0"/>
    </xf>
    <xf numFmtId="177" fontId="30" fillId="0" borderId="10" xfId="0" applyNumberFormat="1" applyFont="1" applyFill="1" applyBorder="1" applyAlignment="1" applyProtection="1">
      <alignment horizontal="center" vertical="center"/>
      <protection locked="0"/>
    </xf>
    <xf numFmtId="177" fontId="30" fillId="0" borderId="24" xfId="0" applyNumberFormat="1" applyFont="1" applyFill="1" applyBorder="1" applyAlignment="1" applyProtection="1">
      <alignment horizontal="center" vertical="center"/>
      <protection locked="0"/>
    </xf>
    <xf numFmtId="177" fontId="30" fillId="0" borderId="25" xfId="0" applyNumberFormat="1" applyFont="1" applyFill="1" applyBorder="1" applyAlignment="1" applyProtection="1">
      <alignment horizontal="center" vertical="center"/>
      <protection locked="0"/>
    </xf>
    <xf numFmtId="177" fontId="30" fillId="0" borderId="21" xfId="0" applyNumberFormat="1" applyFont="1" applyFill="1" applyBorder="1" applyAlignment="1" applyProtection="1">
      <alignment horizontal="center" vertical="center"/>
      <protection locked="0"/>
    </xf>
    <xf numFmtId="0" fontId="67" fillId="0" borderId="10" xfId="0" applyFont="1" applyFill="1" applyBorder="1" applyAlignment="1" applyProtection="1">
      <alignment horizontal="center" vertical="center"/>
      <protection locked="0"/>
    </xf>
    <xf numFmtId="0" fontId="67" fillId="0" borderId="11" xfId="0" applyFont="1" applyFill="1" applyBorder="1" applyAlignment="1" applyProtection="1">
      <alignment horizontal="center" vertical="center"/>
      <protection locked="0"/>
    </xf>
    <xf numFmtId="0" fontId="67" fillId="0" borderId="24" xfId="0" applyFont="1" applyFill="1" applyBorder="1" applyAlignment="1" applyProtection="1">
      <alignment horizontal="center" vertical="center"/>
      <protection locked="0"/>
    </xf>
    <xf numFmtId="0" fontId="67" fillId="0" borderId="25" xfId="0" applyFont="1" applyFill="1" applyBorder="1" applyAlignment="1" applyProtection="1">
      <alignment horizontal="center" vertical="center"/>
      <protection locked="0"/>
    </xf>
    <xf numFmtId="0" fontId="67" fillId="0" borderId="16" xfId="0" applyFont="1" applyFill="1" applyBorder="1" applyAlignment="1" applyProtection="1">
      <alignment horizontal="center" vertical="center"/>
      <protection locked="0"/>
    </xf>
    <xf numFmtId="0" fontId="67" fillId="0" borderId="21" xfId="0" applyFont="1" applyFill="1" applyBorder="1" applyAlignment="1" applyProtection="1">
      <alignment horizontal="center" vertical="center"/>
      <protection locked="0"/>
    </xf>
    <xf numFmtId="9" fontId="60" fillId="0" borderId="29" xfId="0" applyNumberFormat="1" applyFont="1" applyFill="1" applyBorder="1" applyAlignment="1" applyProtection="1">
      <alignment horizontal="center" vertical="center"/>
      <protection locked="0"/>
    </xf>
    <xf numFmtId="9" fontId="60" fillId="0" borderId="78" xfId="0" applyNumberFormat="1" applyFont="1" applyFill="1" applyBorder="1" applyAlignment="1" applyProtection="1">
      <alignment horizontal="center" vertical="center"/>
      <protection locked="0"/>
    </xf>
    <xf numFmtId="0" fontId="47" fillId="0" borderId="25" xfId="0" applyFont="1" applyFill="1" applyBorder="1" applyAlignment="1" applyProtection="1">
      <alignment horizontal="center" vertical="center"/>
      <protection locked="0"/>
    </xf>
    <xf numFmtId="0" fontId="47" fillId="0" borderId="21" xfId="0" applyFont="1" applyFill="1" applyBorder="1" applyAlignment="1" applyProtection="1">
      <alignment horizontal="center" vertical="center"/>
      <protection locked="0"/>
    </xf>
    <xf numFmtId="179" fontId="34" fillId="0" borderId="14" xfId="0" applyNumberFormat="1" applyFont="1" applyFill="1" applyBorder="1" applyAlignment="1" applyProtection="1">
      <alignment horizontal="center" vertical="center"/>
      <protection locked="0"/>
    </xf>
    <xf numFmtId="179" fontId="34" fillId="0" borderId="12" xfId="0" applyNumberFormat="1" applyFont="1" applyFill="1" applyBorder="1" applyAlignment="1" applyProtection="1">
      <alignment horizontal="center" vertical="center"/>
      <protection locked="0"/>
    </xf>
    <xf numFmtId="179" fontId="34" fillId="0" borderId="63" xfId="0" applyNumberFormat="1" applyFont="1" applyFill="1" applyBorder="1" applyAlignment="1" applyProtection="1">
      <alignment horizontal="center" vertical="center"/>
      <protection locked="0"/>
    </xf>
    <xf numFmtId="0" fontId="59" fillId="0" borderId="15" xfId="0" applyFont="1" applyFill="1" applyBorder="1" applyAlignment="1" applyProtection="1">
      <alignment horizontal="center" vertical="center"/>
      <protection locked="0"/>
    </xf>
    <xf numFmtId="178" fontId="59" fillId="0" borderId="14" xfId="0" applyNumberFormat="1" applyFont="1" applyFill="1" applyBorder="1" applyAlignment="1" applyProtection="1">
      <alignment horizontal="center" vertical="center"/>
      <protection locked="0"/>
    </xf>
    <xf numFmtId="178" fontId="59" fillId="0" borderId="12" xfId="0" applyNumberFormat="1" applyFont="1" applyFill="1" applyBorder="1" applyAlignment="1" applyProtection="1">
      <alignment horizontal="center" vertical="center"/>
      <protection locked="0"/>
    </xf>
    <xf numFmtId="177" fontId="34" fillId="28" borderId="65" xfId="0" applyNumberFormat="1" applyFont="1" applyFill="1" applyBorder="1" applyAlignment="1" applyProtection="1">
      <alignment horizontal="center" vertical="center"/>
      <protection locked="0"/>
    </xf>
    <xf numFmtId="177" fontId="34" fillId="28" borderId="66" xfId="0" applyNumberFormat="1" applyFont="1" applyFill="1" applyBorder="1" applyAlignment="1" applyProtection="1">
      <alignment horizontal="center" vertical="center"/>
      <protection locked="0"/>
    </xf>
    <xf numFmtId="177" fontId="34" fillId="28" borderId="68" xfId="0" applyNumberFormat="1" applyFont="1" applyFill="1" applyBorder="1" applyAlignment="1" applyProtection="1">
      <alignment horizontal="center" vertical="center"/>
      <protection locked="0"/>
    </xf>
    <xf numFmtId="0" fontId="50" fillId="0" borderId="70" xfId="0" applyFont="1" applyFill="1" applyBorder="1" applyAlignment="1">
      <alignment horizontal="left" vertical="top" textRotation="255" wrapText="1"/>
    </xf>
    <xf numFmtId="0" fontId="50" fillId="0" borderId="71" xfId="0" applyFont="1" applyFill="1" applyBorder="1" applyAlignment="1">
      <alignment horizontal="left" vertical="top" textRotation="255"/>
    </xf>
    <xf numFmtId="0" fontId="50" fillId="0" borderId="72" xfId="0" applyFont="1" applyFill="1" applyBorder="1" applyAlignment="1">
      <alignment horizontal="left" vertical="top" textRotation="255"/>
    </xf>
    <xf numFmtId="38" fontId="34" fillId="0" borderId="56" xfId="45" applyFont="1" applyFill="1" applyBorder="1" applyAlignment="1" applyProtection="1">
      <alignment horizontal="center" vertical="center"/>
      <protection locked="0"/>
    </xf>
    <xf numFmtId="38" fontId="34" fillId="0" borderId="57" xfId="45" applyFont="1" applyFill="1" applyBorder="1" applyAlignment="1" applyProtection="1">
      <alignment horizontal="center" vertical="center"/>
      <protection locked="0"/>
    </xf>
    <xf numFmtId="38" fontId="34" fillId="0" borderId="69" xfId="45" applyFont="1" applyFill="1" applyBorder="1" applyAlignment="1" applyProtection="1">
      <alignment horizontal="center" vertical="center"/>
      <protection locked="0"/>
    </xf>
    <xf numFmtId="38" fontId="34" fillId="28" borderId="65" xfId="45" applyFont="1" applyFill="1" applyBorder="1" applyAlignment="1" applyProtection="1">
      <alignment horizontal="center" vertical="center"/>
      <protection locked="0"/>
    </xf>
    <xf numFmtId="38" fontId="34" fillId="28" borderId="66" xfId="45" applyFont="1" applyFill="1" applyBorder="1" applyAlignment="1" applyProtection="1">
      <alignment horizontal="center" vertical="center"/>
      <protection locked="0"/>
    </xf>
    <xf numFmtId="38" fontId="34" fillId="28" borderId="68" xfId="45" applyFont="1" applyFill="1" applyBorder="1" applyAlignment="1" applyProtection="1">
      <alignment horizontal="center" vertical="center"/>
      <protection locked="0"/>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45" builtinId="6"/>
    <cellStyle name="桁区切り 2" xfId="33"/>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cellStyle name="標準 3" xfId="44"/>
    <cellStyle name="標準_品番マスター" xfId="46"/>
    <cellStyle name="標準_量産新設" xfId="47"/>
    <cellStyle name="標準_量産増型" xfId="48"/>
    <cellStyle name="良い" xfId="43" builtinId="26" customBuiltin="1"/>
  </cellStyles>
  <dxfs count="0"/>
  <tableStyles count="0" defaultTableStyle="TableStyleMedium2" defaultPivotStyle="PivotStyleLight16"/>
  <colors>
    <mruColors>
      <color rgb="FFFFFF66"/>
      <color rgb="FF0000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8</xdr:col>
      <xdr:colOff>527050</xdr:colOff>
      <xdr:row>50</xdr:row>
      <xdr:rowOff>0</xdr:rowOff>
    </xdr:from>
    <xdr:ext cx="18531" cy="351891"/>
    <xdr:sp macro="" textlink="">
      <xdr:nvSpPr>
        <xdr:cNvPr id="2" name="Text Box 21"/>
        <xdr:cNvSpPr txBox="1">
          <a:spLocks noChangeArrowheads="1"/>
        </xdr:cNvSpPr>
      </xdr:nvSpPr>
      <xdr:spPr bwMode="auto">
        <a:xfrm>
          <a:off x="4260850" y="10772775"/>
          <a:ext cx="18531" cy="3518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oneCellAnchor>
  <xdr:twoCellAnchor>
    <xdr:from>
      <xdr:col>6</xdr:col>
      <xdr:colOff>67234</xdr:colOff>
      <xdr:row>48</xdr:row>
      <xdr:rowOff>67235</xdr:rowOff>
    </xdr:from>
    <xdr:to>
      <xdr:col>6</xdr:col>
      <xdr:colOff>403412</xdr:colOff>
      <xdr:row>48</xdr:row>
      <xdr:rowOff>347383</xdr:rowOff>
    </xdr:to>
    <xdr:sp macro="" textlink="">
      <xdr:nvSpPr>
        <xdr:cNvPr id="7" name="テキスト ボックス 6"/>
        <xdr:cNvSpPr txBox="1"/>
      </xdr:nvSpPr>
      <xdr:spPr>
        <a:xfrm>
          <a:off x="3316940" y="12942794"/>
          <a:ext cx="336178"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a:t>
          </a:r>
        </a:p>
      </xdr:txBody>
    </xdr:sp>
    <xdr:clientData/>
  </xdr:twoCellAnchor>
  <xdr:twoCellAnchor editAs="oneCell">
    <xdr:from>
      <xdr:col>19</xdr:col>
      <xdr:colOff>101600</xdr:colOff>
      <xdr:row>12</xdr:row>
      <xdr:rowOff>50800</xdr:rowOff>
    </xdr:from>
    <xdr:to>
      <xdr:col>21</xdr:col>
      <xdr:colOff>63500</xdr:colOff>
      <xdr:row>14</xdr:row>
      <xdr:rowOff>149860</xdr:rowOff>
    </xdr:to>
    <xdr:pic>
      <xdr:nvPicPr>
        <xdr:cNvPr id="12" name="図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28800" y="812800"/>
          <a:ext cx="9398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63500</xdr:colOff>
      <xdr:row>12</xdr:row>
      <xdr:rowOff>50800</xdr:rowOff>
    </xdr:from>
    <xdr:to>
      <xdr:col>19</xdr:col>
      <xdr:colOff>48260</xdr:colOff>
      <xdr:row>14</xdr:row>
      <xdr:rowOff>149860</xdr:rowOff>
    </xdr:to>
    <xdr:pic>
      <xdr:nvPicPr>
        <xdr:cNvPr id="13" name="図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38200" y="812800"/>
          <a:ext cx="93726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96983</xdr:colOff>
      <xdr:row>21</xdr:row>
      <xdr:rowOff>443346</xdr:rowOff>
    </xdr:from>
    <xdr:to>
      <xdr:col>5</xdr:col>
      <xdr:colOff>96980</xdr:colOff>
      <xdr:row>27</xdr:row>
      <xdr:rowOff>0</xdr:rowOff>
    </xdr:to>
    <xdr:pic>
      <xdr:nvPicPr>
        <xdr:cNvPr id="5" name="図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4178" r="2273" b="21169"/>
        <a:stretch/>
      </xdr:blipFill>
      <xdr:spPr>
        <a:xfrm>
          <a:off x="599210" y="4980710"/>
          <a:ext cx="2632361" cy="2119745"/>
        </a:xfrm>
        <a:prstGeom prst="rect">
          <a:avLst/>
        </a:prstGeom>
      </xdr:spPr>
    </xdr:pic>
    <xdr:clientData/>
  </xdr:twoCellAnchor>
  <xdr:twoCellAnchor>
    <xdr:from>
      <xdr:col>1</xdr:col>
      <xdr:colOff>450041</xdr:colOff>
      <xdr:row>23</xdr:row>
      <xdr:rowOff>447273</xdr:rowOff>
    </xdr:from>
    <xdr:to>
      <xdr:col>1</xdr:col>
      <xdr:colOff>617221</xdr:colOff>
      <xdr:row>25</xdr:row>
      <xdr:rowOff>83821</xdr:rowOff>
    </xdr:to>
    <xdr:sp macro="" textlink="">
      <xdr:nvSpPr>
        <xdr:cNvPr id="4" name="円/楕円 3"/>
        <xdr:cNvSpPr/>
      </xdr:nvSpPr>
      <xdr:spPr bwMode="auto">
        <a:xfrm>
          <a:off x="907241" y="5956533"/>
          <a:ext cx="167180" cy="528088"/>
        </a:xfrm>
        <a:prstGeom prst="ellipse">
          <a:avLst/>
        </a:prstGeom>
        <a:noFill/>
        <a:ln w="1270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editAs="oneCell">
    <xdr:from>
      <xdr:col>5</xdr:col>
      <xdr:colOff>220980</xdr:colOff>
      <xdr:row>21</xdr:row>
      <xdr:rowOff>457199</xdr:rowOff>
    </xdr:from>
    <xdr:to>
      <xdr:col>8</xdr:col>
      <xdr:colOff>518160</xdr:colOff>
      <xdr:row>27</xdr:row>
      <xdr:rowOff>0</xdr:rowOff>
    </xdr:to>
    <xdr:pic>
      <xdr:nvPicPr>
        <xdr:cNvPr id="6" name="図 5"/>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7541"/>
        <a:stretch/>
      </xdr:blipFill>
      <xdr:spPr>
        <a:xfrm>
          <a:off x="3355571" y="4994563"/>
          <a:ext cx="2790998" cy="2105892"/>
        </a:xfrm>
        <a:prstGeom prst="rect">
          <a:avLst/>
        </a:prstGeom>
      </xdr:spPr>
    </xdr:pic>
    <xdr:clientData/>
  </xdr:twoCellAnchor>
  <xdr:twoCellAnchor>
    <xdr:from>
      <xdr:col>7</xdr:col>
      <xdr:colOff>251921</xdr:colOff>
      <xdr:row>23</xdr:row>
      <xdr:rowOff>485373</xdr:rowOff>
    </xdr:from>
    <xdr:to>
      <xdr:col>7</xdr:col>
      <xdr:colOff>419101</xdr:colOff>
      <xdr:row>25</xdr:row>
      <xdr:rowOff>121921</xdr:rowOff>
    </xdr:to>
    <xdr:sp macro="" textlink="">
      <xdr:nvSpPr>
        <xdr:cNvPr id="15" name="円/楕円 14"/>
        <xdr:cNvSpPr/>
      </xdr:nvSpPr>
      <xdr:spPr bwMode="auto">
        <a:xfrm>
          <a:off x="4016201" y="5994633"/>
          <a:ext cx="167180" cy="528088"/>
        </a:xfrm>
        <a:prstGeom prst="ellipse">
          <a:avLst/>
        </a:prstGeom>
        <a:noFill/>
        <a:ln w="1270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7</xdr:col>
      <xdr:colOff>579581</xdr:colOff>
      <xdr:row>23</xdr:row>
      <xdr:rowOff>454893</xdr:rowOff>
    </xdr:from>
    <xdr:to>
      <xdr:col>7</xdr:col>
      <xdr:colOff>746761</xdr:colOff>
      <xdr:row>25</xdr:row>
      <xdr:rowOff>91441</xdr:rowOff>
    </xdr:to>
    <xdr:sp macro="" textlink="">
      <xdr:nvSpPr>
        <xdr:cNvPr id="16" name="円/楕円 15"/>
        <xdr:cNvSpPr/>
      </xdr:nvSpPr>
      <xdr:spPr bwMode="auto">
        <a:xfrm>
          <a:off x="4343861" y="5964153"/>
          <a:ext cx="167180" cy="528088"/>
        </a:xfrm>
        <a:prstGeom prst="ellipse">
          <a:avLst/>
        </a:prstGeom>
        <a:noFill/>
        <a:ln w="1270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103909</xdr:colOff>
      <xdr:row>20</xdr:row>
      <xdr:rowOff>103910</xdr:rowOff>
    </xdr:from>
    <xdr:to>
      <xdr:col>17</xdr:col>
      <xdr:colOff>796635</xdr:colOff>
      <xdr:row>30</xdr:row>
      <xdr:rowOff>0</xdr:rowOff>
    </xdr:to>
    <xdr:sp macro="" textlink="">
      <xdr:nvSpPr>
        <xdr:cNvPr id="3" name="テキスト ボックス 2"/>
        <xdr:cNvSpPr txBox="1"/>
      </xdr:nvSpPr>
      <xdr:spPr>
        <a:xfrm>
          <a:off x="7845136" y="4225637"/>
          <a:ext cx="6840681" cy="3913908"/>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600">
              <a:solidFill>
                <a:schemeClr val="dk1"/>
              </a:solidFill>
              <a:effectLst/>
              <a:latin typeface="+mn-lt"/>
              <a:ea typeface="+mn-ea"/>
              <a:cs typeface="+mn-cs"/>
            </a:rPr>
            <a:t>【</a:t>
          </a:r>
          <a:r>
            <a:rPr kumimoji="1" lang="ja-JP" altLang="en-US" sz="1600">
              <a:solidFill>
                <a:schemeClr val="dk1"/>
              </a:solidFill>
              <a:effectLst/>
              <a:latin typeface="+mn-lt"/>
              <a:ea typeface="+mn-ea"/>
              <a:cs typeface="+mn-cs"/>
            </a:rPr>
            <a:t>浅野様</a:t>
          </a:r>
          <a:r>
            <a:rPr kumimoji="1" lang="en-US" altLang="ja-JP" sz="1600">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600">
              <a:solidFill>
                <a:schemeClr val="dk1"/>
              </a:solidFill>
              <a:effectLst/>
              <a:latin typeface="+mn-lt"/>
              <a:ea typeface="+mn-ea"/>
              <a:cs typeface="+mn-cs"/>
            </a:rPr>
            <a:t>チッ化処理も実施ください。</a:t>
          </a:r>
          <a:endParaRPr lang="ja-JP" altLang="ja-JP" sz="2400">
            <a:effectLst/>
          </a:endParaRPr>
        </a:p>
        <a:p>
          <a:r>
            <a:rPr kumimoji="1" lang="ja-JP" altLang="en-US" sz="1600"/>
            <a:t>他のキャビにクラックがないかの確認も併せて実施ください。</a:t>
          </a:r>
          <a:endParaRPr kumimoji="1" lang="en-US" altLang="ja-JP" sz="1600"/>
        </a:p>
        <a:p>
          <a:endParaRPr kumimoji="1" lang="en-US" altLang="ja-JP" sz="1600"/>
        </a:p>
        <a:p>
          <a:r>
            <a:rPr kumimoji="1" lang="ja-JP" altLang="en-US" sz="1600"/>
            <a:t>他のキャビにクラックが無いようであれば、単純に今回のキャビの合わせが強かった為と考えますが、他のキャビにもクラックがあるようであれば 入子の強度不足・全体的に合わせが強いと考えられます。</a:t>
          </a:r>
          <a:endParaRPr kumimoji="1" lang="en-US" altLang="ja-JP" sz="1600"/>
        </a:p>
        <a:p>
          <a:r>
            <a:rPr kumimoji="1" lang="en-US" altLang="ja-JP" sz="1600"/>
            <a:t>60</a:t>
          </a:r>
          <a:r>
            <a:rPr kumimoji="1" lang="ja-JP" altLang="en-US" sz="1600"/>
            <a:t>万ショットでのコマ折れは周期として早く、今後も同様に折れ続ける可能性があるのであれば今のうちに対策を講じる必要があります。</a:t>
          </a:r>
          <a:endParaRPr kumimoji="1" lang="en-US" altLang="ja-JP" sz="1600"/>
        </a:p>
        <a:p>
          <a:endParaRPr kumimoji="1" lang="en-US" altLang="ja-JP" sz="1600"/>
        </a:p>
        <a:p>
          <a:r>
            <a:rPr kumimoji="1" lang="ja-JP" altLang="en-US" sz="1600"/>
            <a:t>まずはクラックの確認が終わりましたら、一報いただきますよう宜しくお願い致します。</a:t>
          </a:r>
          <a:endParaRPr kumimoji="1" lang="en-US" altLang="ja-JP" sz="1600"/>
        </a:p>
        <a:p>
          <a:r>
            <a:rPr kumimoji="1" lang="ja-JP" altLang="en-US" sz="1600"/>
            <a:t>榎本</a:t>
          </a:r>
          <a:endParaRPr kumimoji="1" lang="en-US" altLang="ja-JP" sz="1600"/>
        </a:p>
      </xdr:txBody>
    </xdr:sp>
    <xdr:clientData/>
  </xdr:twoCellAnchor>
  <xdr:twoCellAnchor editAs="oneCell">
    <xdr:from>
      <xdr:col>16</xdr:col>
      <xdr:colOff>142875</xdr:colOff>
      <xdr:row>12</xdr:row>
      <xdr:rowOff>0</xdr:rowOff>
    </xdr:from>
    <xdr:to>
      <xdr:col>16</xdr:col>
      <xdr:colOff>964406</xdr:colOff>
      <xdr:row>14</xdr:row>
      <xdr:rowOff>26743</xdr:rowOff>
    </xdr:to>
    <xdr:pic>
      <xdr:nvPicPr>
        <xdr:cNvPr id="14" name="図 1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965906" y="762000"/>
          <a:ext cx="821531" cy="87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123825</xdr:colOff>
      <xdr:row>12</xdr:row>
      <xdr:rowOff>9525</xdr:rowOff>
    </xdr:from>
    <xdr:to>
      <xdr:col>15</xdr:col>
      <xdr:colOff>946856</xdr:colOff>
      <xdr:row>14</xdr:row>
      <xdr:rowOff>9217</xdr:rowOff>
    </xdr:to>
    <xdr:pic>
      <xdr:nvPicPr>
        <xdr:cNvPr id="8" name="図 7"/>
        <xdr:cNvPicPr>
          <a:picLocks noChangeAspect="1"/>
        </xdr:cNvPicPr>
      </xdr:nvPicPr>
      <xdr:blipFill>
        <a:blip xmlns:r="http://schemas.openxmlformats.org/officeDocument/2006/relationships" r:embed="rId6"/>
        <a:stretch>
          <a:fillRect/>
        </a:stretch>
      </xdr:blipFill>
      <xdr:spPr>
        <a:xfrm>
          <a:off x="11744325" y="781050"/>
          <a:ext cx="823031" cy="847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35</xdr:row>
      <xdr:rowOff>0</xdr:rowOff>
    </xdr:from>
    <xdr:to>
      <xdr:col>14</xdr:col>
      <xdr:colOff>400050</xdr:colOff>
      <xdr:row>38</xdr:row>
      <xdr:rowOff>28575</xdr:rowOff>
    </xdr:to>
    <xdr:sp macro="" textlink="">
      <xdr:nvSpPr>
        <xdr:cNvPr id="2" name="正方形/長方形 1"/>
        <xdr:cNvSpPr/>
      </xdr:nvSpPr>
      <xdr:spPr bwMode="auto">
        <a:xfrm>
          <a:off x="5905500" y="2143125"/>
          <a:ext cx="4724400" cy="742950"/>
        </a:xfrm>
        <a:prstGeom prst="rect">
          <a:avLst/>
        </a:prstGeom>
        <a:solidFill>
          <a:srgbClr val="FDE9D9"/>
        </a:solidFill>
        <a:ln w="38100" cap="flat" cmpd="sng" algn="ctr">
          <a:solidFill>
            <a:srgbClr val="C0504D"/>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100">
              <a:latin typeface="メイリオ" panose="020B0604030504040204" pitchFamily="50" charset="-128"/>
            </a:rPr>
            <a:t>過去にいろいろ不具合がありましたが　今回の事象は初めてであります</a:t>
          </a:r>
          <a:endParaRPr kumimoji="1" lang="en-US" altLang="ja-JP" sz="1100">
            <a:latin typeface="メイリオ" panose="020B0604030504040204" pitchFamily="50" charset="-128"/>
          </a:endParaRPr>
        </a:p>
        <a:p>
          <a:pPr algn="l"/>
          <a:r>
            <a:rPr kumimoji="1" lang="ja-JP" altLang="en-US" sz="1100">
              <a:latin typeface="メイリオ" panose="020B0604030504040204" pitchFamily="50" charset="-128"/>
            </a:rPr>
            <a:t>　復元し熱処理を行い　様子を見てください　　　　　　　　　岩田</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L105"/>
  <sheetViews>
    <sheetView showGridLines="0" tabSelected="1" view="pageBreakPreview" topLeftCell="A10" zoomScaleNormal="70" zoomScaleSheetLayoutView="100" workbookViewId="0">
      <selection activeCell="J30" sqref="J30"/>
    </sheetView>
  </sheetViews>
  <sheetFormatPr defaultColWidth="9" defaultRowHeight="14.25"/>
  <cols>
    <col min="1" max="1" width="6.625" style="1" customWidth="1"/>
    <col min="2" max="2" width="11" style="1" customWidth="1"/>
    <col min="3" max="3" width="12.375" style="1" customWidth="1"/>
    <col min="4" max="4" width="5.625" style="1" customWidth="1"/>
    <col min="5" max="5" width="5.75" style="1" customWidth="1"/>
    <col min="6" max="6" width="6.25" style="1" customWidth="1"/>
    <col min="7" max="7" width="7.25" style="1" customWidth="1"/>
    <col min="8" max="8" width="19.125" style="1" customWidth="1"/>
    <col min="9" max="9" width="9" style="1"/>
    <col min="10" max="10" width="11.875" style="1" customWidth="1"/>
    <col min="11" max="11" width="6.875" style="1" customWidth="1"/>
    <col min="12" max="12" width="11" style="1" customWidth="1"/>
    <col min="13" max="13" width="16.5" style="1" customWidth="1"/>
    <col min="14" max="14" width="8" style="1" customWidth="1"/>
    <col min="15" max="15" width="15.25" style="1" customWidth="1"/>
    <col min="16" max="16" width="16" style="1" customWidth="1"/>
    <col min="17" max="18" width="14.125" style="1" customWidth="1"/>
    <col min="19" max="19" width="13.875" style="1" customWidth="1"/>
    <col min="20" max="20" width="5.375" style="1" customWidth="1"/>
    <col min="21" max="21" width="8.875" style="1" customWidth="1"/>
    <col min="22" max="22" width="6" style="1" customWidth="1"/>
    <col min="23" max="23" width="6.125" style="1" customWidth="1"/>
    <col min="24" max="24" width="10" style="1" customWidth="1"/>
    <col min="25" max="25" width="11.5" style="1" customWidth="1"/>
    <col min="26" max="26" width="9.625" style="1" customWidth="1"/>
    <col min="27" max="27" width="5.875" style="1" customWidth="1"/>
    <col min="28" max="28" width="4.375" style="1" customWidth="1"/>
    <col min="29" max="29" width="8.125" style="1" customWidth="1"/>
    <col min="30" max="30" width="2.25" style="1" customWidth="1"/>
    <col min="31" max="31" width="3.75" style="1" customWidth="1"/>
    <col min="32" max="33" width="0" style="1" hidden="1" customWidth="1"/>
    <col min="34" max="34" width="6.5" style="1" hidden="1" customWidth="1"/>
    <col min="35" max="35" width="0" style="1" hidden="1" customWidth="1"/>
    <col min="36" max="36" width="23.125" style="1" bestFit="1" customWidth="1"/>
    <col min="37" max="37" width="26.875" style="1" bestFit="1" customWidth="1"/>
    <col min="38" max="38" width="25" style="1" bestFit="1" customWidth="1"/>
    <col min="39" max="16384" width="9" style="1"/>
  </cols>
  <sheetData>
    <row r="1" spans="1:38" ht="30" hidden="1" customHeight="1">
      <c r="B1" s="1" t="s">
        <v>10</v>
      </c>
      <c r="C1" s="1" t="s">
        <v>11</v>
      </c>
      <c r="H1" s="1" t="s">
        <v>12</v>
      </c>
      <c r="I1" s="1" t="s">
        <v>13</v>
      </c>
      <c r="J1" s="1" t="s">
        <v>14</v>
      </c>
      <c r="M1" s="1" t="s">
        <v>15</v>
      </c>
    </row>
    <row r="2" spans="1:38" ht="15" hidden="1" customHeight="1">
      <c r="B2" s="1" t="s">
        <v>16</v>
      </c>
      <c r="C2" s="1" t="s">
        <v>17</v>
      </c>
      <c r="H2" s="1" t="s">
        <v>18</v>
      </c>
      <c r="I2" s="1" t="s">
        <v>19</v>
      </c>
      <c r="J2" s="1" t="s">
        <v>20</v>
      </c>
      <c r="M2" s="1" t="s">
        <v>21</v>
      </c>
    </row>
    <row r="3" spans="1:38" ht="21" hidden="1" customHeight="1">
      <c r="C3" s="1" t="s">
        <v>22</v>
      </c>
      <c r="H3" s="1" t="s">
        <v>23</v>
      </c>
      <c r="J3" s="1" t="s">
        <v>24</v>
      </c>
      <c r="M3" s="1" t="s">
        <v>25</v>
      </c>
    </row>
    <row r="4" spans="1:38" ht="18.75" hidden="1" customHeight="1">
      <c r="H4" s="1" t="s">
        <v>16</v>
      </c>
      <c r="J4" s="1" t="s">
        <v>26</v>
      </c>
      <c r="M4" s="1" t="s">
        <v>27</v>
      </c>
    </row>
    <row r="5" spans="1:38" ht="18.75" hidden="1" customHeight="1">
      <c r="J5" s="1" t="s">
        <v>55</v>
      </c>
      <c r="M5" s="1" t="s">
        <v>29</v>
      </c>
    </row>
    <row r="6" spans="1:38" ht="18.75" hidden="1" customHeight="1">
      <c r="J6" s="1" t="s">
        <v>28</v>
      </c>
      <c r="M6" s="1" t="s">
        <v>30</v>
      </c>
    </row>
    <row r="7" spans="1:38" ht="18.75" hidden="1" customHeight="1">
      <c r="M7" s="1" t="s">
        <v>31</v>
      </c>
    </row>
    <row r="8" spans="1:38" ht="18.75" hidden="1" customHeight="1">
      <c r="M8" s="1" t="s">
        <v>32</v>
      </c>
    </row>
    <row r="9" spans="1:38" ht="18.75" hidden="1" customHeight="1">
      <c r="M9" s="1" t="s">
        <v>28</v>
      </c>
    </row>
    <row r="10" spans="1:38" ht="22.5" customHeight="1">
      <c r="A10" s="47"/>
      <c r="B10" s="15"/>
      <c r="C10" s="15"/>
      <c r="D10" s="15"/>
      <c r="E10" s="15"/>
      <c r="F10" s="15"/>
      <c r="G10" s="15"/>
      <c r="H10" s="16"/>
      <c r="I10" s="15"/>
      <c r="J10" s="15"/>
      <c r="K10" s="15"/>
      <c r="L10" s="15"/>
      <c r="M10" s="15"/>
      <c r="N10" s="15"/>
      <c r="O10" s="15"/>
      <c r="P10" s="15">
        <v>1</v>
      </c>
      <c r="Q10" s="15"/>
      <c r="R10" s="15"/>
      <c r="S10" s="15"/>
      <c r="T10" s="15"/>
      <c r="U10" s="15"/>
      <c r="V10" s="15"/>
      <c r="W10" s="15" t="s">
        <v>256</v>
      </c>
      <c r="X10" s="15"/>
      <c r="Y10" s="15"/>
      <c r="Z10" s="15"/>
      <c r="AA10" s="15"/>
      <c r="AB10" s="15"/>
      <c r="AC10" s="15"/>
      <c r="AI10" s="1" t="s">
        <v>10</v>
      </c>
      <c r="AJ10" s="32" t="s">
        <v>43</v>
      </c>
      <c r="AK10" s="33" t="s">
        <v>35</v>
      </c>
      <c r="AL10" s="33" t="s">
        <v>8</v>
      </c>
    </row>
    <row r="11" spans="1:38" ht="17.25" customHeight="1">
      <c r="A11" s="332" t="s">
        <v>178</v>
      </c>
      <c r="B11" s="333"/>
      <c r="C11" s="333"/>
      <c r="D11" s="333"/>
      <c r="E11" s="333"/>
      <c r="F11" s="333"/>
      <c r="G11" s="333"/>
      <c r="H11" s="333"/>
      <c r="I11" s="333"/>
      <c r="J11" s="333"/>
      <c r="K11" s="17"/>
      <c r="L11" s="17"/>
      <c r="M11" s="17"/>
      <c r="N11" s="17"/>
      <c r="O11" s="17"/>
      <c r="P11" s="17"/>
      <c r="Q11" s="17"/>
      <c r="R11" s="17"/>
      <c r="S11" s="17"/>
      <c r="T11" s="17"/>
      <c r="U11" s="17"/>
      <c r="V11" s="17"/>
      <c r="W11" s="18"/>
      <c r="X11" s="19"/>
      <c r="Y11" s="19"/>
      <c r="Z11" s="19"/>
      <c r="AA11" s="19"/>
      <c r="AB11" s="20"/>
      <c r="AC11" s="31"/>
      <c r="AI11" s="1" t="s">
        <v>16</v>
      </c>
      <c r="AJ11" s="50" t="s">
        <v>276</v>
      </c>
      <c r="AK11" s="34" t="s">
        <v>34</v>
      </c>
      <c r="AL11" s="35" t="s">
        <v>34</v>
      </c>
    </row>
    <row r="12" spans="1:38" ht="21" customHeight="1">
      <c r="A12" s="334"/>
      <c r="B12" s="335"/>
      <c r="C12" s="335"/>
      <c r="D12" s="335"/>
      <c r="E12" s="335"/>
      <c r="F12" s="335"/>
      <c r="G12" s="335"/>
      <c r="H12" s="335"/>
      <c r="I12" s="335"/>
      <c r="J12" s="335"/>
      <c r="K12" s="268" t="s">
        <v>61</v>
      </c>
      <c r="L12" s="269"/>
      <c r="M12" s="270"/>
      <c r="N12" s="271"/>
      <c r="O12" s="272"/>
      <c r="P12" s="82" t="s">
        <v>0</v>
      </c>
      <c r="Q12" s="82" t="s">
        <v>202</v>
      </c>
      <c r="R12" s="82" t="s">
        <v>38</v>
      </c>
      <c r="S12" s="82" t="s">
        <v>1</v>
      </c>
      <c r="T12" s="268" t="s">
        <v>4</v>
      </c>
      <c r="U12" s="269"/>
      <c r="V12" s="330" t="s">
        <v>62</v>
      </c>
      <c r="W12" s="330"/>
      <c r="X12" s="330"/>
      <c r="Y12" s="330"/>
      <c r="Z12" s="330"/>
      <c r="AA12" s="330"/>
      <c r="AB12" s="331"/>
      <c r="AC12" s="57"/>
      <c r="AJ12" s="50" t="s">
        <v>277</v>
      </c>
      <c r="AK12" s="35" t="s">
        <v>67</v>
      </c>
      <c r="AL12" s="35" t="s">
        <v>67</v>
      </c>
    </row>
    <row r="13" spans="1:38" ht="37.5" customHeight="1">
      <c r="A13" s="336" t="s">
        <v>5</v>
      </c>
      <c r="B13" s="337"/>
      <c r="C13" s="340" t="s">
        <v>293</v>
      </c>
      <c r="D13" s="341"/>
      <c r="E13" s="341"/>
      <c r="F13" s="341"/>
      <c r="G13" s="341"/>
      <c r="H13" s="341"/>
      <c r="I13" s="341"/>
      <c r="J13" s="342"/>
      <c r="K13" s="168" t="s">
        <v>43</v>
      </c>
      <c r="L13" s="195"/>
      <c r="M13" s="289" t="s">
        <v>74</v>
      </c>
      <c r="N13" s="290"/>
      <c r="O13" s="291"/>
      <c r="P13" s="199"/>
      <c r="Q13" s="199"/>
      <c r="R13" s="262" t="s">
        <v>292</v>
      </c>
      <c r="S13" s="199"/>
      <c r="T13" s="168"/>
      <c r="U13" s="195"/>
      <c r="V13" s="327">
        <v>44704</v>
      </c>
      <c r="W13" s="328"/>
      <c r="X13" s="328"/>
      <c r="Y13" s="328"/>
      <c r="Z13" s="328"/>
      <c r="AA13" s="328"/>
      <c r="AB13" s="329"/>
      <c r="AC13" s="58"/>
      <c r="AJ13" s="50" t="s">
        <v>74</v>
      </c>
      <c r="AK13" s="35" t="s">
        <v>74</v>
      </c>
      <c r="AL13" s="35" t="s">
        <v>77</v>
      </c>
    </row>
    <row r="14" spans="1:38" ht="29.25" customHeight="1">
      <c r="A14" s="338"/>
      <c r="B14" s="339"/>
      <c r="C14" s="343"/>
      <c r="D14" s="344"/>
      <c r="E14" s="344"/>
      <c r="F14" s="344"/>
      <c r="G14" s="344"/>
      <c r="H14" s="344"/>
      <c r="I14" s="344"/>
      <c r="J14" s="345"/>
      <c r="K14" s="196"/>
      <c r="L14" s="197"/>
      <c r="M14" s="292"/>
      <c r="N14" s="293"/>
      <c r="O14" s="294"/>
      <c r="P14" s="200"/>
      <c r="Q14" s="200"/>
      <c r="R14" s="200"/>
      <c r="S14" s="200"/>
      <c r="T14" s="170"/>
      <c r="U14" s="198"/>
      <c r="V14" s="325" t="s">
        <v>280</v>
      </c>
      <c r="W14" s="325"/>
      <c r="X14" s="325"/>
      <c r="Y14" s="325"/>
      <c r="Z14" s="325"/>
      <c r="AA14" s="325"/>
      <c r="AB14" s="326"/>
      <c r="AC14" s="57"/>
      <c r="AJ14" s="50" t="s">
        <v>278</v>
      </c>
      <c r="AK14" s="35" t="s">
        <v>68</v>
      </c>
      <c r="AL14" s="35" t="s">
        <v>78</v>
      </c>
    </row>
    <row r="15" spans="1:38" ht="33" customHeight="1" thickBot="1">
      <c r="A15" s="268" t="s">
        <v>44</v>
      </c>
      <c r="B15" s="269"/>
      <c r="C15" s="94" t="s">
        <v>281</v>
      </c>
      <c r="D15" s="285" t="s">
        <v>228</v>
      </c>
      <c r="E15" s="285"/>
      <c r="F15" s="285" t="s">
        <v>282</v>
      </c>
      <c r="G15" s="285"/>
      <c r="H15" s="69" t="s">
        <v>60</v>
      </c>
      <c r="I15" s="268" t="s">
        <v>279</v>
      </c>
      <c r="J15" s="269"/>
      <c r="K15" s="170"/>
      <c r="L15" s="198"/>
      <c r="M15" s="295"/>
      <c r="N15" s="296"/>
      <c r="O15" s="297"/>
      <c r="P15" s="77" t="s">
        <v>35</v>
      </c>
      <c r="Q15" s="283" t="s">
        <v>77</v>
      </c>
      <c r="R15" s="284"/>
      <c r="S15" s="284"/>
      <c r="T15" s="284"/>
      <c r="U15" s="284"/>
      <c r="V15" s="255" t="s">
        <v>286</v>
      </c>
      <c r="W15" s="256"/>
      <c r="X15" s="256"/>
      <c r="Y15" s="256"/>
      <c r="Z15" s="256"/>
      <c r="AA15" s="256"/>
      <c r="AB15" s="257"/>
      <c r="AC15" s="59"/>
      <c r="AD15" s="2"/>
      <c r="AJ15" s="50" t="s">
        <v>78</v>
      </c>
      <c r="AK15" s="35" t="s">
        <v>75</v>
      </c>
      <c r="AL15" s="35" t="s">
        <v>81</v>
      </c>
    </row>
    <row r="16" spans="1:38" ht="33" customHeight="1">
      <c r="A16" s="268" t="s">
        <v>59</v>
      </c>
      <c r="B16" s="269"/>
      <c r="C16" s="41" t="s">
        <v>13</v>
      </c>
      <c r="D16" s="298" t="s">
        <v>285</v>
      </c>
      <c r="E16" s="299"/>
      <c r="F16" s="299"/>
      <c r="G16" s="99" t="s">
        <v>46</v>
      </c>
      <c r="H16" s="78" t="s">
        <v>199</v>
      </c>
      <c r="I16" s="268" t="s">
        <v>283</v>
      </c>
      <c r="J16" s="269"/>
      <c r="K16" s="268" t="s">
        <v>6</v>
      </c>
      <c r="L16" s="269"/>
      <c r="M16" s="286">
        <v>44706</v>
      </c>
      <c r="N16" s="287"/>
      <c r="O16" s="288"/>
      <c r="P16" s="79" t="s">
        <v>8</v>
      </c>
      <c r="Q16" s="283" t="s">
        <v>77</v>
      </c>
      <c r="R16" s="284"/>
      <c r="S16" s="284"/>
      <c r="T16" s="284"/>
      <c r="U16" s="284"/>
      <c r="V16" s="311" t="s">
        <v>248</v>
      </c>
      <c r="W16" s="305" t="s">
        <v>204</v>
      </c>
      <c r="X16" s="306"/>
      <c r="Y16" s="307"/>
      <c r="Z16" s="108"/>
      <c r="AA16" s="109">
        <v>0</v>
      </c>
      <c r="AB16" s="110" t="s">
        <v>208</v>
      </c>
      <c r="AC16" s="59"/>
      <c r="AJ16" s="50" t="s">
        <v>154</v>
      </c>
      <c r="AK16" s="35" t="s">
        <v>76</v>
      </c>
      <c r="AL16" s="35" t="s">
        <v>70</v>
      </c>
    </row>
    <row r="17" spans="1:38" ht="33" customHeight="1">
      <c r="A17" s="318" t="s">
        <v>39</v>
      </c>
      <c r="B17" s="318"/>
      <c r="C17" s="319">
        <v>300000</v>
      </c>
      <c r="D17" s="320"/>
      <c r="E17" s="320"/>
      <c r="F17" s="320"/>
      <c r="G17" s="321"/>
      <c r="H17" s="78" t="s">
        <v>33</v>
      </c>
      <c r="I17" s="268" t="s">
        <v>284</v>
      </c>
      <c r="J17" s="269"/>
      <c r="K17" s="268" t="s">
        <v>7</v>
      </c>
      <c r="L17" s="269"/>
      <c r="M17" s="286">
        <v>44714</v>
      </c>
      <c r="N17" s="287"/>
      <c r="O17" s="288"/>
      <c r="P17" s="79" t="s">
        <v>37</v>
      </c>
      <c r="Q17" s="353" t="s">
        <v>53</v>
      </c>
      <c r="R17" s="353"/>
      <c r="S17" s="353"/>
      <c r="T17" s="353"/>
      <c r="U17" s="283"/>
      <c r="V17" s="312"/>
      <c r="W17" s="322" t="s">
        <v>213</v>
      </c>
      <c r="X17" s="323"/>
      <c r="Y17" s="324"/>
      <c r="Z17" s="350"/>
      <c r="AA17" s="351"/>
      <c r="AB17" s="352"/>
      <c r="AC17" s="60"/>
      <c r="AJ17" s="50" t="s">
        <v>183</v>
      </c>
      <c r="AK17" s="35" t="s">
        <v>77</v>
      </c>
      <c r="AL17" s="35" t="s">
        <v>183</v>
      </c>
    </row>
    <row r="18" spans="1:38" ht="33" customHeight="1">
      <c r="A18" s="268" t="s">
        <v>42</v>
      </c>
      <c r="B18" s="269"/>
      <c r="C18" s="273" t="s">
        <v>47</v>
      </c>
      <c r="D18" s="274"/>
      <c r="E18" s="274"/>
      <c r="F18" s="274"/>
      <c r="G18" s="275"/>
      <c r="H18" s="80" t="s">
        <v>41</v>
      </c>
      <c r="I18" s="21"/>
      <c r="J18" s="100" t="s">
        <v>36</v>
      </c>
      <c r="K18" s="268" t="s">
        <v>200</v>
      </c>
      <c r="L18" s="269"/>
      <c r="M18" s="286"/>
      <c r="N18" s="287"/>
      <c r="O18" s="288"/>
      <c r="P18" s="77" t="s">
        <v>201</v>
      </c>
      <c r="Q18" s="354" t="s">
        <v>287</v>
      </c>
      <c r="R18" s="355"/>
      <c r="S18" s="355"/>
      <c r="T18" s="355"/>
      <c r="U18" s="355"/>
      <c r="V18" s="312"/>
      <c r="W18" s="322" t="s">
        <v>242</v>
      </c>
      <c r="X18" s="323"/>
      <c r="Y18" s="324"/>
      <c r="Z18" s="350"/>
      <c r="AA18" s="351"/>
      <c r="AB18" s="352"/>
      <c r="AC18" s="60"/>
      <c r="AJ18" s="50" t="s">
        <v>185</v>
      </c>
      <c r="AK18" s="35" t="s">
        <v>78</v>
      </c>
      <c r="AL18" s="35" t="s">
        <v>186</v>
      </c>
    </row>
    <row r="19" spans="1:38" ht="33" customHeight="1" thickBot="1">
      <c r="A19" s="22" t="s">
        <v>2</v>
      </c>
      <c r="B19" s="300" t="s">
        <v>56</v>
      </c>
      <c r="C19" s="301"/>
      <c r="D19" s="301"/>
      <c r="E19" s="301"/>
      <c r="F19" s="301"/>
      <c r="G19" s="301"/>
      <c r="H19" s="301"/>
      <c r="I19" s="302"/>
      <c r="J19" s="23" t="s">
        <v>57</v>
      </c>
      <c r="K19" s="40" t="s">
        <v>2</v>
      </c>
      <c r="L19" s="304" t="s">
        <v>45</v>
      </c>
      <c r="M19" s="316"/>
      <c r="N19" s="316"/>
      <c r="O19" s="316"/>
      <c r="P19" s="316"/>
      <c r="Q19" s="316"/>
      <c r="R19" s="317"/>
      <c r="S19" s="23" t="s">
        <v>58</v>
      </c>
      <c r="T19" s="303" t="s">
        <v>3</v>
      </c>
      <c r="U19" s="304"/>
      <c r="V19" s="313"/>
      <c r="W19" s="308" t="s">
        <v>250</v>
      </c>
      <c r="X19" s="309"/>
      <c r="Y19" s="310"/>
      <c r="Z19" s="356" t="str">
        <f>IF(Z18="","",Z24-Z18)</f>
        <v/>
      </c>
      <c r="AA19" s="357"/>
      <c r="AB19" s="358"/>
      <c r="AC19" s="61"/>
      <c r="AJ19" s="50" t="s">
        <v>87</v>
      </c>
      <c r="AK19" s="35" t="s">
        <v>79</v>
      </c>
      <c r="AL19" s="35" t="s">
        <v>87</v>
      </c>
    </row>
    <row r="20" spans="1:38" ht="33" customHeight="1">
      <c r="A20" s="104">
        <v>1</v>
      </c>
      <c r="B20" s="42" t="s">
        <v>288</v>
      </c>
      <c r="C20" s="43"/>
      <c r="D20" s="43"/>
      <c r="E20" s="43"/>
      <c r="F20" s="43"/>
      <c r="G20" s="43"/>
      <c r="H20" s="43"/>
      <c r="I20" s="44"/>
      <c r="J20" s="24">
        <v>6</v>
      </c>
      <c r="K20" s="104">
        <v>1</v>
      </c>
      <c r="L20" s="42" t="s">
        <v>291</v>
      </c>
      <c r="M20" s="43"/>
      <c r="N20" s="43"/>
      <c r="O20" s="43"/>
      <c r="P20" s="43"/>
      <c r="Q20" s="43"/>
      <c r="R20" s="44"/>
      <c r="S20" s="24">
        <v>6</v>
      </c>
      <c r="T20" s="218"/>
      <c r="U20" s="219"/>
      <c r="V20" s="314" t="s">
        <v>249</v>
      </c>
      <c r="W20" s="305" t="s">
        <v>203</v>
      </c>
      <c r="X20" s="306"/>
      <c r="Y20" s="307"/>
      <c r="Z20" s="362">
        <v>0</v>
      </c>
      <c r="AA20" s="363"/>
      <c r="AB20" s="364"/>
      <c r="AC20" s="61"/>
      <c r="AJ20" s="50" t="s">
        <v>179</v>
      </c>
      <c r="AK20" s="35" t="s">
        <v>80</v>
      </c>
      <c r="AL20" s="35" t="s">
        <v>179</v>
      </c>
    </row>
    <row r="21" spans="1:38" ht="33" customHeight="1" thickBot="1">
      <c r="A21" s="104"/>
      <c r="B21" s="25" t="s">
        <v>289</v>
      </c>
      <c r="C21" s="26"/>
      <c r="D21" s="26"/>
      <c r="E21" s="26"/>
      <c r="F21" s="26"/>
      <c r="G21" s="26"/>
      <c r="H21" s="26"/>
      <c r="I21" s="45"/>
      <c r="J21" s="24"/>
      <c r="K21" s="104"/>
      <c r="L21" s="25"/>
      <c r="M21" s="26"/>
      <c r="N21" s="26"/>
      <c r="O21" s="26"/>
      <c r="P21" s="26"/>
      <c r="Q21" s="26"/>
      <c r="R21" s="45"/>
      <c r="S21" s="24"/>
      <c r="T21" s="276"/>
      <c r="U21" s="277"/>
      <c r="V21" s="315"/>
      <c r="W21" s="308" t="s">
        <v>251</v>
      </c>
      <c r="X21" s="309"/>
      <c r="Y21" s="310"/>
      <c r="Z21" s="356">
        <f>IF(Z20="","",(Z24-Z20))</f>
        <v>624983</v>
      </c>
      <c r="AA21" s="357"/>
      <c r="AB21" s="358"/>
      <c r="AC21" s="61"/>
      <c r="AJ21" s="50" t="s">
        <v>88</v>
      </c>
      <c r="AK21" s="35" t="s">
        <v>81</v>
      </c>
      <c r="AL21" s="35" t="s">
        <v>90</v>
      </c>
    </row>
    <row r="22" spans="1:38" ht="37.5" customHeight="1">
      <c r="A22" s="105"/>
      <c r="B22" s="25" t="s">
        <v>290</v>
      </c>
      <c r="C22" s="26"/>
      <c r="D22" s="26"/>
      <c r="E22" s="26"/>
      <c r="F22" s="26"/>
      <c r="G22" s="26"/>
      <c r="H22" s="26"/>
      <c r="I22" s="45"/>
      <c r="J22" s="24"/>
      <c r="K22" s="105"/>
      <c r="L22" s="25"/>
      <c r="M22" s="26"/>
      <c r="N22" s="26"/>
      <c r="O22" s="26"/>
      <c r="P22" s="26"/>
      <c r="Q22" s="26"/>
      <c r="R22" s="45"/>
      <c r="S22" s="24"/>
      <c r="T22" s="276"/>
      <c r="U22" s="277"/>
      <c r="V22" s="359" t="s">
        <v>255</v>
      </c>
      <c r="W22" s="305" t="s">
        <v>273</v>
      </c>
      <c r="X22" s="306"/>
      <c r="Y22" s="307"/>
      <c r="Z22" s="362">
        <v>624983</v>
      </c>
      <c r="AA22" s="363"/>
      <c r="AB22" s="364"/>
      <c r="AC22" s="61"/>
      <c r="AJ22" s="50" t="s">
        <v>157</v>
      </c>
      <c r="AK22" s="35" t="s">
        <v>69</v>
      </c>
      <c r="AL22" s="35" t="s">
        <v>91</v>
      </c>
    </row>
    <row r="23" spans="1:38" ht="39.75" customHeight="1">
      <c r="A23" s="105"/>
      <c r="B23" s="25"/>
      <c r="C23" s="26"/>
      <c r="D23" s="26"/>
      <c r="E23" s="26"/>
      <c r="F23" s="26"/>
      <c r="G23" s="26"/>
      <c r="H23" s="26"/>
      <c r="I23" s="45"/>
      <c r="J23" s="24"/>
      <c r="K23" s="105"/>
      <c r="L23" s="25"/>
      <c r="M23" s="26"/>
      <c r="N23" s="26"/>
      <c r="O23" s="26"/>
      <c r="P23" s="26"/>
      <c r="Q23" s="26"/>
      <c r="R23" s="45"/>
      <c r="S23" s="24"/>
      <c r="T23" s="276"/>
      <c r="U23" s="277"/>
      <c r="V23" s="360"/>
      <c r="W23" s="322" t="s">
        <v>274</v>
      </c>
      <c r="X23" s="323"/>
      <c r="Y23" s="324"/>
      <c r="Z23" s="350"/>
      <c r="AA23" s="351"/>
      <c r="AB23" s="352"/>
      <c r="AC23" s="62"/>
      <c r="AJ23" s="50" t="s">
        <v>89</v>
      </c>
      <c r="AK23" s="35" t="s">
        <v>82</v>
      </c>
      <c r="AL23" s="35" t="s">
        <v>189</v>
      </c>
    </row>
    <row r="24" spans="1:38" ht="42.75" customHeight="1" thickBot="1">
      <c r="A24" s="105"/>
      <c r="B24" s="25"/>
      <c r="C24" s="26"/>
      <c r="D24" s="26"/>
      <c r="E24" s="26"/>
      <c r="F24" s="26"/>
      <c r="G24" s="26"/>
      <c r="H24" s="26"/>
      <c r="I24" s="45"/>
      <c r="J24" s="24"/>
      <c r="K24" s="104"/>
      <c r="L24" s="25"/>
      <c r="M24" s="26"/>
      <c r="N24" s="26"/>
      <c r="O24" s="26"/>
      <c r="P24" s="26"/>
      <c r="Q24" s="26"/>
      <c r="R24" s="45"/>
      <c r="S24" s="24"/>
      <c r="T24" s="276"/>
      <c r="U24" s="277"/>
      <c r="V24" s="361"/>
      <c r="W24" s="308" t="s">
        <v>275</v>
      </c>
      <c r="X24" s="309"/>
      <c r="Y24" s="310"/>
      <c r="Z24" s="365">
        <f>IF(Z22="","",SUM(Z22:AB23))</f>
        <v>624983</v>
      </c>
      <c r="AA24" s="366"/>
      <c r="AB24" s="367"/>
      <c r="AC24" s="63"/>
      <c r="AJ24" s="50" t="s">
        <v>92</v>
      </c>
      <c r="AK24" s="35" t="s">
        <v>83</v>
      </c>
      <c r="AL24" s="35" t="s">
        <v>71</v>
      </c>
    </row>
    <row r="25" spans="1:38" ht="27.75" customHeight="1">
      <c r="A25" s="105"/>
      <c r="B25" s="25"/>
      <c r="C25" s="26"/>
      <c r="D25" s="26"/>
      <c r="E25" s="26"/>
      <c r="F25" s="26"/>
      <c r="G25" s="26"/>
      <c r="H25" s="26"/>
      <c r="I25" s="45"/>
      <c r="J25" s="24"/>
      <c r="K25" s="104"/>
      <c r="L25" s="25"/>
      <c r="M25" s="26"/>
      <c r="N25" s="26"/>
      <c r="O25" s="26"/>
      <c r="P25" s="26"/>
      <c r="Q25" s="26"/>
      <c r="R25" s="45"/>
      <c r="S25" s="24"/>
      <c r="T25" s="276"/>
      <c r="U25" s="277"/>
      <c r="V25" s="111"/>
      <c r="W25" s="112" t="s">
        <v>2</v>
      </c>
      <c r="X25" s="177" t="s">
        <v>243</v>
      </c>
      <c r="Y25" s="178"/>
      <c r="Z25" s="113" t="s">
        <v>229</v>
      </c>
      <c r="AA25" s="177" t="s">
        <v>230</v>
      </c>
      <c r="AB25" s="187"/>
      <c r="AC25" s="64"/>
      <c r="AJ25" s="50" t="s">
        <v>152</v>
      </c>
      <c r="AK25" s="35" t="s">
        <v>84</v>
      </c>
      <c r="AL25" s="35" t="s">
        <v>188</v>
      </c>
    </row>
    <row r="26" spans="1:38" ht="27.75" customHeight="1">
      <c r="A26" s="105"/>
      <c r="B26" s="25"/>
      <c r="C26" s="26"/>
      <c r="D26" s="26"/>
      <c r="E26" s="26"/>
      <c r="F26" s="26"/>
      <c r="G26" s="26"/>
      <c r="H26" s="26"/>
      <c r="I26" s="45"/>
      <c r="J26" s="24"/>
      <c r="K26" s="104"/>
      <c r="L26" s="25"/>
      <c r="M26" s="26"/>
      <c r="N26" s="26"/>
      <c r="O26" s="26"/>
      <c r="P26" s="26"/>
      <c r="Q26" s="26"/>
      <c r="R26" s="45"/>
      <c r="S26" s="24"/>
      <c r="T26" s="276"/>
      <c r="U26" s="277"/>
      <c r="V26" s="192" t="s">
        <v>247</v>
      </c>
      <c r="W26" s="106">
        <v>1</v>
      </c>
      <c r="X26" s="179">
        <v>200000</v>
      </c>
      <c r="Y26" s="180"/>
      <c r="Z26" s="101" t="s">
        <v>215</v>
      </c>
      <c r="AA26" s="188">
        <v>1</v>
      </c>
      <c r="AB26" s="189"/>
      <c r="AC26" s="64"/>
      <c r="AJ26" s="50" t="s">
        <v>96</v>
      </c>
      <c r="AK26" s="35" t="s">
        <v>151</v>
      </c>
      <c r="AL26" s="35" t="s">
        <v>100</v>
      </c>
    </row>
    <row r="27" spans="1:38" ht="27.75" customHeight="1">
      <c r="A27" s="105"/>
      <c r="B27" s="25"/>
      <c r="C27" s="26"/>
      <c r="D27" s="26"/>
      <c r="E27" s="26"/>
      <c r="F27" s="26"/>
      <c r="G27" s="26"/>
      <c r="H27" s="26"/>
      <c r="I27" s="45"/>
      <c r="J27" s="24"/>
      <c r="K27" s="104"/>
      <c r="L27" s="25"/>
      <c r="M27" s="26"/>
      <c r="N27" s="26"/>
      <c r="O27" s="26"/>
      <c r="P27" s="26"/>
      <c r="Q27" s="26"/>
      <c r="R27" s="45"/>
      <c r="S27" s="24"/>
      <c r="T27" s="276"/>
      <c r="U27" s="277"/>
      <c r="V27" s="193"/>
      <c r="W27" s="106">
        <v>2</v>
      </c>
      <c r="X27" s="181"/>
      <c r="Y27" s="180"/>
      <c r="Z27" s="101"/>
      <c r="AA27" s="188"/>
      <c r="AB27" s="189"/>
      <c r="AC27" s="64"/>
      <c r="AJ27" s="50" t="s">
        <v>187</v>
      </c>
      <c r="AK27" s="116" t="s">
        <v>85</v>
      </c>
      <c r="AL27" s="35" t="s">
        <v>101</v>
      </c>
    </row>
    <row r="28" spans="1:38" ht="27.75" customHeight="1">
      <c r="A28" s="105"/>
      <c r="B28" s="25"/>
      <c r="C28" s="26"/>
      <c r="D28" s="26"/>
      <c r="E28" s="26"/>
      <c r="F28" s="26"/>
      <c r="G28" s="26"/>
      <c r="H28" s="26"/>
      <c r="I28" s="45"/>
      <c r="J28" s="24"/>
      <c r="K28" s="104"/>
      <c r="L28" s="25"/>
      <c r="M28" s="26"/>
      <c r="N28" s="26"/>
      <c r="O28" s="26"/>
      <c r="P28" s="26"/>
      <c r="Q28" s="26"/>
      <c r="R28" s="45"/>
      <c r="S28" s="24"/>
      <c r="T28" s="276"/>
      <c r="U28" s="277"/>
      <c r="V28" s="193"/>
      <c r="W28" s="106">
        <v>3</v>
      </c>
      <c r="X28" s="179"/>
      <c r="Y28" s="180"/>
      <c r="Z28" s="101"/>
      <c r="AA28" s="188"/>
      <c r="AB28" s="189"/>
      <c r="AC28" s="64"/>
      <c r="AJ28" s="50" t="s">
        <v>158</v>
      </c>
      <c r="AK28" s="35" t="s">
        <v>70</v>
      </c>
      <c r="AL28" s="35" t="s">
        <v>105</v>
      </c>
    </row>
    <row r="29" spans="1:38" ht="27.75" customHeight="1">
      <c r="A29" s="105"/>
      <c r="B29" s="25"/>
      <c r="C29" s="26"/>
      <c r="D29" s="26"/>
      <c r="E29" s="26"/>
      <c r="F29" s="26"/>
      <c r="G29" s="26"/>
      <c r="H29" s="26"/>
      <c r="I29" s="45"/>
      <c r="J29" s="24"/>
      <c r="K29" s="104"/>
      <c r="L29" s="25"/>
      <c r="M29" s="26"/>
      <c r="N29" s="26"/>
      <c r="O29" s="26"/>
      <c r="P29" s="26"/>
      <c r="Q29" s="26"/>
      <c r="R29" s="45"/>
      <c r="S29" s="24"/>
      <c r="T29" s="276"/>
      <c r="U29" s="277"/>
      <c r="V29" s="193"/>
      <c r="W29" s="106">
        <v>4</v>
      </c>
      <c r="X29" s="179"/>
      <c r="Y29" s="180"/>
      <c r="Z29" s="101"/>
      <c r="AA29" s="188"/>
      <c r="AB29" s="189"/>
      <c r="AC29" s="64"/>
      <c r="AJ29" s="50" t="s">
        <v>159</v>
      </c>
      <c r="AK29" s="35" t="s">
        <v>86</v>
      </c>
      <c r="AL29" s="35" t="s">
        <v>180</v>
      </c>
    </row>
    <row r="30" spans="1:38" ht="27.75" customHeight="1">
      <c r="A30" s="104"/>
      <c r="B30" s="25"/>
      <c r="C30" s="26"/>
      <c r="D30" s="26"/>
      <c r="E30" s="26"/>
      <c r="F30" s="26"/>
      <c r="G30" s="26"/>
      <c r="H30" s="26"/>
      <c r="I30" s="45"/>
      <c r="J30" s="24"/>
      <c r="K30" s="104"/>
      <c r="L30" s="25"/>
      <c r="M30" s="26"/>
      <c r="N30" s="26"/>
      <c r="O30" s="26"/>
      <c r="P30" s="26"/>
      <c r="Q30" s="26"/>
      <c r="R30" s="45"/>
      <c r="S30" s="24"/>
      <c r="T30" s="276"/>
      <c r="U30" s="277"/>
      <c r="V30" s="193"/>
      <c r="W30" s="106">
        <v>5</v>
      </c>
      <c r="X30" s="179"/>
      <c r="Y30" s="180"/>
      <c r="Z30" s="101"/>
      <c r="AA30" s="188"/>
      <c r="AB30" s="189"/>
      <c r="AC30" s="64"/>
      <c r="AJ30" s="51" t="s">
        <v>101</v>
      </c>
      <c r="AK30" s="35" t="s">
        <v>87</v>
      </c>
      <c r="AL30" s="35" t="s">
        <v>109</v>
      </c>
    </row>
    <row r="31" spans="1:38" ht="27.75" customHeight="1">
      <c r="A31" s="104"/>
      <c r="B31" s="25"/>
      <c r="C31" s="26"/>
      <c r="D31" s="26"/>
      <c r="E31" s="26"/>
      <c r="F31" s="26"/>
      <c r="G31" s="26"/>
      <c r="H31" s="26"/>
      <c r="I31" s="45"/>
      <c r="J31" s="24"/>
      <c r="K31" s="104"/>
      <c r="L31" s="25"/>
      <c r="M31" s="26"/>
      <c r="N31" s="26"/>
      <c r="O31" s="26"/>
      <c r="P31" s="26"/>
      <c r="Q31" s="26"/>
      <c r="R31" s="45"/>
      <c r="S31" s="24"/>
      <c r="T31" s="276"/>
      <c r="U31" s="277"/>
      <c r="V31" s="193"/>
      <c r="W31" s="107">
        <v>6</v>
      </c>
      <c r="X31" s="206"/>
      <c r="Y31" s="207"/>
      <c r="Z31" s="101"/>
      <c r="AA31" s="346"/>
      <c r="AB31" s="347"/>
      <c r="AC31" s="26"/>
      <c r="AJ31" s="50" t="s">
        <v>102</v>
      </c>
      <c r="AK31" s="35" t="s">
        <v>88</v>
      </c>
      <c r="AL31" s="35" t="s">
        <v>170</v>
      </c>
    </row>
    <row r="32" spans="1:38" ht="27.75" customHeight="1" thickBot="1">
      <c r="A32" s="104"/>
      <c r="B32" s="25"/>
      <c r="C32" s="26"/>
      <c r="D32" s="26"/>
      <c r="E32" s="26"/>
      <c r="F32" s="26"/>
      <c r="G32" s="26"/>
      <c r="H32" s="26"/>
      <c r="I32" s="45"/>
      <c r="J32" s="24"/>
      <c r="K32" s="104"/>
      <c r="L32" s="25"/>
      <c r="M32" s="26"/>
      <c r="N32" s="26"/>
      <c r="O32" s="26"/>
      <c r="P32" s="26"/>
      <c r="Q32" s="26"/>
      <c r="R32" s="45"/>
      <c r="S32" s="24"/>
      <c r="T32" s="276"/>
      <c r="U32" s="277"/>
      <c r="V32" s="193"/>
      <c r="W32" s="89" t="s">
        <v>245</v>
      </c>
      <c r="X32" s="212"/>
      <c r="Y32" s="212"/>
      <c r="Z32" s="101"/>
      <c r="AA32" s="213"/>
      <c r="AB32" s="214"/>
      <c r="AC32" s="26"/>
      <c r="AJ32" s="50" t="s">
        <v>103</v>
      </c>
      <c r="AK32" s="35" t="s">
        <v>89</v>
      </c>
      <c r="AL32" s="35" t="s">
        <v>117</v>
      </c>
    </row>
    <row r="33" spans="1:38" ht="27.75" customHeight="1" thickBot="1">
      <c r="A33" s="105"/>
      <c r="B33" s="25"/>
      <c r="C33" s="26"/>
      <c r="D33" s="26"/>
      <c r="E33" s="26"/>
      <c r="F33" s="26"/>
      <c r="G33" s="26"/>
      <c r="H33" s="26"/>
      <c r="I33" s="45"/>
      <c r="J33" s="24"/>
      <c r="K33" s="104"/>
      <c r="L33" s="25"/>
      <c r="M33" s="26"/>
      <c r="N33" s="26"/>
      <c r="O33" s="26"/>
      <c r="P33" s="26"/>
      <c r="Q33" s="26"/>
      <c r="R33" s="45"/>
      <c r="S33" s="24"/>
      <c r="T33" s="276"/>
      <c r="U33" s="277"/>
      <c r="V33" s="194"/>
      <c r="W33" s="114" t="s">
        <v>244</v>
      </c>
      <c r="X33" s="182">
        <f>IF($X$26="","",SUM($X$26:$Y$32))</f>
        <v>200000</v>
      </c>
      <c r="Y33" s="183"/>
      <c r="Z33" s="190"/>
      <c r="AA33" s="190"/>
      <c r="AB33" s="191"/>
      <c r="AC33" s="26"/>
      <c r="AJ33" s="50" t="s">
        <v>104</v>
      </c>
      <c r="AK33" s="35" t="s">
        <v>90</v>
      </c>
      <c r="AL33" s="35" t="s">
        <v>163</v>
      </c>
    </row>
    <row r="34" spans="1:38" ht="27.75" customHeight="1">
      <c r="A34" s="105"/>
      <c r="B34" s="25"/>
      <c r="C34" s="26"/>
      <c r="D34" s="26"/>
      <c r="E34" s="26"/>
      <c r="F34" s="26"/>
      <c r="G34" s="26"/>
      <c r="H34" s="26"/>
      <c r="I34" s="45"/>
      <c r="J34" s="24"/>
      <c r="K34" s="104"/>
      <c r="L34" s="25"/>
      <c r="M34" s="26"/>
      <c r="N34" s="26"/>
      <c r="O34" s="26"/>
      <c r="P34" s="26"/>
      <c r="Q34" s="26"/>
      <c r="R34" s="45"/>
      <c r="S34" s="24"/>
      <c r="T34" s="276"/>
      <c r="U34" s="277"/>
      <c r="V34" s="258" t="s">
        <v>246</v>
      </c>
      <c r="W34" s="83"/>
      <c r="X34" s="348" t="s">
        <v>243</v>
      </c>
      <c r="Y34" s="349"/>
      <c r="Z34" s="84" t="s">
        <v>229</v>
      </c>
      <c r="AA34" s="184" t="s">
        <v>230</v>
      </c>
      <c r="AB34" s="184"/>
      <c r="AC34" s="26"/>
      <c r="AJ34" s="50" t="s">
        <v>160</v>
      </c>
      <c r="AK34" s="35" t="s">
        <v>91</v>
      </c>
      <c r="AL34" s="35" t="s">
        <v>119</v>
      </c>
    </row>
    <row r="35" spans="1:38" ht="27.75" customHeight="1">
      <c r="A35" s="105"/>
      <c r="B35" s="25"/>
      <c r="C35" s="26"/>
      <c r="D35" s="26"/>
      <c r="E35" s="26"/>
      <c r="F35" s="26"/>
      <c r="G35" s="26"/>
      <c r="H35" s="26"/>
      <c r="I35" s="45"/>
      <c r="J35" s="24"/>
      <c r="K35" s="104"/>
      <c r="L35" s="25"/>
      <c r="M35" s="26"/>
      <c r="N35" s="26"/>
      <c r="O35" s="26"/>
      <c r="P35" s="26"/>
      <c r="Q35" s="26"/>
      <c r="R35" s="45"/>
      <c r="S35" s="24"/>
      <c r="T35" s="276"/>
      <c r="U35" s="277"/>
      <c r="V35" s="258"/>
      <c r="W35" s="88">
        <v>1</v>
      </c>
      <c r="X35" s="179"/>
      <c r="Y35" s="180"/>
      <c r="Z35" s="115" t="str">
        <f>IF(Z26="","",Z26)</f>
        <v>大和</v>
      </c>
      <c r="AA35" s="175">
        <f>IF(AA26="","",AA26)</f>
        <v>1</v>
      </c>
      <c r="AB35" s="176"/>
      <c r="AC35" s="26"/>
      <c r="AJ35" s="50" t="s">
        <v>180</v>
      </c>
      <c r="AK35" s="35" t="s">
        <v>92</v>
      </c>
      <c r="AL35" s="35" t="s">
        <v>124</v>
      </c>
    </row>
    <row r="36" spans="1:38" ht="27.75" customHeight="1">
      <c r="A36" s="104"/>
      <c r="B36" s="25"/>
      <c r="C36" s="26"/>
      <c r="D36" s="26"/>
      <c r="E36" s="26"/>
      <c r="F36" s="26"/>
      <c r="G36" s="26"/>
      <c r="H36" s="26"/>
      <c r="I36" s="45"/>
      <c r="J36" s="24"/>
      <c r="K36" s="104"/>
      <c r="L36" s="25"/>
      <c r="M36" s="26"/>
      <c r="N36" s="26"/>
      <c r="O36" s="26"/>
      <c r="P36" s="26"/>
      <c r="Q36" s="26"/>
      <c r="R36" s="45"/>
      <c r="S36" s="24"/>
      <c r="T36" s="276"/>
      <c r="U36" s="277"/>
      <c r="V36" s="258"/>
      <c r="W36" s="88">
        <v>2</v>
      </c>
      <c r="X36" s="179"/>
      <c r="Y36" s="180"/>
      <c r="Z36" s="115" t="str">
        <f t="shared" ref="Z36:AA41" si="0">IF(Z27="","",Z27)</f>
        <v/>
      </c>
      <c r="AA36" s="175" t="str">
        <f t="shared" si="0"/>
        <v/>
      </c>
      <c r="AB36" s="176"/>
      <c r="AC36" s="26"/>
      <c r="AJ36" s="50" t="s">
        <v>161</v>
      </c>
      <c r="AK36" s="35" t="s">
        <v>93</v>
      </c>
      <c r="AL36" s="35" t="s">
        <v>72</v>
      </c>
    </row>
    <row r="37" spans="1:38" ht="27.75" customHeight="1">
      <c r="A37" s="104"/>
      <c r="B37" s="25"/>
      <c r="C37" s="26"/>
      <c r="D37" s="26"/>
      <c r="E37" s="26"/>
      <c r="F37" s="26"/>
      <c r="G37" s="26"/>
      <c r="H37" s="26"/>
      <c r="I37" s="45"/>
      <c r="J37" s="27"/>
      <c r="K37" s="104"/>
      <c r="L37" s="25"/>
      <c r="M37" s="26"/>
      <c r="N37" s="26"/>
      <c r="O37" s="26"/>
      <c r="P37" s="26"/>
      <c r="Q37" s="26"/>
      <c r="R37" s="45"/>
      <c r="S37" s="24"/>
      <c r="T37" s="276"/>
      <c r="U37" s="277"/>
      <c r="V37" s="258"/>
      <c r="W37" s="95">
        <v>3</v>
      </c>
      <c r="X37" s="179"/>
      <c r="Y37" s="180"/>
      <c r="Z37" s="115" t="str">
        <f t="shared" si="0"/>
        <v/>
      </c>
      <c r="AA37" s="175" t="str">
        <f t="shared" si="0"/>
        <v/>
      </c>
      <c r="AB37" s="176"/>
      <c r="AC37" s="26"/>
      <c r="AJ37" s="50" t="s">
        <v>162</v>
      </c>
      <c r="AK37" s="35" t="s">
        <v>94</v>
      </c>
      <c r="AL37" s="35" t="s">
        <v>127</v>
      </c>
    </row>
    <row r="38" spans="1:38" ht="27.75" customHeight="1">
      <c r="A38" s="104"/>
      <c r="B38" s="25"/>
      <c r="C38" s="26"/>
      <c r="D38" s="26"/>
      <c r="E38" s="26"/>
      <c r="F38" s="26"/>
      <c r="G38" s="26"/>
      <c r="H38" s="26"/>
      <c r="I38" s="45"/>
      <c r="J38" s="27"/>
      <c r="K38" s="104"/>
      <c r="L38" s="25"/>
      <c r="M38" s="26"/>
      <c r="N38" s="26"/>
      <c r="O38" s="26"/>
      <c r="P38" s="26"/>
      <c r="Q38" s="26"/>
      <c r="R38" s="45"/>
      <c r="S38" s="24"/>
      <c r="T38" s="276"/>
      <c r="U38" s="277"/>
      <c r="V38" s="258"/>
      <c r="W38" s="95">
        <v>4</v>
      </c>
      <c r="X38" s="179"/>
      <c r="Y38" s="180"/>
      <c r="Z38" s="115" t="str">
        <f t="shared" si="0"/>
        <v/>
      </c>
      <c r="AA38" s="175" t="str">
        <f t="shared" si="0"/>
        <v/>
      </c>
      <c r="AB38" s="176"/>
      <c r="AC38" s="26"/>
      <c r="AJ38" s="50" t="s">
        <v>123</v>
      </c>
      <c r="AK38" s="35" t="s">
        <v>95</v>
      </c>
      <c r="AL38" s="35" t="s">
        <v>128</v>
      </c>
    </row>
    <row r="39" spans="1:38" ht="27.75" customHeight="1">
      <c r="A39" s="104"/>
      <c r="B39" s="25"/>
      <c r="C39" s="26"/>
      <c r="D39" s="26"/>
      <c r="E39" s="26"/>
      <c r="F39" s="26"/>
      <c r="G39" s="26"/>
      <c r="H39" s="26"/>
      <c r="I39" s="45"/>
      <c r="J39" s="27"/>
      <c r="K39" s="104"/>
      <c r="L39" s="25"/>
      <c r="M39" s="26"/>
      <c r="N39" s="26"/>
      <c r="O39" s="26"/>
      <c r="P39" s="26"/>
      <c r="Q39" s="26"/>
      <c r="R39" s="45"/>
      <c r="S39" s="24"/>
      <c r="T39" s="276"/>
      <c r="U39" s="277"/>
      <c r="V39" s="258"/>
      <c r="W39" s="97">
        <v>5</v>
      </c>
      <c r="X39" s="210"/>
      <c r="Y39" s="211"/>
      <c r="Z39" s="115" t="str">
        <f t="shared" si="0"/>
        <v/>
      </c>
      <c r="AA39" s="175" t="str">
        <f t="shared" si="0"/>
        <v/>
      </c>
      <c r="AB39" s="176"/>
      <c r="AC39" s="26"/>
      <c r="AJ39" s="50" t="s">
        <v>164</v>
      </c>
      <c r="AK39" s="35" t="s">
        <v>189</v>
      </c>
      <c r="AL39" s="35" t="s">
        <v>171</v>
      </c>
    </row>
    <row r="40" spans="1:38" ht="27.75" customHeight="1">
      <c r="A40" s="104"/>
      <c r="B40" s="25"/>
      <c r="C40" s="26"/>
      <c r="D40" s="26"/>
      <c r="E40" s="26"/>
      <c r="F40" s="26"/>
      <c r="G40" s="26"/>
      <c r="H40" s="26"/>
      <c r="I40" s="45"/>
      <c r="J40" s="24"/>
      <c r="K40" s="104"/>
      <c r="L40" s="25"/>
      <c r="M40" s="26"/>
      <c r="N40" s="26"/>
      <c r="O40" s="26"/>
      <c r="P40" s="26"/>
      <c r="Q40" s="26"/>
      <c r="R40" s="45"/>
      <c r="S40" s="24"/>
      <c r="T40" s="276"/>
      <c r="U40" s="277"/>
      <c r="V40" s="258"/>
      <c r="W40" s="91">
        <v>6</v>
      </c>
      <c r="X40" s="185"/>
      <c r="Y40" s="186"/>
      <c r="Z40" s="115" t="str">
        <f t="shared" si="0"/>
        <v/>
      </c>
      <c r="AA40" s="175" t="str">
        <f t="shared" si="0"/>
        <v/>
      </c>
      <c r="AB40" s="176"/>
      <c r="AC40" s="26"/>
      <c r="AJ40" s="50" t="s">
        <v>124</v>
      </c>
      <c r="AK40" s="35" t="s">
        <v>71</v>
      </c>
      <c r="AL40" s="35" t="s">
        <v>73</v>
      </c>
    </row>
    <row r="41" spans="1:38" ht="27.75" customHeight="1" thickBot="1">
      <c r="A41" s="104"/>
      <c r="B41" s="25"/>
      <c r="C41" s="26"/>
      <c r="D41" s="26"/>
      <c r="E41" s="26"/>
      <c r="F41" s="26"/>
      <c r="G41" s="26"/>
      <c r="H41" s="26"/>
      <c r="I41" s="45"/>
      <c r="J41" s="24"/>
      <c r="K41" s="104"/>
      <c r="L41" s="25"/>
      <c r="M41" s="26"/>
      <c r="N41" s="26"/>
      <c r="O41" s="26"/>
      <c r="P41" s="26"/>
      <c r="Q41" s="26"/>
      <c r="R41" s="45"/>
      <c r="S41" s="24"/>
      <c r="T41" s="276"/>
      <c r="U41" s="277"/>
      <c r="V41" s="258"/>
      <c r="W41" s="89" t="s">
        <v>252</v>
      </c>
      <c r="X41" s="208"/>
      <c r="Y41" s="209"/>
      <c r="Z41" s="115" t="str">
        <f t="shared" si="0"/>
        <v/>
      </c>
      <c r="AA41" s="175" t="str">
        <f t="shared" si="0"/>
        <v/>
      </c>
      <c r="AB41" s="176"/>
      <c r="AC41" s="28"/>
      <c r="AJ41" s="50" t="s">
        <v>181</v>
      </c>
      <c r="AK41" s="35" t="s">
        <v>96</v>
      </c>
      <c r="AL41" s="14" t="s">
        <v>132</v>
      </c>
    </row>
    <row r="42" spans="1:38" ht="27.75" customHeight="1" thickBot="1">
      <c r="A42" s="104"/>
      <c r="B42" s="25"/>
      <c r="C42" s="26"/>
      <c r="D42" s="26"/>
      <c r="E42" s="26"/>
      <c r="F42" s="26"/>
      <c r="G42" s="26"/>
      <c r="H42" s="26"/>
      <c r="I42" s="45"/>
      <c r="J42" s="24"/>
      <c r="K42" s="104"/>
      <c r="L42" s="25"/>
      <c r="M42" s="26"/>
      <c r="N42" s="26"/>
      <c r="O42" s="26"/>
      <c r="P42" s="26"/>
      <c r="Q42" s="26"/>
      <c r="R42" s="45"/>
      <c r="S42" s="24"/>
      <c r="T42" s="276"/>
      <c r="U42" s="277"/>
      <c r="V42" s="259"/>
      <c r="W42" s="98" t="s">
        <v>244</v>
      </c>
      <c r="X42" s="253" t="str">
        <f>IF($X$35="","",SUM($X$35:$Y$41))</f>
        <v/>
      </c>
      <c r="Y42" s="254"/>
      <c r="Z42" s="172"/>
      <c r="AA42" s="173"/>
      <c r="AB42" s="174"/>
      <c r="AC42" s="65"/>
      <c r="AJ42" s="50" t="s">
        <v>165</v>
      </c>
      <c r="AK42" s="35" t="s">
        <v>97</v>
      </c>
      <c r="AL42" s="35" t="s">
        <v>181</v>
      </c>
    </row>
    <row r="43" spans="1:38" ht="27.75" customHeight="1">
      <c r="A43" s="104"/>
      <c r="B43" s="25"/>
      <c r="C43" s="26"/>
      <c r="D43" s="26"/>
      <c r="E43" s="26"/>
      <c r="F43" s="26"/>
      <c r="G43" s="26"/>
      <c r="H43" s="26"/>
      <c r="I43" s="45"/>
      <c r="J43" s="24"/>
      <c r="K43" s="104"/>
      <c r="L43" s="25"/>
      <c r="M43" s="26"/>
      <c r="N43" s="26"/>
      <c r="O43" s="26"/>
      <c r="P43" s="26"/>
      <c r="Q43" s="26"/>
      <c r="R43" s="45"/>
      <c r="S43" s="24"/>
      <c r="T43" s="276"/>
      <c r="U43" s="277"/>
      <c r="V43" s="102" t="s">
        <v>253</v>
      </c>
      <c r="W43" s="85"/>
      <c r="X43" s="86"/>
      <c r="Y43" s="86"/>
      <c r="Z43" s="87"/>
      <c r="AA43" s="87"/>
      <c r="AB43" s="92"/>
      <c r="AC43" s="65"/>
      <c r="AJ43" s="14" t="s">
        <v>166</v>
      </c>
      <c r="AK43" s="35" t="s">
        <v>98</v>
      </c>
      <c r="AL43" s="35" t="s">
        <v>190</v>
      </c>
    </row>
    <row r="44" spans="1:38" ht="27.75" customHeight="1">
      <c r="A44" s="104"/>
      <c r="B44" s="25"/>
      <c r="C44" s="26"/>
      <c r="D44" s="26"/>
      <c r="E44" s="26"/>
      <c r="F44" s="26"/>
      <c r="G44" s="26"/>
      <c r="H44" s="26"/>
      <c r="I44" s="45"/>
      <c r="J44" s="24"/>
      <c r="K44" s="104"/>
      <c r="L44" s="25"/>
      <c r="M44" s="26"/>
      <c r="N44" s="26"/>
      <c r="O44" s="26"/>
      <c r="P44" s="26"/>
      <c r="Q44" s="26"/>
      <c r="R44" s="45"/>
      <c r="S44" s="24"/>
      <c r="T44" s="276"/>
      <c r="U44" s="277"/>
      <c r="V44" s="90"/>
      <c r="W44" s="85"/>
      <c r="X44" s="86"/>
      <c r="Y44" s="86"/>
      <c r="Z44" s="87"/>
      <c r="AA44" s="87"/>
      <c r="AB44" s="92"/>
      <c r="AC44" s="55"/>
      <c r="AJ44" s="50" t="s">
        <v>167</v>
      </c>
      <c r="AK44" s="35" t="s">
        <v>99</v>
      </c>
      <c r="AL44" s="34" t="s">
        <v>176</v>
      </c>
    </row>
    <row r="45" spans="1:38" ht="27.75" customHeight="1">
      <c r="A45" s="104"/>
      <c r="B45" s="25"/>
      <c r="C45" s="26"/>
      <c r="D45" s="26"/>
      <c r="E45" s="26"/>
      <c r="F45" s="26"/>
      <c r="G45" s="26"/>
      <c r="H45" s="26"/>
      <c r="I45" s="45"/>
      <c r="J45" s="24"/>
      <c r="K45" s="104"/>
      <c r="L45" s="25"/>
      <c r="M45" s="26"/>
      <c r="N45" s="26"/>
      <c r="O45" s="26"/>
      <c r="P45" s="26"/>
      <c r="Q45" s="26"/>
      <c r="R45" s="45"/>
      <c r="S45" s="24"/>
      <c r="T45" s="276"/>
      <c r="U45" s="277"/>
      <c r="V45" s="90"/>
      <c r="W45" s="85"/>
      <c r="X45" s="86"/>
      <c r="Y45" s="86"/>
      <c r="Z45" s="87"/>
      <c r="AA45" s="87"/>
      <c r="AB45" s="92"/>
      <c r="AC45" s="55"/>
      <c r="AJ45" s="50" t="s">
        <v>168</v>
      </c>
      <c r="AK45" s="35" t="s">
        <v>100</v>
      </c>
      <c r="AL45" s="34" t="s">
        <v>172</v>
      </c>
    </row>
    <row r="46" spans="1:38" ht="27.75" customHeight="1">
      <c r="A46" s="281" t="s">
        <v>231</v>
      </c>
      <c r="B46" s="282"/>
      <c r="C46" s="282"/>
      <c r="D46" s="278" t="s">
        <v>233</v>
      </c>
      <c r="E46" s="279"/>
      <c r="F46" s="280"/>
      <c r="G46" s="224" t="s">
        <v>235</v>
      </c>
      <c r="H46" s="225"/>
      <c r="I46" s="103"/>
      <c r="J46" s="72" t="s">
        <v>219</v>
      </c>
      <c r="K46" s="104"/>
      <c r="L46" s="25"/>
      <c r="M46" s="26"/>
      <c r="N46" s="26"/>
      <c r="O46" s="26"/>
      <c r="P46" s="26"/>
      <c r="Q46" s="29"/>
      <c r="R46" s="46"/>
      <c r="S46" s="30"/>
      <c r="T46" s="221"/>
      <c r="U46" s="222"/>
      <c r="V46" s="90"/>
      <c r="W46" s="85"/>
      <c r="X46" s="86"/>
      <c r="Y46" s="86"/>
      <c r="Z46" s="87"/>
      <c r="AA46" s="87"/>
      <c r="AB46" s="93"/>
      <c r="AC46" s="55"/>
      <c r="AJ46" s="50" t="s">
        <v>169</v>
      </c>
      <c r="AK46" s="35" t="s">
        <v>101</v>
      </c>
      <c r="AL46" s="34" t="s">
        <v>138</v>
      </c>
    </row>
    <row r="47" spans="1:38" s="11" customFormat="1" ht="15.75" customHeight="1">
      <c r="A47" s="168" t="s">
        <v>220</v>
      </c>
      <c r="B47" s="195"/>
      <c r="C47" s="199" t="s">
        <v>221</v>
      </c>
      <c r="D47" s="168">
        <v>0</v>
      </c>
      <c r="E47" s="169"/>
      <c r="F47" s="201" t="s">
        <v>222</v>
      </c>
      <c r="G47" s="226" t="s">
        <v>254</v>
      </c>
      <c r="H47" s="227"/>
      <c r="I47" s="227"/>
      <c r="J47" s="228"/>
      <c r="K47" s="104"/>
      <c r="L47" s="245" t="s">
        <v>241</v>
      </c>
      <c r="M47" s="246"/>
      <c r="N47" s="251" t="s">
        <v>240</v>
      </c>
      <c r="O47" s="252"/>
      <c r="P47" s="236" t="s">
        <v>48</v>
      </c>
      <c r="Q47" s="239" t="s">
        <v>227</v>
      </c>
      <c r="R47" s="240"/>
      <c r="S47" s="81" t="s">
        <v>225</v>
      </c>
      <c r="T47" s="260" t="s">
        <v>226</v>
      </c>
      <c r="U47" s="261"/>
      <c r="V47" s="215" t="s">
        <v>218</v>
      </c>
      <c r="W47" s="216"/>
      <c r="X47" s="216"/>
      <c r="Y47" s="216"/>
      <c r="Z47" s="216"/>
      <c r="AA47" s="216"/>
      <c r="AB47" s="217"/>
      <c r="AC47" s="54"/>
      <c r="AJ47" s="50" t="s">
        <v>140</v>
      </c>
      <c r="AK47" s="35" t="s">
        <v>102</v>
      </c>
      <c r="AL47" s="34" t="s">
        <v>173</v>
      </c>
    </row>
    <row r="48" spans="1:38" s="11" customFormat="1" ht="15.75" customHeight="1">
      <c r="A48" s="196"/>
      <c r="B48" s="197"/>
      <c r="C48" s="200"/>
      <c r="D48" s="170"/>
      <c r="E48" s="171"/>
      <c r="F48" s="202"/>
      <c r="G48" s="229"/>
      <c r="H48" s="230"/>
      <c r="I48" s="230"/>
      <c r="J48" s="231"/>
      <c r="K48" s="104"/>
      <c r="L48" s="247"/>
      <c r="M48" s="248"/>
      <c r="N48" s="251"/>
      <c r="O48" s="252"/>
      <c r="P48" s="237"/>
      <c r="Q48" s="241"/>
      <c r="R48" s="242"/>
      <c r="S48" s="262"/>
      <c r="T48" s="264"/>
      <c r="U48" s="265"/>
      <c r="V48" s="218"/>
      <c r="W48" s="219"/>
      <c r="X48" s="219"/>
      <c r="Y48" s="219"/>
      <c r="Z48" s="219"/>
      <c r="AA48" s="219"/>
      <c r="AB48" s="220"/>
      <c r="AC48" s="26"/>
      <c r="AJ48" s="34" t="s">
        <v>182</v>
      </c>
      <c r="AK48" s="35" t="s">
        <v>103</v>
      </c>
      <c r="AL48" s="34" t="s">
        <v>143</v>
      </c>
    </row>
    <row r="49" spans="1:38" s="11" customFormat="1" ht="31.5" customHeight="1">
      <c r="A49" s="170"/>
      <c r="B49" s="198"/>
      <c r="C49" s="78" t="s">
        <v>223</v>
      </c>
      <c r="D49" s="203">
        <v>0</v>
      </c>
      <c r="E49" s="204"/>
      <c r="F49" s="205"/>
      <c r="G49" s="232">
        <f>IF(D49="","",D49/(Z24*F15))</f>
        <v>0</v>
      </c>
      <c r="H49" s="233"/>
      <c r="I49" s="234" t="s">
        <v>224</v>
      </c>
      <c r="J49" s="235"/>
      <c r="K49" s="96"/>
      <c r="L49" s="249"/>
      <c r="M49" s="250"/>
      <c r="N49" s="251"/>
      <c r="O49" s="252"/>
      <c r="P49" s="238"/>
      <c r="Q49" s="243"/>
      <c r="R49" s="244"/>
      <c r="S49" s="263"/>
      <c r="T49" s="266"/>
      <c r="U49" s="267"/>
      <c r="V49" s="221"/>
      <c r="W49" s="222"/>
      <c r="X49" s="222"/>
      <c r="Y49" s="222"/>
      <c r="Z49" s="222"/>
      <c r="AA49" s="222"/>
      <c r="AB49" s="223"/>
      <c r="AC49" s="66"/>
      <c r="AJ49" s="119"/>
      <c r="AK49" s="118" t="s">
        <v>104</v>
      </c>
      <c r="AL49" s="34" t="s">
        <v>145</v>
      </c>
    </row>
    <row r="50" spans="1:38" ht="17.25">
      <c r="A50" s="31"/>
      <c r="B50" s="15"/>
      <c r="C50" s="15"/>
      <c r="D50" s="15"/>
      <c r="E50" s="15"/>
      <c r="F50" s="15"/>
      <c r="G50" s="15"/>
      <c r="H50" s="15"/>
      <c r="I50" s="15"/>
      <c r="J50" s="15"/>
      <c r="K50" s="15"/>
      <c r="L50" s="15"/>
      <c r="M50" s="15"/>
      <c r="N50" s="15"/>
      <c r="O50" s="15"/>
      <c r="P50" s="15"/>
      <c r="Q50" s="15"/>
      <c r="R50" s="68"/>
      <c r="S50" s="68"/>
      <c r="T50" s="68"/>
      <c r="U50" s="68"/>
      <c r="V50" s="26"/>
      <c r="W50" s="26"/>
      <c r="X50" s="70"/>
      <c r="Y50" s="71"/>
      <c r="Z50" s="66"/>
      <c r="AA50" s="66"/>
      <c r="AB50" s="66"/>
      <c r="AC50" s="67"/>
      <c r="AJ50" s="120"/>
      <c r="AK50" s="118" t="s">
        <v>105</v>
      </c>
      <c r="AL50" s="34" t="s">
        <v>74</v>
      </c>
    </row>
    <row r="51" spans="1:38">
      <c r="A51" s="3"/>
      <c r="B51" s="3"/>
      <c r="C51" s="3"/>
      <c r="D51" s="3"/>
      <c r="E51" s="3"/>
      <c r="F51" s="3"/>
      <c r="G51" s="3"/>
      <c r="H51" s="3"/>
      <c r="I51" s="3"/>
      <c r="J51" s="3"/>
      <c r="K51" s="3"/>
      <c r="L51" s="3"/>
      <c r="M51" s="3"/>
      <c r="N51" s="3"/>
      <c r="O51" s="3"/>
      <c r="P51" s="3"/>
      <c r="Q51" s="3"/>
      <c r="R51" s="3"/>
      <c r="S51" s="3"/>
      <c r="T51" s="3"/>
      <c r="U51" s="3"/>
      <c r="V51" s="67"/>
      <c r="W51" s="67"/>
      <c r="X51" s="67"/>
      <c r="Y51" s="67"/>
      <c r="Z51" s="67"/>
      <c r="AA51" s="67"/>
      <c r="AB51" s="67"/>
      <c r="AC51" s="3"/>
      <c r="AJ51" s="120"/>
      <c r="AK51" s="118" t="s">
        <v>106</v>
      </c>
      <c r="AL51" s="34" t="s">
        <v>76</v>
      </c>
    </row>
    <row r="52" spans="1:38">
      <c r="A52" s="3"/>
      <c r="B52" s="3"/>
      <c r="C52" s="3"/>
      <c r="D52" s="3"/>
      <c r="E52" s="3"/>
      <c r="F52" s="3"/>
      <c r="G52" s="3"/>
      <c r="H52" s="3"/>
      <c r="I52" s="3"/>
      <c r="J52" s="3"/>
      <c r="K52" s="3"/>
      <c r="L52" s="3"/>
      <c r="M52" s="3"/>
      <c r="N52" s="3"/>
      <c r="O52" s="3"/>
      <c r="P52" s="3"/>
      <c r="Q52" s="3"/>
      <c r="R52" s="3"/>
      <c r="S52" s="3"/>
      <c r="T52" s="3"/>
      <c r="U52" s="3"/>
      <c r="V52" s="76"/>
      <c r="W52" s="76"/>
      <c r="X52" s="76"/>
      <c r="Y52" s="76"/>
      <c r="Z52" s="76"/>
      <c r="AA52" s="76"/>
      <c r="AB52" s="76"/>
      <c r="AC52" s="3"/>
      <c r="AJ52" s="120"/>
      <c r="AK52" s="118" t="s">
        <v>107</v>
      </c>
      <c r="AL52" s="34" t="s">
        <v>78</v>
      </c>
    </row>
    <row r="53" spans="1:38">
      <c r="A53" s="3"/>
      <c r="B53" s="3"/>
      <c r="C53" s="3"/>
      <c r="D53" s="3"/>
      <c r="E53" s="3"/>
      <c r="F53" s="3"/>
      <c r="G53" s="3"/>
      <c r="H53" s="3"/>
      <c r="I53" s="3"/>
      <c r="J53" s="3"/>
      <c r="K53" s="3"/>
      <c r="L53" s="3"/>
      <c r="M53" s="3"/>
      <c r="N53" s="3"/>
      <c r="O53" s="3"/>
      <c r="P53" s="3"/>
      <c r="Q53" s="3"/>
      <c r="R53" s="3"/>
      <c r="S53" s="3"/>
      <c r="T53" s="3"/>
      <c r="U53" s="3"/>
      <c r="V53" s="76"/>
      <c r="W53" s="76"/>
      <c r="X53" s="76"/>
      <c r="Y53" s="76"/>
      <c r="Z53" s="76"/>
      <c r="AA53" s="76"/>
      <c r="AB53" s="76"/>
      <c r="AC53" s="3"/>
      <c r="AJ53" s="15"/>
      <c r="AK53" s="35" t="s">
        <v>108</v>
      </c>
      <c r="AL53" s="34" t="s">
        <v>74</v>
      </c>
    </row>
    <row r="54" spans="1:38">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J54" s="15"/>
      <c r="AK54" s="35" t="s">
        <v>109</v>
      </c>
      <c r="AL54" s="34" t="s">
        <v>154</v>
      </c>
    </row>
    <row r="55" spans="1:38">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J55" s="15"/>
      <c r="AK55" s="35" t="s">
        <v>110</v>
      </c>
      <c r="AL55" s="34" t="s">
        <v>155</v>
      </c>
    </row>
    <row r="56" spans="1:38">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J56" s="15"/>
      <c r="AK56" s="35" t="s">
        <v>111</v>
      </c>
      <c r="AL56" s="34" t="s">
        <v>156</v>
      </c>
    </row>
    <row r="57" spans="1:38">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J57" s="15"/>
      <c r="AK57" s="35" t="s">
        <v>112</v>
      </c>
      <c r="AL57" s="34" t="s">
        <v>87</v>
      </c>
    </row>
    <row r="58" spans="1:3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J58" s="15"/>
      <c r="AK58" s="35" t="s">
        <v>113</v>
      </c>
      <c r="AL58" s="34" t="s">
        <v>88</v>
      </c>
    </row>
    <row r="59" spans="1:38">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J59" s="15"/>
      <c r="AK59" s="35" t="s">
        <v>114</v>
      </c>
      <c r="AL59" s="34" t="s">
        <v>157</v>
      </c>
    </row>
    <row r="60" spans="1:38">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J60" s="15"/>
      <c r="AK60" s="35" t="s">
        <v>115</v>
      </c>
      <c r="AL60" s="34" t="s">
        <v>89</v>
      </c>
    </row>
    <row r="61" spans="1:38">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J61" s="15"/>
      <c r="AK61" s="35" t="s">
        <v>34</v>
      </c>
      <c r="AL61" s="34" t="s">
        <v>92</v>
      </c>
    </row>
    <row r="62" spans="1:38">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J62" s="15"/>
      <c r="AK62" s="35" t="s">
        <v>116</v>
      </c>
      <c r="AL62" s="34" t="s">
        <v>152</v>
      </c>
    </row>
    <row r="63" spans="1:38">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J63" s="15"/>
      <c r="AK63" s="35" t="s">
        <v>117</v>
      </c>
      <c r="AL63" s="34" t="s">
        <v>96</v>
      </c>
    </row>
    <row r="64" spans="1:38">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J64" s="15"/>
      <c r="AK64" s="35" t="s">
        <v>118</v>
      </c>
      <c r="AL64" s="34" t="s">
        <v>158</v>
      </c>
    </row>
    <row r="65" spans="1:38">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J65" s="15"/>
      <c r="AK65" s="35" t="s">
        <v>119</v>
      </c>
      <c r="AL65" s="34" t="s">
        <v>159</v>
      </c>
    </row>
    <row r="66" spans="1:38">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J66" s="15"/>
      <c r="AK66" s="35" t="s">
        <v>120</v>
      </c>
      <c r="AL66" s="34" t="s">
        <v>102</v>
      </c>
    </row>
    <row r="67" spans="1:38">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J67" s="15"/>
      <c r="AK67" s="35" t="s">
        <v>121</v>
      </c>
      <c r="AL67" s="34" t="s">
        <v>103</v>
      </c>
    </row>
    <row r="68" spans="1:3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J68" s="15"/>
      <c r="AK68" s="35" t="s">
        <v>122</v>
      </c>
      <c r="AL68" s="34" t="s">
        <v>104</v>
      </c>
    </row>
    <row r="69" spans="1:38">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J69" s="15"/>
      <c r="AK69" s="35" t="s">
        <v>123</v>
      </c>
      <c r="AL69" s="34" t="s">
        <v>160</v>
      </c>
    </row>
    <row r="70" spans="1:38">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J70" s="15"/>
      <c r="AK70" s="35" t="s">
        <v>124</v>
      </c>
      <c r="AL70" s="34" t="s">
        <v>161</v>
      </c>
    </row>
    <row r="71" spans="1:38">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J71" s="15"/>
      <c r="AK71" s="35" t="s">
        <v>72</v>
      </c>
      <c r="AL71" s="34" t="s">
        <v>162</v>
      </c>
    </row>
    <row r="72" spans="1:38">
      <c r="V72" s="3"/>
      <c r="W72" s="3"/>
      <c r="X72" s="3"/>
      <c r="Y72" s="3"/>
      <c r="Z72" s="3"/>
      <c r="AA72" s="3"/>
      <c r="AB72" s="3"/>
      <c r="AJ72" s="15"/>
      <c r="AK72" s="35" t="s">
        <v>125</v>
      </c>
      <c r="AL72" s="34" t="s">
        <v>123</v>
      </c>
    </row>
    <row r="73" spans="1:38">
      <c r="AJ73" s="15"/>
      <c r="AK73" s="35" t="s">
        <v>126</v>
      </c>
      <c r="AL73" s="34" t="s">
        <v>164</v>
      </c>
    </row>
    <row r="74" spans="1:38">
      <c r="AJ74" s="15"/>
      <c r="AK74" s="35" t="s">
        <v>127</v>
      </c>
      <c r="AL74" s="34" t="s">
        <v>165</v>
      </c>
    </row>
    <row r="75" spans="1:38">
      <c r="AJ75" s="15"/>
      <c r="AK75" s="35" t="s">
        <v>128</v>
      </c>
      <c r="AL75" s="34" t="s">
        <v>166</v>
      </c>
    </row>
    <row r="76" spans="1:38">
      <c r="AJ76" s="15"/>
      <c r="AK76" s="35" t="s">
        <v>129</v>
      </c>
      <c r="AL76" s="34" t="s">
        <v>167</v>
      </c>
    </row>
    <row r="77" spans="1:38">
      <c r="AJ77" s="15"/>
      <c r="AK77" s="35" t="s">
        <v>130</v>
      </c>
      <c r="AL77" s="34" t="s">
        <v>168</v>
      </c>
    </row>
    <row r="78" spans="1:38">
      <c r="AJ78" s="15"/>
      <c r="AK78" s="35" t="s">
        <v>131</v>
      </c>
      <c r="AL78" s="34" t="s">
        <v>169</v>
      </c>
    </row>
    <row r="79" spans="1:38">
      <c r="AJ79" s="15"/>
      <c r="AK79" s="35" t="s">
        <v>73</v>
      </c>
      <c r="AL79" s="34" t="s">
        <v>140</v>
      </c>
    </row>
    <row r="80" spans="1:38">
      <c r="AJ80" s="15"/>
      <c r="AK80" s="35" t="s">
        <v>132</v>
      </c>
      <c r="AL80" s="34" t="s">
        <v>182</v>
      </c>
    </row>
    <row r="81" spans="36:38">
      <c r="AJ81" s="15"/>
      <c r="AK81" s="123" t="s">
        <v>133</v>
      </c>
      <c r="AL81" s="125"/>
    </row>
    <row r="82" spans="36:38">
      <c r="AJ82" s="15"/>
      <c r="AK82" s="123" t="s">
        <v>134</v>
      </c>
      <c r="AL82" s="125"/>
    </row>
    <row r="83" spans="36:38">
      <c r="AJ83" s="15"/>
      <c r="AK83" s="123" t="s">
        <v>135</v>
      </c>
      <c r="AL83" s="125"/>
    </row>
    <row r="84" spans="36:38">
      <c r="AJ84" s="15"/>
      <c r="AK84" s="123" t="s">
        <v>176</v>
      </c>
      <c r="AL84" s="125"/>
    </row>
    <row r="85" spans="36:38">
      <c r="AJ85" s="15"/>
      <c r="AK85" s="123" t="s">
        <v>190</v>
      </c>
      <c r="AL85" s="125"/>
    </row>
    <row r="86" spans="36:38">
      <c r="AJ86" s="15"/>
      <c r="AK86" s="124" t="s">
        <v>136</v>
      </c>
      <c r="AL86" s="125"/>
    </row>
    <row r="87" spans="36:38">
      <c r="AJ87" s="15"/>
      <c r="AK87" s="123" t="s">
        <v>137</v>
      </c>
      <c r="AL87" s="125"/>
    </row>
    <row r="88" spans="36:38">
      <c r="AJ88" s="15"/>
      <c r="AK88" s="123" t="s">
        <v>138</v>
      </c>
      <c r="AL88" s="125"/>
    </row>
    <row r="89" spans="36:38">
      <c r="AJ89" s="15"/>
      <c r="AK89" s="123" t="s">
        <v>139</v>
      </c>
      <c r="AL89" s="125"/>
    </row>
    <row r="90" spans="36:38">
      <c r="AJ90" s="15"/>
      <c r="AK90" s="123" t="s">
        <v>140</v>
      </c>
      <c r="AL90" s="125"/>
    </row>
    <row r="91" spans="36:38">
      <c r="AJ91" s="15"/>
      <c r="AK91" s="123" t="s">
        <v>141</v>
      </c>
      <c r="AL91" s="125"/>
    </row>
    <row r="92" spans="36:38">
      <c r="AJ92" s="15"/>
      <c r="AK92" s="35" t="s">
        <v>142</v>
      </c>
      <c r="AL92" s="36"/>
    </row>
    <row r="93" spans="36:38">
      <c r="AJ93" s="15"/>
      <c r="AK93" s="35" t="s">
        <v>143</v>
      </c>
      <c r="AL93" s="36"/>
    </row>
    <row r="94" spans="36:38">
      <c r="AJ94" s="15"/>
      <c r="AK94" s="35" t="s">
        <v>144</v>
      </c>
      <c r="AL94" s="36"/>
    </row>
    <row r="95" spans="36:38">
      <c r="AJ95" s="15"/>
      <c r="AK95" s="35" t="s">
        <v>145</v>
      </c>
      <c r="AL95" s="36"/>
    </row>
    <row r="96" spans="36:38">
      <c r="AJ96" s="15"/>
      <c r="AK96" s="35" t="s">
        <v>146</v>
      </c>
      <c r="AL96" s="36"/>
    </row>
    <row r="97" spans="36:38">
      <c r="AJ97" s="15"/>
      <c r="AK97" s="35" t="s">
        <v>147</v>
      </c>
      <c r="AL97" s="36"/>
    </row>
    <row r="98" spans="36:38">
      <c r="AJ98" s="15"/>
      <c r="AK98" s="35" t="s">
        <v>148</v>
      </c>
      <c r="AL98" s="36"/>
    </row>
    <row r="99" spans="36:38">
      <c r="AJ99" s="15"/>
      <c r="AK99" s="35" t="s">
        <v>149</v>
      </c>
      <c r="AL99" s="36"/>
    </row>
    <row r="100" spans="36:38">
      <c r="AJ100" s="15"/>
      <c r="AK100" s="35" t="s">
        <v>150</v>
      </c>
      <c r="AL100" s="36"/>
    </row>
    <row r="101" spans="36:38">
      <c r="AJ101" s="15"/>
      <c r="AK101" s="121"/>
      <c r="AL101" s="36"/>
    </row>
    <row r="102" spans="36:38">
      <c r="AK102" s="121"/>
      <c r="AL102" s="36"/>
    </row>
    <row r="103" spans="36:38">
      <c r="AK103" s="122"/>
    </row>
    <row r="104" spans="36:38">
      <c r="AK104" s="122"/>
    </row>
    <row r="105" spans="36:38">
      <c r="AK105" s="122"/>
    </row>
  </sheetData>
  <sheetProtection password="CF66" sheet="1" scenarios="1" formatCells="0"/>
  <protectedRanges>
    <protectedRange sqref="W23 Y22:AB24 W22:X22 W24:X24" name="範囲1_2"/>
    <protectedRange sqref="W20:AB21" name="範囲1_1"/>
    <protectedRange sqref="V14 AC20:AC50 S10:U50 E15 L48:R50 L47:P47 A18:K50 L18:R46 V12 V10:W11 V13:W13 A10:D17 G10:R17 E10:F14 E16:F17 V47:V51 V25:AB26 X32:Y32 V41:V45 V35:V39 X10:AC19 W17:W19 V15:W16 X41:Y41 W42:AB51 V27:Y31 W33:AB35 W36:Y40 Z27:AB32 Z36:AB41" name="範囲1"/>
  </protectedRanges>
  <mergeCells count="121">
    <mergeCell ref="AA30:AB30"/>
    <mergeCell ref="AA31:AB31"/>
    <mergeCell ref="X28:Y28"/>
    <mergeCell ref="X34:Y34"/>
    <mergeCell ref="Z17:AB17"/>
    <mergeCell ref="Z18:AB18"/>
    <mergeCell ref="Q16:U16"/>
    <mergeCell ref="Q17:U17"/>
    <mergeCell ref="Q18:U18"/>
    <mergeCell ref="Z21:AB21"/>
    <mergeCell ref="V22:V24"/>
    <mergeCell ref="W22:Y22"/>
    <mergeCell ref="W23:Y23"/>
    <mergeCell ref="W24:Y24"/>
    <mergeCell ref="Z19:AB19"/>
    <mergeCell ref="Z20:AB20"/>
    <mergeCell ref="Z22:AB22"/>
    <mergeCell ref="Z23:AB23"/>
    <mergeCell ref="Z24:AB24"/>
    <mergeCell ref="V14:AB14"/>
    <mergeCell ref="V13:AB13"/>
    <mergeCell ref="V12:AB12"/>
    <mergeCell ref="A11:J12"/>
    <mergeCell ref="K12:L12"/>
    <mergeCell ref="A13:B14"/>
    <mergeCell ref="C13:J14"/>
    <mergeCell ref="P13:P14"/>
    <mergeCell ref="R13:R14"/>
    <mergeCell ref="S13:S14"/>
    <mergeCell ref="Q13:Q14"/>
    <mergeCell ref="I17:J17"/>
    <mergeCell ref="K17:L17"/>
    <mergeCell ref="D16:F16"/>
    <mergeCell ref="B19:I19"/>
    <mergeCell ref="T19:U19"/>
    <mergeCell ref="W20:Y20"/>
    <mergeCell ref="W21:Y21"/>
    <mergeCell ref="V16:V19"/>
    <mergeCell ref="V20:V21"/>
    <mergeCell ref="L19:R19"/>
    <mergeCell ref="A16:B16"/>
    <mergeCell ref="I16:J16"/>
    <mergeCell ref="A17:B17"/>
    <mergeCell ref="C17:G17"/>
    <mergeCell ref="W16:Y16"/>
    <mergeCell ref="W17:Y17"/>
    <mergeCell ref="W18:Y18"/>
    <mergeCell ref="W19:Y19"/>
    <mergeCell ref="K16:L16"/>
    <mergeCell ref="V15:AB15"/>
    <mergeCell ref="V34:V42"/>
    <mergeCell ref="T47:U47"/>
    <mergeCell ref="S48:S49"/>
    <mergeCell ref="T48:U49"/>
    <mergeCell ref="A15:B15"/>
    <mergeCell ref="I15:J15"/>
    <mergeCell ref="M12:O12"/>
    <mergeCell ref="K13:L15"/>
    <mergeCell ref="A18:B18"/>
    <mergeCell ref="C18:G18"/>
    <mergeCell ref="K18:L18"/>
    <mergeCell ref="T20:U46"/>
    <mergeCell ref="D46:F46"/>
    <mergeCell ref="A46:C46"/>
    <mergeCell ref="T12:U12"/>
    <mergeCell ref="T13:U14"/>
    <mergeCell ref="Q15:U15"/>
    <mergeCell ref="D15:E15"/>
    <mergeCell ref="F15:G15"/>
    <mergeCell ref="M16:O16"/>
    <mergeCell ref="M18:O18"/>
    <mergeCell ref="M17:O17"/>
    <mergeCell ref="M13:O15"/>
    <mergeCell ref="A47:B49"/>
    <mergeCell ref="C47:C48"/>
    <mergeCell ref="F47:F48"/>
    <mergeCell ref="D49:F49"/>
    <mergeCell ref="AA36:AB36"/>
    <mergeCell ref="X37:Y37"/>
    <mergeCell ref="AA37:AB37"/>
    <mergeCell ref="X31:Y31"/>
    <mergeCell ref="X41:Y41"/>
    <mergeCell ref="X39:Y39"/>
    <mergeCell ref="X32:Y32"/>
    <mergeCell ref="AA32:AB32"/>
    <mergeCell ref="AA35:AB35"/>
    <mergeCell ref="V47:AB47"/>
    <mergeCell ref="V48:AB49"/>
    <mergeCell ref="G46:H46"/>
    <mergeCell ref="G47:J48"/>
    <mergeCell ref="G49:H49"/>
    <mergeCell ref="I49:J49"/>
    <mergeCell ref="P47:P49"/>
    <mergeCell ref="Q47:R49"/>
    <mergeCell ref="L47:M49"/>
    <mergeCell ref="N47:O49"/>
    <mergeCell ref="X42:Y42"/>
    <mergeCell ref="D47:E48"/>
    <mergeCell ref="Z42:AB42"/>
    <mergeCell ref="AA41:AB41"/>
    <mergeCell ref="X25:Y25"/>
    <mergeCell ref="X26:Y26"/>
    <mergeCell ref="X27:Y27"/>
    <mergeCell ref="X33:Y33"/>
    <mergeCell ref="X35:Y35"/>
    <mergeCell ref="X36:Y36"/>
    <mergeCell ref="AA39:AB39"/>
    <mergeCell ref="AA34:AB34"/>
    <mergeCell ref="X40:Y40"/>
    <mergeCell ref="AA40:AB40"/>
    <mergeCell ref="AA25:AB25"/>
    <mergeCell ref="AA26:AB26"/>
    <mergeCell ref="AA27:AB27"/>
    <mergeCell ref="Z33:AB33"/>
    <mergeCell ref="X29:Y29"/>
    <mergeCell ref="X30:Y30"/>
    <mergeCell ref="X38:Y38"/>
    <mergeCell ref="AA38:AB38"/>
    <mergeCell ref="V26:V33"/>
    <mergeCell ref="AA28:AB28"/>
    <mergeCell ref="AA29:AB29"/>
  </mergeCells>
  <phoneticPr fontId="8"/>
  <dataValidations count="30">
    <dataValidation type="custom" allowBlank="1" showInputMessage="1" showErrorMessage="1" errorTitle="半角にて入力ください" error="例：2018年4月1日と入力したい場合_x000a_「4/1」と入力" sqref="M16:N18">
      <formula1>AND(M16&lt;DBCS(M16))</formula1>
    </dataValidation>
    <dataValidation type="custom" imeMode="halfAlpha" operator="equal" allowBlank="1" showInputMessage="1" showErrorMessage="1" errorTitle="半角で入力してください" error="半角で入力してください" sqref="C13:J14">
      <formula1>AND(C13&lt;DBCS(C13))</formula1>
    </dataValidation>
    <dataValidation type="custom" allowBlank="1" showInputMessage="1" showErrorMessage="1" errorTitle="半角で入力してください" error="半角で入力してください。" sqref="I18:J18 C15 G16 H15">
      <formula1>AND(C15&lt;DBCS(C15))</formula1>
    </dataValidation>
    <dataValidation type="custom" allowBlank="1" showInputMessage="1" showErrorMessage="1" errorTitle="半角で入力してください" error="半角で入力してください" sqref="AC15:AC16">
      <formula1>AND(AC15&lt;DBCS(AC15))</formula1>
    </dataValidation>
    <dataValidation type="custom" allowBlank="1" showInputMessage="1" showErrorMessage="1" errorTitle="半角で入力してください。" error="半角で入力してください。" sqref="I16:J16 AC44:AC46">
      <formula1>AND(I16&lt;DBCS(I16))</formula1>
    </dataValidation>
    <dataValidation type="list" allowBlank="1" showInputMessage="1" showErrorMessage="1" sqref="AC17:AC18">
      <formula1>修理区分</formula1>
    </dataValidation>
    <dataValidation type="list" allowBlank="1" showInputMessage="1" showErrorMessage="1" error="プルダウンにて選択または横のシートからコピー＆ペーストください" sqref="Q15">
      <formula1>製作メーカー</formula1>
    </dataValidation>
    <dataValidation type="list" allowBlank="1" showInputMessage="1" showErrorMessage="1" sqref="C18:E18">
      <formula1>評価</formula1>
    </dataValidation>
    <dataValidation type="list" allowBlank="1" showInputMessage="1" showErrorMessage="1" sqref="C16">
      <formula1>成形機</formula1>
    </dataValidation>
    <dataValidation type="list" allowBlank="1" showInputMessage="1" showErrorMessage="1" sqref="I17:J17">
      <formula1>製品形状</formula1>
    </dataValidation>
    <dataValidation type="list" allowBlank="1" showInputMessage="1" showErrorMessage="1" error="プルダウンにて選択または横のシートからコピー＆ペーストください" sqref="M13:N13">
      <formula1>成形加工区</formula1>
    </dataValidation>
    <dataValidation type="list" allowBlank="1" showInputMessage="1" showErrorMessage="1" error="プルダウンにて選択または横のシートからコピー＆ペーストください" sqref="Q16">
      <formula1>修理メーカー</formula1>
    </dataValidation>
    <dataValidation type="list" allowBlank="1" showInputMessage="1" showErrorMessage="1" errorTitle="半角にて入力ください" error="例：2018年4月1日と入力したい場合_x000a_「4/1」と入力" sqref="Q18">
      <formula1>不具合項目</formula1>
    </dataValidation>
    <dataValidation type="list" allowBlank="1" showInputMessage="1" showErrorMessage="1" error="プルダウンにて選択または横のシートからコピー＆ペーストください" sqref="Q17">
      <formula1>修理区分</formula1>
    </dataValidation>
    <dataValidation type="list" allowBlank="1" showInputMessage="1" showErrorMessage="1" sqref="Z16">
      <formula1>同修理履歴</formula1>
    </dataValidation>
    <dataValidation type="list" allowBlank="1" showInputMessage="1" showErrorMessage="1" errorTitle="リスト選択" error="プルダウンリストから選択してください。" sqref="Z17:AB17">
      <formula1>キャビ</formula1>
    </dataValidation>
    <dataValidation type="list" allowBlank="1" showInputMessage="1" showErrorMessage="1" sqref="AC25:AC30">
      <formula1>$AI$10:$AI$11</formula1>
    </dataValidation>
    <dataValidation type="list" allowBlank="1" showInputMessage="1" showErrorMessage="1" sqref="Z43:Z45">
      <formula1>責任区分</formula1>
    </dataValidation>
    <dataValidation type="list" allowBlank="1" showInputMessage="1" showErrorMessage="1" sqref="D46:F46">
      <formula1>有無</formula1>
    </dataValidation>
    <dataValidation type="list" allowBlank="1" showInputMessage="1" showErrorMessage="1" sqref="P47:P49">
      <formula1>反映</formula1>
    </dataValidation>
    <dataValidation type="custom" allowBlank="1" showInputMessage="1" showErrorMessage="1" sqref="D16:F16">
      <formula1>AND(D16&lt;DBCS(D16))</formula1>
    </dataValidation>
    <dataValidation type="custom" allowBlank="1" showInputMessage="1" showErrorMessage="1" errorTitle="半角で入力してください。" error="全角になってます。半角で入力してください。" sqref="F15:G15">
      <formula1>AND(F15&lt;DBCS(F15))</formula1>
    </dataValidation>
    <dataValidation type="custom" allowBlank="1" showInputMessage="1" showErrorMessage="1" sqref="C17:G17">
      <formula1>AND(D17&lt;DBCS(D17))</formula1>
    </dataValidation>
    <dataValidation type="list" allowBlank="1" showInputMessage="1" showErrorMessage="1" sqref="I15:J15">
      <formula1>成形材料</formula1>
    </dataValidation>
    <dataValidation type="custom" allowBlank="1" showInputMessage="1" showErrorMessage="1" errorTitle="半角で入力してください。" error="半角で入力してください。" sqref="V13:AB13">
      <formula1>AND(V13&lt;DBCS(V13))</formula1>
    </dataValidation>
    <dataValidation type="list" allowBlank="1" showInputMessage="1" showErrorMessage="1" errorTitle="エラー（プルダウンで選択）" error="プルダウンで値を選択してください。" sqref="Z26:Z32">
      <formula1>責任区分</formula1>
    </dataValidation>
    <dataValidation type="custom" allowBlank="1" showInputMessage="1" showErrorMessage="1" errorTitle="半角で入力してください。" error="半角で入力してください。" sqref="G49:H49">
      <formula1>AND(V49&lt;DBCS(V49))</formula1>
    </dataValidation>
    <dataValidation type="custom" allowBlank="1" showInputMessage="1" showErrorMessage="1" errorTitle="半角で入力してください。" error="半角で入力してください。" sqref="I46">
      <formula1>AND(V46&lt;DBCS(V46))</formula1>
    </dataValidation>
    <dataValidation type="custom" allowBlank="1" showInputMessage="1" showErrorMessage="1" errorTitle="半角で入力してください" error="半角で入力してください" sqref="D47:E48">
      <formula1>AND(D47&lt;DBCS(D47))</formula1>
    </dataValidation>
    <dataValidation type="custom" showInputMessage="1" showErrorMessage="1" sqref="D49:F49">
      <formula1>AND(D49&lt;DBCS(D49))</formula1>
    </dataValidation>
  </dataValidations>
  <printOptions horizontalCentered="1" verticalCentered="1"/>
  <pageMargins left="0" right="0" top="0" bottom="0" header="0.23622047244094491" footer="0"/>
  <pageSetup paperSize="9" scale="52"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66"/>
  <sheetViews>
    <sheetView workbookViewId="0">
      <selection activeCell="E43" sqref="E43"/>
    </sheetView>
  </sheetViews>
  <sheetFormatPr defaultRowHeight="18.75"/>
  <cols>
    <col min="1" max="1" width="11.5" style="132" bestFit="1" customWidth="1"/>
    <col min="2" max="2" width="15.375" style="132" bestFit="1" customWidth="1"/>
    <col min="3" max="3" width="9.375" style="132" bestFit="1" customWidth="1"/>
    <col min="4" max="6" width="9" style="132"/>
    <col min="7" max="7" width="11.625" style="132" bestFit="1" customWidth="1"/>
    <col min="8" max="12" width="9" style="132"/>
    <col min="13" max="13" width="9.125" style="132" bestFit="1" customWidth="1"/>
    <col min="14" max="14" width="11.625" style="132" bestFit="1" customWidth="1"/>
    <col min="15" max="15" width="11.75" style="132" bestFit="1" customWidth="1"/>
    <col min="16" max="16" width="9.125" style="135" bestFit="1" customWidth="1"/>
    <col min="17" max="17" width="11.5" style="135" bestFit="1" customWidth="1"/>
    <col min="18" max="18" width="10.25" style="135" bestFit="1" customWidth="1"/>
    <col min="19" max="19" width="9.375" style="135" bestFit="1" customWidth="1"/>
    <col min="20" max="20" width="9" style="132"/>
    <col min="21" max="21" width="11.625" style="132" bestFit="1" customWidth="1"/>
    <col min="22" max="22" width="9" style="132"/>
    <col min="23" max="23" width="9.125" style="132" bestFit="1" customWidth="1"/>
    <col min="24" max="24" width="92" style="132" bestFit="1" customWidth="1"/>
    <col min="25" max="25" width="9" style="132"/>
    <col min="26" max="26" width="9.625" style="135" bestFit="1" customWidth="1"/>
    <col min="27" max="16384" width="9" style="132"/>
  </cols>
  <sheetData>
    <row r="1" spans="1:26">
      <c r="A1" s="128" t="s">
        <v>295</v>
      </c>
      <c r="B1" s="128" t="s">
        <v>296</v>
      </c>
      <c r="C1" s="128" t="s">
        <v>297</v>
      </c>
      <c r="D1" s="128" t="s">
        <v>298</v>
      </c>
      <c r="E1" s="128" t="s">
        <v>299</v>
      </c>
      <c r="F1" s="128" t="s">
        <v>300</v>
      </c>
      <c r="G1" s="128" t="s">
        <v>301</v>
      </c>
      <c r="H1" s="128" t="s">
        <v>302</v>
      </c>
      <c r="I1" s="128" t="s">
        <v>303</v>
      </c>
      <c r="J1" s="128" t="s">
        <v>304</v>
      </c>
      <c r="K1" s="128" t="s">
        <v>305</v>
      </c>
      <c r="L1" s="128" t="s">
        <v>306</v>
      </c>
      <c r="M1" s="128" t="s">
        <v>307</v>
      </c>
      <c r="N1" s="128" t="s">
        <v>308</v>
      </c>
      <c r="O1" s="128" t="s">
        <v>309</v>
      </c>
      <c r="P1" s="129" t="s">
        <v>310</v>
      </c>
      <c r="Q1" s="129" t="s">
        <v>311</v>
      </c>
      <c r="R1" s="129" t="s">
        <v>312</v>
      </c>
      <c r="S1" s="129" t="s">
        <v>313</v>
      </c>
      <c r="T1" s="128" t="s">
        <v>314</v>
      </c>
      <c r="U1" s="128" t="s">
        <v>315</v>
      </c>
      <c r="V1" s="128" t="s">
        <v>316</v>
      </c>
      <c r="W1" s="130" t="s">
        <v>317</v>
      </c>
      <c r="X1" s="130" t="s">
        <v>318</v>
      </c>
      <c r="Y1" s="130" t="s">
        <v>319</v>
      </c>
      <c r="Z1" s="131" t="s">
        <v>320</v>
      </c>
    </row>
    <row r="2" spans="1:26" customFormat="1" ht="13.5" hidden="1">
      <c r="A2" s="5">
        <v>11716</v>
      </c>
      <c r="B2" s="5" t="s">
        <v>294</v>
      </c>
      <c r="C2" s="5">
        <v>1</v>
      </c>
      <c r="D2" s="5"/>
      <c r="E2" s="5"/>
      <c r="F2" s="5"/>
      <c r="G2" s="126">
        <v>41708</v>
      </c>
      <c r="H2" s="5" t="s">
        <v>321</v>
      </c>
      <c r="I2" s="5" t="s">
        <v>322</v>
      </c>
      <c r="J2" s="5" t="s">
        <v>74</v>
      </c>
      <c r="K2" s="5"/>
      <c r="L2" s="5" t="s">
        <v>143</v>
      </c>
      <c r="M2" s="5" t="s">
        <v>323</v>
      </c>
      <c r="N2" s="126">
        <v>41705</v>
      </c>
      <c r="O2" s="126">
        <v>41712</v>
      </c>
      <c r="P2" s="127"/>
      <c r="Q2" s="127"/>
      <c r="R2" s="127"/>
      <c r="S2" s="127">
        <v>160000</v>
      </c>
      <c r="T2" s="5"/>
      <c r="U2" s="126">
        <v>41717</v>
      </c>
      <c r="V2" s="5" t="s">
        <v>324</v>
      </c>
      <c r="W2" s="5" t="s">
        <v>325</v>
      </c>
      <c r="X2" s="5" t="s">
        <v>326</v>
      </c>
      <c r="Y2" s="5" t="s">
        <v>327</v>
      </c>
      <c r="Z2" s="127">
        <v>940017</v>
      </c>
    </row>
    <row r="3" spans="1:26" customFormat="1" ht="13.5" hidden="1">
      <c r="A3" s="5">
        <v>13452</v>
      </c>
      <c r="B3" s="5" t="s">
        <v>294</v>
      </c>
      <c r="C3" s="5">
        <v>1</v>
      </c>
      <c r="D3" s="5"/>
      <c r="E3" s="5"/>
      <c r="F3" s="5" t="s">
        <v>284</v>
      </c>
      <c r="G3" s="126">
        <v>41942</v>
      </c>
      <c r="H3" s="5" t="s">
        <v>321</v>
      </c>
      <c r="I3" s="5" t="s">
        <v>328</v>
      </c>
      <c r="J3" s="5" t="s">
        <v>74</v>
      </c>
      <c r="K3" s="5" t="s">
        <v>143</v>
      </c>
      <c r="L3" s="5" t="s">
        <v>143</v>
      </c>
      <c r="M3" s="5" t="s">
        <v>329</v>
      </c>
      <c r="N3" s="126">
        <v>41940</v>
      </c>
      <c r="O3" s="126">
        <v>41944</v>
      </c>
      <c r="P3" s="127">
        <v>84500</v>
      </c>
      <c r="Q3" s="127">
        <v>0</v>
      </c>
      <c r="R3" s="127" t="s">
        <v>330</v>
      </c>
      <c r="S3" s="127">
        <v>84500</v>
      </c>
      <c r="T3" s="5" t="s">
        <v>331</v>
      </c>
      <c r="U3" s="126">
        <v>41948</v>
      </c>
      <c r="V3" s="5" t="s">
        <v>332</v>
      </c>
      <c r="W3" s="5" t="s">
        <v>325</v>
      </c>
      <c r="X3" s="5" t="s">
        <v>333</v>
      </c>
      <c r="Y3" s="5" t="s">
        <v>334</v>
      </c>
      <c r="Z3" s="127">
        <v>1277500</v>
      </c>
    </row>
    <row r="4" spans="1:26" customFormat="1" ht="13.5" hidden="1">
      <c r="A4" s="5">
        <v>13584</v>
      </c>
      <c r="B4" s="5" t="s">
        <v>294</v>
      </c>
      <c r="C4" s="5">
        <v>2</v>
      </c>
      <c r="D4" s="5"/>
      <c r="E4" s="5"/>
      <c r="F4" s="5"/>
      <c r="G4" s="126">
        <v>41964</v>
      </c>
      <c r="H4" s="5" t="s">
        <v>321</v>
      </c>
      <c r="I4" s="5" t="s">
        <v>328</v>
      </c>
      <c r="J4" s="5" t="s">
        <v>74</v>
      </c>
      <c r="K4" s="5"/>
      <c r="L4" s="5" t="s">
        <v>143</v>
      </c>
      <c r="M4" s="5" t="s">
        <v>335</v>
      </c>
      <c r="N4" s="126">
        <v>41954</v>
      </c>
      <c r="O4" s="126">
        <v>41971</v>
      </c>
      <c r="P4" s="127">
        <v>35000</v>
      </c>
      <c r="Q4" s="127">
        <v>0</v>
      </c>
      <c r="R4" s="127"/>
      <c r="S4" s="127">
        <v>35000</v>
      </c>
      <c r="T4" s="5" t="s">
        <v>331</v>
      </c>
      <c r="U4" s="126">
        <v>41971</v>
      </c>
      <c r="V4" s="5" t="s">
        <v>336</v>
      </c>
      <c r="W4" s="5" t="s">
        <v>325</v>
      </c>
      <c r="X4" s="5" t="s">
        <v>337</v>
      </c>
      <c r="Y4" s="5" t="s">
        <v>338</v>
      </c>
      <c r="Z4" s="127">
        <v>244348</v>
      </c>
    </row>
    <row r="5" spans="1:26" customFormat="1" ht="13.5" hidden="1">
      <c r="A5" s="5">
        <v>14356</v>
      </c>
      <c r="B5" s="5" t="s">
        <v>294</v>
      </c>
      <c r="C5" s="5">
        <v>2</v>
      </c>
      <c r="D5" s="5"/>
      <c r="E5" s="5"/>
      <c r="F5" s="5" t="s">
        <v>284</v>
      </c>
      <c r="G5" s="126">
        <v>42076</v>
      </c>
      <c r="H5" s="5" t="s">
        <v>321</v>
      </c>
      <c r="I5" s="5" t="s">
        <v>328</v>
      </c>
      <c r="J5" s="5" t="s">
        <v>74</v>
      </c>
      <c r="K5" s="5" t="s">
        <v>143</v>
      </c>
      <c r="L5" s="5" t="s">
        <v>143</v>
      </c>
      <c r="M5" s="5" t="s">
        <v>339</v>
      </c>
      <c r="N5" s="126">
        <v>42079</v>
      </c>
      <c r="O5" s="126">
        <v>42089</v>
      </c>
      <c r="P5" s="127">
        <v>35000</v>
      </c>
      <c r="Q5" s="127">
        <v>0</v>
      </c>
      <c r="R5" s="127" t="s">
        <v>53</v>
      </c>
      <c r="S5" s="127">
        <v>35000</v>
      </c>
      <c r="T5" s="5" t="s">
        <v>331</v>
      </c>
      <c r="U5" s="126">
        <v>42090</v>
      </c>
      <c r="V5" s="5" t="s">
        <v>340</v>
      </c>
      <c r="W5" s="5">
        <v>80</v>
      </c>
      <c r="X5" s="5" t="s">
        <v>341</v>
      </c>
      <c r="Y5" s="5" t="s">
        <v>342</v>
      </c>
      <c r="Z5" s="127">
        <v>346425</v>
      </c>
    </row>
    <row r="6" spans="1:26" customFormat="1" ht="13.5" hidden="1">
      <c r="A6" s="5">
        <v>15625</v>
      </c>
      <c r="B6" s="5" t="s">
        <v>294</v>
      </c>
      <c r="C6" s="5">
        <v>1</v>
      </c>
      <c r="D6" s="5"/>
      <c r="E6" s="5"/>
      <c r="F6" s="5" t="s">
        <v>284</v>
      </c>
      <c r="G6" s="126">
        <v>42268</v>
      </c>
      <c r="H6" s="5" t="s">
        <v>321</v>
      </c>
      <c r="I6" s="5" t="s">
        <v>328</v>
      </c>
      <c r="J6" s="5" t="s">
        <v>74</v>
      </c>
      <c r="K6" s="5" t="s">
        <v>143</v>
      </c>
      <c r="L6" s="5" t="s">
        <v>138</v>
      </c>
      <c r="M6" s="5" t="s">
        <v>343</v>
      </c>
      <c r="N6" s="126">
        <v>42264</v>
      </c>
      <c r="O6" s="126">
        <v>42270</v>
      </c>
      <c r="P6" s="127">
        <v>8000</v>
      </c>
      <c r="Q6" s="127">
        <v>50000</v>
      </c>
      <c r="R6" s="127" t="s">
        <v>53</v>
      </c>
      <c r="S6" s="127">
        <v>58000</v>
      </c>
      <c r="T6" s="5" t="s">
        <v>331</v>
      </c>
      <c r="U6" s="126">
        <v>42275</v>
      </c>
      <c r="V6" s="5" t="s">
        <v>344</v>
      </c>
      <c r="W6" s="5">
        <v>80</v>
      </c>
      <c r="X6" s="5" t="s">
        <v>345</v>
      </c>
      <c r="Y6" s="5" t="s">
        <v>346</v>
      </c>
      <c r="Z6" s="127">
        <v>1792432</v>
      </c>
    </row>
    <row r="7" spans="1:26" customFormat="1" ht="13.5" hidden="1">
      <c r="A7" s="5">
        <v>15727</v>
      </c>
      <c r="B7" s="5" t="s">
        <v>294</v>
      </c>
      <c r="C7" s="5">
        <v>2</v>
      </c>
      <c r="D7" s="5"/>
      <c r="E7" s="5"/>
      <c r="F7" s="5" t="s">
        <v>284</v>
      </c>
      <c r="G7" s="126">
        <v>42283</v>
      </c>
      <c r="H7" s="5" t="s">
        <v>321</v>
      </c>
      <c r="I7" s="5" t="s">
        <v>328</v>
      </c>
      <c r="J7" s="5" t="s">
        <v>74</v>
      </c>
      <c r="K7" s="5" t="s">
        <v>143</v>
      </c>
      <c r="L7" s="5" t="s">
        <v>143</v>
      </c>
      <c r="M7" s="5" t="s">
        <v>347</v>
      </c>
      <c r="N7" s="126">
        <v>42282</v>
      </c>
      <c r="O7" s="126">
        <v>42293</v>
      </c>
      <c r="P7" s="127">
        <v>35000</v>
      </c>
      <c r="Q7" s="127">
        <v>0</v>
      </c>
      <c r="R7" s="127" t="s">
        <v>53</v>
      </c>
      <c r="S7" s="127">
        <v>35000</v>
      </c>
      <c r="T7" s="5" t="s">
        <v>331</v>
      </c>
      <c r="U7" s="126">
        <v>42299</v>
      </c>
      <c r="V7" s="5" t="s">
        <v>348</v>
      </c>
      <c r="W7" s="5">
        <v>80</v>
      </c>
      <c r="X7" s="5" t="s">
        <v>349</v>
      </c>
      <c r="Y7" s="5" t="s">
        <v>350</v>
      </c>
      <c r="Z7" s="127">
        <v>396975</v>
      </c>
    </row>
    <row r="8" spans="1:26" customFormat="1" ht="13.5" hidden="1">
      <c r="A8" s="5">
        <v>15970</v>
      </c>
      <c r="B8" s="5" t="s">
        <v>294</v>
      </c>
      <c r="C8" s="5">
        <v>1</v>
      </c>
      <c r="D8" s="5"/>
      <c r="E8" s="5"/>
      <c r="F8" s="5" t="s">
        <v>284</v>
      </c>
      <c r="G8" s="126">
        <v>42318</v>
      </c>
      <c r="H8" s="5" t="s">
        <v>321</v>
      </c>
      <c r="I8" s="5" t="s">
        <v>328</v>
      </c>
      <c r="J8" s="5" t="s">
        <v>74</v>
      </c>
      <c r="K8" s="5" t="s">
        <v>143</v>
      </c>
      <c r="L8" s="5" t="s">
        <v>143</v>
      </c>
      <c r="M8" s="5" t="s">
        <v>351</v>
      </c>
      <c r="N8" s="126">
        <v>42326</v>
      </c>
      <c r="O8" s="126">
        <v>42332</v>
      </c>
      <c r="P8" s="127">
        <v>175000</v>
      </c>
      <c r="Q8" s="127">
        <v>0</v>
      </c>
      <c r="R8" s="127" t="s">
        <v>53</v>
      </c>
      <c r="S8" s="127">
        <v>175000</v>
      </c>
      <c r="T8" s="5"/>
      <c r="U8" s="126">
        <v>42334</v>
      </c>
      <c r="V8" s="5" t="s">
        <v>332</v>
      </c>
      <c r="W8" s="5">
        <v>80</v>
      </c>
      <c r="X8" s="5" t="s">
        <v>352</v>
      </c>
      <c r="Y8" s="5" t="s">
        <v>353</v>
      </c>
      <c r="Z8" s="127">
        <v>1829822</v>
      </c>
    </row>
    <row r="9" spans="1:26" customFormat="1" ht="13.5" hidden="1">
      <c r="A9" s="5">
        <v>17924</v>
      </c>
      <c r="B9" s="5" t="s">
        <v>294</v>
      </c>
      <c r="C9" s="5">
        <v>1</v>
      </c>
      <c r="D9" s="5"/>
      <c r="E9" s="5"/>
      <c r="F9" s="5" t="s">
        <v>284</v>
      </c>
      <c r="G9" s="126">
        <v>42593</v>
      </c>
      <c r="H9" s="5" t="s">
        <v>321</v>
      </c>
      <c r="I9" s="5" t="s">
        <v>328</v>
      </c>
      <c r="J9" s="5" t="s">
        <v>74</v>
      </c>
      <c r="K9" s="5" t="s">
        <v>143</v>
      </c>
      <c r="L9" s="5" t="s">
        <v>70</v>
      </c>
      <c r="M9" s="5" t="s">
        <v>354</v>
      </c>
      <c r="N9" s="126">
        <v>42594</v>
      </c>
      <c r="O9" s="126">
        <v>42595</v>
      </c>
      <c r="P9" s="127">
        <v>100000</v>
      </c>
      <c r="Q9" s="127">
        <v>0</v>
      </c>
      <c r="R9" s="127" t="s">
        <v>53</v>
      </c>
      <c r="S9" s="127">
        <v>100000</v>
      </c>
      <c r="T9" s="5"/>
      <c r="U9" s="126">
        <v>42607</v>
      </c>
      <c r="V9" s="5" t="s">
        <v>324</v>
      </c>
      <c r="W9" s="5">
        <v>80</v>
      </c>
      <c r="X9" s="5" t="s">
        <v>355</v>
      </c>
      <c r="Y9" s="5" t="s">
        <v>356</v>
      </c>
      <c r="Z9" s="127">
        <v>2109220</v>
      </c>
    </row>
    <row r="10" spans="1:26" customFormat="1" ht="13.5" hidden="1">
      <c r="A10" s="5">
        <v>18041</v>
      </c>
      <c r="B10" s="5" t="s">
        <v>294</v>
      </c>
      <c r="C10" s="5">
        <v>1</v>
      </c>
      <c r="D10" s="5"/>
      <c r="E10" s="5"/>
      <c r="F10" s="5" t="s">
        <v>284</v>
      </c>
      <c r="G10" s="126">
        <v>42615</v>
      </c>
      <c r="H10" s="5" t="s">
        <v>321</v>
      </c>
      <c r="I10" s="5" t="s">
        <v>328</v>
      </c>
      <c r="J10" s="5" t="s">
        <v>74</v>
      </c>
      <c r="K10" s="5" t="s">
        <v>143</v>
      </c>
      <c r="L10" s="5" t="s">
        <v>70</v>
      </c>
      <c r="M10" s="5" t="s">
        <v>357</v>
      </c>
      <c r="N10" s="126">
        <v>42613</v>
      </c>
      <c r="O10" s="126">
        <v>42615</v>
      </c>
      <c r="P10" s="127">
        <v>120000</v>
      </c>
      <c r="Q10" s="127">
        <v>0</v>
      </c>
      <c r="R10" s="127" t="s">
        <v>53</v>
      </c>
      <c r="S10" s="127">
        <v>120000</v>
      </c>
      <c r="T10" s="5"/>
      <c r="U10" s="126">
        <v>42619</v>
      </c>
      <c r="V10" s="5" t="s">
        <v>324</v>
      </c>
      <c r="W10" s="5">
        <v>80</v>
      </c>
      <c r="X10" s="5" t="s">
        <v>358</v>
      </c>
      <c r="Y10" s="5" t="s">
        <v>359</v>
      </c>
      <c r="Z10" s="127">
        <v>2144576</v>
      </c>
    </row>
    <row r="11" spans="1:26" customFormat="1" ht="13.5" hidden="1">
      <c r="A11" s="5">
        <v>19541</v>
      </c>
      <c r="B11" s="5" t="s">
        <v>294</v>
      </c>
      <c r="C11" s="5">
        <v>1</v>
      </c>
      <c r="D11" s="5"/>
      <c r="E11" s="5"/>
      <c r="F11" s="5" t="s">
        <v>284</v>
      </c>
      <c r="G11" s="126">
        <v>42809</v>
      </c>
      <c r="H11" s="5" t="s">
        <v>321</v>
      </c>
      <c r="I11" s="5" t="s">
        <v>328</v>
      </c>
      <c r="J11" s="5" t="s">
        <v>74</v>
      </c>
      <c r="K11" s="5" t="s">
        <v>143</v>
      </c>
      <c r="L11" s="5" t="s">
        <v>143</v>
      </c>
      <c r="M11" s="5" t="s">
        <v>360</v>
      </c>
      <c r="N11" s="126">
        <v>42807</v>
      </c>
      <c r="O11" s="126">
        <v>42824</v>
      </c>
      <c r="P11" s="127">
        <v>270000</v>
      </c>
      <c r="Q11" s="127">
        <v>30000</v>
      </c>
      <c r="R11" s="127" t="s">
        <v>53</v>
      </c>
      <c r="S11" s="127">
        <v>300000</v>
      </c>
      <c r="T11" s="5" t="s">
        <v>331</v>
      </c>
      <c r="U11" s="126">
        <v>42810</v>
      </c>
      <c r="V11" s="5" t="s">
        <v>332</v>
      </c>
      <c r="W11" s="5">
        <v>80</v>
      </c>
      <c r="X11" s="5" t="s">
        <v>361</v>
      </c>
      <c r="Y11" s="5" t="s">
        <v>362</v>
      </c>
      <c r="Z11" s="127">
        <v>2559300</v>
      </c>
    </row>
    <row r="12" spans="1:26" customFormat="1" ht="13.5" hidden="1">
      <c r="A12" s="5">
        <v>19710</v>
      </c>
      <c r="B12" s="5" t="s">
        <v>294</v>
      </c>
      <c r="C12" s="5">
        <v>2</v>
      </c>
      <c r="D12" s="5"/>
      <c r="E12" s="5"/>
      <c r="F12" s="5" t="s">
        <v>284</v>
      </c>
      <c r="G12" s="126">
        <v>42831</v>
      </c>
      <c r="H12" s="5" t="s">
        <v>321</v>
      </c>
      <c r="I12" s="5" t="s">
        <v>328</v>
      </c>
      <c r="J12" s="5" t="s">
        <v>74</v>
      </c>
      <c r="K12" s="5" t="s">
        <v>143</v>
      </c>
      <c r="L12" s="5" t="s">
        <v>143</v>
      </c>
      <c r="M12" s="5" t="s">
        <v>363</v>
      </c>
      <c r="N12" s="126">
        <v>42828</v>
      </c>
      <c r="O12" s="126">
        <v>42843</v>
      </c>
      <c r="P12" s="127">
        <v>0</v>
      </c>
      <c r="Q12" s="127">
        <v>70000</v>
      </c>
      <c r="R12" s="127" t="s">
        <v>364</v>
      </c>
      <c r="S12" s="127">
        <v>70000</v>
      </c>
      <c r="T12" s="5" t="s">
        <v>331</v>
      </c>
      <c r="U12" s="126">
        <v>42851</v>
      </c>
      <c r="V12" s="5" t="s">
        <v>344</v>
      </c>
      <c r="W12" s="5">
        <v>80</v>
      </c>
      <c r="X12" s="5" t="s">
        <v>365</v>
      </c>
      <c r="Y12" s="5" t="s">
        <v>366</v>
      </c>
      <c r="Z12" s="127">
        <v>878145</v>
      </c>
    </row>
    <row r="13" spans="1:26" customFormat="1" ht="13.5" hidden="1">
      <c r="A13" s="5">
        <v>20317</v>
      </c>
      <c r="B13" s="5" t="s">
        <v>294</v>
      </c>
      <c r="C13" s="5">
        <v>1</v>
      </c>
      <c r="D13" s="5"/>
      <c r="E13" s="5"/>
      <c r="F13" s="5" t="s">
        <v>284</v>
      </c>
      <c r="G13" s="126">
        <v>42919</v>
      </c>
      <c r="H13" s="5" t="s">
        <v>321</v>
      </c>
      <c r="I13" s="5" t="s">
        <v>322</v>
      </c>
      <c r="J13" s="5" t="s">
        <v>74</v>
      </c>
      <c r="K13" s="5" t="s">
        <v>143</v>
      </c>
      <c r="L13" s="5" t="s">
        <v>143</v>
      </c>
      <c r="M13" s="5" t="s">
        <v>367</v>
      </c>
      <c r="N13" s="126">
        <v>42919</v>
      </c>
      <c r="O13" s="126">
        <v>42934</v>
      </c>
      <c r="P13" s="127">
        <v>190000</v>
      </c>
      <c r="Q13" s="127">
        <v>50000</v>
      </c>
      <c r="R13" s="127" t="s">
        <v>53</v>
      </c>
      <c r="S13" s="127">
        <v>240000</v>
      </c>
      <c r="T13" s="5" t="s">
        <v>331</v>
      </c>
      <c r="U13" s="126">
        <v>42935</v>
      </c>
      <c r="V13" s="5" t="s">
        <v>324</v>
      </c>
      <c r="W13" s="5">
        <v>80</v>
      </c>
      <c r="X13" s="5" t="s">
        <v>368</v>
      </c>
      <c r="Y13" s="5" t="s">
        <v>369</v>
      </c>
      <c r="Z13" s="127">
        <v>2801297</v>
      </c>
    </row>
    <row r="14" spans="1:26" customFormat="1" ht="13.5" hidden="1">
      <c r="A14" s="5">
        <v>20891</v>
      </c>
      <c r="B14" s="5" t="s">
        <v>294</v>
      </c>
      <c r="C14" s="5">
        <v>1</v>
      </c>
      <c r="D14" s="5"/>
      <c r="E14" s="5"/>
      <c r="F14" s="5" t="s">
        <v>284</v>
      </c>
      <c r="G14" s="126">
        <v>42999</v>
      </c>
      <c r="H14" s="5" t="s">
        <v>321</v>
      </c>
      <c r="I14" s="5" t="s">
        <v>322</v>
      </c>
      <c r="J14" s="5" t="s">
        <v>74</v>
      </c>
      <c r="K14" s="5" t="s">
        <v>143</v>
      </c>
      <c r="L14" s="5" t="s">
        <v>143</v>
      </c>
      <c r="M14" s="5" t="s">
        <v>370</v>
      </c>
      <c r="N14" s="126">
        <v>42999</v>
      </c>
      <c r="O14" s="126">
        <v>43006</v>
      </c>
      <c r="P14" s="127">
        <v>193000</v>
      </c>
      <c r="Q14" s="127">
        <v>0</v>
      </c>
      <c r="R14" s="127" t="s">
        <v>53</v>
      </c>
      <c r="S14" s="127">
        <v>193000</v>
      </c>
      <c r="T14" s="5"/>
      <c r="U14" s="126">
        <v>43013</v>
      </c>
      <c r="V14" s="5" t="s">
        <v>332</v>
      </c>
      <c r="W14" s="5">
        <v>80</v>
      </c>
      <c r="X14" s="5" t="s">
        <v>371</v>
      </c>
      <c r="Y14" s="5" t="s">
        <v>372</v>
      </c>
      <c r="Z14" s="127">
        <v>2983830</v>
      </c>
    </row>
    <row r="15" spans="1:26" customFormat="1" ht="13.5" hidden="1">
      <c r="A15" s="5">
        <v>21048</v>
      </c>
      <c r="B15" s="5" t="s">
        <v>294</v>
      </c>
      <c r="C15" s="5">
        <v>2</v>
      </c>
      <c r="D15" s="5"/>
      <c r="E15" s="5"/>
      <c r="F15" s="5" t="s">
        <v>284</v>
      </c>
      <c r="G15" s="126">
        <v>43020</v>
      </c>
      <c r="H15" s="5" t="s">
        <v>321</v>
      </c>
      <c r="I15" s="5" t="s">
        <v>322</v>
      </c>
      <c r="J15" s="5" t="s">
        <v>74</v>
      </c>
      <c r="K15" s="5" t="s">
        <v>143</v>
      </c>
      <c r="L15" s="5" t="s">
        <v>143</v>
      </c>
      <c r="M15" s="5" t="s">
        <v>373</v>
      </c>
      <c r="N15" s="126">
        <v>43013</v>
      </c>
      <c r="O15" s="126">
        <v>43021</v>
      </c>
      <c r="P15" s="127">
        <v>90000</v>
      </c>
      <c r="Q15" s="127">
        <v>0</v>
      </c>
      <c r="R15" s="127" t="s">
        <v>53</v>
      </c>
      <c r="S15" s="127">
        <v>90000</v>
      </c>
      <c r="T15" s="5" t="s">
        <v>331</v>
      </c>
      <c r="U15" s="126">
        <v>43024</v>
      </c>
      <c r="V15" s="5" t="s">
        <v>332</v>
      </c>
      <c r="W15" s="5" t="s">
        <v>325</v>
      </c>
      <c r="X15" s="5" t="s">
        <v>374</v>
      </c>
      <c r="Y15" s="5" t="s">
        <v>375</v>
      </c>
      <c r="Z15" s="127">
        <v>1179680</v>
      </c>
    </row>
    <row r="16" spans="1:26" customFormat="1" ht="13.5" hidden="1">
      <c r="A16" s="5">
        <v>21508</v>
      </c>
      <c r="B16" s="5" t="s">
        <v>294</v>
      </c>
      <c r="C16" s="5">
        <v>1</v>
      </c>
      <c r="D16" s="5"/>
      <c r="E16" s="5"/>
      <c r="F16" s="5" t="s">
        <v>284</v>
      </c>
      <c r="G16" s="126">
        <v>43077</v>
      </c>
      <c r="H16" s="5" t="s">
        <v>321</v>
      </c>
      <c r="I16" s="5" t="s">
        <v>322</v>
      </c>
      <c r="J16" s="5" t="s">
        <v>74</v>
      </c>
      <c r="K16" s="5" t="s">
        <v>143</v>
      </c>
      <c r="L16" s="5" t="s">
        <v>143</v>
      </c>
      <c r="M16" s="5" t="s">
        <v>376</v>
      </c>
      <c r="N16" s="126">
        <v>43075</v>
      </c>
      <c r="O16" s="126">
        <v>43081</v>
      </c>
      <c r="P16" s="127">
        <v>53000</v>
      </c>
      <c r="Q16" s="127">
        <v>0</v>
      </c>
      <c r="R16" s="127" t="s">
        <v>53</v>
      </c>
      <c r="S16" s="127">
        <v>53000</v>
      </c>
      <c r="T16" s="5" t="s">
        <v>331</v>
      </c>
      <c r="U16" s="126">
        <v>43080</v>
      </c>
      <c r="V16" s="5" t="s">
        <v>348</v>
      </c>
      <c r="W16" s="5">
        <v>80</v>
      </c>
      <c r="X16" s="5" t="s">
        <v>377</v>
      </c>
      <c r="Y16" s="5" t="s">
        <v>378</v>
      </c>
      <c r="Z16" s="127">
        <v>3104573</v>
      </c>
    </row>
    <row r="17" spans="1:26" customFormat="1" ht="13.5" hidden="1">
      <c r="A17" s="5">
        <v>21830</v>
      </c>
      <c r="B17" s="5" t="s">
        <v>294</v>
      </c>
      <c r="C17" s="5">
        <v>1</v>
      </c>
      <c r="D17" s="5"/>
      <c r="E17" s="5"/>
      <c r="F17" s="5" t="s">
        <v>284</v>
      </c>
      <c r="G17" s="126">
        <v>43129</v>
      </c>
      <c r="H17" s="5" t="s">
        <v>321</v>
      </c>
      <c r="I17" s="5" t="s">
        <v>322</v>
      </c>
      <c r="J17" s="5" t="s">
        <v>74</v>
      </c>
      <c r="K17" s="5" t="s">
        <v>143</v>
      </c>
      <c r="L17" s="5" t="s">
        <v>143</v>
      </c>
      <c r="M17" s="5" t="s">
        <v>379</v>
      </c>
      <c r="N17" s="126">
        <v>43126</v>
      </c>
      <c r="O17" s="126">
        <v>43133</v>
      </c>
      <c r="P17" s="127">
        <v>98000</v>
      </c>
      <c r="Q17" s="127">
        <v>0</v>
      </c>
      <c r="R17" s="127" t="s">
        <v>53</v>
      </c>
      <c r="S17" s="127">
        <v>98000</v>
      </c>
      <c r="T17" s="5" t="s">
        <v>331</v>
      </c>
      <c r="U17" s="126">
        <v>43130</v>
      </c>
      <c r="V17" s="5" t="s">
        <v>332</v>
      </c>
      <c r="W17" s="5">
        <v>80</v>
      </c>
      <c r="X17" s="5" t="s">
        <v>380</v>
      </c>
      <c r="Y17" s="5" t="s">
        <v>381</v>
      </c>
      <c r="Z17" s="127">
        <v>3254497</v>
      </c>
    </row>
    <row r="18" spans="1:26" customFormat="1" ht="13.5" hidden="1">
      <c r="A18" s="5">
        <v>21994</v>
      </c>
      <c r="B18" s="5" t="s">
        <v>294</v>
      </c>
      <c r="C18" s="5">
        <v>1</v>
      </c>
      <c r="D18" s="5"/>
      <c r="E18" s="5"/>
      <c r="F18" s="5" t="s">
        <v>284</v>
      </c>
      <c r="G18" s="126">
        <v>43150</v>
      </c>
      <c r="H18" s="5" t="s">
        <v>321</v>
      </c>
      <c r="I18" s="5" t="s">
        <v>382</v>
      </c>
      <c r="J18" s="5" t="s">
        <v>74</v>
      </c>
      <c r="K18" s="5" t="s">
        <v>143</v>
      </c>
      <c r="L18" s="5" t="s">
        <v>143</v>
      </c>
      <c r="M18" s="5" t="s">
        <v>383</v>
      </c>
      <c r="N18" s="126">
        <v>43144</v>
      </c>
      <c r="O18" s="126">
        <v>43151</v>
      </c>
      <c r="P18" s="127">
        <v>72000</v>
      </c>
      <c r="Q18" s="127">
        <v>0</v>
      </c>
      <c r="R18" s="127" t="s">
        <v>53</v>
      </c>
      <c r="S18" s="127">
        <v>72000</v>
      </c>
      <c r="T18" s="5" t="s">
        <v>331</v>
      </c>
      <c r="U18" s="126">
        <v>43152</v>
      </c>
      <c r="V18" s="5" t="s">
        <v>324</v>
      </c>
      <c r="W18" s="5">
        <v>80</v>
      </c>
      <c r="X18" s="5" t="s">
        <v>384</v>
      </c>
      <c r="Y18" s="5" t="s">
        <v>385</v>
      </c>
      <c r="Z18" s="127">
        <v>3275606</v>
      </c>
    </row>
    <row r="19" spans="1:26" customFormat="1" ht="13.5" hidden="1">
      <c r="A19" s="5">
        <v>22217</v>
      </c>
      <c r="B19" s="5" t="s">
        <v>294</v>
      </c>
      <c r="C19" s="5">
        <v>1</v>
      </c>
      <c r="D19" s="5"/>
      <c r="E19" s="5"/>
      <c r="F19" s="5" t="s">
        <v>284</v>
      </c>
      <c r="G19" s="126">
        <v>43171</v>
      </c>
      <c r="H19" s="5" t="s">
        <v>386</v>
      </c>
      <c r="I19" s="5" t="s">
        <v>382</v>
      </c>
      <c r="J19" s="5" t="s">
        <v>74</v>
      </c>
      <c r="K19" s="5" t="s">
        <v>143</v>
      </c>
      <c r="L19" s="5" t="s">
        <v>143</v>
      </c>
      <c r="M19" s="5" t="s">
        <v>387</v>
      </c>
      <c r="N19" s="126">
        <v>43159</v>
      </c>
      <c r="O19" s="126">
        <v>43160</v>
      </c>
      <c r="P19" s="127">
        <v>27000</v>
      </c>
      <c r="Q19" s="127">
        <v>0</v>
      </c>
      <c r="R19" s="127" t="s">
        <v>53</v>
      </c>
      <c r="S19" s="127">
        <v>27000</v>
      </c>
      <c r="T19" s="5" t="s">
        <v>331</v>
      </c>
      <c r="U19" s="126">
        <v>43175</v>
      </c>
      <c r="V19" s="5" t="s">
        <v>332</v>
      </c>
      <c r="W19" s="5">
        <v>80</v>
      </c>
      <c r="X19" s="5" t="s">
        <v>388</v>
      </c>
      <c r="Y19" s="5" t="s">
        <v>389</v>
      </c>
      <c r="Z19" s="127">
        <v>3283463</v>
      </c>
    </row>
    <row r="20" spans="1:26" customFormat="1" ht="13.5" hidden="1">
      <c r="A20" s="5">
        <v>22878</v>
      </c>
      <c r="B20" s="5" t="s">
        <v>294</v>
      </c>
      <c r="C20" s="5">
        <v>1</v>
      </c>
      <c r="D20" s="5"/>
      <c r="E20" s="5"/>
      <c r="F20" s="5" t="s">
        <v>284</v>
      </c>
      <c r="G20" s="126">
        <v>43250</v>
      </c>
      <c r="H20" s="5" t="s">
        <v>386</v>
      </c>
      <c r="I20" s="5" t="s">
        <v>322</v>
      </c>
      <c r="J20" s="5" t="s">
        <v>74</v>
      </c>
      <c r="K20" s="5" t="s">
        <v>143</v>
      </c>
      <c r="L20" s="5" t="s">
        <v>143</v>
      </c>
      <c r="M20" s="5" t="s">
        <v>390</v>
      </c>
      <c r="N20" s="126">
        <v>43241</v>
      </c>
      <c r="O20" s="126">
        <v>43243</v>
      </c>
      <c r="P20" s="127">
        <v>230000</v>
      </c>
      <c r="Q20" s="127"/>
      <c r="R20" s="127" t="s">
        <v>53</v>
      </c>
      <c r="S20" s="127">
        <v>230000</v>
      </c>
      <c r="T20" s="5" t="s">
        <v>331</v>
      </c>
      <c r="U20" s="126">
        <v>43255</v>
      </c>
      <c r="V20" s="5" t="s">
        <v>332</v>
      </c>
      <c r="W20" s="5">
        <v>80</v>
      </c>
      <c r="X20" s="5" t="s">
        <v>391</v>
      </c>
      <c r="Y20" s="5" t="s">
        <v>392</v>
      </c>
      <c r="Z20" s="127">
        <v>3503420</v>
      </c>
    </row>
    <row r="21" spans="1:26" customFormat="1" ht="13.5" hidden="1">
      <c r="A21" s="5">
        <v>22996</v>
      </c>
      <c r="B21" s="5" t="s">
        <v>294</v>
      </c>
      <c r="C21" s="5">
        <v>1</v>
      </c>
      <c r="D21" s="5"/>
      <c r="E21" s="5"/>
      <c r="F21" s="5" t="s">
        <v>284</v>
      </c>
      <c r="G21" s="126">
        <v>43262</v>
      </c>
      <c r="H21" s="5" t="s">
        <v>386</v>
      </c>
      <c r="I21" s="5" t="s">
        <v>322</v>
      </c>
      <c r="J21" s="5" t="s">
        <v>74</v>
      </c>
      <c r="K21" s="5" t="s">
        <v>143</v>
      </c>
      <c r="L21" s="5" t="s">
        <v>143</v>
      </c>
      <c r="M21" s="5" t="s">
        <v>393</v>
      </c>
      <c r="N21" s="126">
        <v>43256</v>
      </c>
      <c r="O21" s="126">
        <v>43266</v>
      </c>
      <c r="P21" s="127">
        <v>120000</v>
      </c>
      <c r="Q21" s="127">
        <v>0</v>
      </c>
      <c r="R21" s="127" t="s">
        <v>53</v>
      </c>
      <c r="S21" s="127">
        <v>120000</v>
      </c>
      <c r="T21" s="5"/>
      <c r="U21" s="126">
        <v>43269</v>
      </c>
      <c r="V21" s="5" t="s">
        <v>324</v>
      </c>
      <c r="W21" s="5">
        <v>80</v>
      </c>
      <c r="X21" s="5" t="s">
        <v>394</v>
      </c>
      <c r="Y21" s="5" t="s">
        <v>395</v>
      </c>
      <c r="Z21" s="127">
        <v>3516694</v>
      </c>
    </row>
    <row r="22" spans="1:26" customFormat="1" ht="13.5" hidden="1">
      <c r="A22" s="5">
        <v>22997</v>
      </c>
      <c r="B22" s="5" t="s">
        <v>294</v>
      </c>
      <c r="C22" s="5">
        <v>2</v>
      </c>
      <c r="D22" s="5"/>
      <c r="E22" s="5"/>
      <c r="F22" s="5" t="s">
        <v>284</v>
      </c>
      <c r="G22" s="126">
        <v>43262</v>
      </c>
      <c r="H22" s="5" t="s">
        <v>386</v>
      </c>
      <c r="I22" s="5" t="s">
        <v>322</v>
      </c>
      <c r="J22" s="5" t="s">
        <v>74</v>
      </c>
      <c r="K22" s="5" t="s">
        <v>143</v>
      </c>
      <c r="L22" s="5" t="s">
        <v>143</v>
      </c>
      <c r="M22" s="5" t="s">
        <v>396</v>
      </c>
      <c r="N22" s="126">
        <v>43262</v>
      </c>
      <c r="O22" s="126">
        <v>43483</v>
      </c>
      <c r="P22" s="127">
        <v>420000</v>
      </c>
      <c r="Q22" s="127"/>
      <c r="R22" s="127" t="s">
        <v>397</v>
      </c>
      <c r="S22" s="127">
        <v>420000</v>
      </c>
      <c r="T22" s="5" t="s">
        <v>331</v>
      </c>
      <c r="U22" s="126">
        <v>43487</v>
      </c>
      <c r="V22" s="5" t="s">
        <v>336</v>
      </c>
      <c r="W22" s="5">
        <v>80</v>
      </c>
      <c r="X22" s="5" t="s">
        <v>398</v>
      </c>
      <c r="Y22" s="5" t="s">
        <v>399</v>
      </c>
      <c r="Z22" s="127">
        <v>1839155</v>
      </c>
    </row>
    <row r="23" spans="1:26" customFormat="1" ht="13.5" hidden="1">
      <c r="A23" s="5">
        <v>24989</v>
      </c>
      <c r="B23" s="5" t="s">
        <v>294</v>
      </c>
      <c r="C23" s="5">
        <v>1</v>
      </c>
      <c r="D23" s="5" t="s">
        <v>279</v>
      </c>
      <c r="E23" s="5"/>
      <c r="F23" s="5" t="s">
        <v>284</v>
      </c>
      <c r="G23" s="126">
        <v>43529</v>
      </c>
      <c r="H23" s="5" t="s">
        <v>400</v>
      </c>
      <c r="I23" s="5" t="s">
        <v>322</v>
      </c>
      <c r="J23" s="5" t="s">
        <v>74</v>
      </c>
      <c r="K23" s="5" t="s">
        <v>143</v>
      </c>
      <c r="L23" s="5" t="s">
        <v>143</v>
      </c>
      <c r="M23" s="5" t="s">
        <v>401</v>
      </c>
      <c r="N23" s="126">
        <v>43525</v>
      </c>
      <c r="O23" s="126">
        <v>43529</v>
      </c>
      <c r="P23" s="127">
        <v>90000</v>
      </c>
      <c r="Q23" s="127">
        <v>60000</v>
      </c>
      <c r="R23" s="127" t="s">
        <v>53</v>
      </c>
      <c r="S23" s="127">
        <v>150000</v>
      </c>
      <c r="T23" s="5" t="s">
        <v>331</v>
      </c>
      <c r="U23" s="126">
        <v>43531</v>
      </c>
      <c r="V23" s="5" t="s">
        <v>324</v>
      </c>
      <c r="W23" s="5">
        <v>50</v>
      </c>
      <c r="X23" s="5" t="s">
        <v>368</v>
      </c>
      <c r="Y23" s="5" t="s">
        <v>402</v>
      </c>
      <c r="Z23" s="127">
        <v>4229307</v>
      </c>
    </row>
    <row r="24" spans="1:26">
      <c r="A24" s="130">
        <v>25165</v>
      </c>
      <c r="B24" s="130" t="s">
        <v>294</v>
      </c>
      <c r="C24" s="130">
        <v>3</v>
      </c>
      <c r="D24" s="130"/>
      <c r="E24" s="130"/>
      <c r="F24" s="130"/>
      <c r="G24" s="133">
        <v>43557</v>
      </c>
      <c r="H24" s="130" t="s">
        <v>400</v>
      </c>
      <c r="I24" s="130" t="s">
        <v>403</v>
      </c>
      <c r="J24" s="130" t="s">
        <v>74</v>
      </c>
      <c r="K24" s="130"/>
      <c r="L24" s="130" t="s">
        <v>77</v>
      </c>
      <c r="M24" s="130" t="s">
        <v>404</v>
      </c>
      <c r="N24" s="133">
        <v>43557</v>
      </c>
      <c r="O24" s="133">
        <v>43581</v>
      </c>
      <c r="P24" s="131"/>
      <c r="Q24" s="131"/>
      <c r="R24" s="131"/>
      <c r="S24" s="131">
        <v>660000</v>
      </c>
      <c r="T24" s="130" t="s">
        <v>331</v>
      </c>
      <c r="U24" s="133">
        <v>43558</v>
      </c>
      <c r="V24" s="130" t="s">
        <v>348</v>
      </c>
      <c r="W24" s="130" t="s">
        <v>405</v>
      </c>
      <c r="X24" s="130" t="s">
        <v>406</v>
      </c>
      <c r="Y24" s="130" t="s">
        <v>407</v>
      </c>
      <c r="Z24" s="131">
        <v>400</v>
      </c>
    </row>
    <row r="25" spans="1:26" customFormat="1" ht="13.5" hidden="1">
      <c r="A25" s="5">
        <v>25166</v>
      </c>
      <c r="B25" s="5" t="s">
        <v>408</v>
      </c>
      <c r="C25" s="5">
        <v>4</v>
      </c>
      <c r="D25" s="5"/>
      <c r="E25" s="5"/>
      <c r="F25" s="5"/>
      <c r="G25" s="126">
        <v>43557</v>
      </c>
      <c r="H25" s="5" t="s">
        <v>400</v>
      </c>
      <c r="I25" s="5" t="s">
        <v>403</v>
      </c>
      <c r="J25" s="5" t="s">
        <v>74</v>
      </c>
      <c r="K25" s="5"/>
      <c r="L25" s="5" t="s">
        <v>77</v>
      </c>
      <c r="M25" s="5"/>
      <c r="N25" s="126">
        <v>43557</v>
      </c>
      <c r="O25" s="5"/>
      <c r="P25" s="127">
        <v>660000</v>
      </c>
      <c r="Q25" s="127"/>
      <c r="R25" s="127"/>
      <c r="S25" s="127">
        <v>660000</v>
      </c>
      <c r="T25" s="5"/>
      <c r="U25" s="5"/>
      <c r="V25" s="5" t="s">
        <v>348</v>
      </c>
      <c r="W25" s="5" t="s">
        <v>409</v>
      </c>
      <c r="X25" s="5" t="s">
        <v>406</v>
      </c>
      <c r="Y25" s="5" t="s">
        <v>410</v>
      </c>
      <c r="Z25" s="127">
        <v>200</v>
      </c>
    </row>
    <row r="26" spans="1:26" customFormat="1" ht="13.5" hidden="1">
      <c r="A26" s="5">
        <v>25366</v>
      </c>
      <c r="B26" s="5" t="s">
        <v>294</v>
      </c>
      <c r="C26" s="5">
        <v>1</v>
      </c>
      <c r="D26" s="5" t="s">
        <v>279</v>
      </c>
      <c r="E26" s="5"/>
      <c r="F26" s="5" t="s">
        <v>284</v>
      </c>
      <c r="G26" s="126">
        <v>43598</v>
      </c>
      <c r="H26" s="5" t="s">
        <v>400</v>
      </c>
      <c r="I26" s="5" t="s">
        <v>322</v>
      </c>
      <c r="J26" s="5" t="s">
        <v>74</v>
      </c>
      <c r="K26" s="5" t="s">
        <v>143</v>
      </c>
      <c r="L26" s="5" t="s">
        <v>143</v>
      </c>
      <c r="M26" s="5" t="s">
        <v>411</v>
      </c>
      <c r="N26" s="126">
        <v>43592</v>
      </c>
      <c r="O26" s="126">
        <v>43600</v>
      </c>
      <c r="P26" s="127">
        <v>150000</v>
      </c>
      <c r="Q26" s="127">
        <v>0</v>
      </c>
      <c r="R26" s="127" t="s">
        <v>53</v>
      </c>
      <c r="S26" s="127">
        <v>150000</v>
      </c>
      <c r="T26" s="5" t="s">
        <v>331</v>
      </c>
      <c r="U26" s="126">
        <v>43601</v>
      </c>
      <c r="V26" s="5" t="s">
        <v>324</v>
      </c>
      <c r="W26" s="5">
        <v>50</v>
      </c>
      <c r="X26" s="5" t="s">
        <v>412</v>
      </c>
      <c r="Y26" s="5" t="s">
        <v>413</v>
      </c>
      <c r="Z26" s="127">
        <v>4280929</v>
      </c>
    </row>
    <row r="27" spans="1:26">
      <c r="A27" s="130">
        <v>25438</v>
      </c>
      <c r="B27" s="130" t="s">
        <v>294</v>
      </c>
      <c r="C27" s="130">
        <v>3</v>
      </c>
      <c r="D27" s="130"/>
      <c r="E27" s="130"/>
      <c r="F27" s="130"/>
      <c r="G27" s="133">
        <v>43608</v>
      </c>
      <c r="H27" s="130" t="s">
        <v>400</v>
      </c>
      <c r="I27" s="130" t="s">
        <v>403</v>
      </c>
      <c r="J27" s="130" t="s">
        <v>74</v>
      </c>
      <c r="K27" s="130"/>
      <c r="L27" s="130" t="s">
        <v>77</v>
      </c>
      <c r="M27" s="130" t="s">
        <v>414</v>
      </c>
      <c r="N27" s="133">
        <v>43609</v>
      </c>
      <c r="O27" s="133">
        <v>43614</v>
      </c>
      <c r="P27" s="131"/>
      <c r="Q27" s="131"/>
      <c r="R27" s="131"/>
      <c r="S27" s="131">
        <v>80000</v>
      </c>
      <c r="T27" s="130" t="s">
        <v>331</v>
      </c>
      <c r="U27" s="133">
        <v>43613</v>
      </c>
      <c r="V27" s="130" t="s">
        <v>348</v>
      </c>
      <c r="W27" s="130" t="s">
        <v>409</v>
      </c>
      <c r="X27" s="130" t="s">
        <v>415</v>
      </c>
      <c r="Y27" s="130" t="s">
        <v>416</v>
      </c>
      <c r="Z27" s="131">
        <v>600</v>
      </c>
    </row>
    <row r="28" spans="1:26" customFormat="1" ht="13.5" hidden="1">
      <c r="A28" s="5">
        <v>25471</v>
      </c>
      <c r="B28" s="5" t="s">
        <v>294</v>
      </c>
      <c r="C28" s="5">
        <v>1</v>
      </c>
      <c r="D28" s="5" t="s">
        <v>279</v>
      </c>
      <c r="E28" s="5"/>
      <c r="F28" s="5" t="s">
        <v>284</v>
      </c>
      <c r="G28" s="126">
        <v>43615</v>
      </c>
      <c r="H28" s="5" t="s">
        <v>400</v>
      </c>
      <c r="I28" s="5" t="s">
        <v>322</v>
      </c>
      <c r="J28" s="5" t="s">
        <v>74</v>
      </c>
      <c r="K28" s="5" t="s">
        <v>143</v>
      </c>
      <c r="L28" s="5" t="s">
        <v>143</v>
      </c>
      <c r="M28" s="5" t="s">
        <v>417</v>
      </c>
      <c r="N28" s="126">
        <v>43612</v>
      </c>
      <c r="O28" s="126">
        <v>43614</v>
      </c>
      <c r="P28" s="127">
        <v>200000</v>
      </c>
      <c r="Q28" s="127">
        <v>0</v>
      </c>
      <c r="R28" s="127" t="s">
        <v>53</v>
      </c>
      <c r="S28" s="127">
        <v>200000</v>
      </c>
      <c r="T28" s="5" t="s">
        <v>331</v>
      </c>
      <c r="U28" s="126">
        <v>43621</v>
      </c>
      <c r="V28" s="5" t="s">
        <v>324</v>
      </c>
      <c r="W28" s="5">
        <v>50</v>
      </c>
      <c r="X28" s="5" t="s">
        <v>358</v>
      </c>
      <c r="Y28" s="5" t="s">
        <v>418</v>
      </c>
      <c r="Z28" s="127">
        <v>4327915</v>
      </c>
    </row>
    <row r="29" spans="1:26">
      <c r="A29" s="130">
        <v>25492</v>
      </c>
      <c r="B29" s="130" t="s">
        <v>294</v>
      </c>
      <c r="C29" s="130">
        <v>3</v>
      </c>
      <c r="D29" s="130"/>
      <c r="E29" s="130"/>
      <c r="F29" s="130"/>
      <c r="G29" s="133">
        <v>43620</v>
      </c>
      <c r="H29" s="130" t="s">
        <v>400</v>
      </c>
      <c r="I29" s="130" t="s">
        <v>403</v>
      </c>
      <c r="J29" s="130" t="s">
        <v>74</v>
      </c>
      <c r="K29" s="130"/>
      <c r="L29" s="130" t="s">
        <v>77</v>
      </c>
      <c r="M29" s="130" t="s">
        <v>419</v>
      </c>
      <c r="N29" s="133">
        <v>43620</v>
      </c>
      <c r="O29" s="133">
        <v>43628</v>
      </c>
      <c r="P29" s="131"/>
      <c r="Q29" s="131"/>
      <c r="R29" s="131"/>
      <c r="S29" s="131">
        <v>160000</v>
      </c>
      <c r="T29" s="130" t="s">
        <v>331</v>
      </c>
      <c r="U29" s="133">
        <v>43623</v>
      </c>
      <c r="V29" s="130" t="s">
        <v>348</v>
      </c>
      <c r="W29" s="130" t="s">
        <v>405</v>
      </c>
      <c r="X29" s="130" t="s">
        <v>420</v>
      </c>
      <c r="Y29" s="130" t="s">
        <v>421</v>
      </c>
      <c r="Z29" s="131">
        <v>400</v>
      </c>
    </row>
    <row r="30" spans="1:26" customFormat="1" ht="13.5" hidden="1">
      <c r="A30" s="5">
        <v>25787</v>
      </c>
      <c r="B30" s="5" t="s">
        <v>294</v>
      </c>
      <c r="C30" s="5">
        <v>4</v>
      </c>
      <c r="D30" s="5"/>
      <c r="E30" s="5"/>
      <c r="F30" s="5"/>
      <c r="G30" s="126">
        <v>43668</v>
      </c>
      <c r="H30" s="5" t="s">
        <v>400</v>
      </c>
      <c r="I30" s="5" t="s">
        <v>403</v>
      </c>
      <c r="J30" s="5" t="s">
        <v>74</v>
      </c>
      <c r="K30" s="5"/>
      <c r="L30" s="5" t="s">
        <v>77</v>
      </c>
      <c r="M30" s="5" t="s">
        <v>422</v>
      </c>
      <c r="N30" s="126">
        <v>43668</v>
      </c>
      <c r="O30" s="126">
        <v>43700</v>
      </c>
      <c r="P30" s="127"/>
      <c r="Q30" s="127"/>
      <c r="R30" s="127"/>
      <c r="S30" s="127">
        <v>660000</v>
      </c>
      <c r="T30" s="5" t="s">
        <v>331</v>
      </c>
      <c r="U30" s="126">
        <v>43671</v>
      </c>
      <c r="V30" s="5" t="s">
        <v>348</v>
      </c>
      <c r="W30" s="5" t="s">
        <v>423</v>
      </c>
      <c r="X30" s="5" t="s">
        <v>406</v>
      </c>
      <c r="Y30" s="5" t="s">
        <v>424</v>
      </c>
      <c r="Z30" s="127">
        <v>200</v>
      </c>
    </row>
    <row r="31" spans="1:26">
      <c r="A31" s="130">
        <v>30847</v>
      </c>
      <c r="B31" s="130" t="s">
        <v>478</v>
      </c>
      <c r="C31" s="130">
        <v>3</v>
      </c>
      <c r="D31" s="130" t="s">
        <v>279</v>
      </c>
      <c r="E31" s="130" t="s">
        <v>425</v>
      </c>
      <c r="F31" s="130" t="s">
        <v>284</v>
      </c>
      <c r="G31" s="133">
        <v>44655</v>
      </c>
      <c r="H31" s="130" t="s">
        <v>400</v>
      </c>
      <c r="I31" s="130" t="s">
        <v>426</v>
      </c>
      <c r="J31" s="130" t="s">
        <v>74</v>
      </c>
      <c r="K31" s="130" t="s">
        <v>77</v>
      </c>
      <c r="L31" s="130" t="s">
        <v>70</v>
      </c>
      <c r="M31" s="130" t="s">
        <v>427</v>
      </c>
      <c r="N31" s="133">
        <v>44635</v>
      </c>
      <c r="O31" s="133">
        <v>44642</v>
      </c>
      <c r="P31" s="131">
        <v>40000</v>
      </c>
      <c r="Q31" s="131">
        <v>0</v>
      </c>
      <c r="R31" s="131" t="s">
        <v>53</v>
      </c>
      <c r="S31" s="131">
        <v>40000</v>
      </c>
      <c r="T31" s="130" t="s">
        <v>331</v>
      </c>
      <c r="U31" s="133">
        <v>44656</v>
      </c>
      <c r="V31" s="130" t="s">
        <v>340</v>
      </c>
      <c r="W31" s="130">
        <v>130</v>
      </c>
      <c r="X31" s="130" t="s">
        <v>428</v>
      </c>
      <c r="Y31" s="130" t="s">
        <v>429</v>
      </c>
      <c r="Z31" s="131"/>
    </row>
    <row r="32" spans="1:26">
      <c r="A32" s="130"/>
      <c r="B32" s="130" t="s">
        <v>430</v>
      </c>
      <c r="C32" s="130">
        <v>3</v>
      </c>
      <c r="D32" s="130"/>
      <c r="E32" s="130"/>
      <c r="F32" s="130"/>
      <c r="G32" s="130"/>
      <c r="H32" s="130"/>
      <c r="I32" s="130"/>
      <c r="J32" s="130"/>
      <c r="K32" s="130"/>
      <c r="L32" s="130"/>
      <c r="M32" s="130"/>
      <c r="N32" s="130"/>
      <c r="O32" s="130"/>
      <c r="P32" s="131"/>
      <c r="Q32" s="131"/>
      <c r="R32" s="131"/>
      <c r="S32" s="131"/>
      <c r="T32" s="130"/>
      <c r="U32" s="130"/>
      <c r="V32" s="130"/>
      <c r="W32" s="130"/>
      <c r="X32" s="130"/>
      <c r="Y32" s="130"/>
      <c r="Z32" s="131">
        <v>624983</v>
      </c>
    </row>
    <row r="36" spans="1:4">
      <c r="A36" s="134" t="s">
        <v>431</v>
      </c>
      <c r="B36" s="134" t="s">
        <v>425</v>
      </c>
      <c r="D36" s="132" t="s">
        <v>437</v>
      </c>
    </row>
    <row r="37" spans="1:4">
      <c r="A37" s="134"/>
      <c r="B37" s="134"/>
    </row>
    <row r="38" spans="1:4">
      <c r="A38" s="134"/>
      <c r="B38" s="134"/>
    </row>
    <row r="39" spans="1:4">
      <c r="A39" s="134" t="s">
        <v>432</v>
      </c>
      <c r="B39" s="134" t="s">
        <v>480</v>
      </c>
    </row>
    <row r="40" spans="1:4">
      <c r="A40" s="134" t="s">
        <v>433</v>
      </c>
      <c r="B40" s="134" t="s">
        <v>479</v>
      </c>
    </row>
    <row r="41" spans="1:4">
      <c r="A41" s="134" t="s">
        <v>434</v>
      </c>
      <c r="B41" s="134" t="s">
        <v>481</v>
      </c>
    </row>
    <row r="42" spans="1:4">
      <c r="A42" s="134" t="s">
        <v>435</v>
      </c>
      <c r="B42" s="134" t="s">
        <v>482</v>
      </c>
    </row>
    <row r="43" spans="1:4">
      <c r="A43" s="134" t="s">
        <v>436</v>
      </c>
      <c r="B43" s="134" t="s">
        <v>483</v>
      </c>
    </row>
    <row r="63" spans="1:20">
      <c r="A63" s="162" t="s">
        <v>438</v>
      </c>
      <c r="B63" s="162" t="s">
        <v>439</v>
      </c>
      <c r="C63" s="163" t="s">
        <v>440</v>
      </c>
      <c r="D63" s="163" t="s">
        <v>441</v>
      </c>
      <c r="E63" s="162" t="s">
        <v>442</v>
      </c>
      <c r="F63" s="163" t="s">
        <v>443</v>
      </c>
      <c r="G63" s="163" t="s">
        <v>444</v>
      </c>
      <c r="H63" s="164" t="s">
        <v>445</v>
      </c>
      <c r="I63" s="163" t="s">
        <v>446</v>
      </c>
      <c r="J63" s="162" t="s">
        <v>447</v>
      </c>
      <c r="K63" s="162" t="s">
        <v>448</v>
      </c>
      <c r="L63" s="163" t="s">
        <v>449</v>
      </c>
      <c r="M63" s="165" t="s">
        <v>450</v>
      </c>
      <c r="N63" s="163" t="s">
        <v>451</v>
      </c>
      <c r="O63" s="162" t="s">
        <v>452</v>
      </c>
      <c r="P63" s="162" t="s">
        <v>453</v>
      </c>
      <c r="Q63" s="166" t="s">
        <v>454</v>
      </c>
      <c r="R63" s="166" t="s">
        <v>455</v>
      </c>
      <c r="S63" s="163" t="s">
        <v>456</v>
      </c>
      <c r="T63" s="167" t="s">
        <v>457</v>
      </c>
    </row>
    <row r="64" spans="1:20">
      <c r="A64" s="136">
        <v>44036</v>
      </c>
      <c r="B64" s="137" t="s">
        <v>458</v>
      </c>
      <c r="C64" s="138">
        <v>1</v>
      </c>
      <c r="D64" s="139"/>
      <c r="E64" s="140" t="s">
        <v>459</v>
      </c>
      <c r="F64" s="141" t="s">
        <v>460</v>
      </c>
      <c r="G64" s="141">
        <v>4</v>
      </c>
      <c r="H64" s="142" t="s">
        <v>461</v>
      </c>
      <c r="I64" s="141" t="s">
        <v>462</v>
      </c>
      <c r="J64" s="143" t="s">
        <v>463</v>
      </c>
      <c r="K64" s="143" t="s">
        <v>464</v>
      </c>
      <c r="L64" s="141" t="s">
        <v>465</v>
      </c>
      <c r="M64" s="144"/>
      <c r="N64" s="145">
        <v>41190</v>
      </c>
      <c r="O64" s="146"/>
      <c r="P64" s="146"/>
      <c r="Q64" s="145" t="s">
        <v>466</v>
      </c>
      <c r="R64" s="145" t="s">
        <v>467</v>
      </c>
      <c r="S64" s="143" t="s">
        <v>468</v>
      </c>
      <c r="T64" s="147"/>
    </row>
    <row r="65" spans="1:20">
      <c r="A65" s="136">
        <v>44036</v>
      </c>
      <c r="B65" s="148" t="s">
        <v>469</v>
      </c>
      <c r="C65" s="149">
        <v>2</v>
      </c>
      <c r="D65" s="139"/>
      <c r="E65" s="141" t="s">
        <v>470</v>
      </c>
      <c r="F65" s="141" t="s">
        <v>460</v>
      </c>
      <c r="G65" s="141">
        <v>4</v>
      </c>
      <c r="H65" s="142" t="s">
        <v>461</v>
      </c>
      <c r="I65" s="141" t="s">
        <v>462</v>
      </c>
      <c r="J65" s="143" t="s">
        <v>463</v>
      </c>
      <c r="K65" s="143" t="s">
        <v>464</v>
      </c>
      <c r="L65" s="141" t="s">
        <v>471</v>
      </c>
      <c r="M65" s="144"/>
      <c r="N65" s="145">
        <v>41698</v>
      </c>
      <c r="O65" s="146"/>
      <c r="P65" s="146"/>
      <c r="Q65" s="145" t="s">
        <v>472</v>
      </c>
      <c r="R65" s="145" t="s">
        <v>473</v>
      </c>
      <c r="S65" s="143" t="s">
        <v>468</v>
      </c>
      <c r="T65" s="147"/>
    </row>
    <row r="66" spans="1:20">
      <c r="A66" s="150">
        <v>43473</v>
      </c>
      <c r="B66" s="151" t="s">
        <v>294</v>
      </c>
      <c r="C66" s="152">
        <v>3</v>
      </c>
      <c r="D66" s="153"/>
      <c r="E66" s="154" t="s">
        <v>474</v>
      </c>
      <c r="F66" s="152" t="s">
        <v>405</v>
      </c>
      <c r="G66" s="152">
        <v>8</v>
      </c>
      <c r="H66" s="154" t="s">
        <v>475</v>
      </c>
      <c r="I66" s="155" t="s">
        <v>476</v>
      </c>
      <c r="J66" s="156" t="s">
        <v>463</v>
      </c>
      <c r="K66" s="157" t="s">
        <v>464</v>
      </c>
      <c r="L66" s="152" t="s">
        <v>477</v>
      </c>
      <c r="M66" s="158">
        <v>460</v>
      </c>
      <c r="N66" s="159">
        <v>43312</v>
      </c>
      <c r="O66" s="151"/>
      <c r="P66" s="151"/>
      <c r="Q66" s="159">
        <v>43312</v>
      </c>
      <c r="R66" s="159">
        <v>43473</v>
      </c>
      <c r="S66" s="160"/>
      <c r="T66" s="161"/>
    </row>
  </sheetData>
  <autoFilter ref="A1:Z32">
    <filterColumn colId="2">
      <filters>
        <filter val="3"/>
      </filters>
    </filterColumn>
  </autoFilter>
  <sortState ref="A64:T66">
    <sortCondition ref="C66"/>
  </sortState>
  <phoneticPr fontId="8"/>
  <dataValidations count="5">
    <dataValidation type="list" allowBlank="1" showInputMessage="1" showErrorMessage="1" sqref="H63">
      <formula1>$V$2:$V$19</formula1>
    </dataValidation>
    <dataValidation type="list" allowBlank="1" showInputMessage="1" showErrorMessage="1" sqref="I63">
      <formula1>$W$2:$W$16</formula1>
    </dataValidation>
    <dataValidation type="list" allowBlank="1" showInputMessage="1" showErrorMessage="1" sqref="F63">
      <formula1>$U$2:$U$78</formula1>
    </dataValidation>
    <dataValidation type="list" allowBlank="1" showInputMessage="1" showErrorMessage="1" sqref="J63">
      <formula1>$X$2:$X$8</formula1>
    </dataValidation>
    <dataValidation type="list" allowBlank="1" showInputMessage="1" showErrorMessage="1" sqref="K63">
      <formula1>$Y$2:$Y$6</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1"/>
  <sheetViews>
    <sheetView workbookViewId="0">
      <selection activeCell="C22" sqref="C22"/>
    </sheetView>
  </sheetViews>
  <sheetFormatPr defaultRowHeight="13.5"/>
  <cols>
    <col min="3" max="3" width="18.375" customWidth="1"/>
    <col min="4" max="4" width="15.25" bestFit="1" customWidth="1"/>
    <col min="5" max="5" width="18.875" bestFit="1" customWidth="1"/>
    <col min="6" max="6" width="13" bestFit="1" customWidth="1"/>
    <col min="7" max="7" width="20.5" bestFit="1" customWidth="1"/>
    <col min="8" max="8" width="14" customWidth="1"/>
  </cols>
  <sheetData>
    <row r="1" spans="1:14">
      <c r="A1" s="4" t="s">
        <v>42</v>
      </c>
      <c r="B1" s="4" t="s">
        <v>40</v>
      </c>
      <c r="C1" s="4" t="s">
        <v>43</v>
      </c>
      <c r="D1" s="8" t="s">
        <v>35</v>
      </c>
      <c r="E1" s="8" t="s">
        <v>8</v>
      </c>
      <c r="F1" s="9" t="s">
        <v>37</v>
      </c>
      <c r="G1" s="9" t="s">
        <v>9</v>
      </c>
      <c r="H1" s="9" t="s">
        <v>63</v>
      </c>
      <c r="I1" s="9" t="s">
        <v>33</v>
      </c>
      <c r="J1" s="9" t="s">
        <v>205</v>
      </c>
      <c r="K1" s="9" t="s">
        <v>209</v>
      </c>
      <c r="L1" s="9" t="s">
        <v>214</v>
      </c>
      <c r="M1" s="9" t="s">
        <v>232</v>
      </c>
      <c r="N1" s="4" t="s">
        <v>236</v>
      </c>
    </row>
    <row r="2" spans="1:14" ht="13.5" customHeight="1">
      <c r="A2" s="6" t="s">
        <v>47</v>
      </c>
      <c r="B2" s="5" t="s">
        <v>15</v>
      </c>
      <c r="C2" s="5" t="s">
        <v>270</v>
      </c>
      <c r="D2" s="5" t="s">
        <v>175</v>
      </c>
      <c r="E2" s="37" t="s">
        <v>174</v>
      </c>
      <c r="F2" s="13" t="s">
        <v>50</v>
      </c>
      <c r="G2" s="5" t="s">
        <v>257</v>
      </c>
      <c r="H2" s="10" t="s">
        <v>65</v>
      </c>
      <c r="I2" s="12" t="s">
        <v>14</v>
      </c>
      <c r="J2" s="5" t="s">
        <v>206</v>
      </c>
      <c r="K2" s="5" t="s">
        <v>210</v>
      </c>
      <c r="L2" s="48" t="s">
        <v>215</v>
      </c>
      <c r="M2" s="73" t="s">
        <v>233</v>
      </c>
      <c r="N2" s="74" t="s">
        <v>237</v>
      </c>
    </row>
    <row r="3" spans="1:14" ht="13.5" customHeight="1">
      <c r="A3" s="6" t="s">
        <v>48</v>
      </c>
      <c r="B3" s="5" t="s">
        <v>31</v>
      </c>
      <c r="C3" s="56" t="s">
        <v>271</v>
      </c>
      <c r="D3" s="14" t="s">
        <v>67</v>
      </c>
      <c r="E3" s="14" t="s">
        <v>67</v>
      </c>
      <c r="F3" s="13" t="s">
        <v>51</v>
      </c>
      <c r="G3" s="5" t="s">
        <v>258</v>
      </c>
      <c r="H3" s="10" t="s">
        <v>64</v>
      </c>
      <c r="I3" s="12" t="s">
        <v>153</v>
      </c>
      <c r="J3" s="5" t="s">
        <v>207</v>
      </c>
      <c r="K3" s="5" t="s">
        <v>211</v>
      </c>
      <c r="L3" s="48" t="s">
        <v>216</v>
      </c>
      <c r="M3" s="73" t="s">
        <v>234</v>
      </c>
      <c r="N3" s="74" t="s">
        <v>238</v>
      </c>
    </row>
    <row r="4" spans="1:14" ht="14.25">
      <c r="B4" s="5" t="s">
        <v>49</v>
      </c>
      <c r="C4" s="56" t="s">
        <v>74</v>
      </c>
      <c r="D4" s="14" t="s">
        <v>74</v>
      </c>
      <c r="E4" s="14" t="s">
        <v>77</v>
      </c>
      <c r="F4" s="13" t="s">
        <v>52</v>
      </c>
      <c r="G4" s="5" t="s">
        <v>259</v>
      </c>
      <c r="H4" s="7"/>
      <c r="I4" s="12" t="s">
        <v>20</v>
      </c>
      <c r="J4" s="5"/>
      <c r="K4" s="5" t="s">
        <v>212</v>
      </c>
      <c r="L4" s="48" t="s">
        <v>217</v>
      </c>
      <c r="N4" s="75" t="s">
        <v>239</v>
      </c>
    </row>
    <row r="5" spans="1:14" ht="14.25">
      <c r="B5" s="5" t="s">
        <v>66</v>
      </c>
      <c r="C5" s="56" t="s">
        <v>76</v>
      </c>
      <c r="D5" s="14" t="s">
        <v>68</v>
      </c>
      <c r="E5" s="14" t="s">
        <v>78</v>
      </c>
      <c r="F5" s="13" t="s">
        <v>53</v>
      </c>
      <c r="G5" s="5" t="s">
        <v>260</v>
      </c>
      <c r="H5" s="7"/>
      <c r="I5" s="12" t="s">
        <v>24</v>
      </c>
    </row>
    <row r="6" spans="1:14" ht="14.25">
      <c r="B6" s="5" t="s">
        <v>28</v>
      </c>
      <c r="C6" s="56" t="s">
        <v>78</v>
      </c>
      <c r="D6" s="14" t="s">
        <v>75</v>
      </c>
      <c r="E6" s="14" t="s">
        <v>81</v>
      </c>
      <c r="F6" s="13" t="s">
        <v>54</v>
      </c>
      <c r="G6" s="5" t="s">
        <v>261</v>
      </c>
      <c r="I6" s="12" t="s">
        <v>26</v>
      </c>
    </row>
    <row r="7" spans="1:14" ht="14.25">
      <c r="B7" s="53"/>
      <c r="C7" s="5" t="s">
        <v>154</v>
      </c>
      <c r="D7" s="39" t="s">
        <v>177</v>
      </c>
      <c r="E7" s="14" t="s">
        <v>70</v>
      </c>
      <c r="G7" s="5" t="s">
        <v>262</v>
      </c>
      <c r="I7" s="12" t="s">
        <v>55</v>
      </c>
    </row>
    <row r="8" spans="1:14" ht="14.25">
      <c r="B8" s="53"/>
      <c r="C8" s="5" t="s">
        <v>184</v>
      </c>
      <c r="D8" s="14" t="s">
        <v>77</v>
      </c>
      <c r="E8" s="5" t="s">
        <v>191</v>
      </c>
      <c r="G8" s="5" t="s">
        <v>263</v>
      </c>
      <c r="I8" s="12" t="s">
        <v>28</v>
      </c>
    </row>
    <row r="9" spans="1:14">
      <c r="C9" s="5" t="s">
        <v>195</v>
      </c>
      <c r="D9" s="14" t="s">
        <v>78</v>
      </c>
      <c r="E9" s="52" t="s">
        <v>186</v>
      </c>
      <c r="G9" s="5" t="s">
        <v>264</v>
      </c>
    </row>
    <row r="10" spans="1:14">
      <c r="C10" s="5" t="s">
        <v>87</v>
      </c>
      <c r="D10" s="14" t="s">
        <v>79</v>
      </c>
      <c r="E10" s="49" t="s">
        <v>87</v>
      </c>
      <c r="G10" s="5" t="s">
        <v>265</v>
      </c>
    </row>
    <row r="11" spans="1:14">
      <c r="C11" s="5" t="s">
        <v>179</v>
      </c>
      <c r="D11" s="14" t="s">
        <v>80</v>
      </c>
      <c r="E11" s="52" t="s">
        <v>179</v>
      </c>
      <c r="G11" s="5" t="s">
        <v>266</v>
      </c>
    </row>
    <row r="12" spans="1:14">
      <c r="C12" s="5" t="s">
        <v>88</v>
      </c>
      <c r="D12" s="14" t="s">
        <v>81</v>
      </c>
      <c r="E12" s="14" t="s">
        <v>90</v>
      </c>
      <c r="G12" s="5" t="s">
        <v>267</v>
      </c>
    </row>
    <row r="13" spans="1:14">
      <c r="C13" s="5" t="s">
        <v>157</v>
      </c>
      <c r="D13" s="14" t="s">
        <v>69</v>
      </c>
      <c r="E13" s="49" t="s">
        <v>91</v>
      </c>
      <c r="G13" s="5" t="s">
        <v>268</v>
      </c>
    </row>
    <row r="14" spans="1:14">
      <c r="C14" s="5" t="s">
        <v>89</v>
      </c>
      <c r="D14" s="14" t="s">
        <v>82</v>
      </c>
      <c r="E14" s="52" t="s">
        <v>192</v>
      </c>
      <c r="G14" s="5" t="s">
        <v>269</v>
      </c>
    </row>
    <row r="15" spans="1:14">
      <c r="C15" s="5" t="s">
        <v>92</v>
      </c>
      <c r="D15" s="14" t="s">
        <v>83</v>
      </c>
      <c r="E15" s="52" t="s">
        <v>193</v>
      </c>
    </row>
    <row r="16" spans="1:14">
      <c r="C16" s="5" t="s">
        <v>152</v>
      </c>
      <c r="D16" s="14" t="s">
        <v>84</v>
      </c>
      <c r="E16" s="14" t="s">
        <v>188</v>
      </c>
    </row>
    <row r="17" spans="3:5">
      <c r="C17" s="5" t="s">
        <v>96</v>
      </c>
      <c r="D17" s="117" t="s">
        <v>272</v>
      </c>
      <c r="E17" s="5" t="s">
        <v>100</v>
      </c>
    </row>
    <row r="18" spans="3:5">
      <c r="C18" s="5" t="s">
        <v>196</v>
      </c>
      <c r="D18" s="14" t="s">
        <v>85</v>
      </c>
      <c r="E18" s="5" t="s">
        <v>101</v>
      </c>
    </row>
    <row r="19" spans="3:5">
      <c r="C19" s="5" t="s">
        <v>158</v>
      </c>
      <c r="D19" s="14" t="s">
        <v>70</v>
      </c>
      <c r="E19" s="5" t="s">
        <v>105</v>
      </c>
    </row>
    <row r="20" spans="3:5">
      <c r="C20" s="5" t="s">
        <v>159</v>
      </c>
      <c r="D20" s="14" t="s">
        <v>86</v>
      </c>
      <c r="E20" s="5" t="s">
        <v>194</v>
      </c>
    </row>
    <row r="21" spans="3:5">
      <c r="C21" s="5" t="s">
        <v>101</v>
      </c>
      <c r="D21" s="14" t="s">
        <v>87</v>
      </c>
      <c r="E21" s="5" t="s">
        <v>109</v>
      </c>
    </row>
    <row r="22" spans="3:5">
      <c r="C22" s="5" t="s">
        <v>102</v>
      </c>
      <c r="D22" s="14" t="s">
        <v>88</v>
      </c>
      <c r="E22" s="5" t="s">
        <v>170</v>
      </c>
    </row>
    <row r="23" spans="3:5">
      <c r="C23" s="5" t="s">
        <v>103</v>
      </c>
      <c r="D23" s="14" t="s">
        <v>89</v>
      </c>
      <c r="E23" s="5" t="s">
        <v>117</v>
      </c>
    </row>
    <row r="24" spans="3:5">
      <c r="C24" s="5" t="s">
        <v>104</v>
      </c>
      <c r="D24" s="14" t="s">
        <v>90</v>
      </c>
      <c r="E24" s="5" t="s">
        <v>163</v>
      </c>
    </row>
    <row r="25" spans="3:5">
      <c r="C25" s="5" t="s">
        <v>160</v>
      </c>
      <c r="D25" s="14" t="s">
        <v>91</v>
      </c>
      <c r="E25" s="5" t="s">
        <v>119</v>
      </c>
    </row>
    <row r="26" spans="3:5">
      <c r="C26" s="5" t="s">
        <v>194</v>
      </c>
      <c r="D26" s="14" t="s">
        <v>92</v>
      </c>
      <c r="E26" s="48" t="s">
        <v>198</v>
      </c>
    </row>
    <row r="27" spans="3:5">
      <c r="C27" s="5" t="s">
        <v>161</v>
      </c>
      <c r="D27" s="14" t="s">
        <v>93</v>
      </c>
      <c r="E27" s="5" t="s">
        <v>72</v>
      </c>
    </row>
    <row r="28" spans="3:5">
      <c r="C28" s="5" t="s">
        <v>162</v>
      </c>
      <c r="D28" s="14" t="s">
        <v>94</v>
      </c>
      <c r="E28" s="5" t="s">
        <v>127</v>
      </c>
    </row>
    <row r="29" spans="3:5">
      <c r="C29" s="5" t="s">
        <v>123</v>
      </c>
      <c r="D29" s="14" t="s">
        <v>95</v>
      </c>
      <c r="E29" s="5" t="s">
        <v>128</v>
      </c>
    </row>
    <row r="30" spans="3:5">
      <c r="C30" s="5" t="s">
        <v>164</v>
      </c>
      <c r="D30" s="52" t="s">
        <v>197</v>
      </c>
      <c r="E30" s="5" t="s">
        <v>171</v>
      </c>
    </row>
    <row r="31" spans="3:5">
      <c r="C31" s="48" t="s">
        <v>198</v>
      </c>
      <c r="D31" s="14" t="s">
        <v>71</v>
      </c>
      <c r="E31" s="5" t="s">
        <v>73</v>
      </c>
    </row>
    <row r="32" spans="3:5">
      <c r="C32" s="5" t="s">
        <v>181</v>
      </c>
      <c r="D32" s="14" t="s">
        <v>96</v>
      </c>
      <c r="E32" s="5" t="s">
        <v>132</v>
      </c>
    </row>
    <row r="33" spans="3:5">
      <c r="C33" s="5" t="s">
        <v>165</v>
      </c>
      <c r="D33" s="14" t="s">
        <v>97</v>
      </c>
      <c r="E33" s="52" t="s">
        <v>181</v>
      </c>
    </row>
    <row r="34" spans="3:5">
      <c r="C34" s="5" t="s">
        <v>166</v>
      </c>
      <c r="D34" s="14" t="s">
        <v>98</v>
      </c>
      <c r="E34" s="5" t="s">
        <v>190</v>
      </c>
    </row>
    <row r="35" spans="3:5">
      <c r="C35" s="5" t="s">
        <v>167</v>
      </c>
      <c r="D35" s="14" t="s">
        <v>99</v>
      </c>
      <c r="E35" s="5" t="s">
        <v>176</v>
      </c>
    </row>
    <row r="36" spans="3:5">
      <c r="C36" s="34" t="s">
        <v>168</v>
      </c>
      <c r="D36" s="14" t="s">
        <v>100</v>
      </c>
      <c r="E36" s="5" t="s">
        <v>172</v>
      </c>
    </row>
    <row r="37" spans="3:5">
      <c r="C37" s="48" t="s">
        <v>169</v>
      </c>
      <c r="D37" s="14" t="s">
        <v>101</v>
      </c>
      <c r="E37" s="5" t="s">
        <v>138</v>
      </c>
    </row>
    <row r="38" spans="3:5">
      <c r="C38" s="48" t="s">
        <v>140</v>
      </c>
      <c r="D38" s="14" t="s">
        <v>102</v>
      </c>
      <c r="E38" s="5" t="s">
        <v>173</v>
      </c>
    </row>
    <row r="39" spans="3:5">
      <c r="C39" s="48" t="s">
        <v>182</v>
      </c>
      <c r="D39" s="14" t="s">
        <v>103</v>
      </c>
      <c r="E39" s="5" t="s">
        <v>143</v>
      </c>
    </row>
    <row r="40" spans="3:5">
      <c r="C40" s="53"/>
      <c r="D40" s="14" t="s">
        <v>104</v>
      </c>
      <c r="E40" s="5" t="s">
        <v>145</v>
      </c>
    </row>
    <row r="41" spans="3:5">
      <c r="D41" s="14" t="s">
        <v>105</v>
      </c>
      <c r="E41" s="5" t="s">
        <v>74</v>
      </c>
    </row>
    <row r="42" spans="3:5">
      <c r="D42" s="14" t="s">
        <v>106</v>
      </c>
      <c r="E42" s="5" t="s">
        <v>76</v>
      </c>
    </row>
    <row r="43" spans="3:5">
      <c r="D43" s="14" t="s">
        <v>107</v>
      </c>
      <c r="E43" s="5" t="s">
        <v>78</v>
      </c>
    </row>
    <row r="44" spans="3:5">
      <c r="D44" s="14" t="s">
        <v>108</v>
      </c>
      <c r="E44" s="5" t="s">
        <v>74</v>
      </c>
    </row>
    <row r="45" spans="3:5">
      <c r="D45" s="14" t="s">
        <v>109</v>
      </c>
      <c r="E45" s="5" t="s">
        <v>154</v>
      </c>
    </row>
    <row r="46" spans="3:5">
      <c r="D46" s="14" t="s">
        <v>110</v>
      </c>
      <c r="E46" s="5" t="s">
        <v>155</v>
      </c>
    </row>
    <row r="47" spans="3:5">
      <c r="D47" s="14" t="s">
        <v>111</v>
      </c>
      <c r="E47" s="5" t="s">
        <v>156</v>
      </c>
    </row>
    <row r="48" spans="3:5">
      <c r="D48" s="14" t="s">
        <v>112</v>
      </c>
      <c r="E48" s="5" t="s">
        <v>87</v>
      </c>
    </row>
    <row r="49" spans="4:5">
      <c r="D49" s="14" t="s">
        <v>113</v>
      </c>
      <c r="E49" s="5" t="s">
        <v>88</v>
      </c>
    </row>
    <row r="50" spans="4:5">
      <c r="D50" s="14" t="s">
        <v>114</v>
      </c>
      <c r="E50" s="5" t="s">
        <v>157</v>
      </c>
    </row>
    <row r="51" spans="4:5">
      <c r="D51" s="14" t="s">
        <v>115</v>
      </c>
      <c r="E51" s="5" t="s">
        <v>89</v>
      </c>
    </row>
    <row r="52" spans="4:5">
      <c r="D52" s="14" t="s">
        <v>34</v>
      </c>
      <c r="E52" s="5" t="s">
        <v>92</v>
      </c>
    </row>
    <row r="53" spans="4:5">
      <c r="D53" s="14" t="s">
        <v>116</v>
      </c>
      <c r="E53" s="5" t="s">
        <v>152</v>
      </c>
    </row>
    <row r="54" spans="4:5">
      <c r="D54" s="14" t="s">
        <v>117</v>
      </c>
      <c r="E54" s="5" t="s">
        <v>96</v>
      </c>
    </row>
    <row r="55" spans="4:5">
      <c r="D55" s="14" t="s">
        <v>118</v>
      </c>
      <c r="E55" s="5" t="s">
        <v>158</v>
      </c>
    </row>
    <row r="56" spans="4:5">
      <c r="D56" s="14" t="s">
        <v>119</v>
      </c>
      <c r="E56" s="5" t="s">
        <v>159</v>
      </c>
    </row>
    <row r="57" spans="4:5">
      <c r="D57" s="14" t="s">
        <v>120</v>
      </c>
      <c r="E57" s="5" t="s">
        <v>102</v>
      </c>
    </row>
    <row r="58" spans="4:5">
      <c r="D58" s="14" t="s">
        <v>121</v>
      </c>
      <c r="E58" s="5" t="s">
        <v>103</v>
      </c>
    </row>
    <row r="59" spans="4:5">
      <c r="D59" s="14" t="s">
        <v>122</v>
      </c>
      <c r="E59" s="5" t="s">
        <v>104</v>
      </c>
    </row>
    <row r="60" spans="4:5">
      <c r="D60" s="14" t="s">
        <v>123</v>
      </c>
      <c r="E60" s="5" t="s">
        <v>160</v>
      </c>
    </row>
    <row r="61" spans="4:5">
      <c r="D61" s="14" t="s">
        <v>124</v>
      </c>
      <c r="E61" s="5" t="s">
        <v>161</v>
      </c>
    </row>
    <row r="62" spans="4:5">
      <c r="D62" s="14" t="s">
        <v>72</v>
      </c>
      <c r="E62" s="5" t="s">
        <v>162</v>
      </c>
    </row>
    <row r="63" spans="4:5">
      <c r="D63" s="14" t="s">
        <v>125</v>
      </c>
      <c r="E63" s="5" t="s">
        <v>123</v>
      </c>
    </row>
    <row r="64" spans="4:5">
      <c r="D64" s="14" t="s">
        <v>126</v>
      </c>
      <c r="E64" s="5" t="s">
        <v>164</v>
      </c>
    </row>
    <row r="65" spans="4:5">
      <c r="D65" s="14" t="s">
        <v>127</v>
      </c>
      <c r="E65" s="5" t="s">
        <v>165</v>
      </c>
    </row>
    <row r="66" spans="4:5">
      <c r="D66" s="14" t="s">
        <v>128</v>
      </c>
      <c r="E66" s="5" t="s">
        <v>166</v>
      </c>
    </row>
    <row r="67" spans="4:5">
      <c r="D67" s="14" t="s">
        <v>129</v>
      </c>
      <c r="E67" s="5" t="s">
        <v>167</v>
      </c>
    </row>
    <row r="68" spans="4:5">
      <c r="D68" s="14" t="s">
        <v>130</v>
      </c>
      <c r="E68" s="5" t="s">
        <v>168</v>
      </c>
    </row>
    <row r="69" spans="4:5">
      <c r="D69" s="14" t="s">
        <v>131</v>
      </c>
      <c r="E69" s="5" t="s">
        <v>169</v>
      </c>
    </row>
    <row r="70" spans="4:5">
      <c r="D70" s="14" t="s">
        <v>73</v>
      </c>
      <c r="E70" s="5" t="s">
        <v>140</v>
      </c>
    </row>
    <row r="71" spans="4:5">
      <c r="D71" s="14" t="s">
        <v>132</v>
      </c>
      <c r="E71" s="48" t="s">
        <v>182</v>
      </c>
    </row>
    <row r="72" spans="4:5">
      <c r="D72" s="14" t="s">
        <v>133</v>
      </c>
    </row>
    <row r="73" spans="4:5">
      <c r="D73" s="14" t="s">
        <v>134</v>
      </c>
    </row>
    <row r="74" spans="4:5">
      <c r="D74" s="38" t="s">
        <v>135</v>
      </c>
    </row>
    <row r="75" spans="4:5">
      <c r="D75" s="14" t="s">
        <v>176</v>
      </c>
    </row>
    <row r="76" spans="4:5">
      <c r="D76" s="52" t="s">
        <v>190</v>
      </c>
    </row>
    <row r="77" spans="4:5">
      <c r="D77" s="14" t="s">
        <v>136</v>
      </c>
    </row>
    <row r="78" spans="4:5">
      <c r="D78" s="14" t="s">
        <v>137</v>
      </c>
    </row>
    <row r="79" spans="4:5">
      <c r="D79" s="14" t="s">
        <v>138</v>
      </c>
    </row>
    <row r="80" spans="4:5">
      <c r="D80" s="14" t="s">
        <v>139</v>
      </c>
    </row>
    <row r="81" spans="4:4">
      <c r="D81" s="14" t="s">
        <v>140</v>
      </c>
    </row>
    <row r="82" spans="4:4">
      <c r="D82" s="14" t="s">
        <v>141</v>
      </c>
    </row>
    <row r="83" spans="4:4">
      <c r="D83" s="14" t="s">
        <v>142</v>
      </c>
    </row>
    <row r="84" spans="4:4">
      <c r="D84" s="14" t="s">
        <v>143</v>
      </c>
    </row>
    <row r="85" spans="4:4">
      <c r="D85" s="14" t="s">
        <v>144</v>
      </c>
    </row>
    <row r="86" spans="4:4">
      <c r="D86" s="14" t="s">
        <v>145</v>
      </c>
    </row>
    <row r="87" spans="4:4">
      <c r="D87" s="14" t="s">
        <v>146</v>
      </c>
    </row>
    <row r="88" spans="4:4">
      <c r="D88" s="14" t="s">
        <v>147</v>
      </c>
    </row>
    <row r="89" spans="4:4">
      <c r="D89" s="14" t="s">
        <v>148</v>
      </c>
    </row>
    <row r="90" spans="4:4">
      <c r="D90" s="5" t="s">
        <v>149</v>
      </c>
    </row>
    <row r="91" spans="4:4">
      <c r="D91" s="5" t="s">
        <v>150</v>
      </c>
    </row>
  </sheetData>
  <sheetProtection password="CF66" sheet="1" objects="1" scenarios="1"/>
  <sortState ref="E2:E35">
    <sortCondition ref="E2:E35"/>
  </sortState>
  <phoneticPr fontId="8"/>
  <pageMargins left="0.75" right="0.75" top="1" bottom="1" header="0.51200000000000001" footer="0.51200000000000001"/>
  <pageSetup paperSize="9"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15</vt:i4>
      </vt:variant>
    </vt:vector>
  </HeadingPairs>
  <TitlesOfParts>
    <vt:vector size="18" baseType="lpstr">
      <vt:lpstr>金型修理改善依頼書</vt:lpstr>
      <vt:lpstr>コメント</vt:lpstr>
      <vt:lpstr>選択肢</vt:lpstr>
      <vt:lpstr>金型修理改善依頼書!Print_Area</vt:lpstr>
      <vt:lpstr>キャビ</vt:lpstr>
      <vt:lpstr>修理メーカー</vt:lpstr>
      <vt:lpstr>修理区分</vt:lpstr>
      <vt:lpstr>成形加工区</vt:lpstr>
      <vt:lpstr>成形機</vt:lpstr>
      <vt:lpstr>成形材料</vt:lpstr>
      <vt:lpstr>製作メーカー</vt:lpstr>
      <vt:lpstr>製品形状</vt:lpstr>
      <vt:lpstr>責任区分</vt:lpstr>
      <vt:lpstr>同修理履歴</vt:lpstr>
      <vt:lpstr>反映</vt:lpstr>
      <vt:lpstr>評価</vt:lpstr>
      <vt:lpstr>不具合項目</vt:lpstr>
      <vt:lpstr>有無</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紗由紀</dc:creator>
  <cp:lastModifiedBy>鈴木 誠</cp:lastModifiedBy>
  <cp:lastPrinted>2022-03-14T01:56:28Z</cp:lastPrinted>
  <dcterms:created xsi:type="dcterms:W3CDTF">1997-01-08T22:48:59Z</dcterms:created>
  <dcterms:modified xsi:type="dcterms:W3CDTF">2022-05-25T00:49:02Z</dcterms:modified>
</cp:coreProperties>
</file>