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L:\部門_部署\生産準備課\金型・設備改良係共通〔管理者：荻野〕\金型業務共通原紙\指示書・説明書　確認前\成形メーカー→岩田主査　精査フォルダ\担当者確認\鈴木部長確認前\"/>
    </mc:Choice>
  </mc:AlternateContent>
  <bookViews>
    <workbookView xWindow="0" yWindow="0" windowWidth="24000" windowHeight="9750"/>
  </bookViews>
  <sheets>
    <sheet name="金型修理改善依頼書" sheetId="9" r:id="rId1"/>
    <sheet name="コメント" sheetId="10" r:id="rId2"/>
    <sheet name="選択肢" sheetId="1" state="hidden" r:id="rId3"/>
  </sheets>
  <definedNames>
    <definedName name="_xlnm._FilterDatabase" localSheetId="1" hidden="1">コメント!$A$1:$Z$26</definedName>
    <definedName name="_xlnm.Print_Area" localSheetId="0">金型修理改善依頼書!$A$10:$AB$50</definedName>
    <definedName name="キャビ">選択肢!$K$2:$K$4</definedName>
    <definedName name="修理メーカー">選択肢!$E$2:$E$71</definedName>
    <definedName name="修理区分">選択肢!$F$2:$F$6</definedName>
    <definedName name="成形加工区">選択肢!$C$2:$C$39</definedName>
    <definedName name="成形機">選択肢!$H$2:$H$3</definedName>
    <definedName name="成形材料">選択肢!$B$2:$B$6</definedName>
    <definedName name="製作メーカー">選択肢!$D$2:$D$91</definedName>
    <definedName name="製品形状">選択肢!$I$2:$I$8</definedName>
    <definedName name="責任区分">選択肢!$L$2:$L$4</definedName>
    <definedName name="同修理履歴">選択肢!$J$2:$J$3</definedName>
    <definedName name="反映">選択肢!$N$2:$N$4</definedName>
    <definedName name="評価">選択肢!$A$2:$A$3</definedName>
    <definedName name="不具合項目">選択肢!$G$2:$G$14</definedName>
    <definedName name="有無">選択肢!$M$2:$M$3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1" i="9" l="1"/>
  <c r="AA36" i="9"/>
  <c r="AA37" i="9"/>
  <c r="AA38" i="9"/>
  <c r="AA39" i="9"/>
  <c r="AA40" i="9"/>
  <c r="AA35" i="9"/>
  <c r="Z36" i="9"/>
  <c r="Z37" i="9"/>
  <c r="Z38" i="9"/>
  <c r="Z39" i="9"/>
  <c r="Z40" i="9"/>
  <c r="Z41" i="9"/>
  <c r="Z35" i="9"/>
  <c r="Z24" i="9" l="1"/>
  <c r="G49" i="9" l="1"/>
  <c r="Z19" i="9" l="1"/>
  <c r="Z21" i="9" l="1"/>
  <c r="X42" i="9" l="1"/>
  <c r="X33" i="9"/>
</calcChain>
</file>

<file path=xl/comments1.xml><?xml version="1.0" encoding="utf-8"?>
<comments xmlns="http://schemas.openxmlformats.org/spreadsheetml/2006/main">
  <authors>
    <author>斉藤 里志</author>
    <author>髙橋　克弥</author>
    <author>石川 真衣</author>
    <author>鈴木 峰博</author>
  </authors>
  <commentList>
    <comment ref="A10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2018/8/2原紙を再送
</t>
        </r>
      </text>
    </comment>
    <comment ref="AJ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大和化成（本社）
大和化成（市場）
大和化成（額田）
他メーカー記載
</t>
        </r>
      </text>
    </comment>
    <comment ref="AK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AL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R12" authorId="0" shapeId="0">
      <text>
        <r>
          <rPr>
            <sz val="14"/>
            <color indexed="81"/>
            <rFont val="ＭＳ Ｐゴシック"/>
            <family val="3"/>
            <charset val="128"/>
          </rPr>
          <t>大和修理担当印</t>
        </r>
      </text>
    </comment>
    <comment ref="S12" authorId="0" shapeId="0">
      <text>
        <r>
          <rPr>
            <sz val="14"/>
            <color indexed="81"/>
            <rFont val="ＭＳ Ｐゴシック"/>
            <family val="3"/>
            <charset val="128"/>
          </rPr>
          <t xml:space="preserve">加工区責任者印
</t>
        </r>
      </text>
    </comment>
    <comment ref="T12" authorId="0" shapeId="0">
      <text>
        <r>
          <rPr>
            <sz val="14"/>
            <color indexed="81"/>
            <rFont val="ＭＳ Ｐゴシック"/>
            <family val="3"/>
            <charset val="128"/>
          </rPr>
          <t xml:space="preserve">加工区起案者印
</t>
        </r>
      </text>
    </comment>
    <comment ref="M13" authorId="2" shapeId="0">
      <text>
        <r>
          <rPr>
            <b/>
            <sz val="14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</text>
    </comment>
    <comment ref="Q15" authorId="2" shapeId="0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6" authorId="3" shapeId="0">
      <text>
        <r>
          <rPr>
            <sz val="14"/>
            <color indexed="81"/>
            <rFont val="ＭＳ Ｐゴシック"/>
            <family val="3"/>
            <charset val="128"/>
          </rPr>
          <t>機種名記入
（EC-100・MD-50など）</t>
        </r>
      </text>
    </comment>
    <comment ref="Q16" authorId="2" shapeId="0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W16" authorId="3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キャビ問わず、同じ修理内容の回数を記入
</t>
        </r>
      </text>
    </comment>
    <comment ref="Z19" authorId="2" shapeId="0">
      <text>
        <r>
          <rPr>
            <sz val="14"/>
            <color indexed="81"/>
            <rFont val="ＭＳ Ｐゴシック"/>
            <family val="3"/>
            <charset val="128"/>
          </rPr>
          <t>合計ショット数-同修理ショット数</t>
        </r>
      </text>
    </comment>
    <comment ref="Z21" authorId="2" shapeId="0">
      <text>
        <r>
          <rPr>
            <sz val="14"/>
            <color indexed="81"/>
            <rFont val="ＭＳ Ｐゴシック"/>
            <family val="3"/>
            <charset val="128"/>
          </rPr>
          <t>合計ショットー前回メンテ時のショット数</t>
        </r>
      </text>
    </comment>
    <comment ref="Z24" authorId="2" shapeId="0">
      <text>
        <r>
          <rPr>
            <sz val="12"/>
            <color indexed="81"/>
            <rFont val="ＭＳ Ｐゴシック"/>
            <family val="3"/>
            <charset val="128"/>
          </rPr>
          <t>ショットカウンターの現在と交換前のショット数の合計（自動計算）</t>
        </r>
      </text>
    </comment>
    <comment ref="X33" authorId="2" shapeId="0">
      <text>
        <r>
          <rPr>
            <sz val="12"/>
            <color indexed="81"/>
            <rFont val="ＭＳ Ｐゴシック"/>
            <family val="3"/>
            <charset val="128"/>
          </rPr>
          <t>No.1～他まで自動で合計
（No.1に数値が入力されているとき）</t>
        </r>
      </text>
    </comment>
    <comment ref="X42" authorId="2" shapeId="0">
      <text>
        <r>
          <rPr>
            <sz val="11"/>
            <color indexed="81"/>
            <rFont val="ＭＳ Ｐゴシック"/>
            <family val="3"/>
            <charset val="128"/>
          </rPr>
          <t>No.1～他まで自動で合計
（No.1に数値が入力されているとき）</t>
        </r>
      </text>
    </comment>
    <comment ref="S48" authorId="3" shapeId="0">
      <text>
        <r>
          <rPr>
            <sz val="11"/>
            <color indexed="81"/>
            <rFont val="ＭＳ Ｐゴシック"/>
            <family val="3"/>
            <charset val="128"/>
          </rPr>
          <t>金型納入後、
1週間以内に成形して下さい</t>
        </r>
      </text>
    </comment>
  </commentList>
</comments>
</file>

<file path=xl/comments2.xml><?xml version="1.0" encoding="utf-8"?>
<comments xmlns="http://schemas.openxmlformats.org/spreadsheetml/2006/main">
  <authors>
    <author>髙橋　克弥</author>
    <author>斉藤 里志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プルダウンで
要・不要</t>
        </r>
      </text>
    </comment>
    <comment ref="B1" authorId="1" shapeId="0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プルダウンで
ＰＰ
POM
PA
2色
その他</t>
        </r>
      </text>
    </comment>
    <comment ref="C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大和化成（本社）
大和化成（市場）
大和化成（額田）
他メーカー記載
</t>
        </r>
      </text>
    </commen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修理区分プルダウンで表示
</t>
        </r>
        <r>
          <rPr>
            <b/>
            <sz val="12"/>
            <color indexed="81"/>
            <rFont val="ＭＳ Ｐゴシック"/>
            <family val="3"/>
            <charset val="128"/>
          </rPr>
          <t xml:space="preserve">初期流動問題
工程変更
改善
復元
メンテナンス
</t>
        </r>
      </text>
    </comment>
    <comment ref="G1" authorId="0" shapeId="0">
      <text>
        <r>
          <rPr>
            <b/>
            <sz val="16"/>
            <color indexed="81"/>
            <rFont val="ＭＳ Ｐゴシック"/>
            <family val="3"/>
            <charset val="128"/>
          </rPr>
          <t>プルダウン選択
・A：型構造改善
・B：ガス改善
・C：ゲート改善
・D：コマ折れ改善
・E：バリ，E/P改善
・F：自社分解洗浄
・G：型メーカー分解洗浄
・H：型構造修理
・I：ガス修理
・J：ゲート修理
・K：コマ折れ修理
・L：バリ，E/P修理
・M：自社修理</t>
        </r>
      </text>
    </comment>
  </commentList>
</comments>
</file>

<file path=xl/sharedStrings.xml><?xml version="1.0" encoding="utf-8"?>
<sst xmlns="http://schemas.openxmlformats.org/spreadsheetml/2006/main" count="1045" uniqueCount="479">
  <si>
    <t>承認</t>
  </si>
  <si>
    <t>審査</t>
  </si>
  <si>
    <t>NO.</t>
  </si>
  <si>
    <t>判定</t>
  </si>
  <si>
    <t>起案</t>
    <phoneticPr fontId="8"/>
  </si>
  <si>
    <t>品番</t>
    <rPh sb="0" eb="2">
      <t>ヒンバン</t>
    </rPh>
    <phoneticPr fontId="8"/>
  </si>
  <si>
    <t>開始日</t>
    <rPh sb="0" eb="2">
      <t>カイシ</t>
    </rPh>
    <rPh sb="2" eb="3">
      <t>ヒ</t>
    </rPh>
    <phoneticPr fontId="8"/>
  </si>
  <si>
    <t>型納期</t>
    <rPh sb="0" eb="1">
      <t>カタ</t>
    </rPh>
    <rPh sb="1" eb="3">
      <t>ノウキ</t>
    </rPh>
    <phoneticPr fontId="8"/>
  </si>
  <si>
    <t>修理メーカー</t>
    <rPh sb="0" eb="2">
      <t>シュウリ</t>
    </rPh>
    <phoneticPr fontId="8"/>
  </si>
  <si>
    <t>不具合項目</t>
    <rPh sb="0" eb="3">
      <t>フグアイ</t>
    </rPh>
    <rPh sb="3" eb="5">
      <t>コウモク</t>
    </rPh>
    <phoneticPr fontId="8"/>
  </si>
  <si>
    <t>有</t>
    <rPh sb="0" eb="1">
      <t>ア</t>
    </rPh>
    <phoneticPr fontId="8"/>
  </si>
  <si>
    <t>品証Ｇ</t>
    <rPh sb="0" eb="1">
      <t>ヒン</t>
    </rPh>
    <rPh sb="1" eb="2">
      <t>ショウ</t>
    </rPh>
    <phoneticPr fontId="8"/>
  </si>
  <si>
    <t>A</t>
    <phoneticPr fontId="8"/>
  </si>
  <si>
    <t>汎用</t>
    <rPh sb="0" eb="2">
      <t>ハンヨウ</t>
    </rPh>
    <phoneticPr fontId="8"/>
  </si>
  <si>
    <t>ｸﾗﾝﾌﾟ</t>
    <phoneticPr fontId="8"/>
  </si>
  <si>
    <t>PP</t>
    <phoneticPr fontId="8"/>
  </si>
  <si>
    <t>無</t>
    <rPh sb="0" eb="1">
      <t>ナ</t>
    </rPh>
    <phoneticPr fontId="8"/>
  </si>
  <si>
    <t>品管Ｇ</t>
    <rPh sb="0" eb="1">
      <t>ヒン</t>
    </rPh>
    <rPh sb="1" eb="2">
      <t>カン</t>
    </rPh>
    <phoneticPr fontId="8"/>
  </si>
  <si>
    <t>B</t>
    <phoneticPr fontId="8"/>
  </si>
  <si>
    <t>DMI</t>
    <phoneticPr fontId="8"/>
  </si>
  <si>
    <t>ﾍﾞﾙﾄ</t>
    <phoneticPr fontId="8"/>
  </si>
  <si>
    <t>6PA</t>
    <phoneticPr fontId="8"/>
  </si>
  <si>
    <t>成形ﾒｰｶｰ</t>
    <rPh sb="0" eb="2">
      <t>セイケイ</t>
    </rPh>
    <phoneticPr fontId="8"/>
  </si>
  <si>
    <t>C</t>
    <phoneticPr fontId="8"/>
  </si>
  <si>
    <t>ｺﾙｹﾞｰﾄ</t>
    <phoneticPr fontId="8"/>
  </si>
  <si>
    <t>66PA</t>
    <phoneticPr fontId="8"/>
  </si>
  <si>
    <t>ﾌﾟﾛﾃ</t>
    <phoneticPr fontId="8"/>
  </si>
  <si>
    <t>STPA66</t>
    <phoneticPr fontId="8"/>
  </si>
  <si>
    <t>その他</t>
    <rPh sb="2" eb="3">
      <t>タ</t>
    </rPh>
    <phoneticPr fontId="8"/>
  </si>
  <si>
    <t>難燃66</t>
    <rPh sb="0" eb="1">
      <t>ナン</t>
    </rPh>
    <rPh sb="1" eb="2">
      <t>ネン</t>
    </rPh>
    <phoneticPr fontId="8"/>
  </si>
  <si>
    <t>ABS</t>
    <phoneticPr fontId="8"/>
  </si>
  <si>
    <t>POM</t>
    <phoneticPr fontId="8"/>
  </si>
  <si>
    <t>PBT</t>
    <phoneticPr fontId="8"/>
  </si>
  <si>
    <t>製品形状</t>
    <rPh sb="0" eb="2">
      <t>セイヒン</t>
    </rPh>
    <rPh sb="2" eb="4">
      <t>ケイジョウ</t>
    </rPh>
    <phoneticPr fontId="8"/>
  </si>
  <si>
    <t>大和化成</t>
  </si>
  <si>
    <t>製作メーカー</t>
    <phoneticPr fontId="8"/>
  </si>
  <si>
    <t>ショット</t>
    <phoneticPr fontId="8"/>
  </si>
  <si>
    <t>修理区分</t>
    <rPh sb="0" eb="2">
      <t>シュウリ</t>
    </rPh>
    <rPh sb="2" eb="4">
      <t>クブン</t>
    </rPh>
    <phoneticPr fontId="8"/>
  </si>
  <si>
    <t>受領</t>
    <rPh sb="0" eb="2">
      <t>ジュリョウ</t>
    </rPh>
    <phoneticPr fontId="8"/>
  </si>
  <si>
    <t>月産数（個）</t>
    <rPh sb="0" eb="2">
      <t>ゲッサン</t>
    </rPh>
    <rPh sb="2" eb="3">
      <t>スウ</t>
    </rPh>
    <rPh sb="4" eb="5">
      <t>コ</t>
    </rPh>
    <phoneticPr fontId="8"/>
  </si>
  <si>
    <t>成形材料</t>
    <rPh sb="0" eb="2">
      <t>セイケイ</t>
    </rPh>
    <rPh sb="2" eb="4">
      <t>ザイリョウ</t>
    </rPh>
    <phoneticPr fontId="8"/>
  </si>
  <si>
    <t>評価サンプル数</t>
    <rPh sb="0" eb="2">
      <t>ヒョウカ</t>
    </rPh>
    <rPh sb="6" eb="7">
      <t>スウ</t>
    </rPh>
    <phoneticPr fontId="8"/>
  </si>
  <si>
    <t>評価有無</t>
    <rPh sb="0" eb="2">
      <t>ヒョウカ</t>
    </rPh>
    <rPh sb="2" eb="4">
      <t>ウム</t>
    </rPh>
    <phoneticPr fontId="8"/>
  </si>
  <si>
    <t>成形加工区</t>
    <rPh sb="0" eb="2">
      <t>セイケイ</t>
    </rPh>
    <rPh sb="2" eb="5">
      <t>カコウク</t>
    </rPh>
    <phoneticPr fontId="8"/>
  </si>
  <si>
    <t>型番</t>
    <rPh sb="0" eb="2">
      <t>カタバン</t>
    </rPh>
    <phoneticPr fontId="8"/>
  </si>
  <si>
    <t>対策処置内容 （成形加工区記入）</t>
    <rPh sb="4" eb="6">
      <t>ナイヨウ</t>
    </rPh>
    <rPh sb="8" eb="10">
      <t>セイケイ</t>
    </rPh>
    <rPh sb="10" eb="13">
      <t>カコウク</t>
    </rPh>
    <rPh sb="13" eb="15">
      <t>キニュウ</t>
    </rPh>
    <phoneticPr fontId="8"/>
  </si>
  <si>
    <t>t</t>
    <phoneticPr fontId="8"/>
  </si>
  <si>
    <t>要</t>
    <rPh sb="0" eb="1">
      <t>ヨウ</t>
    </rPh>
    <phoneticPr fontId="8"/>
  </si>
  <si>
    <t>不要</t>
    <rPh sb="0" eb="2">
      <t>フヨウ</t>
    </rPh>
    <phoneticPr fontId="8"/>
  </si>
  <si>
    <t>PA</t>
    <phoneticPr fontId="8"/>
  </si>
  <si>
    <t>初期流動問題</t>
  </si>
  <si>
    <t>工程変更</t>
  </si>
  <si>
    <t>改善</t>
  </si>
  <si>
    <t>復元</t>
  </si>
  <si>
    <t>メンテナンス</t>
  </si>
  <si>
    <t>2色</t>
    <rPh sb="1" eb="2">
      <t>ショク</t>
    </rPh>
    <phoneticPr fontId="8"/>
  </si>
  <si>
    <t>不具合内容・発生原因（成形加工区記入）画像又はﾎﾟﾝﾁ絵記入</t>
    <rPh sb="6" eb="8">
      <t>ハッセイ</t>
    </rPh>
    <rPh sb="8" eb="10">
      <t>ゲンイン</t>
    </rPh>
    <rPh sb="11" eb="13">
      <t>セイケイ</t>
    </rPh>
    <rPh sb="13" eb="16">
      <t>カコウク</t>
    </rPh>
    <rPh sb="19" eb="21">
      <t>ガゾウ</t>
    </rPh>
    <rPh sb="21" eb="22">
      <t>マタ</t>
    </rPh>
    <rPh sb="27" eb="28">
      <t>エ</t>
    </rPh>
    <rPh sb="28" eb="30">
      <t>キニュウ</t>
    </rPh>
    <phoneticPr fontId="8"/>
  </si>
  <si>
    <t>不具合
ｷｬﾋﾞNO.</t>
    <rPh sb="0" eb="3">
      <t>フグアイ</t>
    </rPh>
    <phoneticPr fontId="8"/>
  </si>
  <si>
    <t>対策ｷｬﾋﾞNO.</t>
    <rPh sb="0" eb="2">
      <t>タイサク</t>
    </rPh>
    <phoneticPr fontId="8"/>
  </si>
  <si>
    <t>成形機・t数</t>
    <rPh sb="0" eb="2">
      <t>セイケイ</t>
    </rPh>
    <rPh sb="2" eb="3">
      <t>キ</t>
    </rPh>
    <rPh sb="5" eb="6">
      <t>スウ</t>
    </rPh>
    <phoneticPr fontId="8"/>
  </si>
  <si>
    <t>成形材質</t>
    <rPh sb="0" eb="2">
      <t>セイケイ</t>
    </rPh>
    <rPh sb="2" eb="4">
      <t>ザイシツ</t>
    </rPh>
    <phoneticPr fontId="8"/>
  </si>
  <si>
    <t>起工年月</t>
    <rPh sb="0" eb="2">
      <t>キコウ</t>
    </rPh>
    <rPh sb="2" eb="3">
      <t>ネン</t>
    </rPh>
    <phoneticPr fontId="8"/>
  </si>
  <si>
    <t xml:space="preserve"> 発行年月日</t>
    <phoneticPr fontId="8"/>
  </si>
  <si>
    <t>成形機</t>
    <rPh sb="0" eb="3">
      <t>セイケイキ</t>
    </rPh>
    <phoneticPr fontId="8"/>
  </si>
  <si>
    <t>汎用</t>
    <rPh sb="0" eb="2">
      <t>ハンヨウ</t>
    </rPh>
    <phoneticPr fontId="8"/>
  </si>
  <si>
    <t>DMI</t>
    <phoneticPr fontId="8"/>
  </si>
  <si>
    <t>PP/TPE</t>
    <phoneticPr fontId="8"/>
  </si>
  <si>
    <t>㈲アイエードゥー</t>
  </si>
  <si>
    <t>㈱アイメック</t>
  </si>
  <si>
    <t>㈲イチカワ</t>
  </si>
  <si>
    <t>㈱エスケイモールド</t>
  </si>
  <si>
    <t>㈱ケーツー</t>
  </si>
  <si>
    <t>トーカイモールド㈱</t>
  </si>
  <si>
    <t>㈱バリアス・ワークス</t>
  </si>
  <si>
    <t>㈱アイデン</t>
  </si>
  <si>
    <t>アイチシステム</t>
  </si>
  <si>
    <t>㈲青木製作所</t>
  </si>
  <si>
    <t>㈱浅野</t>
  </si>
  <si>
    <t>㈲アサヒ工業</t>
  </si>
  <si>
    <t>朝日精密工業㈱</t>
  </si>
  <si>
    <t>㈲味岡製作所</t>
  </si>
  <si>
    <t>㈲荒木金型</t>
  </si>
  <si>
    <t>犬山精機㈱</t>
  </si>
  <si>
    <t>岩津化成(株)</t>
  </si>
  <si>
    <t>㈲岩本金型</t>
  </si>
  <si>
    <t>栄光技研</t>
  </si>
  <si>
    <t>㈱エス･ケイ･ワイ</t>
  </si>
  <si>
    <t>㈲大島金型産業</t>
  </si>
  <si>
    <t>㈲小栗化成</t>
  </si>
  <si>
    <t>㈲鍵山製作所</t>
  </si>
  <si>
    <t>㈲加藤製作所</t>
  </si>
  <si>
    <t>金型工房りくい</t>
  </si>
  <si>
    <t>㈲上郷樹脂</t>
  </si>
  <si>
    <t>木下金型製作所</t>
  </si>
  <si>
    <t>岐北化学</t>
  </si>
  <si>
    <t>㈱岐阜精密製作所</t>
  </si>
  <si>
    <t>研精化工㈱</t>
  </si>
  <si>
    <t>㈲孝真精機</t>
  </si>
  <si>
    <t>㈱小林合成</t>
  </si>
  <si>
    <t>㈱小林製作所</t>
  </si>
  <si>
    <t>㈱坂本金型工作所</t>
  </si>
  <si>
    <t>㈱サンコー技研</t>
  </si>
  <si>
    <t>㈱三宏技研</t>
  </si>
  <si>
    <t>三洲化学工業㈱</t>
  </si>
  <si>
    <t>㈲三福製作所</t>
  </si>
  <si>
    <t>㈲三和精工</t>
  </si>
  <si>
    <t>昭和</t>
  </si>
  <si>
    <t>伸栄ﾌﾟﾗｽﾁｯｸｽ㈱</t>
  </si>
  <si>
    <t>新生精機㈱</t>
  </si>
  <si>
    <t>㈲杉田精機</t>
  </si>
  <si>
    <t>㈲杉本金型製作所</t>
  </si>
  <si>
    <t>㈱駿河ｴﾝｼﾞﾆｱﾘﾝｸﾞ</t>
  </si>
  <si>
    <t>㈲セイレイ技研</t>
  </si>
  <si>
    <t>セントラルファインツール</t>
  </si>
  <si>
    <t>ダイトー化成㈱</t>
  </si>
  <si>
    <t>TIMEX</t>
  </si>
  <si>
    <t>㈱大和精工</t>
  </si>
  <si>
    <t>㈲高木金型製作</t>
  </si>
  <si>
    <t>タカギセイコー</t>
  </si>
  <si>
    <t>㈱棚澤八光社</t>
  </si>
  <si>
    <t>タニグチ</t>
  </si>
  <si>
    <t>DAC</t>
  </si>
  <si>
    <t>中部アイテック㈱</t>
  </si>
  <si>
    <t>ツチヒラ合成㈱</t>
  </si>
  <si>
    <t>テクノハマ㈱</t>
  </si>
  <si>
    <t>東亜金型工業㈱</t>
  </si>
  <si>
    <t>トクサン金型㈱</t>
  </si>
  <si>
    <t>㈲友恵製作所</t>
  </si>
  <si>
    <t>㈱永野金型</t>
  </si>
  <si>
    <t>中松金型㈱</t>
  </si>
  <si>
    <t>ニッコー金型</t>
  </si>
  <si>
    <t>仁木製作所</t>
  </si>
  <si>
    <t>㈲ハヤマ金型</t>
  </si>
  <si>
    <t>㈱坂鎌工業</t>
  </si>
  <si>
    <t>日吉金型</t>
  </si>
  <si>
    <t>平山工業所</t>
  </si>
  <si>
    <t>㈱ファインモールド</t>
  </si>
  <si>
    <t>㈱プラセス</t>
  </si>
  <si>
    <t>㈱プラム精工</t>
  </si>
  <si>
    <t>㈲北辰金型工業</t>
  </si>
  <si>
    <t>㈱丸重</t>
  </si>
  <si>
    <t>丸工モールド</t>
  </si>
  <si>
    <t>㈱メイク</t>
  </si>
  <si>
    <t>㈲山本金型製作所</t>
  </si>
  <si>
    <t>㈱山利製作所</t>
  </si>
  <si>
    <t>㈱有加工業</t>
  </si>
  <si>
    <t>㈱友起製作所</t>
  </si>
  <si>
    <t>㈲ユーディーデータシステム</t>
  </si>
  <si>
    <t>吉浜金型</t>
  </si>
  <si>
    <t>購買データ不明</t>
  </si>
  <si>
    <t>海外</t>
  </si>
  <si>
    <t>ウネヤマ技研</t>
  </si>
  <si>
    <t>ケミカル工業㈱</t>
  </si>
  <si>
    <t>ｸﾘｯﾌﾟ</t>
    <phoneticPr fontId="8"/>
  </si>
  <si>
    <t>岩津化成㈱</t>
  </si>
  <si>
    <t>(有)エヌ・ピー(岡崎工場)</t>
  </si>
  <si>
    <t>(有)エヌ・ピー(豊橋工場)</t>
  </si>
  <si>
    <t>㈲小田化成</t>
  </si>
  <si>
    <t>光和工業㈱</t>
  </si>
  <si>
    <t>小島ｷｬﾝﾊﾟｽ</t>
  </si>
  <si>
    <t>サンホウ化成㈱</t>
  </si>
  <si>
    <t>㈱シンテック</t>
  </si>
  <si>
    <t>㈲ダイモ化成</t>
  </si>
  <si>
    <t>㈱タカギセイコー</t>
  </si>
  <si>
    <t>ツツミ化成工業㈲</t>
  </si>
  <si>
    <t>㈲藤原樹脂</t>
  </si>
  <si>
    <t>㈱フレックスキャンパス</t>
  </si>
  <si>
    <t>㈲豊和化成</t>
  </si>
  <si>
    <t>㈲星川技研</t>
  </si>
  <si>
    <t>マルアイ㈱</t>
  </si>
  <si>
    <t>㈱セントラルファインツール</t>
  </si>
  <si>
    <t>ナノコート・ティーエス㈱</t>
  </si>
  <si>
    <t>フィーサ㈱</t>
  </si>
  <si>
    <t>モールド・マスターズ㈱</t>
  </si>
  <si>
    <t>大和化成</t>
    <phoneticPr fontId="8"/>
  </si>
  <si>
    <t>大和化成</t>
    <phoneticPr fontId="8"/>
  </si>
  <si>
    <t>㈱不二機販</t>
  </si>
  <si>
    <t>㈲青木製作所</t>
    <phoneticPr fontId="8"/>
  </si>
  <si>
    <t>金型修理・改善依頼書</t>
    <phoneticPr fontId="8"/>
  </si>
  <si>
    <t>㈱沖田化成</t>
    <rPh sb="1" eb="3">
      <t>オキタ</t>
    </rPh>
    <rPh sb="3" eb="5">
      <t>カセイ</t>
    </rPh>
    <phoneticPr fontId="8"/>
  </si>
  <si>
    <t>㈱サンワクリエイト</t>
  </si>
  <si>
    <t>ヒロハマ合成㈱</t>
    <rPh sb="4" eb="6">
      <t>ゴウセイ</t>
    </rPh>
    <phoneticPr fontId="8"/>
  </si>
  <si>
    <t>㈲宮本合成</t>
    <rPh sb="1" eb="3">
      <t>ミヤモト</t>
    </rPh>
    <rPh sb="3" eb="5">
      <t>ゴウセイ</t>
    </rPh>
    <phoneticPr fontId="8"/>
  </si>
  <si>
    <t>㈲エヌ・ピー</t>
  </si>
  <si>
    <t>㈲エヌ・ピー</t>
    <phoneticPr fontId="8"/>
  </si>
  <si>
    <t>遠州樹脂工業㈱</t>
  </si>
  <si>
    <t>遠州樹脂工業㈱</t>
    <rPh sb="0" eb="2">
      <t>エンシュウ</t>
    </rPh>
    <rPh sb="2" eb="4">
      <t>ジュシ</t>
    </rPh>
    <rPh sb="4" eb="6">
      <t>コウギョウ</t>
    </rPh>
    <phoneticPr fontId="8"/>
  </si>
  <si>
    <t>㈱広和化成</t>
  </si>
  <si>
    <t>㈱広和化成</t>
    <rPh sb="1" eb="2">
      <t>ヒロ</t>
    </rPh>
    <rPh sb="2" eb="3">
      <t>ワ</t>
    </rPh>
    <rPh sb="3" eb="5">
      <t>カセイ</t>
    </rPh>
    <phoneticPr fontId="8"/>
  </si>
  <si>
    <t>㈱クラフト</t>
  </si>
  <si>
    <t>㈱ファインカット富山</t>
    <rPh sb="8" eb="10">
      <t>トヤマ</t>
    </rPh>
    <phoneticPr fontId="8"/>
  </si>
  <si>
    <t>㈲エヌ・ピー</t>
    <phoneticPr fontId="8"/>
  </si>
  <si>
    <t>㈱クラフト</t>
    <phoneticPr fontId="8"/>
  </si>
  <si>
    <t>㈱ケーツー</t>
    <phoneticPr fontId="8"/>
  </si>
  <si>
    <t>㈱サンワクリエイト</t>
    <phoneticPr fontId="8"/>
  </si>
  <si>
    <t>遠州樹脂工業㈱</t>
    <phoneticPr fontId="8"/>
  </si>
  <si>
    <t>㈱広和化成</t>
    <phoneticPr fontId="8"/>
  </si>
  <si>
    <t>㈱クラフト</t>
    <phoneticPr fontId="8"/>
  </si>
  <si>
    <t>テクノハマ㈱</t>
    <phoneticPr fontId="8"/>
  </si>
  <si>
    <t>グレード</t>
    <phoneticPr fontId="8"/>
  </si>
  <si>
    <t>サンプル着日</t>
    <rPh sb="4" eb="5">
      <t>チャク</t>
    </rPh>
    <rPh sb="5" eb="6">
      <t>ビ</t>
    </rPh>
    <phoneticPr fontId="8"/>
  </si>
  <si>
    <t>不具合項目</t>
    <rPh sb="0" eb="3">
      <t>フグアイ</t>
    </rPh>
    <rPh sb="3" eb="5">
      <t>コウモク</t>
    </rPh>
    <phoneticPr fontId="8"/>
  </si>
  <si>
    <t>確認</t>
    <rPh sb="0" eb="2">
      <t>カクニン</t>
    </rPh>
    <phoneticPr fontId="8"/>
  </si>
  <si>
    <t xml:space="preserve"> 手配NO.</t>
    <phoneticPr fontId="8"/>
  </si>
  <si>
    <t>前回メンテ時のショット数</t>
    <rPh sb="0" eb="2">
      <t>ゼンカイ</t>
    </rPh>
    <rPh sb="5" eb="6">
      <t>ジ</t>
    </rPh>
    <rPh sb="11" eb="12">
      <t>スウ</t>
    </rPh>
    <phoneticPr fontId="8"/>
  </si>
  <si>
    <t>同修理履歴</t>
    <rPh sb="0" eb="1">
      <t>ドウ</t>
    </rPh>
    <rPh sb="1" eb="3">
      <t>シュウリ</t>
    </rPh>
    <rPh sb="3" eb="5">
      <t>リレキ</t>
    </rPh>
    <phoneticPr fontId="8"/>
  </si>
  <si>
    <t>同修理履歴</t>
    <rPh sb="0" eb="1">
      <t>ドウ</t>
    </rPh>
    <rPh sb="1" eb="3">
      <t>シュウリ</t>
    </rPh>
    <rPh sb="3" eb="5">
      <t>リレキ</t>
    </rPh>
    <phoneticPr fontId="8"/>
  </si>
  <si>
    <t>初回</t>
    <rPh sb="0" eb="2">
      <t>ショカイ</t>
    </rPh>
    <phoneticPr fontId="8"/>
  </si>
  <si>
    <t>再発</t>
    <rPh sb="0" eb="2">
      <t>サイハツ</t>
    </rPh>
    <phoneticPr fontId="8"/>
  </si>
  <si>
    <t>回</t>
    <rPh sb="0" eb="1">
      <t>カイ</t>
    </rPh>
    <phoneticPr fontId="8"/>
  </si>
  <si>
    <t>キャビ</t>
    <phoneticPr fontId="8"/>
  </si>
  <si>
    <t>同じ</t>
    <rPh sb="0" eb="1">
      <t>オナ</t>
    </rPh>
    <phoneticPr fontId="8"/>
  </si>
  <si>
    <t>他</t>
    <rPh sb="0" eb="1">
      <t>ホカ</t>
    </rPh>
    <phoneticPr fontId="8"/>
  </si>
  <si>
    <t>同じ含む</t>
    <rPh sb="0" eb="1">
      <t>オナ</t>
    </rPh>
    <rPh sb="2" eb="3">
      <t>フク</t>
    </rPh>
    <phoneticPr fontId="8"/>
  </si>
  <si>
    <t>修理キャビNo</t>
    <rPh sb="0" eb="2">
      <t>シュウリ</t>
    </rPh>
    <phoneticPr fontId="8"/>
  </si>
  <si>
    <t>責任区分</t>
    <rPh sb="0" eb="2">
      <t>セキニン</t>
    </rPh>
    <rPh sb="2" eb="4">
      <t>クブン</t>
    </rPh>
    <phoneticPr fontId="8"/>
  </si>
  <si>
    <t>大和</t>
    <rPh sb="0" eb="2">
      <t>ダイワ</t>
    </rPh>
    <phoneticPr fontId="8"/>
  </si>
  <si>
    <t>加工区</t>
    <rPh sb="0" eb="3">
      <t>カコウク</t>
    </rPh>
    <phoneticPr fontId="8"/>
  </si>
  <si>
    <t>型メーカー</t>
    <rPh sb="0" eb="1">
      <t>カタ</t>
    </rPh>
    <phoneticPr fontId="8"/>
  </si>
  <si>
    <t>新設時金型担当者</t>
    <rPh sb="0" eb="2">
      <t>シンセツ</t>
    </rPh>
    <rPh sb="2" eb="3">
      <t>ジ</t>
    </rPh>
    <rPh sb="3" eb="5">
      <t>カナガタ</t>
    </rPh>
    <rPh sb="5" eb="8">
      <t>タントウシャ</t>
    </rPh>
    <phoneticPr fontId="8"/>
  </si>
  <si>
    <t>）ヶ月</t>
    <rPh sb="2" eb="3">
      <t>ゲツ</t>
    </rPh>
    <phoneticPr fontId="8"/>
  </si>
  <si>
    <t>過去修理履歴</t>
    <rPh sb="0" eb="2">
      <t>カコ</t>
    </rPh>
    <rPh sb="2" eb="4">
      <t>シュウリ</t>
    </rPh>
    <rPh sb="4" eb="6">
      <t>リレキ</t>
    </rPh>
    <phoneticPr fontId="8"/>
  </si>
  <si>
    <t>修理回数</t>
    <rPh sb="0" eb="2">
      <t>シュウリ</t>
    </rPh>
    <rPh sb="2" eb="4">
      <t>カイスウ</t>
    </rPh>
    <phoneticPr fontId="8"/>
  </si>
  <si>
    <t>回</t>
    <rPh sb="0" eb="1">
      <t>カイ</t>
    </rPh>
    <phoneticPr fontId="8"/>
  </si>
  <si>
    <t>修理費用</t>
    <rPh sb="0" eb="2">
      <t>シュウリ</t>
    </rPh>
    <rPh sb="2" eb="4">
      <t>ヒヨウ</t>
    </rPh>
    <phoneticPr fontId="8"/>
  </si>
  <si>
    <t>/個当たり　</t>
    <rPh sb="1" eb="2">
      <t>コ</t>
    </rPh>
    <rPh sb="2" eb="3">
      <t>ア</t>
    </rPh>
    <phoneticPr fontId="8"/>
  </si>
  <si>
    <t>確認日</t>
    <rPh sb="0" eb="2">
      <t>カクニン</t>
    </rPh>
    <rPh sb="2" eb="3">
      <t>ビ</t>
    </rPh>
    <phoneticPr fontId="8"/>
  </si>
  <si>
    <t>判定</t>
    <rPh sb="0" eb="2">
      <t>ハンテイ</t>
    </rPh>
    <phoneticPr fontId="8"/>
  </si>
  <si>
    <t>【加工区入力】</t>
    <rPh sb="1" eb="4">
      <t>カコウク</t>
    </rPh>
    <rPh sb="4" eb="6">
      <t>ニュウリョク</t>
    </rPh>
    <phoneticPr fontId="8"/>
  </si>
  <si>
    <t>責任区分</t>
    <phoneticPr fontId="8"/>
  </si>
  <si>
    <t>責任比率</t>
    <rPh sb="0" eb="2">
      <t>セキニン</t>
    </rPh>
    <rPh sb="2" eb="4">
      <t>ヒリツ</t>
    </rPh>
    <phoneticPr fontId="8"/>
  </si>
  <si>
    <t>大和の修正指示</t>
    <rPh sb="0" eb="2">
      <t>ダイワ</t>
    </rPh>
    <rPh sb="3" eb="5">
      <t>シュウセイ</t>
    </rPh>
    <rPh sb="5" eb="7">
      <t>シジ</t>
    </rPh>
    <phoneticPr fontId="8"/>
  </si>
  <si>
    <t>有・無</t>
    <rPh sb="0" eb="1">
      <t>ア</t>
    </rPh>
    <rPh sb="2" eb="3">
      <t>ナシ</t>
    </rPh>
    <phoneticPr fontId="8"/>
  </si>
  <si>
    <t>有</t>
    <rPh sb="0" eb="1">
      <t>ユウ</t>
    </rPh>
    <phoneticPr fontId="8"/>
  </si>
  <si>
    <t>無</t>
    <rPh sb="0" eb="1">
      <t>ナシ</t>
    </rPh>
    <phoneticPr fontId="8"/>
  </si>
  <si>
    <t>改善費償却期間（概算）約（</t>
    <rPh sb="0" eb="2">
      <t>カイゼン</t>
    </rPh>
    <rPh sb="2" eb="3">
      <t>ヒ</t>
    </rPh>
    <rPh sb="3" eb="5">
      <t>ショウキャク</t>
    </rPh>
    <rPh sb="5" eb="7">
      <t>キカン</t>
    </rPh>
    <rPh sb="11" eb="12">
      <t>ヤク</t>
    </rPh>
    <phoneticPr fontId="8"/>
  </si>
  <si>
    <t>反映</t>
    <rPh sb="0" eb="2">
      <t>ハンエイ</t>
    </rPh>
    <phoneticPr fontId="8"/>
  </si>
  <si>
    <t>要</t>
    <rPh sb="0" eb="1">
      <t>ヨウ</t>
    </rPh>
    <phoneticPr fontId="8"/>
  </si>
  <si>
    <t>検討</t>
    <rPh sb="0" eb="2">
      <t>ケントウ</t>
    </rPh>
    <phoneticPr fontId="8"/>
  </si>
  <si>
    <t>不要</t>
    <rPh sb="0" eb="2">
      <t>フヨウ</t>
    </rPh>
    <phoneticPr fontId="8"/>
  </si>
  <si>
    <t>標準に反映するか</t>
    <rPh sb="0" eb="2">
      <t>ヒョウジュン</t>
    </rPh>
    <rPh sb="3" eb="5">
      <t>ハンエイ</t>
    </rPh>
    <phoneticPr fontId="8"/>
  </si>
  <si>
    <t>　　　【大和記入】</t>
    <rPh sb="4" eb="6">
      <t>ダイワ</t>
    </rPh>
    <rPh sb="6" eb="8">
      <t>キニュウ</t>
    </rPh>
    <phoneticPr fontId="8"/>
  </si>
  <si>
    <t>同修理履歴ショット
（直近）</t>
    <rPh sb="0" eb="1">
      <t>ドウ</t>
    </rPh>
    <rPh sb="1" eb="3">
      <t>シュウリ</t>
    </rPh>
    <rPh sb="3" eb="5">
      <t>リレキ</t>
    </rPh>
    <rPh sb="11" eb="13">
      <t>チョッキン</t>
    </rPh>
    <phoneticPr fontId="8"/>
  </si>
  <si>
    <t>費用</t>
    <rPh sb="0" eb="2">
      <t>ヒヨウ</t>
    </rPh>
    <phoneticPr fontId="8"/>
  </si>
  <si>
    <t>合計</t>
    <rPh sb="0" eb="2">
      <t>ゴウケイ</t>
    </rPh>
    <phoneticPr fontId="8"/>
  </si>
  <si>
    <t>他</t>
    <rPh sb="0" eb="1">
      <t>ホカ</t>
    </rPh>
    <phoneticPr fontId="8"/>
  </si>
  <si>
    <t>（メーカー記入）
見積もり</t>
    <rPh sb="5" eb="7">
      <t>キニュウ</t>
    </rPh>
    <phoneticPr fontId="8"/>
  </si>
  <si>
    <t>（大和記入）
概算</t>
    <rPh sb="1" eb="3">
      <t>ダイワ</t>
    </rPh>
    <rPh sb="3" eb="5">
      <t>キニュウ</t>
    </rPh>
    <phoneticPr fontId="8"/>
  </si>
  <si>
    <t>修理</t>
    <rPh sb="0" eb="2">
      <t>シュウリ</t>
    </rPh>
    <phoneticPr fontId="8"/>
  </si>
  <si>
    <t>メンテ</t>
    <phoneticPr fontId="8"/>
  </si>
  <si>
    <t>修理ショット数差
（自動計算）</t>
    <rPh sb="0" eb="2">
      <t>シュウリ</t>
    </rPh>
    <rPh sb="6" eb="7">
      <t>スウ</t>
    </rPh>
    <rPh sb="7" eb="8">
      <t>サ</t>
    </rPh>
    <rPh sb="10" eb="12">
      <t>ジドウ</t>
    </rPh>
    <rPh sb="12" eb="14">
      <t>ケイサン</t>
    </rPh>
    <phoneticPr fontId="8"/>
  </si>
  <si>
    <t>メンテショット数差
（自動計算）</t>
    <rPh sb="7" eb="8">
      <t>スウ</t>
    </rPh>
    <rPh sb="8" eb="9">
      <t>サ</t>
    </rPh>
    <phoneticPr fontId="8"/>
  </si>
  <si>
    <t>他</t>
    <rPh sb="0" eb="1">
      <t>ホカ</t>
    </rPh>
    <phoneticPr fontId="8"/>
  </si>
  <si>
    <t>備考欄</t>
    <rPh sb="0" eb="2">
      <t>ビコウ</t>
    </rPh>
    <rPh sb="2" eb="3">
      <t>ラン</t>
    </rPh>
    <phoneticPr fontId="8"/>
  </si>
  <si>
    <t>個当たり維持費　
過去修理費用/（総ショット数×取り数）</t>
    <rPh sb="0" eb="1">
      <t>コ</t>
    </rPh>
    <rPh sb="1" eb="2">
      <t>ア</t>
    </rPh>
    <rPh sb="4" eb="7">
      <t>イジヒ</t>
    </rPh>
    <rPh sb="9" eb="11">
      <t>カコ</t>
    </rPh>
    <rPh sb="11" eb="13">
      <t>シュウリ</t>
    </rPh>
    <rPh sb="13" eb="15">
      <t>ヒヨウ</t>
    </rPh>
    <rPh sb="17" eb="18">
      <t>ソウ</t>
    </rPh>
    <rPh sb="22" eb="23">
      <t>スウ</t>
    </rPh>
    <rPh sb="24" eb="25">
      <t>ト</t>
    </rPh>
    <rPh sb="26" eb="27">
      <t>スウ</t>
    </rPh>
    <phoneticPr fontId="8"/>
  </si>
  <si>
    <t>　カウンター
ショット</t>
    <phoneticPr fontId="8"/>
  </si>
  <si>
    <t>DMS-Q08412-C-02　Rev.B【用紙-5】</t>
    <phoneticPr fontId="8"/>
  </si>
  <si>
    <t>Ａ：型構造改善</t>
    <phoneticPr fontId="8"/>
  </si>
  <si>
    <t>Ｂ：ｶﾞｽ改善</t>
    <phoneticPr fontId="8"/>
  </si>
  <si>
    <t>Ｃ：ｹﾞｰﾄ改善</t>
    <phoneticPr fontId="8"/>
  </si>
  <si>
    <t>Ｄ：ｺﾏ折れ改善</t>
    <phoneticPr fontId="8"/>
  </si>
  <si>
    <t>Ｅ：ﾊﾞﾘ,E/P改善</t>
    <phoneticPr fontId="8"/>
  </si>
  <si>
    <t>Ｆ：自社分解洗浄</t>
    <phoneticPr fontId="8"/>
  </si>
  <si>
    <t>Ｇ：型ﾒｰｶｰ分解洗浄</t>
    <phoneticPr fontId="8"/>
  </si>
  <si>
    <t>Ｈ：型構造修理</t>
    <phoneticPr fontId="8"/>
  </si>
  <si>
    <t>Ｉ：ｶﾞｽ修理</t>
    <phoneticPr fontId="8"/>
  </si>
  <si>
    <t>Ｊ：ｹﾞｰﾄ修理</t>
    <phoneticPr fontId="8"/>
  </si>
  <si>
    <t>Ｋ：ｺﾏ折れ修理</t>
    <phoneticPr fontId="8"/>
  </si>
  <si>
    <t>Ｌ：ﾊﾞﾘ,E/P修理</t>
    <phoneticPr fontId="8"/>
  </si>
  <si>
    <t>Ｍ：自社修理</t>
    <phoneticPr fontId="8"/>
  </si>
  <si>
    <t>大和化成(本社)</t>
    <phoneticPr fontId="8"/>
  </si>
  <si>
    <t>大和化成(額田)</t>
    <phoneticPr fontId="8"/>
  </si>
  <si>
    <t>ウネヤマ技研</t>
    <phoneticPr fontId="8"/>
  </si>
  <si>
    <t>現在ショット数</t>
    <rPh sb="0" eb="2">
      <t>ゲンザイ</t>
    </rPh>
    <rPh sb="6" eb="7">
      <t>スウ</t>
    </rPh>
    <phoneticPr fontId="8"/>
  </si>
  <si>
    <t>交換前ショット数
（交換無き場合、記入不要）</t>
    <rPh sb="0" eb="2">
      <t>コウカン</t>
    </rPh>
    <rPh sb="2" eb="3">
      <t>マエ</t>
    </rPh>
    <rPh sb="7" eb="8">
      <t>スウ</t>
    </rPh>
    <rPh sb="10" eb="12">
      <t>コウカン</t>
    </rPh>
    <rPh sb="12" eb="13">
      <t>ナシ</t>
    </rPh>
    <rPh sb="14" eb="16">
      <t>バアイ</t>
    </rPh>
    <rPh sb="17" eb="19">
      <t>キニュウ</t>
    </rPh>
    <rPh sb="19" eb="21">
      <t>フヨウ</t>
    </rPh>
    <phoneticPr fontId="8"/>
  </si>
  <si>
    <t>合計ショット数
(交換前・現在の合計）
（自動計算）</t>
    <rPh sb="0" eb="2">
      <t>ゴウケイ</t>
    </rPh>
    <rPh sb="6" eb="7">
      <t>スウ</t>
    </rPh>
    <rPh sb="9" eb="11">
      <t>コウカン</t>
    </rPh>
    <rPh sb="11" eb="12">
      <t>マエ</t>
    </rPh>
    <rPh sb="13" eb="15">
      <t>ゲンザイ</t>
    </rPh>
    <rPh sb="16" eb="18">
      <t>ゴウケイ</t>
    </rPh>
    <phoneticPr fontId="8"/>
  </si>
  <si>
    <t>大和化成(本社)</t>
  </si>
  <si>
    <t>大和化成(額田)</t>
  </si>
  <si>
    <t>㈲青木製作所</t>
    <phoneticPr fontId="8"/>
  </si>
  <si>
    <t>1</t>
    <phoneticPr fontId="8"/>
  </si>
  <si>
    <t>DMI</t>
  </si>
  <si>
    <t>加藤</t>
    <rPh sb="0" eb="2">
      <t>カトウ</t>
    </rPh>
    <phoneticPr fontId="8"/>
  </si>
  <si>
    <t>PP</t>
  </si>
  <si>
    <t>ｸﾗﾝﾌﾟ</t>
  </si>
  <si>
    <t>取数</t>
    <phoneticPr fontId="8"/>
  </si>
  <si>
    <t>㈱有加工業</t>
    <phoneticPr fontId="8"/>
  </si>
  <si>
    <t>㈱プラム精工</t>
    <phoneticPr fontId="8"/>
  </si>
  <si>
    <t>86147-30020</t>
  </si>
  <si>
    <t>3-1</t>
  </si>
  <si>
    <t>AW564-N</t>
  </si>
  <si>
    <t>可動側入れ子（皿部下部）にクラック発生</t>
  </si>
  <si>
    <t>対象入れ子作り替えお願いします</t>
  </si>
  <si>
    <t>　金型はお送りしません。</t>
    <rPh sb="1" eb="3">
      <t>カナガタ</t>
    </rPh>
    <rPh sb="5" eb="6">
      <t>オク</t>
    </rPh>
    <phoneticPr fontId="8"/>
  </si>
  <si>
    <t>※製品は今の所問題無い為、入れ子が出来上がるまではそのまま成型しますので</t>
    <rPh sb="1" eb="3">
      <t>セイヒン</t>
    </rPh>
    <rPh sb="4" eb="5">
      <t>イマ</t>
    </rPh>
    <rPh sb="6" eb="7">
      <t>トコロ</t>
    </rPh>
    <rPh sb="7" eb="9">
      <t>モンダイ</t>
    </rPh>
    <rPh sb="9" eb="10">
      <t>ナ</t>
    </rPh>
    <rPh sb="11" eb="12">
      <t>タメ</t>
    </rPh>
    <rPh sb="13" eb="14">
      <t>イ</t>
    </rPh>
    <rPh sb="15" eb="16">
      <t>コ</t>
    </rPh>
    <rPh sb="17" eb="20">
      <t>デキア</t>
    </rPh>
    <rPh sb="29" eb="31">
      <t>セイケイ</t>
    </rPh>
    <phoneticPr fontId="8"/>
  </si>
  <si>
    <t>Ｋ：ｺﾏ折れ修理</t>
  </si>
  <si>
    <t>86147-30020</t>
    <phoneticPr fontId="8"/>
  </si>
  <si>
    <t>No</t>
  </si>
  <si>
    <t>品番</t>
  </si>
  <si>
    <t>型番</t>
  </si>
  <si>
    <t>成形材質</t>
  </si>
  <si>
    <t>材料グレード</t>
  </si>
  <si>
    <t>製品形状</t>
  </si>
  <si>
    <t>発行日</t>
  </si>
  <si>
    <t>発行部署</t>
  </si>
  <si>
    <t>発行者</t>
  </si>
  <si>
    <t>加工区</t>
  </si>
  <si>
    <t>型製作メーカー</t>
  </si>
  <si>
    <t>修理メーカー</t>
  </si>
  <si>
    <t>手配№</t>
  </si>
  <si>
    <t>開始日</t>
  </si>
  <si>
    <t>納期</t>
  </si>
  <si>
    <t>修理費</t>
  </si>
  <si>
    <t>メンテ費</t>
  </si>
  <si>
    <t>修理区分</t>
  </si>
  <si>
    <t>決定金額</t>
  </si>
  <si>
    <t>決裁</t>
  </si>
  <si>
    <t>発注日</t>
  </si>
  <si>
    <t>不具合項目</t>
  </si>
  <si>
    <t>トン数</t>
  </si>
  <si>
    <t>不具合内容</t>
  </si>
  <si>
    <t>対策処置案</t>
  </si>
  <si>
    <t>ショット数</t>
  </si>
  <si>
    <t>86147-30020破棄</t>
  </si>
  <si>
    <t>改善G</t>
  </si>
  <si>
    <t>nao suzuki</t>
  </si>
  <si>
    <t>㈲ウネヤマ技研</t>
  </si>
  <si>
    <t>601-1110</t>
  </si>
  <si>
    <t>採用</t>
  </si>
  <si>
    <t>P-3t</t>
  </si>
  <si>
    <t>?</t>
  </si>
  <si>
    <t>tomoaki takeshita</t>
  </si>
  <si>
    <t>改善Ｇ</t>
  </si>
  <si>
    <t>601-1214-1</t>
  </si>
  <si>
    <t>ピンバリ</t>
  </si>
  <si>
    <t>金型技術課</t>
  </si>
  <si>
    <t>kenji shibata</t>
  </si>
  <si>
    <t>601-1321-1</t>
  </si>
  <si>
    <t>バリ</t>
  </si>
  <si>
    <t>SSDピンバリ・EPピンバリ(#1-1)</t>
  </si>
  <si>
    <t>ワイヤーカットにてオーバーサイズ(#1-1)</t>
  </si>
  <si>
    <t>601-1420</t>
  </si>
  <si>
    <t>SSDピンバリ</t>
  </si>
  <si>
    <t>ワイヤーカットにてオーバーサイズ</t>
  </si>
  <si>
    <t>601-1614</t>
  </si>
  <si>
    <t>ピン交換</t>
  </si>
  <si>
    <t>成形技術課</t>
  </si>
  <si>
    <t>601-1701</t>
  </si>
  <si>
    <t>可動側入れ子潰れ、皿部クラック</t>
  </si>
  <si>
    <t>入子造り替え</t>
  </si>
  <si>
    <t>601-1702</t>
  </si>
  <si>
    <t>601-1731</t>
  </si>
  <si>
    <t>SSDピンバリ、固定側皿部バリ</t>
  </si>
  <si>
    <t>可動側係止部入れ子造り替え、皿部バリ修正</t>
  </si>
  <si>
    <t>601-1742-1</t>
  </si>
  <si>
    <t>その他</t>
  </si>
  <si>
    <t>ノズルタッチ部のザグリ深さ・径が大きい可能性あり</t>
  </si>
  <si>
    <t>ノズルタッチ部のザグリ深さ・径の見直し修正</t>
  </si>
  <si>
    <t>破棄86147-30020</t>
  </si>
  <si>
    <t>生産準備課</t>
  </si>
  <si>
    <t>ガス</t>
  </si>
  <si>
    <t>ノズルタッチ部のザグリ深さ・径が大きい可能性あり・テープ巻部気泡</t>
  </si>
  <si>
    <t>ノズルタッチ部のザグリ深さ・径の見直し、テープ巻部入れ子にガスベント加工</t>
  </si>
  <si>
    <t>hayate kuroyanagi</t>
  </si>
  <si>
    <t>㈱ファインカット富山</t>
  </si>
  <si>
    <t>OT0914955-B</t>
  </si>
  <si>
    <t>アンカー保持力機能ギリギリ</t>
  </si>
  <si>
    <t>アンカー羽根部寸法修正</t>
  </si>
  <si>
    <t>601-1846</t>
  </si>
  <si>
    <t>係止部　SSD・EPピンバリ</t>
  </si>
  <si>
    <t>601-1858</t>
  </si>
  <si>
    <t>欠肉センサー変更</t>
  </si>
  <si>
    <t>ロードセルからSSDへ変更</t>
  </si>
  <si>
    <t>minehiro suzuki</t>
  </si>
  <si>
    <t>601-1898</t>
  </si>
  <si>
    <t>SSDピンバリ、ゲートバリ</t>
  </si>
  <si>
    <t>ピン交換、ゲート穴溶接</t>
  </si>
  <si>
    <t>AW564</t>
  </si>
  <si>
    <t>OT0416326-B</t>
  </si>
  <si>
    <t>SSDピン,EPバリ</t>
  </si>
  <si>
    <t>ピン穴オーバーサイズ ピン径アップφ1.2⇒φ1.3へ</t>
  </si>
  <si>
    <t>601-1937-1</t>
  </si>
  <si>
    <t>SSDピンバリ、EPバリ、SSD→ロードセルへ交換</t>
  </si>
  <si>
    <t>ピン交換、ピン交換、ロードセルへ交換</t>
  </si>
  <si>
    <t>601-1943</t>
  </si>
  <si>
    <t>コマ折れ</t>
  </si>
  <si>
    <t>可動側テープ巻上部入れ子コマ折れ</t>
  </si>
  <si>
    <t>コマ折れ部入れ子造り替え</t>
  </si>
  <si>
    <t>601-1966</t>
  </si>
  <si>
    <t>SSDピンバリ、ゲートバリ、ショットカウンター無し</t>
  </si>
  <si>
    <t>SSDピン交換、ゲート穴溶接、ショットカウンター取り付け</t>
  </si>
  <si>
    <t>601-1991</t>
  </si>
  <si>
    <t>SSDピンバリ、ショットカウンター無し</t>
  </si>
  <si>
    <t>ピン交換、ショットカウンター取り付け</t>
  </si>
  <si>
    <t>kenji iwata</t>
  </si>
  <si>
    <t>601-2050-1</t>
  </si>
  <si>
    <t>SSDピンバリ、EPピンバリ、スライド合わせ部バリ、ショットカウンター取り付け</t>
  </si>
  <si>
    <t>ピン交換、ピン交換、バリ修正、ショットカウンター取り付け</t>
  </si>
  <si>
    <t>601-2148</t>
  </si>
  <si>
    <t>オーバーホール</t>
  </si>
  <si>
    <t>メンテ時期、ショットカウンター無し</t>
  </si>
  <si>
    <t>オーバーホール、ショットカウンター取付</t>
  </si>
  <si>
    <t>601-2164</t>
  </si>
  <si>
    <t>BJ500</t>
  </si>
  <si>
    <t>shunsuke kawase</t>
  </si>
  <si>
    <t>OT0521228-Y</t>
  </si>
  <si>
    <t>生準中</t>
  </si>
  <si>
    <t>保持力NG</t>
  </si>
  <si>
    <t>金型削りによる寸法チューニング実施 アンカー羽部分ストレートで0.02ｍｍ肉増ししていた箇所をさらにストレートで0.03ｍｍ肉増し</t>
  </si>
  <si>
    <t>今回修理</t>
  </si>
  <si>
    <t>成形材料</t>
  </si>
  <si>
    <t>金型起工</t>
  </si>
  <si>
    <t>型メーカー</t>
  </si>
  <si>
    <t>型費</t>
  </si>
  <si>
    <t>取り数</t>
  </si>
  <si>
    <t>成形ランク</t>
  </si>
  <si>
    <t>出荷実績</t>
  </si>
  <si>
    <t>更新日</t>
    <phoneticPr fontId="68"/>
  </si>
  <si>
    <t>品番</t>
    <phoneticPr fontId="68"/>
  </si>
  <si>
    <t>型番</t>
    <phoneticPr fontId="68"/>
  </si>
  <si>
    <t>ｷｬﾋﾞ番号</t>
  </si>
  <si>
    <t>管理№</t>
  </si>
  <si>
    <t>型仕様</t>
  </si>
  <si>
    <t>取数</t>
  </si>
  <si>
    <t>所在地(工場名)</t>
  </si>
  <si>
    <t>金型メーカー</t>
  </si>
  <si>
    <t>ゲート仕様</t>
  </si>
  <si>
    <t>欠肉ｾﾝｻｰ</t>
  </si>
  <si>
    <t>型寸（横*縦*厚み）</t>
  </si>
  <si>
    <t>重量(kg)</t>
    <phoneticPr fontId="68"/>
  </si>
  <si>
    <t>起工年月日</t>
  </si>
  <si>
    <t>旧品番</t>
  </si>
  <si>
    <t>ASSY品番</t>
  </si>
  <si>
    <t>借送付日</t>
  </si>
  <si>
    <t>借受領日</t>
  </si>
  <si>
    <t>備考</t>
  </si>
  <si>
    <t>デートマーク有効期限</t>
    <phoneticPr fontId="68"/>
  </si>
  <si>
    <t>1-1</t>
  </si>
  <si>
    <t>KK-07669</t>
  </si>
  <si>
    <t>P-3</t>
  </si>
  <si>
    <t>廃却</t>
    <phoneticPr fontId="68"/>
  </si>
  <si>
    <t>大島金型産業</t>
  </si>
  <si>
    <t>ﾀﾞｲﾚｸﾄｹﾞｰﾄ</t>
  </si>
  <si>
    <t>SSD</t>
  </si>
  <si>
    <t>150*81*112.08</t>
  </si>
  <si>
    <t>*</t>
    <phoneticPr fontId="68"/>
  </si>
  <si>
    <t>金型廃却20/06/25、最終加工区:青木製作所</t>
    <rPh sb="0" eb="2">
      <t>カナガタ</t>
    </rPh>
    <rPh sb="2" eb="4">
      <t>ハイキャク</t>
    </rPh>
    <rPh sb="13" eb="15">
      <t>サイシュウ</t>
    </rPh>
    <rPh sb="15" eb="18">
      <t>カコウク</t>
    </rPh>
    <rPh sb="19" eb="21">
      <t>アオキ</t>
    </rPh>
    <rPh sb="21" eb="24">
      <t>セイサクジョ</t>
    </rPh>
    <phoneticPr fontId="68"/>
  </si>
  <si>
    <t>86147-30020</t>
    <phoneticPr fontId="68"/>
  </si>
  <si>
    <t>2-1</t>
  </si>
  <si>
    <t>KF-10395</t>
    <phoneticPr fontId="68"/>
  </si>
  <si>
    <t>工機G</t>
  </si>
  <si>
    <t>金型廃却、最終加工区:青木製作所、廃却承認済だが青木製作所要望により一時的保有。
予備型として暫定的に保有するが修理はしない。
次回廃却日については別途調整　資材購買課浅井8/18</t>
    <rPh sb="0" eb="2">
      <t>カナガタ</t>
    </rPh>
    <rPh sb="2" eb="4">
      <t>ハイキャク</t>
    </rPh>
    <rPh sb="5" eb="7">
      <t>サイシュウ</t>
    </rPh>
    <rPh sb="7" eb="10">
      <t>カコウク</t>
    </rPh>
    <rPh sb="11" eb="13">
      <t>アオキ</t>
    </rPh>
    <rPh sb="13" eb="16">
      <t>セイサクジョ</t>
    </rPh>
    <rPh sb="21" eb="22">
      <t>ズ</t>
    </rPh>
    <phoneticPr fontId="68"/>
  </si>
  <si>
    <t>KＦ-10459</t>
  </si>
  <si>
    <t>青木製作所</t>
  </si>
  <si>
    <t>115*80*150</t>
  </si>
  <si>
    <t>4-1</t>
  </si>
  <si>
    <t>KF-10474</t>
  </si>
  <si>
    <t>5-1</t>
  </si>
  <si>
    <t>K-15721</t>
  </si>
  <si>
    <t>150*81*112</t>
  </si>
  <si>
    <t>6-1</t>
  </si>
  <si>
    <t>K-19245</t>
  </si>
  <si>
    <t>加藤製作所</t>
  </si>
  <si>
    <t>ﾛｰﾄﾞｾﾙ</t>
    <phoneticPr fontId="68"/>
  </si>
  <si>
    <t>150*83*118</t>
  </si>
  <si>
    <t>7-1</t>
  </si>
  <si>
    <t>K-20146</t>
  </si>
  <si>
    <t>ﾌｧｲﾝｶｯﾄ富山</t>
  </si>
  <si>
    <t>汎用50</t>
    <rPh sb="0" eb="2">
      <t>ハンヨウ</t>
    </rPh>
    <phoneticPr fontId="8"/>
  </si>
  <si>
    <t>ｱｻﾋ工業</t>
  </si>
  <si>
    <t>荒木金型</t>
  </si>
  <si>
    <t>ﾄﾝﾈﾙ</t>
  </si>
  <si>
    <t>SSD/ﾛｰﾄﾞｾﾙ</t>
  </si>
  <si>
    <t>300*400*300</t>
    <phoneticPr fontId="68"/>
  </si>
  <si>
    <t>601-2191</t>
    <phoneticPr fontId="8"/>
  </si>
  <si>
    <t>3-1</t>
    <phoneticPr fontId="8"/>
  </si>
  <si>
    <t>2005年</t>
    <rPh sb="4" eb="5">
      <t>ネン</t>
    </rPh>
    <phoneticPr fontId="8"/>
  </si>
  <si>
    <t>大和化成</t>
    <rPh sb="0" eb="2">
      <t>ダイワ</t>
    </rPh>
    <rPh sb="2" eb="4">
      <t>カセイ</t>
    </rPh>
    <phoneticPr fontId="8"/>
  </si>
  <si>
    <t>350千円</t>
    <rPh sb="3" eb="5">
      <t>センエン</t>
    </rPh>
    <phoneticPr fontId="8"/>
  </si>
  <si>
    <t>1個取</t>
    <rPh sb="1" eb="2">
      <t>コ</t>
    </rPh>
    <rPh sb="2" eb="3">
      <t>トリ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</si>
</sst>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¥&quot;#,##0;&quot;¥&quot;\-#,##0"/>
    <numFmt numFmtId="176" formatCode="#,##0_ "/>
    <numFmt numFmtId="177" formatCode="&quot;¥&quot;#,##0_);[Red]\(&quot;¥&quot;#,##0\)"/>
    <numFmt numFmtId="178" formatCode="[$-F800]dddd\,\ mmmm\ dd\,\ yyyy"/>
    <numFmt numFmtId="179" formatCode="0_);[Red]\(0\)"/>
    <numFmt numFmtId="180" formatCode="yyyy&quot;年&quot;m&quot;月&quot;;@"/>
    <numFmt numFmtId="181" formatCode="#,##0.0;[Red]\-#,##0.0"/>
    <numFmt numFmtId="182" formatCode="&quot;K-&quot;0"/>
  </numFmts>
  <fonts count="72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2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20"/>
      <name val="ＭＳ Ｐ明朝"/>
      <family val="1"/>
      <charset val="128"/>
    </font>
    <font>
      <b/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16"/>
      <name val="ＭＳ Ｐ明朝"/>
      <family val="1"/>
      <charset val="128"/>
    </font>
    <font>
      <sz val="10"/>
      <name val="ＭＳ Ｐ明朝"/>
      <family val="1"/>
      <charset val="128"/>
    </font>
    <font>
      <i/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b/>
      <sz val="12"/>
      <color indexed="81"/>
      <name val="ＭＳ Ｐゴシック"/>
      <family val="3"/>
      <charset val="128"/>
    </font>
    <font>
      <sz val="26"/>
      <name val="ＭＳ Ｐ明朝"/>
      <family val="1"/>
      <charset val="128"/>
    </font>
    <font>
      <b/>
      <sz val="10"/>
      <name val="ＭＳ Ｐ明朝"/>
      <family val="1"/>
      <charset val="128"/>
    </font>
    <font>
      <b/>
      <sz val="16"/>
      <color indexed="81"/>
      <name val="ＭＳ Ｐゴシック"/>
      <family val="3"/>
      <charset val="128"/>
    </font>
    <font>
      <sz val="10"/>
      <color theme="1"/>
      <name val="ＭＳ Ｐ明朝"/>
      <family val="1"/>
      <charset val="128"/>
    </font>
    <font>
      <sz val="12"/>
      <color indexed="81"/>
      <name val="ＭＳ Ｐゴシック"/>
      <family val="3"/>
      <charset val="128"/>
    </font>
    <font>
      <sz val="14"/>
      <color indexed="81"/>
      <name val="ＭＳ Ｐゴシック"/>
      <family val="3"/>
      <charset val="128"/>
    </font>
    <font>
      <b/>
      <sz val="14"/>
      <color theme="1"/>
      <name val="ＭＳ Ｐ明朝"/>
      <family val="1"/>
      <charset val="128"/>
    </font>
    <font>
      <sz val="13"/>
      <name val="ＭＳ Ｐ明朝"/>
      <family val="1"/>
      <charset val="128"/>
    </font>
    <font>
      <sz val="13"/>
      <color theme="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22"/>
      <name val="ＭＳ Ｐ明朝"/>
      <family val="1"/>
      <charset val="128"/>
    </font>
    <font>
      <b/>
      <sz val="13"/>
      <name val="ＭＳ Ｐ明朝"/>
      <family val="1"/>
      <charset val="128"/>
    </font>
    <font>
      <b/>
      <sz val="15"/>
      <name val="ＭＳ Ｐ明朝"/>
      <family val="1"/>
      <charset val="128"/>
    </font>
    <font>
      <b/>
      <sz val="24"/>
      <name val="ＭＳ Ｐ明朝"/>
      <family val="1"/>
      <charset val="128"/>
    </font>
    <font>
      <b/>
      <sz val="22"/>
      <color indexed="56"/>
      <name val="ＭＳ Ｐ明朝"/>
      <family val="1"/>
      <charset val="128"/>
    </font>
    <font>
      <b/>
      <sz val="28"/>
      <name val="ＭＳ Ｐ明朝"/>
      <family val="1"/>
      <charset val="128"/>
    </font>
    <font>
      <sz val="18"/>
      <name val="ＭＳ Ｐ明朝"/>
      <family val="1"/>
      <charset val="128"/>
    </font>
    <font>
      <sz val="20"/>
      <name val="ＭＳ Ｐ明朝"/>
      <family val="1"/>
      <charset val="128"/>
    </font>
    <font>
      <sz val="22"/>
      <name val="ＭＳ Ｐ明朝"/>
      <family val="1"/>
      <charset val="128"/>
    </font>
    <font>
      <sz val="16"/>
      <color theme="1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5"/>
      <name val="ＭＳ Ｐ明朝"/>
      <family val="1"/>
      <charset val="128"/>
    </font>
    <font>
      <b/>
      <sz val="14"/>
      <color indexed="81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81"/>
      <name val="ＭＳ Ｐゴシック"/>
      <family val="3"/>
      <charset val="128"/>
    </font>
    <font>
      <b/>
      <sz val="36"/>
      <color theme="1"/>
      <name val="ＭＳ Ｐ明朝"/>
      <family val="1"/>
      <charset val="128"/>
    </font>
    <font>
      <sz val="10"/>
      <name val="System"/>
      <family val="2"/>
    </font>
    <font>
      <sz val="6"/>
      <name val="ＭＳ Ｐゴシック"/>
      <family val="2"/>
      <charset val="128"/>
      <scheme val="minor"/>
    </font>
    <font>
      <sz val="11"/>
      <name val="Yu Gothic UI Semilight"/>
      <family val="3"/>
      <charset val="128"/>
    </font>
    <font>
      <sz val="11"/>
      <color theme="1"/>
      <name val="Yu Gothic UI Semilight"/>
      <family val="3"/>
      <charset val="128"/>
    </font>
    <font>
      <sz val="11"/>
      <color indexed="8"/>
      <name val="Yu Gothic UI Semilight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DFF0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D5B4"/>
        <bgColor indexed="64"/>
      </patternFill>
    </fill>
  </fills>
  <borders count="8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>
      <left style="medium">
        <color rgb="FF000000"/>
      </left>
      <right/>
      <top style="medium">
        <color indexed="64"/>
      </top>
      <bottom style="medium">
        <color rgb="FF000000"/>
      </bottom>
      <diagonal style="thin">
        <color rgb="FF000000"/>
      </diagonal>
    </border>
    <border diagonalUp="1">
      <left/>
      <right/>
      <top style="medium">
        <color indexed="64"/>
      </top>
      <bottom style="medium">
        <color rgb="FF000000"/>
      </bottom>
      <diagonal style="thin">
        <color rgb="FF000000"/>
      </diagonal>
    </border>
    <border diagonalUp="1">
      <left/>
      <right style="medium">
        <color rgb="FF000000"/>
      </right>
      <top style="medium">
        <color indexed="64"/>
      </top>
      <bottom style="medium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 diagonalUp="1"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 style="thin">
        <color rgb="FF000000"/>
      </diagonal>
    </border>
    <border diagonalUp="1"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 style="thin">
        <color rgb="FF000000"/>
      </diagonal>
    </border>
  </borders>
  <cellStyleXfs count="50"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2" borderId="2" applyNumberFormat="0" applyFon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38" fontId="14" fillId="0" borderId="0" applyFont="0" applyFill="0" applyBorder="0" applyAlignment="0" applyProtection="0"/>
    <xf numFmtId="0" fontId="19" fillId="0" borderId="5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7" borderId="4" applyNumberFormat="0" applyAlignment="0" applyProtection="0">
      <alignment vertical="center"/>
    </xf>
    <xf numFmtId="0" fontId="14" fillId="0" borderId="0"/>
    <xf numFmtId="0" fontId="26" fillId="4" borderId="0" applyNumberFormat="0" applyBorder="0" applyAlignment="0" applyProtection="0">
      <alignment vertical="center"/>
    </xf>
    <xf numFmtId="0" fontId="7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67" fillId="0" borderId="0"/>
    <xf numFmtId="0" fontId="9" fillId="0" borderId="0"/>
    <xf numFmtId="0" fontId="9" fillId="0" borderId="0"/>
    <xf numFmtId="0" fontId="9" fillId="0" borderId="0"/>
  </cellStyleXfs>
  <cellXfs count="417">
    <xf numFmtId="0" fontId="0" fillId="0" borderId="0" xfId="0"/>
    <xf numFmtId="0" fontId="28" fillId="0" borderId="0" xfId="0" applyFont="1" applyFill="1"/>
    <xf numFmtId="0" fontId="28" fillId="0" borderId="0" xfId="0" applyFont="1" applyFill="1" applyAlignment="1">
      <alignment vertical="top"/>
    </xf>
    <xf numFmtId="0" fontId="28" fillId="0" borderId="0" xfId="0" applyFont="1" applyFill="1" applyAlignment="1"/>
    <xf numFmtId="0" fontId="41" fillId="26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0" xfId="0" applyBorder="1"/>
    <xf numFmtId="0" fontId="41" fillId="26" borderId="15" xfId="0" applyFont="1" applyFill="1" applyBorder="1" applyAlignment="1">
      <alignment horizontal="left" vertical="center"/>
    </xf>
    <xf numFmtId="0" fontId="41" fillId="26" borderId="15" xfId="0" applyFont="1" applyFill="1" applyBorder="1" applyAlignment="1">
      <alignment vertical="center"/>
    </xf>
    <xf numFmtId="0" fontId="0" fillId="0" borderId="14" xfId="0" applyBorder="1"/>
    <xf numFmtId="0" fontId="28" fillId="25" borderId="0" xfId="0" applyFont="1" applyFill="1"/>
    <xf numFmtId="0" fontId="28" fillId="0" borderId="15" xfId="0" applyFont="1" applyFill="1" applyBorder="1"/>
    <xf numFmtId="0" fontId="0" fillId="0" borderId="12" xfId="0" applyBorder="1"/>
    <xf numFmtId="0" fontId="7" fillId="0" borderId="15" xfId="44" applyBorder="1">
      <alignment vertical="center"/>
    </xf>
    <xf numFmtId="0" fontId="28" fillId="0" borderId="0" xfId="0" applyFont="1" applyFill="1" applyProtection="1">
      <protection locked="0"/>
    </xf>
    <xf numFmtId="0" fontId="29" fillId="0" borderId="0" xfId="0" applyFont="1" applyFill="1" applyProtection="1">
      <protection locked="0"/>
    </xf>
    <xf numFmtId="0" fontId="28" fillId="0" borderId="11" xfId="0" applyFont="1" applyFill="1" applyBorder="1" applyProtection="1">
      <protection locked="0"/>
    </xf>
    <xf numFmtId="0" fontId="28" fillId="0" borderId="12" xfId="0" applyFont="1" applyFill="1" applyBorder="1" applyAlignment="1" applyProtection="1">
      <alignment horizontal="left"/>
      <protection locked="0"/>
    </xf>
    <xf numFmtId="0" fontId="28" fillId="0" borderId="12" xfId="0" applyFont="1" applyFill="1" applyBorder="1" applyProtection="1">
      <protection locked="0"/>
    </xf>
    <xf numFmtId="0" fontId="28" fillId="0" borderId="13" xfId="0" applyFont="1" applyFill="1" applyBorder="1" applyProtection="1">
      <protection locked="0"/>
    </xf>
    <xf numFmtId="0" fontId="30" fillId="0" borderId="14" xfId="0" applyFont="1" applyFill="1" applyBorder="1" applyAlignment="1" applyProtection="1">
      <alignment vertical="center" wrapText="1"/>
      <protection locked="0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28" fillId="0" borderId="15" xfId="0" applyFont="1" applyFill="1" applyBorder="1" applyAlignment="1" applyProtection="1">
      <alignment horizontal="center" vertical="center" wrapText="1"/>
      <protection locked="0"/>
    </xf>
    <xf numFmtId="0" fontId="28" fillId="0" borderId="19" xfId="0" applyFont="1" applyFill="1" applyBorder="1" applyAlignment="1" applyProtection="1">
      <alignment vertical="center"/>
      <protection locked="0"/>
    </xf>
    <xf numFmtId="0" fontId="28" fillId="0" borderId="0" xfId="0" applyFont="1" applyFill="1" applyBorder="1" applyAlignment="1" applyProtection="1">
      <alignment vertical="center"/>
      <protection locked="0"/>
    </xf>
    <xf numFmtId="0" fontId="28" fillId="0" borderId="0" xfId="0" applyFont="1" applyFill="1" applyBorder="1" applyAlignment="1" applyProtection="1">
      <alignment vertical="center" wrapText="1"/>
      <protection locked="0"/>
    </xf>
    <xf numFmtId="0" fontId="28" fillId="0" borderId="16" xfId="0" applyFont="1" applyFill="1" applyBorder="1" applyAlignment="1" applyProtection="1">
      <alignment vertical="center"/>
      <protection locked="0"/>
    </xf>
    <xf numFmtId="0" fontId="28" fillId="0" borderId="23" xfId="0" applyFont="1" applyFill="1" applyBorder="1" applyAlignment="1" applyProtection="1">
      <alignment horizontal="center" vertical="center"/>
      <protection locked="0"/>
    </xf>
    <xf numFmtId="0" fontId="28" fillId="0" borderId="0" xfId="0" applyFont="1" applyFill="1" applyBorder="1" applyProtection="1">
      <protection locked="0"/>
    </xf>
    <xf numFmtId="0" fontId="41" fillId="26" borderId="15" xfId="0" applyFont="1" applyFill="1" applyBorder="1" applyAlignment="1" applyProtection="1">
      <alignment horizontal="center" vertical="center"/>
      <protection locked="0"/>
    </xf>
    <xf numFmtId="0" fontId="41" fillId="26" borderId="15" xfId="0" applyFont="1" applyFill="1" applyBorder="1" applyAlignment="1" applyProtection="1">
      <alignment horizontal="left" vertical="center"/>
      <protection locked="0"/>
    </xf>
    <xf numFmtId="0" fontId="0" fillId="0" borderId="15" xfId="0" applyBorder="1" applyProtection="1">
      <protection locked="0"/>
    </xf>
    <xf numFmtId="0" fontId="7" fillId="0" borderId="15" xfId="44" applyBorder="1" applyProtection="1">
      <alignment vertical="center"/>
      <protection locked="0"/>
    </xf>
    <xf numFmtId="0" fontId="0" fillId="0" borderId="0" xfId="0" applyProtection="1">
      <protection locked="0"/>
    </xf>
    <xf numFmtId="0" fontId="35" fillId="0" borderId="15" xfId="0" applyFont="1" applyFill="1" applyBorder="1" applyAlignment="1">
      <alignment horizontal="left" vertical="center"/>
    </xf>
    <xf numFmtId="0" fontId="6" fillId="0" borderId="15" xfId="44" applyFont="1" applyBorder="1">
      <alignment vertical="center"/>
    </xf>
    <xf numFmtId="0" fontId="5" fillId="0" borderId="15" xfId="44" applyFont="1" applyBorder="1">
      <alignment vertical="center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33" fillId="0" borderId="28" xfId="0" applyFont="1" applyFill="1" applyBorder="1" applyAlignment="1" applyProtection="1">
      <alignment horizontal="center" vertical="center"/>
      <protection locked="0"/>
    </xf>
    <xf numFmtId="0" fontId="28" fillId="0" borderId="10" xfId="0" applyFont="1" applyFill="1" applyBorder="1" applyAlignment="1" applyProtection="1">
      <alignment vertical="center"/>
      <protection locked="0"/>
    </xf>
    <xf numFmtId="0" fontId="28" fillId="0" borderId="11" xfId="0" applyFont="1" applyFill="1" applyBorder="1" applyAlignment="1" applyProtection="1">
      <alignment vertical="center"/>
      <protection locked="0"/>
    </xf>
    <xf numFmtId="0" fontId="28" fillId="0" borderId="30" xfId="0" applyFont="1" applyFill="1" applyBorder="1" applyAlignment="1" applyProtection="1">
      <alignment vertical="center"/>
      <protection locked="0"/>
    </xf>
    <xf numFmtId="0" fontId="28" fillId="0" borderId="26" xfId="0" applyFont="1" applyFill="1" applyBorder="1" applyAlignment="1" applyProtection="1">
      <alignment vertical="center"/>
      <protection locked="0"/>
    </xf>
    <xf numFmtId="0" fontId="28" fillId="24" borderId="0" xfId="0" applyFont="1" applyFill="1" applyProtection="1">
      <protection locked="0"/>
    </xf>
    <xf numFmtId="0" fontId="0" fillId="0" borderId="15" xfId="0" applyFill="1" applyBorder="1"/>
    <xf numFmtId="0" fontId="3" fillId="0" borderId="15" xfId="44" applyFont="1" applyBorder="1">
      <alignment vertical="center"/>
    </xf>
    <xf numFmtId="0" fontId="0" fillId="0" borderId="14" xfId="0" applyBorder="1" applyAlignment="1" applyProtection="1">
      <alignment vertical="center"/>
      <protection locked="0"/>
    </xf>
    <xf numFmtId="0" fontId="4" fillId="0" borderId="14" xfId="44" applyFont="1" applyBorder="1" applyAlignment="1" applyProtection="1">
      <alignment vertical="center"/>
      <protection locked="0"/>
    </xf>
    <xf numFmtId="0" fontId="2" fillId="0" borderId="15" xfId="44" applyFont="1" applyBorder="1">
      <alignment vertical="center"/>
    </xf>
    <xf numFmtId="0" fontId="0" fillId="0" borderId="0" xfId="0" applyFill="1" applyBorder="1"/>
    <xf numFmtId="0" fontId="32" fillId="0" borderId="0" xfId="0" applyFont="1" applyFill="1" applyBorder="1" applyAlignment="1" applyProtection="1">
      <alignment horizontal="center" vertical="center"/>
      <protection locked="0"/>
    </xf>
    <xf numFmtId="177" fontId="2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3" xfId="0" applyBorder="1"/>
    <xf numFmtId="0" fontId="32" fillId="24" borderId="0" xfId="0" applyFont="1" applyFill="1" applyBorder="1" applyAlignment="1" applyProtection="1">
      <alignment horizontal="center" vertical="center"/>
      <protection locked="0"/>
    </xf>
    <xf numFmtId="178" fontId="32" fillId="0" borderId="0" xfId="0" applyNumberFormat="1" applyFont="1" applyFill="1" applyBorder="1" applyAlignment="1" applyProtection="1">
      <alignment horizontal="center" vertical="center"/>
      <protection locked="0"/>
    </xf>
    <xf numFmtId="0" fontId="31" fillId="0" borderId="0" xfId="0" applyNumberFormat="1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Border="1" applyAlignment="1" applyProtection="1">
      <alignment horizontal="center" vertical="center"/>
      <protection locked="0"/>
    </xf>
    <xf numFmtId="176" fontId="34" fillId="0" borderId="0" xfId="0" applyNumberFormat="1" applyFont="1" applyFill="1" applyBorder="1" applyAlignment="1" applyProtection="1">
      <alignment horizontal="center" vertical="center"/>
      <protection locked="0"/>
    </xf>
    <xf numFmtId="176" fontId="34" fillId="27" borderId="0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center" vertical="center"/>
      <protection locked="0"/>
    </xf>
    <xf numFmtId="5" fontId="29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33" fillId="0" borderId="0" xfId="0" applyNumberFormat="1" applyFont="1" applyFill="1" applyBorder="1" applyAlignment="1" applyProtection="1">
      <alignment horizontal="right" vertical="center"/>
      <protection locked="0"/>
    </xf>
    <xf numFmtId="0" fontId="38" fillId="0" borderId="0" xfId="0" applyFont="1" applyFill="1" applyBorder="1" applyAlignment="1" applyProtection="1">
      <alignment horizontal="right" shrinkToFit="1"/>
      <protection locked="0"/>
    </xf>
    <xf numFmtId="0" fontId="38" fillId="0" borderId="11" xfId="0" applyFont="1" applyFill="1" applyBorder="1" applyAlignment="1" applyProtection="1">
      <alignment horizontal="right" shrinkToFit="1"/>
      <protection locked="0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33" fillId="0" borderId="0" xfId="0" applyFont="1" applyFill="1" applyBorder="1" applyAlignment="1" applyProtection="1">
      <alignment horizontal="right" vertical="center"/>
      <protection locked="0"/>
    </xf>
    <xf numFmtId="0" fontId="28" fillId="0" borderId="0" xfId="0" applyFont="1" applyFill="1" applyBorder="1" applyAlignment="1" applyProtection="1">
      <alignment horizontal="left" vertical="center"/>
      <protection locked="0"/>
    </xf>
    <xf numFmtId="0" fontId="32" fillId="0" borderId="13" xfId="0" applyFont="1" applyFill="1" applyBorder="1" applyAlignment="1" applyProtection="1">
      <alignment vertical="center"/>
      <protection locked="0"/>
    </xf>
    <xf numFmtId="0" fontId="0" fillId="0" borderId="14" xfId="0" applyFill="1" applyBorder="1"/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8" fillId="0" borderId="0" xfId="0" applyFont="1" applyFill="1" applyBorder="1" applyAlignment="1"/>
    <xf numFmtId="0" fontId="30" fillId="0" borderId="15" xfId="0" applyFont="1" applyFill="1" applyBorder="1" applyAlignment="1" applyProtection="1">
      <alignment horizontal="left" vertical="center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0" fontId="30" fillId="0" borderId="20" xfId="0" applyFont="1" applyFill="1" applyBorder="1" applyAlignment="1" applyProtection="1">
      <alignment horizontal="left" vertical="center"/>
      <protection locked="0"/>
    </xf>
    <xf numFmtId="0" fontId="46" fillId="0" borderId="15" xfId="0" applyFont="1" applyFill="1" applyBorder="1" applyAlignment="1" applyProtection="1">
      <alignment horizontal="center" vertical="center"/>
      <protection locked="0"/>
    </xf>
    <xf numFmtId="0" fontId="30" fillId="0" borderId="15" xfId="0" applyFont="1" applyFill="1" applyBorder="1" applyAlignment="1" applyProtection="1">
      <alignment horizontal="center" vertical="center" wrapText="1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0" fontId="47" fillId="0" borderId="21" xfId="0" applyFont="1" applyFill="1" applyBorder="1" applyAlignment="1" applyProtection="1">
      <alignment horizontal="center" vertical="center"/>
      <protection locked="0"/>
    </xf>
    <xf numFmtId="0" fontId="47" fillId="0" borderId="20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 applyAlignment="1" applyProtection="1">
      <alignment vertical="center"/>
      <protection locked="0"/>
    </xf>
    <xf numFmtId="0" fontId="48" fillId="0" borderId="0" xfId="0" applyFont="1" applyFill="1" applyBorder="1" applyAlignment="1" applyProtection="1">
      <alignment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47" fillId="0" borderId="36" xfId="0" applyFont="1" applyFill="1" applyBorder="1" applyAlignment="1">
      <alignment horizontal="center"/>
    </xf>
    <xf numFmtId="0" fontId="28" fillId="0" borderId="37" xfId="0" applyFont="1" applyFill="1" applyBorder="1" applyAlignment="1">
      <alignment vertical="center" textRotation="255"/>
    </xf>
    <xf numFmtId="0" fontId="47" fillId="0" borderId="36" xfId="0" applyFont="1" applyFill="1" applyBorder="1" applyAlignment="1" applyProtection="1">
      <alignment horizontal="center" vertical="center"/>
      <protection locked="0"/>
    </xf>
    <xf numFmtId="0" fontId="48" fillId="0" borderId="42" xfId="0" applyFont="1" applyFill="1" applyBorder="1" applyAlignment="1" applyProtection="1">
      <alignment vertical="center"/>
      <protection locked="0"/>
    </xf>
    <xf numFmtId="0" fontId="48" fillId="0" borderId="41" xfId="0" applyFont="1" applyFill="1" applyBorder="1" applyAlignment="1" applyProtection="1">
      <alignment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33" fillId="0" borderId="21" xfId="0" applyFont="1" applyFill="1" applyBorder="1" applyAlignment="1" applyProtection="1">
      <alignment horizontal="center" vertical="center"/>
      <protection locked="0"/>
    </xf>
    <xf numFmtId="0" fontId="47" fillId="0" borderId="24" xfId="0" applyFont="1" applyFill="1" applyBorder="1" applyAlignment="1" applyProtection="1">
      <alignment horizontal="center" vertical="center"/>
      <protection locked="0"/>
    </xf>
    <xf numFmtId="0" fontId="47" fillId="0" borderId="43" xfId="0" applyFont="1" applyFill="1" applyBorder="1" applyAlignment="1" applyProtection="1">
      <alignment horizontal="center" vertical="center"/>
      <protection locked="0"/>
    </xf>
    <xf numFmtId="0" fontId="54" fillId="0" borderId="33" xfId="0" applyFont="1" applyFill="1" applyBorder="1" applyAlignment="1" applyProtection="1">
      <alignment horizontal="center" vertical="center"/>
      <protection locked="0"/>
    </xf>
    <xf numFmtId="0" fontId="30" fillId="0" borderId="33" xfId="0" applyFont="1" applyFill="1" applyBorder="1" applyAlignment="1" applyProtection="1">
      <alignment horizontal="center" vertical="center" wrapText="1"/>
      <protection locked="0"/>
    </xf>
    <xf numFmtId="0" fontId="61" fillId="0" borderId="15" xfId="0" applyFont="1" applyFill="1" applyBorder="1" applyAlignment="1" applyProtection="1">
      <alignment horizontal="center" vertical="center"/>
      <protection locked="0"/>
    </xf>
    <xf numFmtId="0" fontId="33" fillId="0" borderId="37" xfId="0" applyFont="1" applyFill="1" applyBorder="1" applyAlignment="1">
      <alignment vertical="center"/>
    </xf>
    <xf numFmtId="0" fontId="49" fillId="0" borderId="12" xfId="0" applyFont="1" applyFill="1" applyBorder="1" applyAlignment="1" applyProtection="1">
      <alignment horizontal="center" vertical="center"/>
      <protection locked="0"/>
    </xf>
    <xf numFmtId="0" fontId="33" fillId="0" borderId="17" xfId="0" applyFont="1" applyFill="1" applyBorder="1" applyAlignment="1" applyProtection="1">
      <alignment horizontal="center"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47" fillId="0" borderId="24" xfId="0" applyFont="1" applyFill="1" applyBorder="1" applyAlignment="1" applyProtection="1">
      <alignment horizontal="center" vertical="center"/>
      <protection locked="0"/>
    </xf>
    <xf numFmtId="179" fontId="34" fillId="0" borderId="59" xfId="0" applyNumberFormat="1" applyFont="1" applyFill="1" applyBorder="1" applyAlignment="1" applyProtection="1">
      <alignment horizontal="center" vertical="center"/>
      <protection locked="0"/>
    </xf>
    <xf numFmtId="179" fontId="34" fillId="0" borderId="60" xfId="0" applyNumberFormat="1" applyFont="1" applyFill="1" applyBorder="1" applyAlignment="1" applyProtection="1">
      <alignment vertical="center"/>
      <protection locked="0"/>
    </xf>
    <xf numFmtId="176" fontId="29" fillId="0" borderId="61" xfId="0" applyNumberFormat="1" applyFont="1" applyFill="1" applyBorder="1" applyAlignment="1" applyProtection="1">
      <alignment vertical="center"/>
      <protection locked="0"/>
    </xf>
    <xf numFmtId="0" fontId="28" fillId="0" borderId="73" xfId="0" applyFont="1" applyFill="1" applyBorder="1" applyAlignment="1" applyProtection="1">
      <alignment horizontal="center" vertical="center"/>
      <protection locked="0"/>
    </xf>
    <xf numFmtId="0" fontId="47" fillId="0" borderId="58" xfId="0" applyFont="1" applyFill="1" applyBorder="1" applyAlignment="1" applyProtection="1">
      <alignment horizontal="center" vertical="center"/>
      <protection locked="0"/>
    </xf>
    <xf numFmtId="0" fontId="47" fillId="0" borderId="74" xfId="0" applyFont="1" applyFill="1" applyBorder="1" applyAlignment="1" applyProtection="1">
      <alignment horizontal="center" vertical="center"/>
      <protection locked="0"/>
    </xf>
    <xf numFmtId="0" fontId="47" fillId="0" borderId="81" xfId="0" applyFont="1" applyFill="1" applyBorder="1" applyAlignment="1" applyProtection="1">
      <alignment horizontal="center" vertical="center"/>
      <protection locked="0"/>
    </xf>
    <xf numFmtId="0" fontId="61" fillId="28" borderId="15" xfId="0" applyFont="1" applyFill="1" applyBorder="1" applyAlignment="1" applyProtection="1">
      <alignment horizontal="center" vertical="center"/>
      <protection locked="0"/>
    </xf>
    <xf numFmtId="0" fontId="1" fillId="0" borderId="15" xfId="44" applyFont="1" applyBorder="1" applyProtection="1">
      <alignment vertical="center"/>
      <protection locked="0"/>
    </xf>
    <xf numFmtId="0" fontId="1" fillId="0" borderId="15" xfId="44" applyFont="1" applyBorder="1">
      <alignment vertical="center"/>
    </xf>
    <xf numFmtId="0" fontId="7" fillId="0" borderId="13" xfId="44" applyBorder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  <xf numFmtId="0" fontId="7" fillId="0" borderId="0" xfId="44" applyBorder="1" applyProtection="1">
      <alignment vertical="center"/>
      <protection locked="0"/>
    </xf>
    <xf numFmtId="0" fontId="28" fillId="0" borderId="0" xfId="0" applyFont="1" applyFill="1" applyBorder="1"/>
    <xf numFmtId="0" fontId="7" fillId="0" borderId="14" xfId="44" applyBorder="1" applyProtection="1">
      <alignment vertical="center"/>
      <protection locked="0"/>
    </xf>
    <xf numFmtId="0" fontId="5" fillId="0" borderId="14" xfId="44" applyFont="1" applyBorder="1" applyProtection="1">
      <alignment vertical="center"/>
      <protection locked="0"/>
    </xf>
    <xf numFmtId="0" fontId="0" fillId="0" borderId="19" xfId="0" applyBorder="1" applyProtection="1">
      <protection locked="0"/>
    </xf>
    <xf numFmtId="178" fontId="28" fillId="0" borderId="18" xfId="0" applyNumberFormat="1" applyFont="1" applyFill="1" applyBorder="1" applyAlignment="1" applyProtection="1">
      <alignment horizontal="center" vertical="center"/>
      <protection locked="0"/>
    </xf>
    <xf numFmtId="49" fontId="33" fillId="0" borderId="17" xfId="0" applyNumberFormat="1" applyFont="1" applyFill="1" applyBorder="1" applyAlignment="1" applyProtection="1">
      <alignment horizontal="center" vertical="center"/>
      <protection locked="0"/>
    </xf>
    <xf numFmtId="49" fontId="28" fillId="0" borderId="19" xfId="0" applyNumberFormat="1" applyFont="1" applyFill="1" applyBorder="1" applyAlignment="1" applyProtection="1">
      <alignment vertical="center"/>
      <protection locked="0"/>
    </xf>
    <xf numFmtId="49" fontId="28" fillId="0" borderId="0" xfId="0" applyNumberFormat="1" applyFont="1" applyFill="1" applyBorder="1" applyAlignment="1" applyProtection="1">
      <alignment vertical="center"/>
      <protection locked="0"/>
    </xf>
    <xf numFmtId="49" fontId="28" fillId="0" borderId="27" xfId="0" applyNumberFormat="1" applyFont="1" applyFill="1" applyBorder="1" applyAlignment="1" applyProtection="1">
      <alignment vertical="center"/>
      <protection locked="0"/>
    </xf>
    <xf numFmtId="49" fontId="28" fillId="0" borderId="18" xfId="0" applyNumberFormat="1" applyFont="1" applyFill="1" applyBorder="1" applyAlignment="1" applyProtection="1">
      <alignment horizontal="center" vertical="center"/>
      <protection locked="0"/>
    </xf>
    <xf numFmtId="49" fontId="64" fillId="0" borderId="17" xfId="0" applyNumberFormat="1" applyFont="1" applyFill="1" applyBorder="1" applyAlignment="1" applyProtection="1">
      <alignment horizontal="center" vertical="center"/>
      <protection locked="0"/>
    </xf>
    <xf numFmtId="49" fontId="36" fillId="0" borderId="18" xfId="0" applyNumberFormat="1" applyFont="1" applyFill="1" applyBorder="1" applyAlignment="1" applyProtection="1">
      <alignment horizontal="center" vertical="center"/>
      <protection locked="0"/>
    </xf>
    <xf numFmtId="49" fontId="33" fillId="0" borderId="17" xfId="0" applyNumberFormat="1" applyFont="1" applyBorder="1" applyAlignment="1" applyProtection="1">
      <alignment horizontal="center" vertical="center"/>
      <protection locked="0"/>
    </xf>
    <xf numFmtId="49" fontId="28" fillId="0" borderId="19" xfId="0" applyNumberFormat="1" applyFont="1" applyBorder="1" applyAlignment="1" applyProtection="1">
      <alignment vertical="center"/>
      <protection locked="0"/>
    </xf>
    <xf numFmtId="49" fontId="28" fillId="0" borderId="0" xfId="0" applyNumberFormat="1" applyFont="1" applyAlignment="1" applyProtection="1">
      <alignment vertical="center"/>
      <protection locked="0"/>
    </xf>
    <xf numFmtId="49" fontId="28" fillId="0" borderId="27" xfId="0" applyNumberFormat="1" applyFont="1" applyBorder="1" applyAlignment="1" applyProtection="1">
      <alignment vertical="center"/>
      <protection locked="0"/>
    </xf>
    <xf numFmtId="49" fontId="28" fillId="0" borderId="18" xfId="0" applyNumberFormat="1" applyFont="1" applyBorder="1" applyAlignment="1" applyProtection="1">
      <alignment horizontal="center" vertical="center"/>
      <protection locked="0"/>
    </xf>
    <xf numFmtId="56" fontId="0" fillId="0" borderId="15" xfId="0" applyNumberFormat="1" applyBorder="1"/>
    <xf numFmtId="14" fontId="0" fillId="0" borderId="15" xfId="0" applyNumberFormat="1" applyBorder="1"/>
    <xf numFmtId="38" fontId="0" fillId="0" borderId="15" xfId="45" applyFont="1" applyBorder="1" applyAlignment="1"/>
    <xf numFmtId="0" fontId="69" fillId="33" borderId="15" xfId="0" applyFont="1" applyFill="1" applyBorder="1"/>
    <xf numFmtId="38" fontId="69" fillId="33" borderId="15" xfId="45" applyFont="1" applyFill="1" applyBorder="1" applyAlignment="1"/>
    <xf numFmtId="0" fontId="69" fillId="0" borderId="15" xfId="0" applyFont="1" applyBorder="1"/>
    <xf numFmtId="38" fontId="69" fillId="0" borderId="15" xfId="45" applyFont="1" applyBorder="1" applyAlignment="1"/>
    <xf numFmtId="0" fontId="69" fillId="0" borderId="0" xfId="0" applyFont="1"/>
    <xf numFmtId="56" fontId="69" fillId="0" borderId="15" xfId="0" quotePrefix="1" applyNumberFormat="1" applyFont="1" applyBorder="1" applyAlignment="1">
      <alignment horizontal="center"/>
    </xf>
    <xf numFmtId="14" fontId="69" fillId="0" borderId="15" xfId="0" applyNumberFormat="1" applyFont="1" applyBorder="1"/>
    <xf numFmtId="0" fontId="69" fillId="32" borderId="0" xfId="0" applyFont="1" applyFill="1"/>
    <xf numFmtId="38" fontId="69" fillId="0" borderId="0" xfId="45" applyFont="1" applyAlignment="1"/>
    <xf numFmtId="49" fontId="69" fillId="35" borderId="15" xfId="46" applyNumberFormat="1" applyFont="1" applyFill="1" applyBorder="1" applyAlignment="1">
      <alignment horizontal="center"/>
    </xf>
    <xf numFmtId="49" fontId="69" fillId="35" borderId="15" xfId="42" applyNumberFormat="1" applyFont="1" applyFill="1" applyBorder="1" applyAlignment="1">
      <alignment horizontal="center"/>
    </xf>
    <xf numFmtId="49" fontId="69" fillId="35" borderId="15" xfId="42" applyNumberFormat="1" applyFont="1" applyFill="1" applyBorder="1" applyAlignment="1">
      <alignment horizontal="center" shrinkToFit="1"/>
    </xf>
    <xf numFmtId="38" fontId="69" fillId="35" borderId="15" xfId="45" applyFont="1" applyFill="1" applyBorder="1" applyAlignment="1">
      <alignment horizontal="center"/>
    </xf>
    <xf numFmtId="14" fontId="69" fillId="35" borderId="15" xfId="42" applyNumberFormat="1" applyFont="1" applyFill="1" applyBorder="1" applyAlignment="1">
      <alignment horizontal="center"/>
    </xf>
    <xf numFmtId="180" fontId="69" fillId="35" borderId="15" xfId="42" applyNumberFormat="1" applyFont="1" applyFill="1" applyBorder="1" applyAlignment="1">
      <alignment horizontal="center" shrinkToFit="1"/>
    </xf>
    <xf numFmtId="14" fontId="69" fillId="34" borderId="15" xfId="42" applyNumberFormat="1" applyFont="1" applyFill="1" applyBorder="1"/>
    <xf numFmtId="0" fontId="69" fillId="34" borderId="15" xfId="47" applyNumberFormat="1" applyFont="1" applyFill="1" applyBorder="1" applyAlignment="1">
      <alignment vertical="center"/>
    </xf>
    <xf numFmtId="0" fontId="69" fillId="34" borderId="15" xfId="47" quotePrefix="1" applyNumberFormat="1" applyFont="1" applyFill="1" applyBorder="1" applyAlignment="1">
      <alignment horizontal="center"/>
    </xf>
    <xf numFmtId="49" fontId="69" fillId="34" borderId="15" xfId="47" applyNumberFormat="1" applyFont="1" applyFill="1" applyBorder="1" applyAlignment="1">
      <alignment horizontal="center"/>
    </xf>
    <xf numFmtId="0" fontId="69" fillId="34" borderId="15" xfId="42" applyFont="1" applyFill="1" applyBorder="1" applyAlignment="1">
      <alignment horizontal="center"/>
    </xf>
    <xf numFmtId="0" fontId="69" fillId="34" borderId="15" xfId="42" applyFont="1" applyFill="1" applyBorder="1" applyAlignment="1">
      <alignment horizontal="center" shrinkToFit="1"/>
    </xf>
    <xf numFmtId="0" fontId="69" fillId="34" borderId="15" xfId="42" applyFont="1" applyFill="1" applyBorder="1" applyAlignment="1">
      <alignment horizontal="left"/>
    </xf>
    <xf numFmtId="0" fontId="69" fillId="34" borderId="15" xfId="42" applyFont="1" applyFill="1" applyBorder="1" applyAlignment="1">
      <alignment horizontal="center" vertical="center"/>
    </xf>
    <xf numFmtId="181" fontId="69" fillId="34" borderId="15" xfId="45" applyNumberFormat="1" applyFont="1" applyFill="1" applyBorder="1" applyAlignment="1">
      <alignment horizontal="center" vertical="center"/>
    </xf>
    <xf numFmtId="14" fontId="69" fillId="34" borderId="15" xfId="42" applyNumberFormat="1" applyFont="1" applyFill="1" applyBorder="1" applyAlignment="1">
      <alignment horizontal="center"/>
    </xf>
    <xf numFmtId="0" fontId="69" fillId="34" borderId="15" xfId="42" applyFont="1" applyFill="1" applyBorder="1"/>
    <xf numFmtId="14" fontId="69" fillId="34" borderId="15" xfId="46" applyNumberFormat="1" applyFont="1" applyFill="1" applyBorder="1" applyAlignment="1">
      <alignment horizontal="center"/>
    </xf>
    <xf numFmtId="14" fontId="69" fillId="34" borderId="15" xfId="42" applyNumberFormat="1" applyFont="1" applyFill="1" applyBorder="1" applyAlignment="1">
      <alignment horizontal="left" vertical="center" wrapText="1"/>
    </xf>
    <xf numFmtId="180" fontId="69" fillId="34" borderId="15" xfId="42" applyNumberFormat="1" applyFont="1" applyFill="1" applyBorder="1" applyAlignment="1">
      <alignment horizontal="center" vertical="center" wrapText="1"/>
    </xf>
    <xf numFmtId="0" fontId="69" fillId="34" borderId="15" xfId="42" applyFont="1" applyFill="1" applyBorder="1" applyAlignment="1">
      <alignment vertical="center"/>
    </xf>
    <xf numFmtId="0" fontId="69" fillId="34" borderId="15" xfId="42" applyNumberFormat="1" applyFont="1" applyFill="1" applyBorder="1" applyAlignment="1">
      <alignment horizontal="center"/>
    </xf>
    <xf numFmtId="38" fontId="70" fillId="34" borderId="15" xfId="45" applyFont="1" applyFill="1" applyBorder="1" applyAlignment="1">
      <alignment horizontal="center"/>
    </xf>
    <xf numFmtId="0" fontId="69" fillId="34" borderId="15" xfId="42" applyFont="1" applyFill="1" applyBorder="1" applyAlignment="1">
      <alignment horizontal="left" wrapText="1"/>
    </xf>
    <xf numFmtId="180" fontId="69" fillId="34" borderId="15" xfId="42" applyNumberFormat="1" applyFont="1" applyFill="1" applyBorder="1" applyAlignment="1">
      <alignment horizontal="center"/>
    </xf>
    <xf numFmtId="14" fontId="69" fillId="0" borderId="15" xfId="42" applyNumberFormat="1" applyFont="1" applyBorder="1"/>
    <xf numFmtId="0" fontId="69" fillId="0" borderId="15" xfId="47" applyNumberFormat="1" applyFont="1" applyFill="1" applyBorder="1" applyAlignment="1">
      <alignment vertical="center"/>
    </xf>
    <xf numFmtId="0" fontId="69" fillId="0" borderId="15" xfId="47" quotePrefix="1" applyNumberFormat="1" applyFont="1" applyFill="1" applyBorder="1" applyAlignment="1">
      <alignment horizontal="center"/>
    </xf>
    <xf numFmtId="49" fontId="69" fillId="0" borderId="15" xfId="47" applyNumberFormat="1" applyFont="1" applyFill="1" applyBorder="1" applyAlignment="1">
      <alignment horizontal="center"/>
    </xf>
    <xf numFmtId="0" fontId="69" fillId="0" borderId="15" xfId="47" applyFont="1" applyFill="1" applyBorder="1" applyAlignment="1">
      <alignment horizontal="center"/>
    </xf>
    <xf numFmtId="0" fontId="69" fillId="0" borderId="15" xfId="42" applyFont="1" applyBorder="1" applyAlignment="1">
      <alignment horizontal="center"/>
    </xf>
    <xf numFmtId="0" fontId="69" fillId="0" borderId="15" xfId="48" applyFont="1" applyFill="1" applyBorder="1" applyAlignment="1">
      <alignment horizontal="center"/>
    </xf>
    <xf numFmtId="0" fontId="69" fillId="0" borderId="15" xfId="42" applyFont="1" applyBorder="1" applyAlignment="1">
      <alignment horizontal="center" shrinkToFit="1"/>
    </xf>
    <xf numFmtId="0" fontId="69" fillId="0" borderId="15" xfId="42" applyFont="1" applyFill="1" applyBorder="1" applyAlignment="1">
      <alignment horizontal="left"/>
    </xf>
    <xf numFmtId="38" fontId="70" fillId="0" borderId="15" xfId="45" applyFont="1" applyBorder="1" applyAlignment="1">
      <alignment horizontal="center"/>
    </xf>
    <xf numFmtId="14" fontId="69" fillId="0" borderId="15" xfId="42" applyNumberFormat="1" applyFont="1" applyBorder="1" applyAlignment="1">
      <alignment horizontal="center"/>
    </xf>
    <xf numFmtId="0" fontId="69" fillId="0" borderId="15" xfId="42" applyFont="1" applyBorder="1"/>
    <xf numFmtId="14" fontId="69" fillId="0" borderId="15" xfId="47" applyNumberFormat="1" applyFont="1" applyFill="1" applyBorder="1" applyAlignment="1">
      <alignment horizontal="center"/>
    </xf>
    <xf numFmtId="0" fontId="69" fillId="0" borderId="15" xfId="42" applyFont="1" applyBorder="1" applyAlignment="1">
      <alignment horizontal="left"/>
    </xf>
    <xf numFmtId="180" fontId="69" fillId="0" borderId="15" xfId="42" applyNumberFormat="1" applyFont="1" applyFill="1" applyBorder="1" applyAlignment="1">
      <alignment horizontal="center"/>
    </xf>
    <xf numFmtId="0" fontId="69" fillId="0" borderId="15" xfId="42" applyFont="1" applyFill="1" applyBorder="1" applyAlignment="1">
      <alignment vertical="center"/>
    </xf>
    <xf numFmtId="0" fontId="69" fillId="0" borderId="15" xfId="42" applyFont="1" applyFill="1" applyBorder="1" applyAlignment="1">
      <alignment horizontal="center"/>
    </xf>
    <xf numFmtId="0" fontId="69" fillId="0" borderId="15" xfId="42" applyFont="1" applyFill="1" applyBorder="1" applyAlignment="1">
      <alignment horizontal="center" vertical="center"/>
    </xf>
    <xf numFmtId="38" fontId="69" fillId="0" borderId="15" xfId="45" applyFont="1" applyFill="1" applyBorder="1" applyAlignment="1">
      <alignment horizontal="center" vertical="center"/>
    </xf>
    <xf numFmtId="14" fontId="69" fillId="0" borderId="15" xfId="46" applyNumberFormat="1" applyFont="1" applyFill="1" applyBorder="1" applyAlignment="1">
      <alignment horizontal="center"/>
    </xf>
    <xf numFmtId="14" fontId="69" fillId="0" borderId="15" xfId="42" applyNumberFormat="1" applyFont="1" applyFill="1" applyBorder="1" applyAlignment="1">
      <alignment horizontal="left" vertical="center" wrapText="1"/>
    </xf>
    <xf numFmtId="180" fontId="69" fillId="0" borderId="15" xfId="42" applyNumberFormat="1" applyFont="1" applyFill="1" applyBorder="1" applyAlignment="1">
      <alignment horizontal="center" vertical="center" wrapText="1"/>
    </xf>
    <xf numFmtId="0" fontId="71" fillId="0" borderId="15" xfId="49" applyFont="1" applyFill="1" applyBorder="1" applyAlignment="1">
      <alignment vertical="center" wrapText="1"/>
    </xf>
    <xf numFmtId="0" fontId="71" fillId="0" borderId="15" xfId="49" applyNumberFormat="1" applyFont="1" applyFill="1" applyBorder="1" applyAlignment="1">
      <alignment horizontal="center"/>
    </xf>
    <xf numFmtId="0" fontId="71" fillId="0" borderId="15" xfId="49" applyFont="1" applyFill="1" applyBorder="1" applyAlignment="1">
      <alignment horizontal="center" wrapText="1"/>
    </xf>
    <xf numFmtId="14" fontId="69" fillId="0" borderId="15" xfId="42" applyNumberFormat="1" applyFont="1" applyFill="1" applyBorder="1" applyAlignment="1">
      <alignment horizontal="center"/>
    </xf>
    <xf numFmtId="14" fontId="69" fillId="0" borderId="15" xfId="0" applyNumberFormat="1" applyFont="1" applyBorder="1" applyAlignment="1">
      <alignment vertical="center"/>
    </xf>
    <xf numFmtId="0" fontId="69" fillId="0" borderId="15" xfId="0" applyFont="1" applyBorder="1" applyAlignment="1">
      <alignment vertical="center"/>
    </xf>
    <xf numFmtId="0" fontId="69" fillId="0" borderId="15" xfId="0" applyFont="1" applyBorder="1" applyAlignment="1">
      <alignment horizontal="center" vertical="center"/>
    </xf>
    <xf numFmtId="0" fontId="69" fillId="0" borderId="15" xfId="0" applyNumberFormat="1" applyFont="1" applyFill="1" applyBorder="1" applyAlignment="1">
      <alignment horizontal="center" shrinkToFit="1"/>
    </xf>
    <xf numFmtId="0" fontId="69" fillId="0" borderId="15" xfId="0" applyFont="1" applyFill="1" applyBorder="1" applyAlignment="1">
      <alignment horizontal="center" vertical="center" shrinkToFit="1"/>
    </xf>
    <xf numFmtId="0" fontId="69" fillId="0" borderId="15" xfId="0" applyFont="1" applyFill="1" applyBorder="1" applyAlignment="1">
      <alignment horizontal="left" vertical="center"/>
    </xf>
    <xf numFmtId="0" fontId="69" fillId="0" borderId="15" xfId="0" applyFont="1" applyFill="1" applyBorder="1" applyAlignment="1">
      <alignment horizontal="left" vertical="center" shrinkToFit="1"/>
    </xf>
    <xf numFmtId="38" fontId="69" fillId="0" borderId="15" xfId="45" applyFont="1" applyBorder="1" applyAlignment="1">
      <alignment horizontal="center" vertical="center"/>
    </xf>
    <xf numFmtId="14" fontId="69" fillId="0" borderId="15" xfId="0" applyNumberFormat="1" applyFont="1" applyBorder="1" applyAlignment="1">
      <alignment horizontal="center" vertical="center"/>
    </xf>
    <xf numFmtId="0" fontId="69" fillId="0" borderId="15" xfId="0" applyFont="1" applyBorder="1" applyAlignment="1">
      <alignment horizontal="left" vertical="center"/>
    </xf>
    <xf numFmtId="180" fontId="69" fillId="0" borderId="15" xfId="0" applyNumberFormat="1" applyFont="1" applyFill="1" applyBorder="1" applyAlignment="1">
      <alignment horizontal="center" vertical="center"/>
    </xf>
    <xf numFmtId="182" fontId="69" fillId="0" borderId="15" xfId="0" applyNumberFormat="1" applyFont="1" applyBorder="1" applyAlignment="1">
      <alignment horizontal="center" vertical="center"/>
    </xf>
    <xf numFmtId="181" fontId="69" fillId="0" borderId="15" xfId="45" applyNumberFormat="1" applyFont="1" applyBorder="1" applyAlignment="1">
      <alignment horizontal="center" vertical="center"/>
    </xf>
    <xf numFmtId="0" fontId="69" fillId="0" borderId="15" xfId="0" applyNumberFormat="1" applyFont="1" applyBorder="1" applyAlignment="1">
      <alignment horizontal="center" vertical="center"/>
    </xf>
    <xf numFmtId="49" fontId="30" fillId="0" borderId="15" xfId="0" applyNumberFormat="1" applyFont="1" applyBorder="1" applyAlignment="1" applyProtection="1">
      <alignment horizontal="center" vertical="center"/>
      <protection locked="0"/>
    </xf>
    <xf numFmtId="9" fontId="60" fillId="0" borderId="15" xfId="0" applyNumberFormat="1" applyFont="1" applyFill="1" applyBorder="1" applyAlignment="1" applyProtection="1">
      <alignment horizontal="center" vertical="center"/>
      <protection locked="0"/>
    </xf>
    <xf numFmtId="9" fontId="60" fillId="0" borderId="76" xfId="0" applyNumberFormat="1" applyFont="1" applyFill="1" applyBorder="1" applyAlignment="1" applyProtection="1">
      <alignment horizontal="center" vertical="center"/>
      <protection locked="0"/>
    </xf>
    <xf numFmtId="9" fontId="60" fillId="0" borderId="29" xfId="0" applyNumberFormat="1" applyFont="1" applyFill="1" applyBorder="1" applyAlignment="1" applyProtection="1">
      <alignment horizontal="center" vertical="center"/>
      <protection locked="0"/>
    </xf>
    <xf numFmtId="9" fontId="60" fillId="0" borderId="78" xfId="0" applyNumberFormat="1" applyFont="1" applyFill="1" applyBorder="1" applyAlignment="1" applyProtection="1">
      <alignment horizontal="center" vertical="center"/>
      <protection locked="0"/>
    </xf>
    <xf numFmtId="177" fontId="34" fillId="0" borderId="14" xfId="0" applyNumberFormat="1" applyFont="1" applyFill="1" applyBorder="1" applyAlignment="1" applyProtection="1">
      <alignment horizontal="center" vertical="center"/>
      <protection locked="0"/>
    </xf>
    <xf numFmtId="177" fontId="34" fillId="0" borderId="13" xfId="0" applyNumberFormat="1" applyFont="1" applyFill="1" applyBorder="1" applyAlignment="1" applyProtection="1">
      <alignment horizontal="center" vertical="center"/>
      <protection locked="0"/>
    </xf>
    <xf numFmtId="0" fontId="47" fillId="0" borderId="25" xfId="0" applyFont="1" applyFill="1" applyBorder="1" applyAlignment="1" applyProtection="1">
      <alignment horizontal="center" vertical="center"/>
      <protection locked="0"/>
    </xf>
    <xf numFmtId="0" fontId="47" fillId="0" borderId="21" xfId="0" applyFont="1" applyFill="1" applyBorder="1" applyAlignment="1" applyProtection="1">
      <alignment horizontal="center" vertical="center"/>
      <protection locked="0"/>
    </xf>
    <xf numFmtId="179" fontId="34" fillId="0" borderId="14" xfId="0" applyNumberFormat="1" applyFont="1" applyFill="1" applyBorder="1" applyAlignment="1" applyProtection="1">
      <alignment horizontal="center" vertical="center"/>
      <protection locked="0"/>
    </xf>
    <xf numFmtId="179" fontId="34" fillId="0" borderId="12" xfId="0" applyNumberFormat="1" applyFont="1" applyFill="1" applyBorder="1" applyAlignment="1" applyProtection="1">
      <alignment horizontal="center" vertical="center"/>
      <protection locked="0"/>
    </xf>
    <xf numFmtId="179" fontId="34" fillId="0" borderId="63" xfId="0" applyNumberFormat="1" applyFont="1" applyFill="1" applyBorder="1" applyAlignment="1" applyProtection="1">
      <alignment horizontal="center" vertical="center"/>
      <protection locked="0"/>
    </xf>
    <xf numFmtId="38" fontId="34" fillId="0" borderId="14" xfId="45" applyFont="1" applyFill="1" applyBorder="1" applyAlignment="1" applyProtection="1">
      <alignment horizontal="center" vertical="center"/>
      <protection locked="0"/>
    </xf>
    <xf numFmtId="38" fontId="34" fillId="0" borderId="12" xfId="45" applyFont="1" applyFill="1" applyBorder="1" applyAlignment="1" applyProtection="1">
      <alignment horizontal="center" vertical="center"/>
      <protection locked="0"/>
    </xf>
    <xf numFmtId="38" fontId="34" fillId="0" borderId="63" xfId="45" applyFont="1" applyFill="1" applyBorder="1" applyAlignment="1" applyProtection="1">
      <alignment horizontal="center" vertical="center"/>
      <protection locked="0"/>
    </xf>
    <xf numFmtId="0" fontId="59" fillId="0" borderId="14" xfId="0" applyFont="1" applyFill="1" applyBorder="1" applyAlignment="1" applyProtection="1">
      <alignment horizontal="center" vertical="center"/>
      <protection locked="0"/>
    </xf>
    <xf numFmtId="0" fontId="59" fillId="0" borderId="12" xfId="0" applyFont="1" applyFill="1" applyBorder="1" applyAlignment="1" applyProtection="1">
      <alignment horizontal="center" vertical="center"/>
      <protection locked="0"/>
    </xf>
    <xf numFmtId="0" fontId="59" fillId="0" borderId="63" xfId="0" applyFont="1" applyFill="1" applyBorder="1" applyAlignment="1" applyProtection="1">
      <alignment horizontal="center" vertical="center"/>
      <protection locked="0"/>
    </xf>
    <xf numFmtId="0" fontId="59" fillId="0" borderId="15" xfId="0" applyFont="1" applyFill="1" applyBorder="1" applyAlignment="1" applyProtection="1">
      <alignment horizontal="center" vertical="center"/>
      <protection locked="0"/>
    </xf>
    <xf numFmtId="178" fontId="59" fillId="31" borderId="14" xfId="0" applyNumberFormat="1" applyFont="1" applyFill="1" applyBorder="1" applyAlignment="1" applyProtection="1">
      <alignment horizontal="center" vertical="center"/>
      <protection locked="0"/>
    </xf>
    <xf numFmtId="178" fontId="59" fillId="31" borderId="12" xfId="0" applyNumberFormat="1" applyFont="1" applyFill="1" applyBorder="1" applyAlignment="1" applyProtection="1">
      <alignment horizontal="center" vertical="center"/>
      <protection locked="0"/>
    </xf>
    <xf numFmtId="176" fontId="34" fillId="28" borderId="65" xfId="0" applyNumberFormat="1" applyFont="1" applyFill="1" applyBorder="1" applyAlignment="1" applyProtection="1">
      <alignment horizontal="center" vertical="center"/>
      <protection locked="0"/>
    </xf>
    <xf numFmtId="176" fontId="34" fillId="28" borderId="66" xfId="0" applyNumberFormat="1" applyFont="1" applyFill="1" applyBorder="1" applyAlignment="1" applyProtection="1">
      <alignment horizontal="center" vertical="center"/>
      <protection locked="0"/>
    </xf>
    <xf numFmtId="176" fontId="34" fillId="28" borderId="68" xfId="0" applyNumberFormat="1" applyFont="1" applyFill="1" applyBorder="1" applyAlignment="1" applyProtection="1">
      <alignment horizontal="center" vertical="center"/>
      <protection locked="0"/>
    </xf>
    <xf numFmtId="0" fontId="50" fillId="0" borderId="70" xfId="0" applyFont="1" applyFill="1" applyBorder="1" applyAlignment="1">
      <alignment horizontal="left" vertical="top" textRotation="255" wrapText="1"/>
    </xf>
    <xf numFmtId="0" fontId="50" fillId="0" borderId="71" xfId="0" applyFont="1" applyFill="1" applyBorder="1" applyAlignment="1">
      <alignment horizontal="left" vertical="top" textRotation="255"/>
    </xf>
    <xf numFmtId="0" fontId="50" fillId="0" borderId="72" xfId="0" applyFont="1" applyFill="1" applyBorder="1" applyAlignment="1">
      <alignment horizontal="left" vertical="top" textRotation="255"/>
    </xf>
    <xf numFmtId="0" fontId="32" fillId="0" borderId="56" xfId="0" applyFont="1" applyFill="1" applyBorder="1" applyAlignment="1" applyProtection="1">
      <alignment horizontal="center" vertical="center" wrapText="1"/>
      <protection locked="0"/>
    </xf>
    <xf numFmtId="0" fontId="32" fillId="0" borderId="57" xfId="0" applyFont="1" applyFill="1" applyBorder="1" applyAlignment="1" applyProtection="1">
      <alignment horizontal="center" vertical="center" wrapText="1"/>
      <protection locked="0"/>
    </xf>
    <xf numFmtId="0" fontId="32" fillId="0" borderId="58" xfId="0" applyFont="1" applyFill="1" applyBorder="1" applyAlignment="1" applyProtection="1">
      <alignment horizontal="center" vertical="center" wrapText="1"/>
      <protection locked="0"/>
    </xf>
    <xf numFmtId="0" fontId="32" fillId="0" borderId="14" xfId="0" applyFont="1" applyFill="1" applyBorder="1" applyAlignment="1" applyProtection="1">
      <alignment horizontal="center" vertical="center" wrapText="1"/>
      <protection locked="0"/>
    </xf>
    <xf numFmtId="0" fontId="32" fillId="0" borderId="12" xfId="0" applyFont="1" applyFill="1" applyBorder="1" applyAlignment="1" applyProtection="1">
      <alignment horizontal="center" vertical="center" wrapText="1"/>
      <protection locked="0"/>
    </xf>
    <xf numFmtId="0" fontId="32" fillId="0" borderId="13" xfId="0" applyFont="1" applyFill="1" applyBorder="1" applyAlignment="1" applyProtection="1">
      <alignment horizontal="center" vertical="center" wrapText="1"/>
      <protection locked="0"/>
    </xf>
    <xf numFmtId="0" fontId="32" fillId="0" borderId="65" xfId="0" applyFont="1" applyFill="1" applyBorder="1" applyAlignment="1" applyProtection="1">
      <alignment horizontal="center" vertical="center" wrapText="1"/>
      <protection locked="0"/>
    </xf>
    <xf numFmtId="0" fontId="32" fillId="0" borderId="66" xfId="0" applyFont="1" applyFill="1" applyBorder="1" applyAlignment="1" applyProtection="1">
      <alignment horizontal="center" vertical="center" wrapText="1"/>
      <protection locked="0"/>
    </xf>
    <xf numFmtId="0" fontId="32" fillId="0" borderId="67" xfId="0" applyFont="1" applyFill="1" applyBorder="1" applyAlignment="1" applyProtection="1">
      <alignment horizontal="center" vertical="center" wrapText="1"/>
      <protection locked="0"/>
    </xf>
    <xf numFmtId="38" fontId="34" fillId="0" borderId="56" xfId="45" applyFont="1" applyFill="1" applyBorder="1" applyAlignment="1" applyProtection="1">
      <alignment horizontal="center" vertical="center"/>
      <protection locked="0"/>
    </xf>
    <xf numFmtId="38" fontId="34" fillId="0" borderId="57" xfId="45" applyFont="1" applyFill="1" applyBorder="1" applyAlignment="1" applyProtection="1">
      <alignment horizontal="center" vertical="center"/>
      <protection locked="0"/>
    </xf>
    <xf numFmtId="38" fontId="34" fillId="0" borderId="69" xfId="45" applyFont="1" applyFill="1" applyBorder="1" applyAlignment="1" applyProtection="1">
      <alignment horizontal="center" vertical="center"/>
      <protection locked="0"/>
    </xf>
    <xf numFmtId="38" fontId="34" fillId="28" borderId="65" xfId="45" applyFont="1" applyFill="1" applyBorder="1" applyAlignment="1" applyProtection="1">
      <alignment horizontal="center" vertical="center"/>
      <protection locked="0"/>
    </xf>
    <xf numFmtId="38" fontId="34" fillId="28" borderId="66" xfId="45" applyFont="1" applyFill="1" applyBorder="1" applyAlignment="1" applyProtection="1">
      <alignment horizontal="center" vertical="center"/>
      <protection locked="0"/>
    </xf>
    <xf numFmtId="38" fontId="34" fillId="28" borderId="68" xfId="45" applyFont="1" applyFill="1" applyBorder="1" applyAlignment="1" applyProtection="1">
      <alignment horizontal="center" vertical="center"/>
      <protection locked="0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30" fillId="0" borderId="13" xfId="0" applyFont="1" applyFill="1" applyBorder="1" applyAlignment="1" applyProtection="1">
      <alignment horizontal="center" vertical="center"/>
      <protection locked="0"/>
    </xf>
    <xf numFmtId="0" fontId="33" fillId="0" borderId="32" xfId="0" applyFont="1" applyFill="1" applyBorder="1" applyAlignment="1" applyProtection="1">
      <alignment horizontal="center" vertical="center"/>
      <protection locked="0"/>
    </xf>
    <xf numFmtId="0" fontId="33" fillId="0" borderId="12" xfId="0" applyFont="1" applyFill="1" applyBorder="1" applyAlignment="1" applyProtection="1">
      <alignment horizontal="center" vertical="center"/>
      <protection locked="0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37" fillId="0" borderId="12" xfId="0" applyFont="1" applyFill="1" applyBorder="1" applyAlignment="1" applyProtection="1">
      <alignment horizontal="center" vertical="center"/>
      <protection locked="0"/>
    </xf>
    <xf numFmtId="0" fontId="37" fillId="0" borderId="13" xfId="0" applyFont="1" applyFill="1" applyBorder="1" applyAlignment="1" applyProtection="1">
      <alignment horizontal="center" vertical="center"/>
      <protection locked="0"/>
    </xf>
    <xf numFmtId="0" fontId="49" fillId="24" borderId="16" xfId="0" applyFont="1" applyFill="1" applyBorder="1" applyAlignment="1" applyProtection="1">
      <alignment horizontal="center" vertical="center"/>
      <protection locked="0"/>
    </xf>
    <xf numFmtId="0" fontId="49" fillId="24" borderId="21" xfId="0" applyFont="1" applyFill="1" applyBorder="1" applyAlignment="1" applyProtection="1">
      <alignment horizontal="center" vertical="center"/>
      <protection locked="0"/>
    </xf>
    <xf numFmtId="178" fontId="54" fillId="0" borderId="14" xfId="0" applyNumberFormat="1" applyFont="1" applyFill="1" applyBorder="1" applyAlignment="1" applyProtection="1">
      <alignment horizontal="center" vertical="center"/>
      <protection locked="0"/>
    </xf>
    <xf numFmtId="178" fontId="54" fillId="0" borderId="12" xfId="0" applyNumberFormat="1" applyFont="1" applyFill="1" applyBorder="1" applyAlignment="1" applyProtection="1">
      <alignment horizontal="center" vertical="center"/>
      <protection locked="0"/>
    </xf>
    <xf numFmtId="178" fontId="54" fillId="0" borderId="13" xfId="0" applyNumberFormat="1" applyFont="1" applyFill="1" applyBorder="1" applyAlignment="1" applyProtection="1">
      <alignment horizontal="center" vertical="center"/>
      <protection locked="0"/>
    </xf>
    <xf numFmtId="0" fontId="49" fillId="24" borderId="12" xfId="0" applyFont="1" applyFill="1" applyBorder="1" applyAlignment="1" applyProtection="1">
      <alignment horizontal="center" vertical="center"/>
      <protection locked="0"/>
    </xf>
    <xf numFmtId="0" fontId="49" fillId="24" borderId="13" xfId="0" applyFont="1" applyFill="1" applyBorder="1" applyAlignment="1" applyProtection="1">
      <alignment horizontal="center" vertical="center"/>
      <protection locked="0"/>
    </xf>
    <xf numFmtId="0" fontId="40" fillId="0" borderId="10" xfId="0" applyFont="1" applyFill="1" applyBorder="1" applyAlignment="1" applyProtection="1">
      <alignment horizontal="center" vertical="center"/>
      <protection locked="0"/>
    </xf>
    <xf numFmtId="0" fontId="40" fillId="0" borderId="11" xfId="0" applyFont="1" applyFill="1" applyBorder="1" applyAlignment="1" applyProtection="1">
      <alignment horizontal="center" vertical="center"/>
      <protection locked="0"/>
    </xf>
    <xf numFmtId="0" fontId="40" fillId="0" borderId="19" xfId="0" applyFont="1" applyFill="1" applyBorder="1" applyAlignment="1" applyProtection="1">
      <alignment horizontal="center" vertical="center"/>
      <protection locked="0"/>
    </xf>
    <xf numFmtId="0" fontId="40" fillId="0" borderId="0" xfId="0" applyFont="1" applyFill="1" applyBorder="1" applyAlignment="1" applyProtection="1">
      <alignment horizontal="center" vertical="center"/>
      <protection locked="0"/>
    </xf>
    <xf numFmtId="176" fontId="30" fillId="0" borderId="10" xfId="0" applyNumberFormat="1" applyFont="1" applyFill="1" applyBorder="1" applyAlignment="1" applyProtection="1">
      <alignment horizontal="center" vertical="center"/>
      <protection locked="0"/>
    </xf>
    <xf numFmtId="176" fontId="30" fillId="0" borderId="24" xfId="0" applyNumberFormat="1" applyFont="1" applyFill="1" applyBorder="1" applyAlignment="1" applyProtection="1">
      <alignment horizontal="center" vertical="center"/>
      <protection locked="0"/>
    </xf>
    <xf numFmtId="176" fontId="30" fillId="0" borderId="25" xfId="0" applyNumberFormat="1" applyFont="1" applyFill="1" applyBorder="1" applyAlignment="1" applyProtection="1">
      <alignment horizontal="center" vertical="center"/>
      <protection locked="0"/>
    </xf>
    <xf numFmtId="176" fontId="30" fillId="0" borderId="21" xfId="0" applyNumberFormat="1" applyFont="1" applyFill="1" applyBorder="1" applyAlignment="1" applyProtection="1">
      <alignment horizontal="center" vertical="center"/>
      <protection locked="0"/>
    </xf>
    <xf numFmtId="0" fontId="66" fillId="0" borderId="10" xfId="0" applyFont="1" applyFill="1" applyBorder="1" applyAlignment="1" applyProtection="1">
      <alignment horizontal="center" vertical="center"/>
      <protection locked="0"/>
    </xf>
    <xf numFmtId="0" fontId="66" fillId="0" borderId="11" xfId="0" applyFont="1" applyFill="1" applyBorder="1" applyAlignment="1" applyProtection="1">
      <alignment horizontal="center" vertical="center"/>
      <protection locked="0"/>
    </xf>
    <xf numFmtId="0" fontId="66" fillId="0" borderId="24" xfId="0" applyFont="1" applyFill="1" applyBorder="1" applyAlignment="1" applyProtection="1">
      <alignment horizontal="center" vertical="center"/>
      <protection locked="0"/>
    </xf>
    <xf numFmtId="0" fontId="66" fillId="0" borderId="25" xfId="0" applyFont="1" applyFill="1" applyBorder="1" applyAlignment="1" applyProtection="1">
      <alignment horizontal="center" vertical="center"/>
      <protection locked="0"/>
    </xf>
    <xf numFmtId="0" fontId="66" fillId="0" borderId="16" xfId="0" applyFont="1" applyFill="1" applyBorder="1" applyAlignment="1" applyProtection="1">
      <alignment horizontal="center" vertical="center"/>
      <protection locked="0"/>
    </xf>
    <xf numFmtId="0" fontId="66" fillId="0" borderId="21" xfId="0" applyFont="1" applyFill="1" applyBorder="1" applyAlignment="1" applyProtection="1">
      <alignment horizontal="center" vertical="center"/>
      <protection locked="0"/>
    </xf>
    <xf numFmtId="0" fontId="30" fillId="0" borderId="29" xfId="0" applyFont="1" applyFill="1" applyBorder="1" applyAlignment="1" applyProtection="1">
      <alignment horizontal="center" vertical="center"/>
      <protection locked="0"/>
    </xf>
    <xf numFmtId="0" fontId="30" fillId="0" borderId="20" xfId="0" applyFont="1" applyFill="1" applyBorder="1" applyAlignment="1" applyProtection="1">
      <alignment horizontal="center" vertical="center"/>
      <protection locked="0"/>
    </xf>
    <xf numFmtId="0" fontId="32" fillId="0" borderId="55" xfId="0" applyFont="1" applyFill="1" applyBorder="1" applyAlignment="1" applyProtection="1">
      <alignment horizontal="center" vertical="center" textRotation="255" wrapText="1"/>
      <protection locked="0"/>
    </xf>
    <xf numFmtId="0" fontId="32" fillId="0" borderId="62" xfId="0" applyFont="1" applyFill="1" applyBorder="1" applyAlignment="1" applyProtection="1">
      <alignment horizontal="center" vertical="center" textRotation="255" wrapText="1"/>
      <protection locked="0"/>
    </xf>
    <xf numFmtId="0" fontId="32" fillId="0" borderId="64" xfId="0" applyFont="1" applyFill="1" applyBorder="1" applyAlignment="1" applyProtection="1">
      <alignment horizontal="center" vertical="center" textRotation="255" wrapText="1"/>
      <protection locked="0"/>
    </xf>
    <xf numFmtId="0" fontId="32" fillId="0" borderId="55" xfId="0" applyFont="1" applyFill="1" applyBorder="1" applyAlignment="1">
      <alignment horizontal="center" vertical="center" textRotation="255"/>
    </xf>
    <xf numFmtId="0" fontId="32" fillId="0" borderId="64" xfId="0" applyFont="1" applyFill="1" applyBorder="1" applyAlignment="1">
      <alignment horizontal="center" vertical="center" textRotation="255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28" fillId="0" borderId="12" xfId="0" applyFont="1" applyFill="1" applyBorder="1" applyAlignment="1" applyProtection="1">
      <alignment horizontal="center" vertical="center"/>
      <protection locked="0"/>
    </xf>
    <xf numFmtId="0" fontId="28" fillId="0" borderId="13" xfId="0" applyFont="1" applyFill="1" applyBorder="1" applyAlignment="1" applyProtection="1">
      <alignment horizontal="center" vertical="center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38" fontId="30" fillId="0" borderId="14" xfId="45" applyFont="1" applyFill="1" applyBorder="1" applyAlignment="1" applyProtection="1">
      <alignment horizontal="center" vertical="center"/>
      <protection locked="0"/>
    </xf>
    <xf numFmtId="38" fontId="30" fillId="0" borderId="12" xfId="45" applyFont="1" applyFill="1" applyBorder="1" applyAlignment="1" applyProtection="1">
      <alignment horizontal="center" vertical="center"/>
      <protection locked="0"/>
    </xf>
    <xf numFmtId="38" fontId="30" fillId="0" borderId="13" xfId="45" applyFont="1" applyFill="1" applyBorder="1" applyAlignment="1" applyProtection="1">
      <alignment horizontal="center" vertical="center"/>
      <protection locked="0"/>
    </xf>
    <xf numFmtId="0" fontId="58" fillId="30" borderId="10" xfId="0" applyFont="1" applyFill="1" applyBorder="1" applyAlignment="1" applyProtection="1">
      <alignment horizontal="center" vertical="center"/>
      <protection locked="0"/>
    </xf>
    <xf numFmtId="0" fontId="58" fillId="30" borderId="11" xfId="0" applyFont="1" applyFill="1" applyBorder="1" applyAlignment="1" applyProtection="1">
      <alignment horizontal="center" vertical="center"/>
      <protection locked="0"/>
    </xf>
    <xf numFmtId="0" fontId="58" fillId="30" borderId="24" xfId="0" applyFont="1" applyFill="1" applyBorder="1" applyAlignment="1" applyProtection="1">
      <alignment horizontal="center" vertical="center"/>
      <protection locked="0"/>
    </xf>
    <xf numFmtId="0" fontId="32" fillId="0" borderId="17" xfId="0" applyFont="1" applyFill="1" applyBorder="1" applyAlignment="1">
      <alignment horizontal="center" vertical="center" textRotation="255" wrapText="1"/>
    </xf>
    <xf numFmtId="0" fontId="32" fillId="0" borderId="25" xfId="0" applyFont="1" applyFill="1" applyBorder="1" applyAlignment="1">
      <alignment horizontal="center" vertical="center" textRotation="255" wrapText="1"/>
    </xf>
    <xf numFmtId="0" fontId="30" fillId="0" borderId="14" xfId="0" applyFont="1" applyFill="1" applyBorder="1" applyAlignment="1" applyProtection="1">
      <alignment horizontal="center" vertical="center" wrapText="1"/>
      <protection locked="0"/>
    </xf>
    <xf numFmtId="0" fontId="30" fillId="0" borderId="12" xfId="0" applyFont="1" applyFill="1" applyBorder="1" applyAlignment="1" applyProtection="1">
      <alignment horizontal="center" vertical="center" wrapText="1"/>
      <protection locked="0"/>
    </xf>
    <xf numFmtId="0" fontId="30" fillId="0" borderId="29" xfId="0" applyFont="1" applyFill="1" applyBorder="1" applyAlignment="1" applyProtection="1">
      <alignment horizontal="center" vertical="center" wrapText="1"/>
      <protection locked="0"/>
    </xf>
    <xf numFmtId="0" fontId="30" fillId="0" borderId="20" xfId="0" applyFont="1" applyFill="1" applyBorder="1" applyAlignment="1" applyProtection="1">
      <alignment horizontal="center" vertical="center" wrapText="1"/>
      <protection locked="0"/>
    </xf>
    <xf numFmtId="0" fontId="30" fillId="0" borderId="10" xfId="0" applyFont="1" applyFill="1" applyBorder="1" applyAlignment="1" applyProtection="1">
      <alignment horizontal="center" vertical="center" wrapText="1"/>
      <protection locked="0"/>
    </xf>
    <xf numFmtId="0" fontId="30" fillId="0" borderId="24" xfId="0" applyFont="1" applyFill="1" applyBorder="1" applyAlignment="1" applyProtection="1">
      <alignment horizontal="center" vertical="center" wrapText="1"/>
      <protection locked="0"/>
    </xf>
    <xf numFmtId="0" fontId="30" fillId="0" borderId="25" xfId="0" applyFont="1" applyFill="1" applyBorder="1" applyAlignment="1" applyProtection="1">
      <alignment horizontal="center" vertical="center" wrapText="1"/>
      <protection locked="0"/>
    </xf>
    <xf numFmtId="0" fontId="30" fillId="0" borderId="21" xfId="0" applyFont="1" applyFill="1" applyBorder="1" applyAlignment="1" applyProtection="1">
      <alignment horizontal="center" vertical="center" wrapText="1"/>
      <protection locked="0"/>
    </xf>
    <xf numFmtId="180" fontId="30" fillId="0" borderId="14" xfId="0" applyNumberFormat="1" applyFont="1" applyFill="1" applyBorder="1" applyAlignment="1" applyProtection="1">
      <alignment horizontal="center" vertical="center"/>
      <protection locked="0"/>
    </xf>
    <xf numFmtId="180" fontId="30" fillId="0" borderId="12" xfId="0" applyNumberFormat="1" applyFont="1" applyFill="1" applyBorder="1" applyAlignment="1" applyProtection="1">
      <alignment horizontal="center" vertical="center"/>
      <protection locked="0"/>
    </xf>
    <xf numFmtId="180" fontId="30" fillId="0" borderId="13" xfId="0" applyNumberFormat="1" applyFont="1" applyFill="1" applyBorder="1" applyAlignment="1" applyProtection="1">
      <alignment horizontal="center" vertical="center"/>
      <protection locked="0"/>
    </xf>
    <xf numFmtId="0" fontId="30" fillId="0" borderId="10" xfId="0" applyFont="1" applyFill="1" applyBorder="1" applyAlignment="1" applyProtection="1">
      <alignment horizontal="center" vertical="center"/>
      <protection locked="0"/>
    </xf>
    <xf numFmtId="0" fontId="30" fillId="0" borderId="24" xfId="0" applyFont="1" applyFill="1" applyBorder="1" applyAlignment="1" applyProtection="1">
      <alignment horizontal="center" vertical="center"/>
      <protection locked="0"/>
    </xf>
    <xf numFmtId="0" fontId="30" fillId="0" borderId="19" xfId="0" applyFont="1" applyFill="1" applyBorder="1" applyAlignment="1" applyProtection="1">
      <alignment horizontal="center" vertical="center"/>
      <protection locked="0"/>
    </xf>
    <xf numFmtId="0" fontId="30" fillId="0" borderId="22" xfId="0" applyFont="1" applyFill="1" applyBorder="1" applyAlignment="1" applyProtection="1">
      <alignment horizontal="center" vertical="center"/>
      <protection locked="0"/>
    </xf>
    <xf numFmtId="0" fontId="30" fillId="0" borderId="25" xfId="0" applyFont="1" applyFill="1" applyBorder="1" applyAlignment="1" applyProtection="1">
      <alignment horizontal="center" vertical="center"/>
      <protection locked="0"/>
    </xf>
    <xf numFmtId="0" fontId="30" fillId="0" borderId="21" xfId="0" applyFont="1" applyFill="1" applyBorder="1" applyAlignment="1" applyProtection="1">
      <alignment horizontal="center" vertical="center"/>
      <protection locked="0"/>
    </xf>
    <xf numFmtId="0" fontId="55" fillId="0" borderId="14" xfId="0" applyFont="1" applyFill="1" applyBorder="1" applyAlignment="1" applyProtection="1">
      <alignment horizontal="center" vertical="center"/>
      <protection locked="0"/>
    </xf>
    <xf numFmtId="0" fontId="55" fillId="0" borderId="12" xfId="0" applyFont="1" applyFill="1" applyBorder="1" applyAlignment="1" applyProtection="1">
      <alignment horizontal="center" vertical="center"/>
      <protection locked="0"/>
    </xf>
    <xf numFmtId="0" fontId="55" fillId="0" borderId="13" xfId="0" applyFont="1" applyFill="1" applyBorder="1" applyAlignment="1" applyProtection="1">
      <alignment horizontal="center" vertical="center"/>
      <protection locked="0"/>
    </xf>
    <xf numFmtId="0" fontId="33" fillId="0" borderId="10" xfId="0" applyFont="1" applyFill="1" applyBorder="1" applyAlignment="1" applyProtection="1">
      <alignment horizontal="center" vertical="center"/>
      <protection locked="0"/>
    </xf>
    <xf numFmtId="0" fontId="33" fillId="0" borderId="11" xfId="0" applyFont="1" applyFill="1" applyBorder="1" applyAlignment="1" applyProtection="1">
      <alignment horizontal="center" vertical="center"/>
      <protection locked="0"/>
    </xf>
    <xf numFmtId="0" fontId="33" fillId="0" borderId="19" xfId="0" applyFont="1" applyFill="1" applyBorder="1" applyAlignment="1" applyProtection="1">
      <alignment horizontal="center" vertical="center"/>
      <protection locked="0"/>
    </xf>
    <xf numFmtId="0" fontId="33" fillId="0" borderId="0" xfId="0" applyFont="1" applyFill="1" applyBorder="1" applyAlignment="1" applyProtection="1">
      <alignment horizontal="center" vertical="center"/>
      <protection locked="0"/>
    </xf>
    <xf numFmtId="0" fontId="33" fillId="0" borderId="25" xfId="0" applyFont="1" applyFill="1" applyBorder="1" applyAlignment="1" applyProtection="1">
      <alignment horizontal="center" vertical="center"/>
      <protection locked="0"/>
    </xf>
    <xf numFmtId="0" fontId="33" fillId="0" borderId="16" xfId="0" applyFont="1" applyFill="1" applyBorder="1" applyAlignment="1" applyProtection="1">
      <alignment horizontal="center" vertical="center"/>
      <protection locked="0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57" fillId="0" borderId="12" xfId="0" applyFont="1" applyFill="1" applyBorder="1" applyAlignment="1" applyProtection="1">
      <alignment horizontal="center" vertical="center"/>
      <protection locked="0"/>
    </xf>
    <xf numFmtId="0" fontId="57" fillId="0" borderId="13" xfId="0" applyFont="1" applyFill="1" applyBorder="1" applyAlignment="1" applyProtection="1">
      <alignment horizontal="center" vertical="center"/>
      <protection locked="0"/>
    </xf>
    <xf numFmtId="0" fontId="53" fillId="0" borderId="14" xfId="0" applyFont="1" applyFill="1" applyBorder="1" applyAlignment="1" applyProtection="1">
      <alignment horizontal="center" vertical="center"/>
      <protection locked="0"/>
    </xf>
    <xf numFmtId="0" fontId="53" fillId="0" borderId="12" xfId="0" applyFont="1" applyFill="1" applyBorder="1" applyAlignment="1" applyProtection="1">
      <alignment horizontal="center" vertical="center"/>
      <protection locked="0"/>
    </xf>
    <xf numFmtId="178" fontId="49" fillId="0" borderId="14" xfId="0" applyNumberFormat="1" applyFont="1" applyFill="1" applyBorder="1" applyAlignment="1" applyProtection="1">
      <alignment horizontal="center" vertical="center"/>
      <protection locked="0"/>
    </xf>
    <xf numFmtId="178" fontId="49" fillId="0" borderId="12" xfId="0" applyNumberFormat="1" applyFont="1" applyFill="1" applyBorder="1" applyAlignment="1" applyProtection="1">
      <alignment horizontal="center" vertical="center"/>
      <protection locked="0"/>
    </xf>
    <xf numFmtId="178" fontId="49" fillId="0" borderId="13" xfId="0" applyNumberFormat="1" applyFont="1" applyFill="1" applyBorder="1" applyAlignment="1" applyProtection="1">
      <alignment horizontal="center" vertical="center"/>
      <protection locked="0"/>
    </xf>
    <xf numFmtId="0" fontId="56" fillId="0" borderId="10" xfId="0" applyFont="1" applyFill="1" applyBorder="1" applyAlignment="1" applyProtection="1">
      <alignment horizontal="center" vertical="center"/>
      <protection locked="0"/>
    </xf>
    <xf numFmtId="0" fontId="56" fillId="0" borderId="11" xfId="0" applyFont="1" applyFill="1" applyBorder="1" applyAlignment="1" applyProtection="1">
      <alignment horizontal="center" vertical="center"/>
      <protection locked="0"/>
    </xf>
    <xf numFmtId="0" fontId="56" fillId="0" borderId="24" xfId="0" applyFont="1" applyFill="1" applyBorder="1" applyAlignment="1" applyProtection="1">
      <alignment horizontal="center" vertical="center"/>
      <protection locked="0"/>
    </xf>
    <xf numFmtId="0" fontId="56" fillId="0" borderId="19" xfId="0" applyFont="1" applyFill="1" applyBorder="1" applyAlignment="1" applyProtection="1">
      <alignment horizontal="center" vertical="center"/>
      <protection locked="0"/>
    </xf>
    <xf numFmtId="0" fontId="56" fillId="0" borderId="0" xfId="0" applyFont="1" applyFill="1" applyBorder="1" applyAlignment="1" applyProtection="1">
      <alignment horizontal="center" vertical="center"/>
      <protection locked="0"/>
    </xf>
    <xf numFmtId="0" fontId="56" fillId="0" borderId="22" xfId="0" applyFont="1" applyFill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16" xfId="0" applyFont="1" applyFill="1" applyBorder="1" applyAlignment="1" applyProtection="1">
      <alignment horizontal="center" vertical="center"/>
      <protection locked="0"/>
    </xf>
    <xf numFmtId="0" fontId="56" fillId="0" borderId="21" xfId="0" applyFont="1" applyFill="1" applyBorder="1" applyAlignment="1" applyProtection="1">
      <alignment horizontal="center" vertical="center"/>
      <protection locked="0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30" fillId="0" borderId="31" xfId="0" applyFont="1" applyFill="1" applyBorder="1" applyAlignment="1" applyProtection="1">
      <alignment horizontal="center" vertical="center"/>
      <protection locked="0"/>
    </xf>
    <xf numFmtId="0" fontId="30" fillId="0" borderId="23" xfId="0" applyFont="1" applyFill="1" applyBorder="1" applyAlignment="1" applyProtection="1">
      <alignment horizontal="center" vertical="center"/>
      <protection locked="0"/>
    </xf>
    <xf numFmtId="177" fontId="33" fillId="0" borderId="14" xfId="0" applyNumberFormat="1" applyFont="1" applyFill="1" applyBorder="1" applyAlignment="1" applyProtection="1">
      <alignment horizontal="center" vertical="center"/>
      <protection locked="0"/>
    </xf>
    <xf numFmtId="177" fontId="33" fillId="0" borderId="12" xfId="0" applyNumberFormat="1" applyFont="1" applyFill="1" applyBorder="1" applyAlignment="1" applyProtection="1">
      <alignment horizontal="center" vertical="center"/>
      <protection locked="0"/>
    </xf>
    <xf numFmtId="177" fontId="33" fillId="0" borderId="13" xfId="0" applyNumberFormat="1" applyFont="1" applyFill="1" applyBorder="1" applyAlignment="1" applyProtection="1">
      <alignment horizontal="center" vertical="center"/>
      <protection locked="0"/>
    </xf>
    <xf numFmtId="9" fontId="60" fillId="28" borderId="14" xfId="0" applyNumberFormat="1" applyFont="1" applyFill="1" applyBorder="1" applyAlignment="1" applyProtection="1">
      <alignment horizontal="center" vertical="center"/>
      <protection locked="0"/>
    </xf>
    <xf numFmtId="9" fontId="60" fillId="28" borderId="13" xfId="0" applyNumberFormat="1" applyFont="1" applyFill="1" applyBorder="1" applyAlignment="1" applyProtection="1">
      <alignment horizontal="center" vertical="center"/>
      <protection locked="0"/>
    </xf>
    <xf numFmtId="177" fontId="34" fillId="0" borderId="10" xfId="0" applyNumberFormat="1" applyFont="1" applyFill="1" applyBorder="1" applyAlignment="1" applyProtection="1">
      <alignment horizontal="center" vertical="center"/>
      <protection locked="0"/>
    </xf>
    <xf numFmtId="177" fontId="34" fillId="0" borderId="24" xfId="0" applyNumberFormat="1" applyFont="1" applyFill="1" applyBorder="1" applyAlignment="1" applyProtection="1">
      <alignment horizontal="center" vertical="center"/>
      <protection locked="0"/>
    </xf>
    <xf numFmtId="177" fontId="34" fillId="0" borderId="51" xfId="0" applyNumberFormat="1" applyFont="1" applyFill="1" applyBorder="1" applyAlignment="1" applyProtection="1">
      <alignment horizontal="center" vertical="center"/>
      <protection locked="0"/>
    </xf>
    <xf numFmtId="177" fontId="34" fillId="0" borderId="52" xfId="0" applyNumberFormat="1" applyFont="1" applyFill="1" applyBorder="1" applyAlignment="1" applyProtection="1">
      <alignment horizontal="center" vertical="center"/>
      <protection locked="0"/>
    </xf>
    <xf numFmtId="177" fontId="34" fillId="0" borderId="53" xfId="0" applyNumberFormat="1" applyFont="1" applyFill="1" applyBorder="1" applyAlignment="1" applyProtection="1">
      <alignment horizontal="center" vertical="center"/>
      <protection locked="0"/>
    </xf>
    <xf numFmtId="177" fontId="34" fillId="0" borderId="54" xfId="0" applyNumberFormat="1" applyFont="1" applyFill="1" applyBorder="1" applyAlignment="1" applyProtection="1">
      <alignment horizontal="center" vertical="center"/>
      <protection locked="0"/>
    </xf>
    <xf numFmtId="177" fontId="34" fillId="0" borderId="35" xfId="0" applyNumberFormat="1" applyFont="1" applyFill="1" applyBorder="1" applyAlignment="1" applyProtection="1">
      <alignment horizontal="center" vertical="center"/>
      <protection locked="0"/>
    </xf>
    <xf numFmtId="9" fontId="60" fillId="0" borderId="35" xfId="0" applyNumberFormat="1" applyFont="1" applyFill="1" applyBorder="1" applyAlignment="1" applyProtection="1">
      <alignment horizontal="center" vertical="center"/>
      <protection locked="0"/>
    </xf>
    <xf numFmtId="9" fontId="60" fillId="0" borderId="79" xfId="0" applyNumberFormat="1" applyFont="1" applyFill="1" applyBorder="1" applyAlignment="1" applyProtection="1">
      <alignment horizontal="center" vertical="center"/>
      <protection locked="0"/>
    </xf>
    <xf numFmtId="0" fontId="30" fillId="0" borderId="38" xfId="0" applyFont="1" applyFill="1" applyBorder="1" applyAlignment="1" applyProtection="1">
      <alignment horizontal="center" vertical="center"/>
      <protection locked="0"/>
    </xf>
    <xf numFmtId="0" fontId="30" fillId="0" borderId="39" xfId="0" applyFont="1" applyFill="1" applyBorder="1" applyAlignment="1" applyProtection="1">
      <alignment horizontal="center" vertical="center"/>
      <protection locked="0"/>
    </xf>
    <xf numFmtId="0" fontId="30" fillId="0" borderId="40" xfId="0" applyFont="1" applyFill="1" applyBorder="1" applyAlignment="1" applyProtection="1">
      <alignment horizontal="center" vertical="center"/>
      <protection locked="0"/>
    </xf>
    <xf numFmtId="0" fontId="33" fillId="0" borderId="24" xfId="0" applyFont="1" applyFill="1" applyBorder="1" applyAlignment="1" applyProtection="1">
      <alignment horizontal="center" vertical="center"/>
      <protection locked="0"/>
    </xf>
    <xf numFmtId="0" fontId="33" fillId="0" borderId="21" xfId="0" applyFont="1" applyFill="1" applyBorder="1" applyAlignment="1" applyProtection="1">
      <alignment horizontal="center" vertical="center"/>
      <protection locked="0"/>
    </xf>
    <xf numFmtId="0" fontId="32" fillId="0" borderId="14" xfId="0" applyFont="1" applyFill="1" applyBorder="1" applyAlignment="1" applyProtection="1">
      <alignment horizontal="left" vertical="center"/>
      <protection locked="0"/>
    </xf>
    <xf numFmtId="0" fontId="32" fillId="0" borderId="12" xfId="0" applyFont="1" applyFill="1" applyBorder="1" applyAlignment="1" applyProtection="1">
      <alignment horizontal="left" vertical="center"/>
      <protection locked="0"/>
    </xf>
    <xf numFmtId="0" fontId="52" fillId="0" borderId="10" xfId="0" applyFont="1" applyFill="1" applyBorder="1" applyAlignment="1" applyProtection="1">
      <alignment horizontal="center" vertical="center" wrapText="1"/>
      <protection locked="0"/>
    </xf>
    <xf numFmtId="0" fontId="52" fillId="0" borderId="11" xfId="0" applyFont="1" applyFill="1" applyBorder="1" applyAlignment="1" applyProtection="1">
      <alignment horizontal="center" vertical="center" wrapText="1"/>
      <protection locked="0"/>
    </xf>
    <xf numFmtId="0" fontId="52" fillId="0" borderId="24" xfId="0" applyFont="1" applyFill="1" applyBorder="1" applyAlignment="1" applyProtection="1">
      <alignment horizontal="center" vertical="center" wrapText="1"/>
      <protection locked="0"/>
    </xf>
    <xf numFmtId="0" fontId="52" fillId="0" borderId="25" xfId="0" applyFont="1" applyFill="1" applyBorder="1" applyAlignment="1" applyProtection="1">
      <alignment horizontal="center" vertical="center" wrapText="1"/>
      <protection locked="0"/>
    </xf>
    <xf numFmtId="0" fontId="52" fillId="0" borderId="16" xfId="0" applyFont="1" applyFill="1" applyBorder="1" applyAlignment="1" applyProtection="1">
      <alignment horizontal="center" vertical="center" wrapText="1"/>
      <protection locked="0"/>
    </xf>
    <xf numFmtId="0" fontId="52" fillId="0" borderId="21" xfId="0" applyFont="1" applyFill="1" applyBorder="1" applyAlignment="1" applyProtection="1">
      <alignment horizontal="center" vertical="center" wrapText="1"/>
      <protection locked="0"/>
    </xf>
    <xf numFmtId="0" fontId="62" fillId="28" borderId="14" xfId="0" applyNumberFormat="1" applyFont="1" applyFill="1" applyBorder="1" applyAlignment="1" applyProtection="1">
      <alignment horizontal="right" vertical="center"/>
      <protection locked="0"/>
    </xf>
    <xf numFmtId="179" fontId="62" fillId="28" borderId="34" xfId="0" applyNumberFormat="1" applyFont="1" applyFill="1" applyBorder="1" applyAlignment="1" applyProtection="1">
      <alignment horizontal="right" vertical="center"/>
      <protection locked="0"/>
    </xf>
    <xf numFmtId="5" fontId="29" fillId="0" borderId="33" xfId="0" applyNumberFormat="1" applyFont="1" applyFill="1" applyBorder="1" applyAlignment="1" applyProtection="1">
      <alignment horizontal="center" vertical="center"/>
      <protection locked="0"/>
    </xf>
    <xf numFmtId="5" fontId="29" fillId="0" borderId="13" xfId="0" applyNumberFormat="1" applyFont="1" applyFill="1" applyBorder="1" applyAlignment="1" applyProtection="1">
      <alignment horizontal="center" vertical="center"/>
      <protection locked="0"/>
    </xf>
    <xf numFmtId="0" fontId="51" fillId="0" borderId="31" xfId="0" applyFont="1" applyFill="1" applyBorder="1" applyAlignment="1" applyProtection="1">
      <alignment horizontal="center" vertical="center" wrapText="1"/>
      <protection locked="0"/>
    </xf>
    <xf numFmtId="0" fontId="51" fillId="0" borderId="18" xfId="0" applyFont="1" applyFill="1" applyBorder="1" applyAlignment="1" applyProtection="1">
      <alignment horizontal="center" vertical="center" wrapText="1"/>
      <protection locked="0"/>
    </xf>
    <xf numFmtId="0" fontId="51" fillId="0" borderId="23" xfId="0" applyFont="1" applyFill="1" applyBorder="1" applyAlignment="1" applyProtection="1">
      <alignment horizontal="center" vertical="center" wrapText="1"/>
      <protection locked="0"/>
    </xf>
    <xf numFmtId="0" fontId="49" fillId="0" borderId="11" xfId="0" applyFont="1" applyFill="1" applyBorder="1" applyAlignment="1" applyProtection="1">
      <alignment horizontal="center" vertical="center" wrapText="1"/>
      <protection locked="0"/>
    </xf>
    <xf numFmtId="0" fontId="49" fillId="0" borderId="24" xfId="0" applyFont="1" applyFill="1" applyBorder="1" applyAlignment="1" applyProtection="1">
      <alignment horizontal="center" vertical="center" wrapText="1"/>
      <protection locked="0"/>
    </xf>
    <xf numFmtId="0" fontId="49" fillId="0" borderId="0" xfId="0" applyFont="1" applyFill="1" applyBorder="1" applyAlignment="1" applyProtection="1">
      <alignment horizontal="center" vertical="center" wrapText="1"/>
      <protection locked="0"/>
    </xf>
    <xf numFmtId="0" fontId="49" fillId="0" borderId="22" xfId="0" applyFont="1" applyFill="1" applyBorder="1" applyAlignment="1" applyProtection="1">
      <alignment horizontal="center" vertical="center" wrapText="1"/>
      <protection locked="0"/>
    </xf>
    <xf numFmtId="0" fontId="49" fillId="0" borderId="16" xfId="0" applyFont="1" applyFill="1" applyBorder="1" applyAlignment="1" applyProtection="1">
      <alignment horizontal="center" vertical="center" wrapText="1"/>
      <protection locked="0"/>
    </xf>
    <xf numFmtId="0" fontId="49" fillId="0" borderId="21" xfId="0" applyFont="1" applyFill="1" applyBorder="1" applyAlignment="1" applyProtection="1">
      <alignment horizontal="center" vertical="center" wrapText="1"/>
      <protection locked="0"/>
    </xf>
    <xf numFmtId="0" fontId="49" fillId="0" borderId="10" xfId="0" applyFont="1" applyFill="1" applyBorder="1" applyAlignment="1" applyProtection="1">
      <alignment horizontal="left" vertical="center"/>
      <protection locked="0"/>
    </xf>
    <xf numFmtId="0" fontId="49" fillId="0" borderId="24" xfId="0" applyFont="1" applyFill="1" applyBorder="1" applyAlignment="1" applyProtection="1">
      <alignment horizontal="left" vertical="center"/>
      <protection locked="0"/>
    </xf>
    <xf numFmtId="0" fontId="49" fillId="0" borderId="19" xfId="0" applyFont="1" applyFill="1" applyBorder="1" applyAlignment="1" applyProtection="1">
      <alignment horizontal="left" vertical="center"/>
      <protection locked="0"/>
    </xf>
    <xf numFmtId="0" fontId="49" fillId="0" borderId="22" xfId="0" applyFont="1" applyFill="1" applyBorder="1" applyAlignment="1" applyProtection="1">
      <alignment horizontal="left" vertical="center"/>
      <protection locked="0"/>
    </xf>
    <xf numFmtId="0" fontId="49" fillId="0" borderId="25" xfId="0" applyFont="1" applyFill="1" applyBorder="1" applyAlignment="1" applyProtection="1">
      <alignment horizontal="left" vertical="center"/>
      <protection locked="0"/>
    </xf>
    <xf numFmtId="0" fontId="49" fillId="0" borderId="21" xfId="0" applyFont="1" applyFill="1" applyBorder="1" applyAlignment="1" applyProtection="1">
      <alignment horizontal="left" vertical="center"/>
      <protection locked="0"/>
    </xf>
    <xf numFmtId="0" fontId="30" fillId="0" borderId="15" xfId="0" applyFont="1" applyFill="1" applyBorder="1" applyAlignment="1" applyProtection="1">
      <alignment horizontal="left" vertical="center" wrapText="1"/>
      <protection locked="0"/>
    </xf>
    <xf numFmtId="0" fontId="30" fillId="0" borderId="14" xfId="0" applyFont="1" applyFill="1" applyBorder="1" applyAlignment="1" applyProtection="1">
      <alignment horizontal="left" vertical="center" wrapText="1"/>
      <protection locked="0"/>
    </xf>
    <xf numFmtId="177" fontId="34" fillId="29" borderId="44" xfId="0" applyNumberFormat="1" applyFont="1" applyFill="1" applyBorder="1" applyAlignment="1" applyProtection="1">
      <alignment horizontal="center" vertical="center"/>
      <protection locked="0"/>
    </xf>
    <xf numFmtId="177" fontId="34" fillId="29" borderId="45" xfId="0" applyNumberFormat="1" applyFont="1" applyFill="1" applyBorder="1" applyAlignment="1" applyProtection="1">
      <alignment horizontal="center" vertical="center"/>
      <protection locked="0"/>
    </xf>
    <xf numFmtId="0" fontId="30" fillId="0" borderId="30" xfId="0" applyFont="1" applyFill="1" applyBorder="1" applyAlignment="1" applyProtection="1">
      <alignment horizontal="center" vertical="center"/>
      <protection locked="0"/>
    </xf>
    <xf numFmtId="0" fontId="30" fillId="0" borderId="26" xfId="0" applyFont="1" applyFill="1" applyBorder="1" applyAlignment="1" applyProtection="1">
      <alignment horizontal="center" vertical="center"/>
      <protection locked="0"/>
    </xf>
    <xf numFmtId="0" fontId="32" fillId="0" borderId="75" xfId="0" applyFont="1" applyFill="1" applyBorder="1" applyAlignment="1" applyProtection="1">
      <alignment horizontal="center" vertical="center" textRotation="255" wrapText="1"/>
      <protection locked="0"/>
    </xf>
    <xf numFmtId="0" fontId="32" fillId="0" borderId="77" xfId="0" applyFont="1" applyFill="1" applyBorder="1" applyAlignment="1" applyProtection="1">
      <alignment horizontal="center" vertical="center" textRotation="255" wrapText="1"/>
      <protection locked="0"/>
    </xf>
    <xf numFmtId="0" fontId="32" fillId="0" borderId="80" xfId="0" applyFont="1" applyFill="1" applyBorder="1" applyAlignment="1" applyProtection="1">
      <alignment horizontal="center" vertical="center" textRotation="255" wrapText="1"/>
      <protection locked="0"/>
    </xf>
    <xf numFmtId="0" fontId="47" fillId="0" borderId="46" xfId="0" applyFont="1" applyFill="1" applyBorder="1" applyAlignment="1" applyProtection="1">
      <alignment horizontal="center" vertical="center"/>
      <protection locked="0"/>
    </xf>
    <xf numFmtId="0" fontId="47" fillId="0" borderId="47" xfId="0" applyFont="1" applyFill="1" applyBorder="1" applyAlignment="1" applyProtection="1">
      <alignment horizontal="center" vertical="center"/>
      <protection locked="0"/>
    </xf>
    <xf numFmtId="0" fontId="47" fillId="0" borderId="48" xfId="0" applyFont="1" applyFill="1" applyBorder="1" applyAlignment="1" applyProtection="1">
      <alignment horizontal="center" vertical="center"/>
      <protection locked="0"/>
    </xf>
    <xf numFmtId="0" fontId="47" fillId="0" borderId="56" xfId="0" applyFont="1" applyFill="1" applyBorder="1" applyAlignment="1" applyProtection="1">
      <alignment horizontal="center" vertical="center"/>
      <protection locked="0"/>
    </xf>
    <xf numFmtId="0" fontId="47" fillId="0" borderId="58" xfId="0" applyFont="1" applyFill="1" applyBorder="1" applyAlignment="1" applyProtection="1">
      <alignment horizontal="center" vertical="center"/>
      <protection locked="0"/>
    </xf>
    <xf numFmtId="177" fontId="34" fillId="0" borderId="15" xfId="0" applyNumberFormat="1" applyFont="1" applyFill="1" applyBorder="1" applyAlignment="1" applyProtection="1">
      <alignment horizontal="center" vertical="center"/>
      <protection locked="0"/>
    </xf>
    <xf numFmtId="177" fontId="34" fillId="29" borderId="81" xfId="0" applyNumberFormat="1" applyFont="1" applyFill="1" applyBorder="1" applyAlignment="1" applyProtection="1">
      <alignment horizontal="center" vertical="center"/>
      <protection locked="0"/>
    </xf>
    <xf numFmtId="0" fontId="34" fillId="29" borderId="81" xfId="0" applyFont="1" applyFill="1" applyBorder="1" applyAlignment="1" applyProtection="1">
      <alignment horizontal="center" vertical="center"/>
      <protection locked="0"/>
    </xf>
    <xf numFmtId="177" fontId="34" fillId="0" borderId="14" xfId="0" applyNumberFormat="1" applyFont="1" applyFill="1" applyBorder="1" applyAlignment="1" applyProtection="1">
      <alignment horizontal="center" vertical="center" shrinkToFit="1"/>
      <protection locked="0"/>
    </xf>
    <xf numFmtId="177" fontId="34" fillId="0" borderId="13" xfId="0" applyNumberFormat="1" applyFont="1" applyFill="1" applyBorder="1" applyAlignment="1" applyProtection="1">
      <alignment horizontal="center" vertical="center" shrinkToFit="1"/>
      <protection locked="0"/>
    </xf>
    <xf numFmtId="0" fontId="47" fillId="0" borderId="20" xfId="0" applyFont="1" applyFill="1" applyBorder="1" applyAlignment="1" applyProtection="1">
      <alignment horizontal="center" vertical="center"/>
      <protection locked="0"/>
    </xf>
    <xf numFmtId="177" fontId="34" fillId="0" borderId="49" xfId="0" applyNumberFormat="1" applyFont="1" applyFill="1" applyBorder="1" applyAlignment="1" applyProtection="1">
      <alignment horizontal="center" vertical="center"/>
      <protection locked="0"/>
    </xf>
    <xf numFmtId="177" fontId="34" fillId="0" borderId="50" xfId="0" applyNumberFormat="1" applyFont="1" applyFill="1" applyBorder="1" applyAlignment="1" applyProtection="1">
      <alignment horizontal="center" vertical="center"/>
      <protection locked="0"/>
    </xf>
    <xf numFmtId="0" fontId="47" fillId="0" borderId="69" xfId="0" applyFont="1" applyFill="1" applyBorder="1" applyAlignment="1" applyProtection="1">
      <alignment horizontal="center" vertical="center"/>
      <protection locked="0"/>
    </xf>
    <xf numFmtId="0" fontId="34" fillId="0" borderId="82" xfId="0" applyFont="1" applyFill="1" applyBorder="1" applyAlignment="1" applyProtection="1">
      <alignment horizontal="center" vertical="center"/>
      <protection locked="0"/>
    </xf>
    <xf numFmtId="0" fontId="34" fillId="0" borderId="83" xfId="0" applyFont="1" applyFill="1" applyBorder="1" applyAlignment="1" applyProtection="1">
      <alignment horizontal="center" vertical="center"/>
      <protection locked="0"/>
    </xf>
  </cellXfs>
  <cellStyles count="50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45" builtinId="6"/>
    <cellStyle name="桁区切り 2" xfId="33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2"/>
    <cellStyle name="標準 3" xfId="44"/>
    <cellStyle name="標準_Sheet2" xfId="48"/>
    <cellStyle name="標準_t_金型借用書" xfId="47"/>
    <cellStyle name="標準_売不増型" xfId="49"/>
    <cellStyle name="標準_品番マスター" xfId="46"/>
    <cellStyle name="良い" xfId="43" builtinId="26" customBuiltin="1"/>
  </cellStyles>
  <dxfs count="0"/>
  <tableStyles count="0" defaultTableStyle="TableStyleMedium2" defaultPivotStyle="PivotStyleLight16"/>
  <colors>
    <mruColors>
      <color rgb="FFCCFFCC"/>
      <color rgb="FFCCFFFF"/>
      <color rgb="FFFFFF6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95571</xdr:colOff>
      <xdr:row>20</xdr:row>
      <xdr:rowOff>150001</xdr:rowOff>
    </xdr:from>
    <xdr:to>
      <xdr:col>8</xdr:col>
      <xdr:colOff>136071</xdr:colOff>
      <xdr:row>29</xdr:row>
      <xdr:rowOff>323251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D8E934E6-5488-4ABA-B8F9-149AD69A2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035" y="4300180"/>
          <a:ext cx="5184000" cy="3888000"/>
        </a:xfrm>
        <a:prstGeom prst="rect">
          <a:avLst/>
        </a:prstGeom>
      </xdr:spPr>
    </xdr:pic>
    <xdr:clientData/>
  </xdr:twoCellAnchor>
  <xdr:oneCellAnchor>
    <xdr:from>
      <xdr:col>8</xdr:col>
      <xdr:colOff>527050</xdr:colOff>
      <xdr:row>50</xdr:row>
      <xdr:rowOff>0</xdr:rowOff>
    </xdr:from>
    <xdr:ext cx="18531" cy="351891"/>
    <xdr:sp macro="" textlink="">
      <xdr:nvSpPr>
        <xdr:cNvPr id="2" name="Text Box 2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260850" y="10772775"/>
          <a:ext cx="18531" cy="3518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twoCellAnchor>
    <xdr:from>
      <xdr:col>6</xdr:col>
      <xdr:colOff>67234</xdr:colOff>
      <xdr:row>48</xdr:row>
      <xdr:rowOff>67235</xdr:rowOff>
    </xdr:from>
    <xdr:to>
      <xdr:col>6</xdr:col>
      <xdr:colOff>403412</xdr:colOff>
      <xdr:row>48</xdr:row>
      <xdr:rowOff>347383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 txBox="1"/>
      </xdr:nvSpPr>
      <xdr:spPr>
        <a:xfrm>
          <a:off x="3316940" y="12942794"/>
          <a:ext cx="336178" cy="28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￥</a:t>
          </a:r>
        </a:p>
      </xdr:txBody>
    </xdr:sp>
    <xdr:clientData/>
  </xdr:twoCellAnchor>
  <xdr:twoCellAnchor>
    <xdr:from>
      <xdr:col>4</xdr:col>
      <xdr:colOff>40822</xdr:colOff>
      <xdr:row>22</xdr:row>
      <xdr:rowOff>462642</xdr:rowOff>
    </xdr:from>
    <xdr:to>
      <xdr:col>5</xdr:col>
      <xdr:colOff>272144</xdr:colOff>
      <xdr:row>23</xdr:row>
      <xdr:rowOff>394607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xmlns="" id="{96A708C3-BD0A-4D4D-9712-892A5079CD15}"/>
            </a:ext>
          </a:extLst>
        </xdr:cNvPr>
        <xdr:cNvSpPr/>
      </xdr:nvSpPr>
      <xdr:spPr bwMode="auto">
        <a:xfrm>
          <a:off x="2762251" y="5510892"/>
          <a:ext cx="666750" cy="435429"/>
        </a:xfrm>
        <a:prstGeom prst="ellipse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258536</xdr:colOff>
      <xdr:row>39</xdr:row>
      <xdr:rowOff>27215</xdr:rowOff>
    </xdr:from>
    <xdr:to>
      <xdr:col>8</xdr:col>
      <xdr:colOff>449036</xdr:colOff>
      <xdr:row>44</xdr:row>
      <xdr:rowOff>119064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xmlns="" id="{243328AE-1EB1-470B-A4CB-1925E68ED320}"/>
            </a:ext>
          </a:extLst>
        </xdr:cNvPr>
        <xdr:cNvSpPr/>
      </xdr:nvSpPr>
      <xdr:spPr bwMode="auto">
        <a:xfrm>
          <a:off x="762000" y="11430001"/>
          <a:ext cx="5334000" cy="1860777"/>
        </a:xfrm>
        <a:prstGeom prst="rect">
          <a:avLst/>
        </a:prstGeom>
        <a:solidFill>
          <a:srgbClr val="FFFFFF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upright="1"/>
        <a:lstStyle/>
        <a:p>
          <a:r>
            <a:rPr kumimoji="1" lang="en-US" altLang="ja-JP" sz="1100" b="1">
              <a:effectLst/>
              <a:latin typeface="+mn-lt"/>
              <a:ea typeface="+mn-ea"/>
              <a:cs typeface="+mn-cs"/>
            </a:rPr>
            <a:t>【</a:t>
          </a:r>
          <a:r>
            <a:rPr kumimoji="1" lang="ja-JP" altLang="ja-JP" sz="1100" b="1">
              <a:effectLst/>
              <a:latin typeface="+mn-lt"/>
              <a:ea typeface="+mn-ea"/>
              <a:cs typeface="+mn-cs"/>
            </a:rPr>
            <a:t>概要</a:t>
          </a:r>
          <a:r>
            <a:rPr kumimoji="1" lang="en-US" altLang="ja-JP" sz="1100" b="1">
              <a:effectLst/>
              <a:latin typeface="+mn-lt"/>
              <a:ea typeface="+mn-ea"/>
              <a:cs typeface="+mn-cs"/>
            </a:rPr>
            <a:t>】</a:t>
          </a:r>
        </a:p>
        <a:p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・出荷数：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536,000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ヶ</a:t>
          </a:r>
          <a:endParaRPr lang="ja-JP" altLang="ja-JP">
            <a:effectLst/>
          </a:endParaRPr>
        </a:p>
        <a:p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・保有型数：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6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型</a:t>
          </a:r>
          <a:endParaRPr kumimoji="1" lang="en-US" altLang="ja-JP" sz="1100"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・現在成型金型数：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6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型</a:t>
          </a:r>
          <a:endParaRPr kumimoji="1" lang="en-US" altLang="ja-JP" sz="1100"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・予備型：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型</a:t>
          </a:r>
          <a:endParaRPr lang="ja-JP" altLang="ja-JP">
            <a:effectLst/>
          </a:endParaRPr>
        </a:p>
        <a:p>
          <a:endParaRPr kumimoji="1" lang="en-US" altLang="ja-JP" sz="1100" b="1">
            <a:effectLst/>
            <a:latin typeface="+mn-lt"/>
            <a:ea typeface="+mn-ea"/>
            <a:cs typeface="+mn-cs"/>
          </a:endParaRPr>
        </a:p>
        <a:p>
          <a:r>
            <a:rPr kumimoji="1" lang="en-US" altLang="ja-JP" sz="1100" b="1">
              <a:effectLst/>
              <a:latin typeface="+mn-lt"/>
              <a:ea typeface="+mn-ea"/>
              <a:cs typeface="+mn-cs"/>
            </a:rPr>
            <a:t>【</a:t>
          </a:r>
          <a:r>
            <a:rPr kumimoji="1" lang="ja-JP" altLang="en-US" sz="1100" b="1">
              <a:effectLst/>
              <a:latin typeface="+mn-lt"/>
              <a:ea typeface="+mn-ea"/>
              <a:cs typeface="+mn-cs"/>
            </a:rPr>
            <a:t>今回の修理が必要な理由</a:t>
          </a:r>
          <a:r>
            <a:rPr kumimoji="1" lang="en-US" altLang="ja-JP" sz="1100" b="1">
              <a:effectLst/>
              <a:latin typeface="+mn-lt"/>
              <a:ea typeface="+mn-ea"/>
              <a:cs typeface="+mn-cs"/>
            </a:rPr>
            <a:t>】</a:t>
          </a:r>
          <a:endParaRPr lang="ja-JP" altLang="ja-JP">
            <a:effectLst/>
          </a:endParaRPr>
        </a:p>
        <a:p>
          <a:r>
            <a:rPr kumimoji="1" lang="ja-JP" altLang="ja-JP" sz="1100" b="0"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 b="0">
              <a:effectLst/>
              <a:latin typeface="+mn-lt"/>
              <a:ea typeface="+mn-ea"/>
              <a:cs typeface="+mn-cs"/>
            </a:rPr>
            <a:t>洗浄メンテ後皿の下部入れ子にクラックの兆候がみられた</a:t>
          </a:r>
          <a:r>
            <a:rPr kumimoji="1" lang="ja-JP" altLang="ja-JP" sz="1100" b="0">
              <a:effectLst/>
              <a:latin typeface="+mn-lt"/>
              <a:ea typeface="+mn-ea"/>
              <a:cs typeface="+mn-cs"/>
            </a:rPr>
            <a:t>為</a:t>
          </a:r>
          <a:endParaRPr lang="ja-JP" altLang="ja-JP">
            <a:effectLst/>
          </a:endParaRPr>
        </a:p>
        <a:p>
          <a:r>
            <a:rPr kumimoji="1" lang="ja-JP" altLang="ja-JP" sz="1100" b="0"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 b="0">
              <a:effectLst/>
              <a:latin typeface="+mn-lt"/>
              <a:ea typeface="+mn-ea"/>
              <a:cs typeface="+mn-cs"/>
            </a:rPr>
            <a:t>金型面数的に</a:t>
          </a:r>
          <a:r>
            <a:rPr kumimoji="1" lang="ja-JP" altLang="ja-JP" sz="1100" b="0">
              <a:effectLst/>
              <a:latin typeface="+mn-lt"/>
              <a:ea typeface="+mn-ea"/>
              <a:cs typeface="+mn-cs"/>
            </a:rPr>
            <a:t>修理は必要です。</a:t>
          </a:r>
          <a:endParaRPr kumimoji="1" lang="en-US" altLang="ja-JP" sz="1100" b="0">
            <a:effectLst/>
            <a:latin typeface="+mn-lt"/>
            <a:ea typeface="+mn-ea"/>
            <a:cs typeface="+mn-cs"/>
          </a:endParaRPr>
        </a:p>
        <a:p>
          <a:endParaRPr lang="ja-JP" altLang="ja-JP">
            <a:effectLst/>
          </a:endParaRPr>
        </a:p>
      </xdr:txBody>
    </xdr:sp>
    <xdr:clientData/>
  </xdr:twoCellAnchor>
  <xdr:twoCellAnchor editAs="oneCell">
    <xdr:from>
      <xdr:col>16</xdr:col>
      <xdr:colOff>81642</xdr:colOff>
      <xdr:row>12</xdr:row>
      <xdr:rowOff>27215</xdr:rowOff>
    </xdr:from>
    <xdr:to>
      <xdr:col>16</xdr:col>
      <xdr:colOff>830035</xdr:colOff>
      <xdr:row>13</xdr:row>
      <xdr:rowOff>345413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0392" y="802822"/>
          <a:ext cx="748393" cy="794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81644</xdr:colOff>
      <xdr:row>32</xdr:row>
      <xdr:rowOff>106610</xdr:rowOff>
    </xdr:from>
    <xdr:to>
      <xdr:col>7</xdr:col>
      <xdr:colOff>986518</xdr:colOff>
      <xdr:row>38</xdr:row>
      <xdr:rowOff>209550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1" y="9032896"/>
          <a:ext cx="1939017" cy="2225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403769</xdr:colOff>
      <xdr:row>32</xdr:row>
      <xdr:rowOff>183056</xdr:rowOff>
    </xdr:from>
    <xdr:to>
      <xdr:col>7</xdr:col>
      <xdr:colOff>307522</xdr:colOff>
      <xdr:row>37</xdr:row>
      <xdr:rowOff>106135</xdr:rowOff>
    </xdr:to>
    <xdr:sp macro="" textlink="">
      <xdr:nvSpPr>
        <xdr:cNvPr id="12" name="円/楕円 11"/>
        <xdr:cNvSpPr/>
      </xdr:nvSpPr>
      <xdr:spPr>
        <a:xfrm>
          <a:off x="3560626" y="9109342"/>
          <a:ext cx="937896" cy="1692007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15</xdr:col>
      <xdr:colOff>190500</xdr:colOff>
      <xdr:row>12</xdr:row>
      <xdr:rowOff>0</xdr:rowOff>
    </xdr:from>
    <xdr:to>
      <xdr:col>15</xdr:col>
      <xdr:colOff>989145</xdr:colOff>
      <xdr:row>14</xdr:row>
      <xdr:rowOff>3774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24607" y="775607"/>
          <a:ext cx="798645" cy="847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123826</xdr:colOff>
      <xdr:row>27</xdr:row>
      <xdr:rowOff>104775</xdr:rowOff>
    </xdr:from>
    <xdr:to>
      <xdr:col>11</xdr:col>
      <xdr:colOff>47626</xdr:colOff>
      <xdr:row>30</xdr:row>
      <xdr:rowOff>57150</xdr:rowOff>
    </xdr:to>
    <xdr:sp macro="" textlink="">
      <xdr:nvSpPr>
        <xdr:cNvPr id="2" name="正方形/長方形 1"/>
        <xdr:cNvSpPr/>
      </xdr:nvSpPr>
      <xdr:spPr bwMode="auto">
        <a:xfrm>
          <a:off x="4400551" y="1571625"/>
          <a:ext cx="4133850" cy="581025"/>
        </a:xfrm>
        <a:prstGeom prst="rect">
          <a:avLst/>
        </a:prstGeom>
        <a:solidFill>
          <a:srgbClr val="FDE9D9"/>
        </a:solidFill>
        <a:ln w="38100" cap="flat" cmpd="sng" algn="ctr">
          <a:solidFill>
            <a:srgbClr val="C0504D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>
              <a:latin typeface="メイリオ" panose="020B0604030504040204" pitchFamily="50" charset="-128"/>
            </a:rPr>
            <a:t>非常に古い金型で劣化により亀裂が入ったと思われます</a:t>
          </a:r>
          <a:endParaRPr kumimoji="1" lang="en-US" altLang="ja-JP" sz="1100">
            <a:latin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</a:rPr>
            <a:t>作り変えて復元します　　　　　　　　　　　　　　　　　岩田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05"/>
  <sheetViews>
    <sheetView showGridLines="0" tabSelected="1" view="pageBreakPreview" topLeftCell="A10" zoomScale="70" zoomScaleNormal="70" zoomScaleSheetLayoutView="70" workbookViewId="0">
      <selection activeCell="Q37" sqref="Q37"/>
    </sheetView>
  </sheetViews>
  <sheetFormatPr defaultRowHeight="14.25" x14ac:dyDescent="0.15"/>
  <cols>
    <col min="1" max="1" width="6.625" style="1" customWidth="1"/>
    <col min="2" max="2" width="11" style="1" customWidth="1"/>
    <col min="3" max="3" width="12.375" style="1" customWidth="1"/>
    <col min="4" max="4" width="5.625" style="1" customWidth="1"/>
    <col min="5" max="5" width="5.75" style="1" customWidth="1"/>
    <col min="6" max="6" width="6.25" style="1" customWidth="1"/>
    <col min="7" max="7" width="7.25" style="1" customWidth="1"/>
    <col min="8" max="8" width="19.125" style="1" customWidth="1"/>
    <col min="9" max="9" width="9" style="1"/>
    <col min="10" max="10" width="11.875" style="1" customWidth="1"/>
    <col min="11" max="11" width="6.875" style="1" customWidth="1"/>
    <col min="12" max="12" width="11" style="1" customWidth="1"/>
    <col min="13" max="13" width="16.5" style="1" customWidth="1"/>
    <col min="14" max="14" width="8" style="1" customWidth="1"/>
    <col min="15" max="15" width="15.25" style="1" customWidth="1"/>
    <col min="16" max="16" width="16" style="1" customWidth="1"/>
    <col min="17" max="18" width="14.125" style="1" customWidth="1"/>
    <col min="19" max="19" width="13.875" style="1" customWidth="1"/>
    <col min="20" max="20" width="5.375" style="1" customWidth="1"/>
    <col min="21" max="21" width="8.875" style="1" customWidth="1"/>
    <col min="22" max="22" width="6" style="1" customWidth="1"/>
    <col min="23" max="23" width="6.125" style="1" customWidth="1"/>
    <col min="24" max="24" width="10" style="1" customWidth="1"/>
    <col min="25" max="25" width="11.5" style="1" customWidth="1"/>
    <col min="26" max="26" width="9.625" style="1" customWidth="1"/>
    <col min="27" max="27" width="5.875" style="1" customWidth="1"/>
    <col min="28" max="28" width="4.375" style="1" customWidth="1"/>
    <col min="29" max="29" width="8.125" style="1" customWidth="1"/>
    <col min="30" max="30" width="2.25" style="1" customWidth="1"/>
    <col min="31" max="31" width="3.75" style="1" customWidth="1"/>
    <col min="32" max="33" width="0" style="1" hidden="1" customWidth="1"/>
    <col min="34" max="34" width="6.5" style="1" hidden="1" customWidth="1"/>
    <col min="35" max="35" width="0" style="1" hidden="1" customWidth="1"/>
    <col min="36" max="36" width="23.125" style="1" bestFit="1" customWidth="1"/>
    <col min="37" max="37" width="26.875" style="1" bestFit="1" customWidth="1"/>
    <col min="38" max="38" width="25" style="1" bestFit="1" customWidth="1"/>
    <col min="39" max="16384" width="9" style="1"/>
  </cols>
  <sheetData>
    <row r="1" spans="1:38" ht="30" hidden="1" customHeight="1" x14ac:dyDescent="0.15">
      <c r="B1" s="1" t="s">
        <v>10</v>
      </c>
      <c r="C1" s="1" t="s">
        <v>11</v>
      </c>
      <c r="H1" s="1" t="s">
        <v>12</v>
      </c>
      <c r="I1" s="1" t="s">
        <v>13</v>
      </c>
      <c r="J1" s="1" t="s">
        <v>14</v>
      </c>
      <c r="M1" s="1" t="s">
        <v>15</v>
      </c>
    </row>
    <row r="2" spans="1:38" ht="15" hidden="1" customHeight="1" x14ac:dyDescent="0.15">
      <c r="B2" s="1" t="s">
        <v>16</v>
      </c>
      <c r="C2" s="1" t="s">
        <v>17</v>
      </c>
      <c r="H2" s="1" t="s">
        <v>18</v>
      </c>
      <c r="I2" s="1" t="s">
        <v>19</v>
      </c>
      <c r="J2" s="1" t="s">
        <v>20</v>
      </c>
      <c r="M2" s="1" t="s">
        <v>21</v>
      </c>
    </row>
    <row r="3" spans="1:38" ht="21" hidden="1" customHeight="1" x14ac:dyDescent="0.15">
      <c r="C3" s="1" t="s">
        <v>22</v>
      </c>
      <c r="H3" s="1" t="s">
        <v>23</v>
      </c>
      <c r="J3" s="1" t="s">
        <v>24</v>
      </c>
      <c r="M3" s="1" t="s">
        <v>25</v>
      </c>
    </row>
    <row r="4" spans="1:38" ht="18.75" hidden="1" customHeight="1" x14ac:dyDescent="0.15">
      <c r="H4" s="1" t="s">
        <v>16</v>
      </c>
      <c r="J4" s="1" t="s">
        <v>26</v>
      </c>
      <c r="M4" s="1" t="s">
        <v>27</v>
      </c>
    </row>
    <row r="5" spans="1:38" ht="18.75" hidden="1" customHeight="1" x14ac:dyDescent="0.15">
      <c r="J5" s="1" t="s">
        <v>55</v>
      </c>
      <c r="M5" s="1" t="s">
        <v>29</v>
      </c>
    </row>
    <row r="6" spans="1:38" ht="18.75" hidden="1" customHeight="1" x14ac:dyDescent="0.15">
      <c r="J6" s="1" t="s">
        <v>28</v>
      </c>
      <c r="M6" s="1" t="s">
        <v>30</v>
      </c>
    </row>
    <row r="7" spans="1:38" ht="18.75" hidden="1" customHeight="1" x14ac:dyDescent="0.15">
      <c r="M7" s="1" t="s">
        <v>31</v>
      </c>
    </row>
    <row r="8" spans="1:38" ht="18.75" hidden="1" customHeight="1" x14ac:dyDescent="0.15">
      <c r="M8" s="1" t="s">
        <v>32</v>
      </c>
    </row>
    <row r="9" spans="1:38" ht="18.75" hidden="1" customHeight="1" x14ac:dyDescent="0.15">
      <c r="M9" s="1" t="s">
        <v>28</v>
      </c>
    </row>
    <row r="10" spans="1:38" ht="22.5" customHeight="1" x14ac:dyDescent="0.2">
      <c r="A10" s="44"/>
      <c r="B10" s="15"/>
      <c r="C10" s="15"/>
      <c r="D10" s="15"/>
      <c r="E10" s="15"/>
      <c r="F10" s="15"/>
      <c r="G10" s="15"/>
      <c r="H10" s="16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 t="s">
        <v>256</v>
      </c>
      <c r="X10" s="15"/>
      <c r="Y10" s="15"/>
      <c r="Z10" s="15"/>
      <c r="AA10" s="15"/>
      <c r="AB10" s="15"/>
      <c r="AC10" s="15"/>
      <c r="AI10" s="1" t="s">
        <v>10</v>
      </c>
      <c r="AJ10" s="30" t="s">
        <v>43</v>
      </c>
      <c r="AK10" s="31" t="s">
        <v>35</v>
      </c>
      <c r="AL10" s="31" t="s">
        <v>8</v>
      </c>
    </row>
    <row r="11" spans="1:38" ht="17.25" customHeight="1" x14ac:dyDescent="0.15">
      <c r="A11" s="267" t="s">
        <v>178</v>
      </c>
      <c r="B11" s="268"/>
      <c r="C11" s="268"/>
      <c r="D11" s="268"/>
      <c r="E11" s="268"/>
      <c r="F11" s="268"/>
      <c r="G11" s="268"/>
      <c r="H11" s="268"/>
      <c r="I11" s="268"/>
      <c r="J11" s="268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  <c r="Y11" s="19"/>
      <c r="Z11" s="19"/>
      <c r="AA11" s="19"/>
      <c r="AB11" s="20"/>
      <c r="AC11" s="29"/>
      <c r="AI11" s="1" t="s">
        <v>16</v>
      </c>
      <c r="AJ11" s="47" t="s">
        <v>276</v>
      </c>
      <c r="AK11" s="32" t="s">
        <v>34</v>
      </c>
      <c r="AL11" s="33" t="s">
        <v>34</v>
      </c>
    </row>
    <row r="12" spans="1:38" ht="21" customHeight="1" x14ac:dyDescent="0.15">
      <c r="A12" s="269"/>
      <c r="B12" s="270"/>
      <c r="C12" s="270"/>
      <c r="D12" s="270"/>
      <c r="E12" s="270"/>
      <c r="F12" s="270"/>
      <c r="G12" s="270"/>
      <c r="H12" s="270"/>
      <c r="I12" s="270"/>
      <c r="J12" s="270"/>
      <c r="K12" s="253" t="s">
        <v>61</v>
      </c>
      <c r="L12" s="254"/>
      <c r="M12" s="308">
        <v>38596</v>
      </c>
      <c r="N12" s="309"/>
      <c r="O12" s="310"/>
      <c r="P12" s="79" t="s">
        <v>0</v>
      </c>
      <c r="Q12" s="79" t="s">
        <v>202</v>
      </c>
      <c r="R12" s="79" t="s">
        <v>38</v>
      </c>
      <c r="S12" s="79" t="s">
        <v>1</v>
      </c>
      <c r="T12" s="253" t="s">
        <v>4</v>
      </c>
      <c r="U12" s="254"/>
      <c r="V12" s="265" t="s">
        <v>62</v>
      </c>
      <c r="W12" s="265"/>
      <c r="X12" s="265"/>
      <c r="Y12" s="265"/>
      <c r="Z12" s="265"/>
      <c r="AA12" s="265"/>
      <c r="AB12" s="266"/>
      <c r="AC12" s="54"/>
      <c r="AJ12" s="47" t="s">
        <v>277</v>
      </c>
      <c r="AK12" s="33" t="s">
        <v>67</v>
      </c>
      <c r="AL12" s="33" t="s">
        <v>67</v>
      </c>
    </row>
    <row r="13" spans="1:38" ht="37.5" customHeight="1" x14ac:dyDescent="0.15">
      <c r="A13" s="271" t="s">
        <v>5</v>
      </c>
      <c r="B13" s="272"/>
      <c r="C13" s="275" t="s">
        <v>295</v>
      </c>
      <c r="D13" s="276"/>
      <c r="E13" s="276"/>
      <c r="F13" s="276"/>
      <c r="G13" s="276"/>
      <c r="H13" s="276"/>
      <c r="I13" s="276"/>
      <c r="J13" s="277"/>
      <c r="K13" s="311" t="s">
        <v>43</v>
      </c>
      <c r="L13" s="312"/>
      <c r="M13" s="334" t="s">
        <v>76</v>
      </c>
      <c r="N13" s="335"/>
      <c r="O13" s="336"/>
      <c r="P13" s="281"/>
      <c r="Q13" s="281"/>
      <c r="R13" s="281"/>
      <c r="S13" s="281" t="s">
        <v>281</v>
      </c>
      <c r="T13" s="311" t="s">
        <v>281</v>
      </c>
      <c r="U13" s="312"/>
      <c r="V13" s="262">
        <v>44700</v>
      </c>
      <c r="W13" s="263"/>
      <c r="X13" s="263"/>
      <c r="Y13" s="263"/>
      <c r="Z13" s="263"/>
      <c r="AA13" s="263"/>
      <c r="AB13" s="264"/>
      <c r="AC13" s="55"/>
      <c r="AJ13" s="47" t="s">
        <v>74</v>
      </c>
      <c r="AK13" s="33" t="s">
        <v>74</v>
      </c>
      <c r="AL13" s="33" t="s">
        <v>77</v>
      </c>
    </row>
    <row r="14" spans="1:38" ht="29.25" customHeight="1" x14ac:dyDescent="0.15">
      <c r="A14" s="273"/>
      <c r="B14" s="274"/>
      <c r="C14" s="278"/>
      <c r="D14" s="279"/>
      <c r="E14" s="279"/>
      <c r="F14" s="279"/>
      <c r="G14" s="279"/>
      <c r="H14" s="279"/>
      <c r="I14" s="279"/>
      <c r="J14" s="280"/>
      <c r="K14" s="313"/>
      <c r="L14" s="314"/>
      <c r="M14" s="337"/>
      <c r="N14" s="338"/>
      <c r="O14" s="339"/>
      <c r="P14" s="282"/>
      <c r="Q14" s="282"/>
      <c r="R14" s="282"/>
      <c r="S14" s="282"/>
      <c r="T14" s="315"/>
      <c r="U14" s="316"/>
      <c r="V14" s="260" t="s">
        <v>203</v>
      </c>
      <c r="W14" s="260"/>
      <c r="X14" s="260"/>
      <c r="Y14" s="260"/>
      <c r="Z14" s="260"/>
      <c r="AA14" s="260"/>
      <c r="AB14" s="261"/>
      <c r="AC14" s="54"/>
      <c r="AJ14" s="47" t="s">
        <v>278</v>
      </c>
      <c r="AK14" s="33" t="s">
        <v>68</v>
      </c>
      <c r="AL14" s="33" t="s">
        <v>78</v>
      </c>
    </row>
    <row r="15" spans="1:38" ht="33" customHeight="1" thickBot="1" x14ac:dyDescent="0.2">
      <c r="A15" s="253" t="s">
        <v>44</v>
      </c>
      <c r="B15" s="254"/>
      <c r="C15" s="39" t="s">
        <v>288</v>
      </c>
      <c r="D15" s="211" t="s">
        <v>284</v>
      </c>
      <c r="E15" s="211"/>
      <c r="F15" s="211" t="s">
        <v>279</v>
      </c>
      <c r="G15" s="211"/>
      <c r="H15" s="66" t="s">
        <v>60</v>
      </c>
      <c r="I15" s="253" t="s">
        <v>282</v>
      </c>
      <c r="J15" s="254"/>
      <c r="K15" s="315"/>
      <c r="L15" s="316"/>
      <c r="M15" s="340"/>
      <c r="N15" s="341"/>
      <c r="O15" s="342"/>
      <c r="P15" s="74" t="s">
        <v>35</v>
      </c>
      <c r="Q15" s="226" t="s">
        <v>34</v>
      </c>
      <c r="R15" s="227"/>
      <c r="S15" s="227"/>
      <c r="T15" s="227"/>
      <c r="U15" s="228"/>
      <c r="V15" s="295" t="s">
        <v>473</v>
      </c>
      <c r="W15" s="296"/>
      <c r="X15" s="296"/>
      <c r="Y15" s="296"/>
      <c r="Z15" s="296"/>
      <c r="AA15" s="296"/>
      <c r="AB15" s="297"/>
      <c r="AC15" s="56"/>
      <c r="AD15" s="2"/>
      <c r="AJ15" s="47" t="s">
        <v>78</v>
      </c>
      <c r="AK15" s="33" t="s">
        <v>75</v>
      </c>
      <c r="AL15" s="33" t="s">
        <v>81</v>
      </c>
    </row>
    <row r="16" spans="1:38" ht="33" customHeight="1" x14ac:dyDescent="0.15">
      <c r="A16" s="253" t="s">
        <v>59</v>
      </c>
      <c r="B16" s="254"/>
      <c r="C16" s="39" t="s">
        <v>280</v>
      </c>
      <c r="D16" s="255">
        <v>3</v>
      </c>
      <c r="E16" s="256"/>
      <c r="F16" s="256"/>
      <c r="G16" s="95" t="s">
        <v>46</v>
      </c>
      <c r="H16" s="75" t="s">
        <v>199</v>
      </c>
      <c r="I16" s="253" t="s">
        <v>289</v>
      </c>
      <c r="J16" s="254"/>
      <c r="K16" s="253" t="s">
        <v>6</v>
      </c>
      <c r="L16" s="254"/>
      <c r="M16" s="331">
        <v>44704</v>
      </c>
      <c r="N16" s="332"/>
      <c r="O16" s="333"/>
      <c r="P16" s="76" t="s">
        <v>8</v>
      </c>
      <c r="Q16" s="226" t="s">
        <v>34</v>
      </c>
      <c r="R16" s="227"/>
      <c r="S16" s="227"/>
      <c r="T16" s="227"/>
      <c r="U16" s="228"/>
      <c r="V16" s="283" t="s">
        <v>248</v>
      </c>
      <c r="W16" s="238" t="s">
        <v>205</v>
      </c>
      <c r="X16" s="239"/>
      <c r="Y16" s="240"/>
      <c r="Z16" s="103" t="s">
        <v>207</v>
      </c>
      <c r="AA16" s="104"/>
      <c r="AB16" s="105" t="s">
        <v>209</v>
      </c>
      <c r="AC16" s="56"/>
      <c r="AJ16" s="47" t="s">
        <v>154</v>
      </c>
      <c r="AK16" s="33" t="s">
        <v>76</v>
      </c>
      <c r="AL16" s="33" t="s">
        <v>70</v>
      </c>
    </row>
    <row r="17" spans="1:38" ht="33" customHeight="1" x14ac:dyDescent="0.15">
      <c r="A17" s="291" t="s">
        <v>39</v>
      </c>
      <c r="B17" s="291"/>
      <c r="C17" s="292">
        <v>60000</v>
      </c>
      <c r="D17" s="293"/>
      <c r="E17" s="293"/>
      <c r="F17" s="293"/>
      <c r="G17" s="294"/>
      <c r="H17" s="75" t="s">
        <v>33</v>
      </c>
      <c r="I17" s="253" t="s">
        <v>283</v>
      </c>
      <c r="J17" s="254"/>
      <c r="K17" s="253" t="s">
        <v>7</v>
      </c>
      <c r="L17" s="254"/>
      <c r="M17" s="331">
        <v>44722</v>
      </c>
      <c r="N17" s="332"/>
      <c r="O17" s="333"/>
      <c r="P17" s="76" t="s">
        <v>37</v>
      </c>
      <c r="Q17" s="229" t="s">
        <v>53</v>
      </c>
      <c r="R17" s="229"/>
      <c r="S17" s="229"/>
      <c r="T17" s="229"/>
      <c r="U17" s="226"/>
      <c r="V17" s="284"/>
      <c r="W17" s="241" t="s">
        <v>214</v>
      </c>
      <c r="X17" s="242"/>
      <c r="Y17" s="243"/>
      <c r="Z17" s="220" t="s">
        <v>211</v>
      </c>
      <c r="AA17" s="221"/>
      <c r="AB17" s="222"/>
      <c r="AC17" s="57"/>
      <c r="AJ17" s="47" t="s">
        <v>183</v>
      </c>
      <c r="AK17" s="33" t="s">
        <v>77</v>
      </c>
      <c r="AL17" s="33" t="s">
        <v>183</v>
      </c>
    </row>
    <row r="18" spans="1:38" ht="33" customHeight="1" x14ac:dyDescent="0.15">
      <c r="A18" s="253" t="s">
        <v>42</v>
      </c>
      <c r="B18" s="254"/>
      <c r="C18" s="317" t="s">
        <v>48</v>
      </c>
      <c r="D18" s="318"/>
      <c r="E18" s="318"/>
      <c r="F18" s="318"/>
      <c r="G18" s="319"/>
      <c r="H18" s="77" t="s">
        <v>41</v>
      </c>
      <c r="I18" s="21"/>
      <c r="J18" s="96" t="s">
        <v>36</v>
      </c>
      <c r="K18" s="253" t="s">
        <v>200</v>
      </c>
      <c r="L18" s="254"/>
      <c r="M18" s="331"/>
      <c r="N18" s="332"/>
      <c r="O18" s="333"/>
      <c r="P18" s="74" t="s">
        <v>201</v>
      </c>
      <c r="Q18" s="230" t="s">
        <v>294</v>
      </c>
      <c r="R18" s="231"/>
      <c r="S18" s="231"/>
      <c r="T18" s="231"/>
      <c r="U18" s="231"/>
      <c r="V18" s="284"/>
      <c r="W18" s="241" t="s">
        <v>242</v>
      </c>
      <c r="X18" s="242"/>
      <c r="Y18" s="243"/>
      <c r="Z18" s="223"/>
      <c r="AA18" s="224"/>
      <c r="AB18" s="225"/>
      <c r="AC18" s="57"/>
      <c r="AJ18" s="47" t="s">
        <v>185</v>
      </c>
      <c r="AK18" s="33" t="s">
        <v>78</v>
      </c>
      <c r="AL18" s="33" t="s">
        <v>186</v>
      </c>
    </row>
    <row r="19" spans="1:38" ht="33" customHeight="1" thickBot="1" x14ac:dyDescent="0.2">
      <c r="A19" s="22" t="s">
        <v>2</v>
      </c>
      <c r="B19" s="257" t="s">
        <v>56</v>
      </c>
      <c r="C19" s="258"/>
      <c r="D19" s="258"/>
      <c r="E19" s="258"/>
      <c r="F19" s="258"/>
      <c r="G19" s="258"/>
      <c r="H19" s="258"/>
      <c r="I19" s="259"/>
      <c r="J19" s="23" t="s">
        <v>57</v>
      </c>
      <c r="K19" s="38" t="s">
        <v>2</v>
      </c>
      <c r="L19" s="288" t="s">
        <v>45</v>
      </c>
      <c r="M19" s="289"/>
      <c r="N19" s="289"/>
      <c r="O19" s="289"/>
      <c r="P19" s="289"/>
      <c r="Q19" s="289"/>
      <c r="R19" s="290"/>
      <c r="S19" s="23" t="s">
        <v>58</v>
      </c>
      <c r="T19" s="343" t="s">
        <v>3</v>
      </c>
      <c r="U19" s="288"/>
      <c r="V19" s="285"/>
      <c r="W19" s="244" t="s">
        <v>250</v>
      </c>
      <c r="X19" s="245"/>
      <c r="Y19" s="246"/>
      <c r="Z19" s="232" t="str">
        <f>IF(Z18="","",Z24-Z18)</f>
        <v/>
      </c>
      <c r="AA19" s="233"/>
      <c r="AB19" s="234"/>
      <c r="AC19" s="58"/>
      <c r="AJ19" s="47" t="s">
        <v>87</v>
      </c>
      <c r="AK19" s="33" t="s">
        <v>79</v>
      </c>
      <c r="AL19" s="33" t="s">
        <v>87</v>
      </c>
    </row>
    <row r="20" spans="1:38" ht="33" customHeight="1" x14ac:dyDescent="0.15">
      <c r="A20" s="100">
        <v>1</v>
      </c>
      <c r="B20" s="40" t="s">
        <v>290</v>
      </c>
      <c r="C20" s="41"/>
      <c r="D20" s="41"/>
      <c r="E20" s="41"/>
      <c r="F20" s="41"/>
      <c r="G20" s="41"/>
      <c r="H20" s="41"/>
      <c r="I20" s="42"/>
      <c r="J20" s="121" t="s">
        <v>288</v>
      </c>
      <c r="K20" s="100">
        <v>1</v>
      </c>
      <c r="L20" s="40" t="s">
        <v>291</v>
      </c>
      <c r="M20" s="41"/>
      <c r="N20" s="41"/>
      <c r="O20" s="41"/>
      <c r="P20" s="41"/>
      <c r="Q20" s="41"/>
      <c r="R20" s="42"/>
      <c r="S20" s="121" t="s">
        <v>288</v>
      </c>
      <c r="T20" s="320"/>
      <c r="U20" s="321"/>
      <c r="V20" s="286" t="s">
        <v>249</v>
      </c>
      <c r="W20" s="238" t="s">
        <v>204</v>
      </c>
      <c r="X20" s="239"/>
      <c r="Y20" s="240"/>
      <c r="Z20" s="247"/>
      <c r="AA20" s="248"/>
      <c r="AB20" s="249"/>
      <c r="AC20" s="58"/>
      <c r="AJ20" s="47" t="s">
        <v>179</v>
      </c>
      <c r="AK20" s="33" t="s">
        <v>80</v>
      </c>
      <c r="AL20" s="33" t="s">
        <v>179</v>
      </c>
    </row>
    <row r="21" spans="1:38" ht="33" customHeight="1" thickBot="1" x14ac:dyDescent="0.2">
      <c r="A21" s="122"/>
      <c r="B21" s="123"/>
      <c r="C21" s="124"/>
      <c r="D21" s="124"/>
      <c r="E21" s="124"/>
      <c r="F21" s="124"/>
      <c r="G21" s="124"/>
      <c r="H21" s="124"/>
      <c r="I21" s="125"/>
      <c r="J21" s="126"/>
      <c r="K21" s="122"/>
      <c r="L21" s="123"/>
      <c r="M21" s="124"/>
      <c r="N21" s="124"/>
      <c r="O21" s="124"/>
      <c r="P21" s="124"/>
      <c r="Q21" s="124"/>
      <c r="R21" s="125"/>
      <c r="S21" s="126"/>
      <c r="T21" s="322"/>
      <c r="U21" s="323"/>
      <c r="V21" s="287"/>
      <c r="W21" s="244" t="s">
        <v>251</v>
      </c>
      <c r="X21" s="245"/>
      <c r="Y21" s="246"/>
      <c r="Z21" s="232" t="str">
        <f>IF(Z20="","",(Z24-Z20))</f>
        <v/>
      </c>
      <c r="AA21" s="233"/>
      <c r="AB21" s="234"/>
      <c r="AC21" s="58"/>
      <c r="AJ21" s="47" t="s">
        <v>88</v>
      </c>
      <c r="AK21" s="33" t="s">
        <v>81</v>
      </c>
      <c r="AL21" s="33" t="s">
        <v>90</v>
      </c>
    </row>
    <row r="22" spans="1:38" ht="37.5" customHeight="1" x14ac:dyDescent="0.15">
      <c r="A22" s="127"/>
      <c r="B22" s="123"/>
      <c r="C22" s="124"/>
      <c r="D22" s="124"/>
      <c r="E22" s="124"/>
      <c r="F22" s="124"/>
      <c r="G22" s="124"/>
      <c r="H22" s="124"/>
      <c r="I22" s="125"/>
      <c r="J22" s="126"/>
      <c r="K22" s="127"/>
      <c r="L22" s="123"/>
      <c r="M22" s="124"/>
      <c r="N22" s="124"/>
      <c r="O22" s="124"/>
      <c r="P22" s="124"/>
      <c r="Q22" s="124"/>
      <c r="R22" s="125"/>
      <c r="S22" s="126"/>
      <c r="T22" s="322"/>
      <c r="U22" s="323"/>
      <c r="V22" s="235" t="s">
        <v>255</v>
      </c>
      <c r="W22" s="238" t="s">
        <v>273</v>
      </c>
      <c r="X22" s="239"/>
      <c r="Y22" s="240"/>
      <c r="Z22" s="247">
        <v>53662</v>
      </c>
      <c r="AA22" s="248"/>
      <c r="AB22" s="249"/>
      <c r="AC22" s="58"/>
      <c r="AJ22" s="47" t="s">
        <v>157</v>
      </c>
      <c r="AK22" s="33" t="s">
        <v>69</v>
      </c>
      <c r="AL22" s="33" t="s">
        <v>91</v>
      </c>
    </row>
    <row r="23" spans="1:38" ht="39.75" customHeight="1" x14ac:dyDescent="0.15">
      <c r="A23" s="127"/>
      <c r="B23" s="123"/>
      <c r="C23" s="124"/>
      <c r="D23" s="124"/>
      <c r="E23" s="124"/>
      <c r="F23" s="124"/>
      <c r="G23" s="124"/>
      <c r="H23" s="124"/>
      <c r="I23" s="125"/>
      <c r="J23" s="126"/>
      <c r="K23" s="127"/>
      <c r="L23" s="123"/>
      <c r="M23" s="124"/>
      <c r="N23" s="124"/>
      <c r="O23" s="124"/>
      <c r="P23" s="124"/>
      <c r="Q23" s="124"/>
      <c r="R23" s="125"/>
      <c r="S23" s="126"/>
      <c r="T23" s="322"/>
      <c r="U23" s="323"/>
      <c r="V23" s="236"/>
      <c r="W23" s="241" t="s">
        <v>274</v>
      </c>
      <c r="X23" s="242"/>
      <c r="Y23" s="243"/>
      <c r="Z23" s="220">
        <v>5000000</v>
      </c>
      <c r="AA23" s="221"/>
      <c r="AB23" s="222"/>
      <c r="AC23" s="59"/>
      <c r="AJ23" s="47" t="s">
        <v>89</v>
      </c>
      <c r="AK23" s="33" t="s">
        <v>82</v>
      </c>
      <c r="AL23" s="33" t="s">
        <v>189</v>
      </c>
    </row>
    <row r="24" spans="1:38" ht="42.75" customHeight="1" thickBot="1" x14ac:dyDescent="0.2">
      <c r="A24" s="127"/>
      <c r="B24" s="123"/>
      <c r="C24" s="124"/>
      <c r="D24" s="124"/>
      <c r="E24" s="124"/>
      <c r="F24" s="124"/>
      <c r="G24" s="124"/>
      <c r="H24" s="124"/>
      <c r="I24" s="125"/>
      <c r="J24" s="126"/>
      <c r="K24" s="122"/>
      <c r="L24" s="123"/>
      <c r="M24" s="124"/>
      <c r="N24" s="124"/>
      <c r="O24" s="124"/>
      <c r="P24" s="124"/>
      <c r="Q24" s="124"/>
      <c r="R24" s="125"/>
      <c r="S24" s="126"/>
      <c r="T24" s="322"/>
      <c r="U24" s="323"/>
      <c r="V24" s="237"/>
      <c r="W24" s="244" t="s">
        <v>275</v>
      </c>
      <c r="X24" s="245"/>
      <c r="Y24" s="246"/>
      <c r="Z24" s="250">
        <f>IF(Z22="","",SUM(Z22:AB23))</f>
        <v>5053662</v>
      </c>
      <c r="AA24" s="251"/>
      <c r="AB24" s="252"/>
      <c r="AC24" s="60"/>
      <c r="AJ24" s="47" t="s">
        <v>92</v>
      </c>
      <c r="AK24" s="33" t="s">
        <v>83</v>
      </c>
      <c r="AL24" s="33" t="s">
        <v>71</v>
      </c>
    </row>
    <row r="25" spans="1:38" ht="27.75" customHeight="1" x14ac:dyDescent="0.15">
      <c r="A25" s="127"/>
      <c r="B25" s="123"/>
      <c r="C25" s="124"/>
      <c r="D25" s="124"/>
      <c r="E25" s="124"/>
      <c r="F25" s="124"/>
      <c r="G25" s="124"/>
      <c r="H25" s="124"/>
      <c r="I25" s="125"/>
      <c r="J25" s="126"/>
      <c r="K25" s="122"/>
      <c r="L25" s="123"/>
      <c r="M25" s="124"/>
      <c r="N25" s="124"/>
      <c r="O25" s="124"/>
      <c r="P25" s="124"/>
      <c r="Q25" s="124"/>
      <c r="R25" s="125"/>
      <c r="S25" s="126"/>
      <c r="T25" s="322"/>
      <c r="U25" s="323"/>
      <c r="V25" s="106"/>
      <c r="W25" s="107" t="s">
        <v>2</v>
      </c>
      <c r="X25" s="404" t="s">
        <v>243</v>
      </c>
      <c r="Y25" s="405"/>
      <c r="Z25" s="108" t="s">
        <v>229</v>
      </c>
      <c r="AA25" s="404" t="s">
        <v>230</v>
      </c>
      <c r="AB25" s="414"/>
      <c r="AC25" s="61"/>
      <c r="AJ25" s="47" t="s">
        <v>152</v>
      </c>
      <c r="AK25" s="33" t="s">
        <v>84</v>
      </c>
      <c r="AL25" s="33" t="s">
        <v>188</v>
      </c>
    </row>
    <row r="26" spans="1:38" ht="27.75" customHeight="1" x14ac:dyDescent="0.15">
      <c r="A26" s="127"/>
      <c r="B26" s="123"/>
      <c r="C26" s="124"/>
      <c r="D26" s="124"/>
      <c r="E26" s="124"/>
      <c r="F26" s="124"/>
      <c r="G26" s="124"/>
      <c r="H26" s="124"/>
      <c r="I26" s="125"/>
      <c r="J26" s="126"/>
      <c r="K26" s="122"/>
      <c r="L26" s="123"/>
      <c r="M26" s="124"/>
      <c r="N26" s="124"/>
      <c r="O26" s="124"/>
      <c r="P26" s="124"/>
      <c r="Q26" s="124"/>
      <c r="R26" s="125"/>
      <c r="S26" s="126"/>
      <c r="T26" s="322"/>
      <c r="U26" s="323"/>
      <c r="V26" s="398" t="s">
        <v>247</v>
      </c>
      <c r="W26" s="101">
        <v>1</v>
      </c>
      <c r="X26" s="216">
        <v>80000</v>
      </c>
      <c r="Y26" s="217"/>
      <c r="Z26" s="97" t="s">
        <v>216</v>
      </c>
      <c r="AA26" s="212">
        <v>1</v>
      </c>
      <c r="AB26" s="213"/>
      <c r="AC26" s="61"/>
      <c r="AJ26" s="47" t="s">
        <v>96</v>
      </c>
      <c r="AK26" s="33" t="s">
        <v>151</v>
      </c>
      <c r="AL26" s="33" t="s">
        <v>100</v>
      </c>
    </row>
    <row r="27" spans="1:38" ht="27.75" customHeight="1" x14ac:dyDescent="0.15">
      <c r="A27" s="127"/>
      <c r="B27" s="123"/>
      <c r="C27" s="124"/>
      <c r="D27" s="124"/>
      <c r="E27" s="124"/>
      <c r="F27" s="124"/>
      <c r="G27" s="124"/>
      <c r="H27" s="124"/>
      <c r="I27" s="125"/>
      <c r="J27" s="126"/>
      <c r="K27" s="122"/>
      <c r="L27" s="123"/>
      <c r="M27" s="124"/>
      <c r="N27" s="124"/>
      <c r="O27" s="124"/>
      <c r="P27" s="124"/>
      <c r="Q27" s="124"/>
      <c r="R27" s="125"/>
      <c r="S27" s="126"/>
      <c r="T27" s="322"/>
      <c r="U27" s="323"/>
      <c r="V27" s="399"/>
      <c r="W27" s="101">
        <v>2</v>
      </c>
      <c r="X27" s="406"/>
      <c r="Y27" s="217"/>
      <c r="Z27" s="97"/>
      <c r="AA27" s="212"/>
      <c r="AB27" s="213"/>
      <c r="AC27" s="61"/>
      <c r="AJ27" s="47" t="s">
        <v>187</v>
      </c>
      <c r="AK27" s="111" t="s">
        <v>85</v>
      </c>
      <c r="AL27" s="33" t="s">
        <v>101</v>
      </c>
    </row>
    <row r="28" spans="1:38" ht="27.75" customHeight="1" x14ac:dyDescent="0.15">
      <c r="A28" s="129"/>
      <c r="B28" s="130"/>
      <c r="C28" s="131"/>
      <c r="D28" s="131"/>
      <c r="E28" s="131"/>
      <c r="F28" s="131"/>
      <c r="G28" s="131"/>
      <c r="H28" s="131"/>
      <c r="I28" s="132"/>
      <c r="J28" s="133"/>
      <c r="K28" s="129"/>
      <c r="L28" s="130"/>
      <c r="M28" s="131"/>
      <c r="N28" s="131"/>
      <c r="O28" s="131"/>
      <c r="P28" s="131"/>
      <c r="Q28" s="131"/>
      <c r="R28" s="132"/>
      <c r="S28" s="133"/>
      <c r="T28" s="322"/>
      <c r="U28" s="323"/>
      <c r="V28" s="399"/>
      <c r="W28" s="101">
        <v>3</v>
      </c>
      <c r="X28" s="216"/>
      <c r="Y28" s="217"/>
      <c r="Z28" s="97"/>
      <c r="AA28" s="212"/>
      <c r="AB28" s="213"/>
      <c r="AC28" s="61"/>
      <c r="AJ28" s="47" t="s">
        <v>158</v>
      </c>
      <c r="AK28" s="33" t="s">
        <v>70</v>
      </c>
      <c r="AL28" s="33" t="s">
        <v>105</v>
      </c>
    </row>
    <row r="29" spans="1:38" ht="27.75" customHeight="1" x14ac:dyDescent="0.15">
      <c r="A29" s="127"/>
      <c r="B29" s="123"/>
      <c r="C29" s="124"/>
      <c r="D29" s="124"/>
      <c r="E29" s="124"/>
      <c r="F29" s="124"/>
      <c r="G29" s="124"/>
      <c r="H29" s="124"/>
      <c r="I29" s="125"/>
      <c r="J29" s="126"/>
      <c r="K29" s="122"/>
      <c r="L29" s="123"/>
      <c r="M29" s="124"/>
      <c r="N29" s="124"/>
      <c r="O29" s="124"/>
      <c r="P29" s="124"/>
      <c r="Q29" s="124"/>
      <c r="R29" s="125"/>
      <c r="S29" s="126"/>
      <c r="T29" s="322"/>
      <c r="U29" s="323"/>
      <c r="V29" s="399"/>
      <c r="W29" s="101">
        <v>4</v>
      </c>
      <c r="X29" s="216"/>
      <c r="Y29" s="217"/>
      <c r="Z29" s="97"/>
      <c r="AA29" s="212"/>
      <c r="AB29" s="213"/>
      <c r="AC29" s="61"/>
      <c r="AJ29" s="47" t="s">
        <v>159</v>
      </c>
      <c r="AK29" s="33" t="s">
        <v>86</v>
      </c>
      <c r="AL29" s="33" t="s">
        <v>180</v>
      </c>
    </row>
    <row r="30" spans="1:38" ht="27.75" customHeight="1" x14ac:dyDescent="0.15">
      <c r="A30" s="122"/>
      <c r="B30" s="123"/>
      <c r="C30" s="124"/>
      <c r="D30" s="124"/>
      <c r="E30" s="124"/>
      <c r="F30" s="124"/>
      <c r="G30" s="124"/>
      <c r="H30" s="124"/>
      <c r="I30" s="125"/>
      <c r="J30" s="126"/>
      <c r="K30" s="122"/>
      <c r="L30" s="123"/>
      <c r="M30" s="124"/>
      <c r="N30" s="124"/>
      <c r="O30" s="124"/>
      <c r="P30" s="124"/>
      <c r="Q30" s="124"/>
      <c r="R30" s="125"/>
      <c r="S30" s="126"/>
      <c r="T30" s="322"/>
      <c r="U30" s="323"/>
      <c r="V30" s="399"/>
      <c r="W30" s="101">
        <v>5</v>
      </c>
      <c r="X30" s="216"/>
      <c r="Y30" s="217"/>
      <c r="Z30" s="97"/>
      <c r="AA30" s="212"/>
      <c r="AB30" s="213"/>
      <c r="AC30" s="61"/>
      <c r="AJ30" s="48" t="s">
        <v>101</v>
      </c>
      <c r="AK30" s="33" t="s">
        <v>87</v>
      </c>
      <c r="AL30" s="33" t="s">
        <v>109</v>
      </c>
    </row>
    <row r="31" spans="1:38" ht="27.75" customHeight="1" x14ac:dyDescent="0.15">
      <c r="A31" s="122"/>
      <c r="B31" s="123"/>
      <c r="C31" s="124"/>
      <c r="D31" s="124"/>
      <c r="E31" s="124"/>
      <c r="F31" s="124"/>
      <c r="G31" s="124"/>
      <c r="H31" s="124"/>
      <c r="I31" s="125"/>
      <c r="J31" s="126"/>
      <c r="K31" s="122"/>
      <c r="L31" s="123"/>
      <c r="M31" s="124"/>
      <c r="N31" s="124"/>
      <c r="O31" s="124"/>
      <c r="P31" s="124"/>
      <c r="Q31" s="124"/>
      <c r="R31" s="125"/>
      <c r="S31" s="126"/>
      <c r="T31" s="322"/>
      <c r="U31" s="323"/>
      <c r="V31" s="399"/>
      <c r="W31" s="102">
        <v>6</v>
      </c>
      <c r="X31" s="351"/>
      <c r="Y31" s="352"/>
      <c r="Z31" s="97"/>
      <c r="AA31" s="214"/>
      <c r="AB31" s="215"/>
      <c r="AC31" s="25"/>
      <c r="AJ31" s="47" t="s">
        <v>102</v>
      </c>
      <c r="AK31" s="33" t="s">
        <v>88</v>
      </c>
      <c r="AL31" s="33" t="s">
        <v>170</v>
      </c>
    </row>
    <row r="32" spans="1:38" ht="27.75" customHeight="1" thickBot="1" x14ac:dyDescent="0.2">
      <c r="A32" s="122"/>
      <c r="B32" s="123" t="s">
        <v>293</v>
      </c>
      <c r="C32" s="124"/>
      <c r="D32" s="124"/>
      <c r="E32" s="124"/>
      <c r="F32" s="124"/>
      <c r="G32" s="124"/>
      <c r="H32" s="124"/>
      <c r="I32" s="125"/>
      <c r="J32" s="126"/>
      <c r="K32" s="122"/>
      <c r="L32" s="123"/>
      <c r="M32" s="124"/>
      <c r="N32" s="124"/>
      <c r="O32" s="124"/>
      <c r="P32" s="124"/>
      <c r="Q32" s="124"/>
      <c r="R32" s="125"/>
      <c r="S32" s="126"/>
      <c r="T32" s="322"/>
      <c r="U32" s="323"/>
      <c r="V32" s="399"/>
      <c r="W32" s="86" t="s">
        <v>245</v>
      </c>
      <c r="X32" s="357"/>
      <c r="Y32" s="357"/>
      <c r="Z32" s="97"/>
      <c r="AA32" s="358"/>
      <c r="AB32" s="359"/>
      <c r="AC32" s="25"/>
      <c r="AJ32" s="47" t="s">
        <v>103</v>
      </c>
      <c r="AK32" s="33" t="s">
        <v>89</v>
      </c>
      <c r="AL32" s="33" t="s">
        <v>117</v>
      </c>
    </row>
    <row r="33" spans="1:38" ht="27.75" customHeight="1" thickBot="1" x14ac:dyDescent="0.2">
      <c r="A33" s="122"/>
      <c r="B33" s="123" t="s">
        <v>292</v>
      </c>
      <c r="C33" s="124"/>
      <c r="D33" s="124"/>
      <c r="E33" s="124"/>
      <c r="F33" s="124"/>
      <c r="G33" s="124"/>
      <c r="H33" s="124"/>
      <c r="I33" s="125"/>
      <c r="J33" s="126"/>
      <c r="K33" s="122"/>
      <c r="L33" s="123"/>
      <c r="M33" s="124"/>
      <c r="N33" s="124"/>
      <c r="O33" s="124"/>
      <c r="P33" s="124"/>
      <c r="Q33" s="124"/>
      <c r="R33" s="125"/>
      <c r="S33" s="126"/>
      <c r="T33" s="322"/>
      <c r="U33" s="323"/>
      <c r="V33" s="400"/>
      <c r="W33" s="109" t="s">
        <v>244</v>
      </c>
      <c r="X33" s="407">
        <f>IF($X$26="","",SUM($X$26:$Y$32))</f>
        <v>80000</v>
      </c>
      <c r="Y33" s="408"/>
      <c r="Z33" s="415"/>
      <c r="AA33" s="415"/>
      <c r="AB33" s="416"/>
      <c r="AC33" s="25"/>
      <c r="AJ33" s="47" t="s">
        <v>104</v>
      </c>
      <c r="AK33" s="33" t="s">
        <v>90</v>
      </c>
      <c r="AL33" s="33" t="s">
        <v>163</v>
      </c>
    </row>
    <row r="34" spans="1:38" ht="27.75" customHeight="1" x14ac:dyDescent="0.15">
      <c r="A34" s="122"/>
      <c r="B34" s="123"/>
      <c r="C34" s="124"/>
      <c r="D34" s="124"/>
      <c r="E34" s="124"/>
      <c r="F34" s="124"/>
      <c r="G34" s="124"/>
      <c r="H34" s="124"/>
      <c r="I34" s="125"/>
      <c r="J34" s="126"/>
      <c r="K34" s="122"/>
      <c r="L34" s="123"/>
      <c r="M34" s="124"/>
      <c r="N34" s="124"/>
      <c r="O34" s="124"/>
      <c r="P34" s="124"/>
      <c r="Q34" s="124"/>
      <c r="R34" s="125"/>
      <c r="S34" s="126"/>
      <c r="T34" s="322"/>
      <c r="U34" s="323"/>
      <c r="V34" s="298" t="s">
        <v>246</v>
      </c>
      <c r="W34" s="80"/>
      <c r="X34" s="218" t="s">
        <v>243</v>
      </c>
      <c r="Y34" s="219"/>
      <c r="Z34" s="81" t="s">
        <v>229</v>
      </c>
      <c r="AA34" s="411" t="s">
        <v>230</v>
      </c>
      <c r="AB34" s="411"/>
      <c r="AC34" s="25"/>
      <c r="AJ34" s="47" t="s">
        <v>160</v>
      </c>
      <c r="AK34" s="33" t="s">
        <v>91</v>
      </c>
      <c r="AL34" s="33" t="s">
        <v>119</v>
      </c>
    </row>
    <row r="35" spans="1:38" ht="27.75" customHeight="1" x14ac:dyDescent="0.15">
      <c r="A35" s="122"/>
      <c r="B35" s="123"/>
      <c r="C35" s="124"/>
      <c r="D35" s="124"/>
      <c r="E35" s="124"/>
      <c r="F35" s="124"/>
      <c r="G35" s="124"/>
      <c r="H35" s="124"/>
      <c r="I35" s="125"/>
      <c r="J35" s="126"/>
      <c r="K35" s="122"/>
      <c r="L35" s="123"/>
      <c r="M35" s="124"/>
      <c r="N35" s="124"/>
      <c r="O35" s="124"/>
      <c r="P35" s="124"/>
      <c r="Q35" s="124"/>
      <c r="R35" s="125"/>
      <c r="S35" s="126"/>
      <c r="T35" s="322"/>
      <c r="U35" s="323"/>
      <c r="V35" s="298"/>
      <c r="W35" s="85">
        <v>1</v>
      </c>
      <c r="X35" s="409"/>
      <c r="Y35" s="410"/>
      <c r="Z35" s="110" t="str">
        <f>IF(Z26="","",Z26)</f>
        <v>大和</v>
      </c>
      <c r="AA35" s="349">
        <f>IF(AA26="","",AA26)</f>
        <v>1</v>
      </c>
      <c r="AB35" s="350"/>
      <c r="AC35" s="25"/>
      <c r="AJ35" s="47" t="s">
        <v>180</v>
      </c>
      <c r="AK35" s="33" t="s">
        <v>92</v>
      </c>
      <c r="AL35" s="33" t="s">
        <v>124</v>
      </c>
    </row>
    <row r="36" spans="1:38" ht="27.75" customHeight="1" x14ac:dyDescent="0.15">
      <c r="A36" s="122"/>
      <c r="B36" s="123"/>
      <c r="C36" s="124"/>
      <c r="D36" s="124"/>
      <c r="E36" s="124"/>
      <c r="F36" s="124"/>
      <c r="G36" s="124"/>
      <c r="H36" s="124"/>
      <c r="I36" s="125"/>
      <c r="J36" s="126"/>
      <c r="K36" s="122"/>
      <c r="L36" s="123"/>
      <c r="M36" s="124"/>
      <c r="N36" s="124"/>
      <c r="O36" s="124"/>
      <c r="P36" s="124"/>
      <c r="Q36" s="124"/>
      <c r="R36" s="125"/>
      <c r="S36" s="126"/>
      <c r="T36" s="322"/>
      <c r="U36" s="323"/>
      <c r="V36" s="298"/>
      <c r="W36" s="85">
        <v>2</v>
      </c>
      <c r="X36" s="216"/>
      <c r="Y36" s="217"/>
      <c r="Z36" s="110" t="str">
        <f t="shared" ref="Z36:AA41" si="0">IF(Z27="","",Z27)</f>
        <v/>
      </c>
      <c r="AA36" s="349" t="str">
        <f t="shared" si="0"/>
        <v/>
      </c>
      <c r="AB36" s="350"/>
      <c r="AC36" s="25"/>
      <c r="AJ36" s="47" t="s">
        <v>161</v>
      </c>
      <c r="AK36" s="33" t="s">
        <v>93</v>
      </c>
      <c r="AL36" s="33" t="s">
        <v>72</v>
      </c>
    </row>
    <row r="37" spans="1:38" ht="27.75" customHeight="1" x14ac:dyDescent="0.15">
      <c r="A37" s="122"/>
      <c r="B37" s="123"/>
      <c r="C37" s="124"/>
      <c r="D37" s="124"/>
      <c r="E37" s="124"/>
      <c r="F37" s="124"/>
      <c r="G37" s="124"/>
      <c r="H37" s="124"/>
      <c r="I37" s="125"/>
      <c r="J37" s="128"/>
      <c r="K37" s="122"/>
      <c r="L37" s="123"/>
      <c r="M37" s="124"/>
      <c r="N37" s="124"/>
      <c r="O37" s="124"/>
      <c r="P37" s="124"/>
      <c r="Q37" s="124"/>
      <c r="R37" s="125"/>
      <c r="S37" s="126"/>
      <c r="T37" s="322"/>
      <c r="U37" s="323"/>
      <c r="V37" s="298"/>
      <c r="W37" s="91">
        <v>3</v>
      </c>
      <c r="X37" s="216"/>
      <c r="Y37" s="217"/>
      <c r="Z37" s="110" t="str">
        <f t="shared" si="0"/>
        <v/>
      </c>
      <c r="AA37" s="349" t="str">
        <f t="shared" si="0"/>
        <v/>
      </c>
      <c r="AB37" s="350"/>
      <c r="AC37" s="25"/>
      <c r="AJ37" s="47" t="s">
        <v>162</v>
      </c>
      <c r="AK37" s="33" t="s">
        <v>94</v>
      </c>
      <c r="AL37" s="33" t="s">
        <v>127</v>
      </c>
    </row>
    <row r="38" spans="1:38" ht="27.75" customHeight="1" x14ac:dyDescent="0.15">
      <c r="A38" s="122"/>
      <c r="B38" s="123"/>
      <c r="C38" s="124"/>
      <c r="D38" s="124"/>
      <c r="E38" s="124"/>
      <c r="F38" s="124"/>
      <c r="G38" s="124"/>
      <c r="H38" s="124"/>
      <c r="I38" s="125"/>
      <c r="J38" s="128"/>
      <c r="K38" s="122"/>
      <c r="L38" s="123"/>
      <c r="M38" s="124"/>
      <c r="N38" s="124"/>
      <c r="O38" s="124"/>
      <c r="P38" s="124"/>
      <c r="Q38" s="124"/>
      <c r="R38" s="125"/>
      <c r="S38" s="126"/>
      <c r="T38" s="322"/>
      <c r="U38" s="323"/>
      <c r="V38" s="298"/>
      <c r="W38" s="91">
        <v>4</v>
      </c>
      <c r="X38" s="216"/>
      <c r="Y38" s="217"/>
      <c r="Z38" s="110" t="str">
        <f t="shared" si="0"/>
        <v/>
      </c>
      <c r="AA38" s="349" t="str">
        <f t="shared" si="0"/>
        <v/>
      </c>
      <c r="AB38" s="350"/>
      <c r="AC38" s="25"/>
      <c r="AJ38" s="47" t="s">
        <v>123</v>
      </c>
      <c r="AK38" s="33" t="s">
        <v>95</v>
      </c>
      <c r="AL38" s="33" t="s">
        <v>128</v>
      </c>
    </row>
    <row r="39" spans="1:38" ht="27.75" customHeight="1" x14ac:dyDescent="0.15">
      <c r="A39" s="122"/>
      <c r="B39" s="123"/>
      <c r="C39" s="124"/>
      <c r="D39" s="124"/>
      <c r="E39" s="124"/>
      <c r="F39" s="124"/>
      <c r="G39" s="124"/>
      <c r="H39" s="124"/>
      <c r="I39" s="125"/>
      <c r="J39" s="128"/>
      <c r="K39" s="122"/>
      <c r="L39" s="123"/>
      <c r="M39" s="124"/>
      <c r="N39" s="124"/>
      <c r="O39" s="124"/>
      <c r="P39" s="124"/>
      <c r="Q39" s="124"/>
      <c r="R39" s="125"/>
      <c r="S39" s="126"/>
      <c r="T39" s="322"/>
      <c r="U39" s="323"/>
      <c r="V39" s="298"/>
      <c r="W39" s="93">
        <v>5</v>
      </c>
      <c r="X39" s="355"/>
      <c r="Y39" s="356"/>
      <c r="Z39" s="110" t="str">
        <f t="shared" si="0"/>
        <v/>
      </c>
      <c r="AA39" s="349" t="str">
        <f t="shared" si="0"/>
        <v/>
      </c>
      <c r="AB39" s="350"/>
      <c r="AC39" s="25"/>
      <c r="AJ39" s="47" t="s">
        <v>164</v>
      </c>
      <c r="AK39" s="33" t="s">
        <v>189</v>
      </c>
      <c r="AL39" s="33" t="s">
        <v>171</v>
      </c>
    </row>
    <row r="40" spans="1:38" ht="27.75" customHeight="1" x14ac:dyDescent="0.15">
      <c r="A40" s="122"/>
      <c r="B40" s="123"/>
      <c r="C40" s="124"/>
      <c r="D40" s="124"/>
      <c r="E40" s="124"/>
      <c r="F40" s="124"/>
      <c r="G40" s="124"/>
      <c r="H40" s="124"/>
      <c r="I40" s="125"/>
      <c r="J40" s="126"/>
      <c r="K40" s="122"/>
      <c r="L40" s="123"/>
      <c r="M40" s="124"/>
      <c r="N40" s="124"/>
      <c r="O40" s="124"/>
      <c r="P40" s="124"/>
      <c r="Q40" s="124"/>
      <c r="R40" s="125"/>
      <c r="S40" s="126"/>
      <c r="T40" s="322"/>
      <c r="U40" s="323"/>
      <c r="V40" s="298"/>
      <c r="W40" s="88">
        <v>6</v>
      </c>
      <c r="X40" s="412"/>
      <c r="Y40" s="413"/>
      <c r="Z40" s="110" t="str">
        <f t="shared" si="0"/>
        <v/>
      </c>
      <c r="AA40" s="349" t="str">
        <f t="shared" si="0"/>
        <v/>
      </c>
      <c r="AB40" s="350"/>
      <c r="AC40" s="25"/>
      <c r="AJ40" s="47" t="s">
        <v>124</v>
      </c>
      <c r="AK40" s="33" t="s">
        <v>71</v>
      </c>
      <c r="AL40" s="33" t="s">
        <v>73</v>
      </c>
    </row>
    <row r="41" spans="1:38" ht="27.75" customHeight="1" thickBot="1" x14ac:dyDescent="0.2">
      <c r="A41" s="122"/>
      <c r="B41" s="123"/>
      <c r="C41" s="124"/>
      <c r="D41" s="124"/>
      <c r="E41" s="124"/>
      <c r="F41" s="124"/>
      <c r="G41" s="124"/>
      <c r="H41" s="124"/>
      <c r="I41" s="125"/>
      <c r="J41" s="126"/>
      <c r="K41" s="122"/>
      <c r="L41" s="123"/>
      <c r="M41" s="124"/>
      <c r="N41" s="124"/>
      <c r="O41" s="124"/>
      <c r="P41" s="124"/>
      <c r="Q41" s="124"/>
      <c r="R41" s="125"/>
      <c r="S41" s="126"/>
      <c r="T41" s="322"/>
      <c r="U41" s="323"/>
      <c r="V41" s="298"/>
      <c r="W41" s="86" t="s">
        <v>252</v>
      </c>
      <c r="X41" s="353"/>
      <c r="Y41" s="354"/>
      <c r="Z41" s="110" t="str">
        <f t="shared" si="0"/>
        <v/>
      </c>
      <c r="AA41" s="349" t="str">
        <f t="shared" si="0"/>
        <v/>
      </c>
      <c r="AB41" s="350"/>
      <c r="AC41" s="26"/>
      <c r="AJ41" s="47" t="s">
        <v>181</v>
      </c>
      <c r="AK41" s="33" t="s">
        <v>96</v>
      </c>
      <c r="AL41" s="14" t="s">
        <v>132</v>
      </c>
    </row>
    <row r="42" spans="1:38" ht="27.75" customHeight="1" thickBot="1" x14ac:dyDescent="0.2">
      <c r="A42" s="122"/>
      <c r="B42" s="123"/>
      <c r="C42" s="124"/>
      <c r="D42" s="124"/>
      <c r="E42" s="124"/>
      <c r="F42" s="124"/>
      <c r="G42" s="124"/>
      <c r="H42" s="124"/>
      <c r="I42" s="125"/>
      <c r="J42" s="126"/>
      <c r="K42" s="122"/>
      <c r="L42" s="123"/>
      <c r="M42" s="124"/>
      <c r="N42" s="124"/>
      <c r="O42" s="124"/>
      <c r="P42" s="124"/>
      <c r="Q42" s="124"/>
      <c r="R42" s="125"/>
      <c r="S42" s="126"/>
      <c r="T42" s="322"/>
      <c r="U42" s="323"/>
      <c r="V42" s="299"/>
      <c r="W42" s="94" t="s">
        <v>244</v>
      </c>
      <c r="X42" s="394" t="str">
        <f>IF($X$35="","",SUM($X$35:$Y$41))</f>
        <v/>
      </c>
      <c r="Y42" s="395"/>
      <c r="Z42" s="401"/>
      <c r="AA42" s="402"/>
      <c r="AB42" s="403"/>
      <c r="AC42" s="62"/>
      <c r="AJ42" s="47" t="s">
        <v>165</v>
      </c>
      <c r="AK42" s="33" t="s">
        <v>97</v>
      </c>
      <c r="AL42" s="33" t="s">
        <v>181</v>
      </c>
    </row>
    <row r="43" spans="1:38" ht="27.75" customHeight="1" x14ac:dyDescent="0.15">
      <c r="A43" s="122"/>
      <c r="B43" s="123"/>
      <c r="C43" s="124"/>
      <c r="D43" s="124"/>
      <c r="E43" s="124"/>
      <c r="F43" s="124"/>
      <c r="G43" s="124"/>
      <c r="H43" s="124"/>
      <c r="I43" s="125"/>
      <c r="J43" s="126"/>
      <c r="K43" s="122"/>
      <c r="L43" s="123"/>
      <c r="M43" s="124"/>
      <c r="N43" s="124"/>
      <c r="O43" s="124"/>
      <c r="P43" s="124"/>
      <c r="Q43" s="124"/>
      <c r="R43" s="125"/>
      <c r="S43" s="126"/>
      <c r="T43" s="322"/>
      <c r="U43" s="323"/>
      <c r="V43" s="98" t="s">
        <v>253</v>
      </c>
      <c r="W43" s="82"/>
      <c r="X43" s="83"/>
      <c r="Y43" s="83"/>
      <c r="Z43" s="84"/>
      <c r="AA43" s="84"/>
      <c r="AB43" s="89"/>
      <c r="AC43" s="62"/>
      <c r="AJ43" s="14" t="s">
        <v>166</v>
      </c>
      <c r="AK43" s="33" t="s">
        <v>98</v>
      </c>
      <c r="AL43" s="33" t="s">
        <v>190</v>
      </c>
    </row>
    <row r="44" spans="1:38" ht="27.75" customHeight="1" x14ac:dyDescent="0.15">
      <c r="A44" s="122"/>
      <c r="B44" s="123"/>
      <c r="C44" s="124"/>
      <c r="D44" s="124"/>
      <c r="E44" s="124"/>
      <c r="F44" s="124"/>
      <c r="G44" s="124"/>
      <c r="H44" s="124"/>
      <c r="I44" s="125"/>
      <c r="J44" s="126"/>
      <c r="K44" s="122"/>
      <c r="L44" s="123"/>
      <c r="M44" s="124"/>
      <c r="N44" s="124"/>
      <c r="O44" s="124"/>
      <c r="P44" s="124"/>
      <c r="Q44" s="124"/>
      <c r="R44" s="125"/>
      <c r="S44" s="126"/>
      <c r="T44" s="322"/>
      <c r="U44" s="323"/>
      <c r="V44" s="87"/>
      <c r="W44" s="82"/>
      <c r="X44" s="83"/>
      <c r="Y44" s="83"/>
      <c r="Z44" s="84"/>
      <c r="AA44" s="84"/>
      <c r="AB44" s="89"/>
      <c r="AC44" s="52"/>
      <c r="AJ44" s="47" t="s">
        <v>167</v>
      </c>
      <c r="AK44" s="33" t="s">
        <v>99</v>
      </c>
      <c r="AL44" s="32" t="s">
        <v>176</v>
      </c>
    </row>
    <row r="45" spans="1:38" ht="27.75" customHeight="1" x14ac:dyDescent="0.15">
      <c r="A45" s="122"/>
      <c r="B45" s="123"/>
      <c r="C45" s="124"/>
      <c r="D45" s="124"/>
      <c r="E45" s="124"/>
      <c r="F45" s="124"/>
      <c r="G45" s="124"/>
      <c r="H45" s="124"/>
      <c r="I45" s="125"/>
      <c r="J45" s="126"/>
      <c r="K45" s="122"/>
      <c r="L45" s="123"/>
      <c r="M45" s="124"/>
      <c r="N45" s="124"/>
      <c r="O45" s="124"/>
      <c r="P45" s="124"/>
      <c r="Q45" s="124"/>
      <c r="R45" s="125"/>
      <c r="S45" s="126"/>
      <c r="T45" s="322"/>
      <c r="U45" s="323"/>
      <c r="V45" s="87"/>
      <c r="W45" s="82"/>
      <c r="X45" s="83"/>
      <c r="Y45" s="83"/>
      <c r="Z45" s="84"/>
      <c r="AA45" s="84"/>
      <c r="AB45" s="89"/>
      <c r="AC45" s="52"/>
      <c r="AJ45" s="47" t="s">
        <v>168</v>
      </c>
      <c r="AK45" s="33" t="s">
        <v>100</v>
      </c>
      <c r="AL45" s="32" t="s">
        <v>172</v>
      </c>
    </row>
    <row r="46" spans="1:38" ht="27.75" customHeight="1" x14ac:dyDescent="0.15">
      <c r="A46" s="329" t="s">
        <v>231</v>
      </c>
      <c r="B46" s="330"/>
      <c r="C46" s="330"/>
      <c r="D46" s="326"/>
      <c r="E46" s="327"/>
      <c r="F46" s="328"/>
      <c r="G46" s="365" t="s">
        <v>235</v>
      </c>
      <c r="H46" s="366"/>
      <c r="I46" s="99"/>
      <c r="J46" s="69" t="s">
        <v>220</v>
      </c>
      <c r="K46" s="100"/>
      <c r="L46" s="24"/>
      <c r="M46" s="25"/>
      <c r="N46" s="25"/>
      <c r="O46" s="25"/>
      <c r="P46" s="25"/>
      <c r="Q46" s="27"/>
      <c r="R46" s="43"/>
      <c r="S46" s="28"/>
      <c r="T46" s="324"/>
      <c r="U46" s="325"/>
      <c r="V46" s="87"/>
      <c r="W46" s="82"/>
      <c r="X46" s="83"/>
      <c r="Y46" s="83"/>
      <c r="Z46" s="84"/>
      <c r="AA46" s="84"/>
      <c r="AB46" s="90"/>
      <c r="AC46" s="52"/>
      <c r="AJ46" s="47" t="s">
        <v>169</v>
      </c>
      <c r="AK46" s="33" t="s">
        <v>101</v>
      </c>
      <c r="AL46" s="32" t="s">
        <v>286</v>
      </c>
    </row>
    <row r="47" spans="1:38" s="11" customFormat="1" ht="15.75" customHeight="1" x14ac:dyDescent="0.15">
      <c r="A47" s="311" t="s">
        <v>221</v>
      </c>
      <c r="B47" s="312"/>
      <c r="C47" s="281" t="s">
        <v>222</v>
      </c>
      <c r="D47" s="311">
        <v>4</v>
      </c>
      <c r="E47" s="396"/>
      <c r="F47" s="344" t="s">
        <v>223</v>
      </c>
      <c r="G47" s="367" t="s">
        <v>254</v>
      </c>
      <c r="H47" s="368"/>
      <c r="I47" s="368"/>
      <c r="J47" s="369"/>
      <c r="K47" s="100"/>
      <c r="L47" s="386" t="s">
        <v>241</v>
      </c>
      <c r="M47" s="387"/>
      <c r="N47" s="392" t="s">
        <v>240</v>
      </c>
      <c r="O47" s="393"/>
      <c r="P47" s="377"/>
      <c r="Q47" s="380" t="s">
        <v>228</v>
      </c>
      <c r="R47" s="381"/>
      <c r="S47" s="78" t="s">
        <v>226</v>
      </c>
      <c r="T47" s="300" t="s">
        <v>227</v>
      </c>
      <c r="U47" s="301"/>
      <c r="V47" s="360" t="s">
        <v>219</v>
      </c>
      <c r="W47" s="361"/>
      <c r="X47" s="361"/>
      <c r="Y47" s="361"/>
      <c r="Z47" s="361"/>
      <c r="AA47" s="361"/>
      <c r="AB47" s="362"/>
      <c r="AC47" s="51"/>
      <c r="AJ47" s="47" t="s">
        <v>140</v>
      </c>
      <c r="AK47" s="33" t="s">
        <v>102</v>
      </c>
      <c r="AL47" s="32" t="s">
        <v>173</v>
      </c>
    </row>
    <row r="48" spans="1:38" s="11" customFormat="1" ht="15.75" customHeight="1" x14ac:dyDescent="0.15">
      <c r="A48" s="313"/>
      <c r="B48" s="314"/>
      <c r="C48" s="282"/>
      <c r="D48" s="315"/>
      <c r="E48" s="397"/>
      <c r="F48" s="345"/>
      <c r="G48" s="370"/>
      <c r="H48" s="371"/>
      <c r="I48" s="371"/>
      <c r="J48" s="372"/>
      <c r="K48" s="100"/>
      <c r="L48" s="388"/>
      <c r="M48" s="389"/>
      <c r="N48" s="392"/>
      <c r="O48" s="393"/>
      <c r="P48" s="378"/>
      <c r="Q48" s="382"/>
      <c r="R48" s="383"/>
      <c r="S48" s="302"/>
      <c r="T48" s="304"/>
      <c r="U48" s="305"/>
      <c r="V48" s="320"/>
      <c r="W48" s="321"/>
      <c r="X48" s="321"/>
      <c r="Y48" s="321"/>
      <c r="Z48" s="321"/>
      <c r="AA48" s="321"/>
      <c r="AB48" s="363"/>
      <c r="AC48" s="25"/>
      <c r="AJ48" s="32" t="s">
        <v>182</v>
      </c>
      <c r="AK48" s="33" t="s">
        <v>103</v>
      </c>
      <c r="AL48" s="32" t="s">
        <v>143</v>
      </c>
    </row>
    <row r="49" spans="1:38" s="11" customFormat="1" ht="31.5" customHeight="1" x14ac:dyDescent="0.15">
      <c r="A49" s="315"/>
      <c r="B49" s="316"/>
      <c r="C49" s="75" t="s">
        <v>224</v>
      </c>
      <c r="D49" s="346">
        <v>132634</v>
      </c>
      <c r="E49" s="347"/>
      <c r="F49" s="348"/>
      <c r="G49" s="373">
        <f>IF(D49="","",D49/(Z24*F15))</f>
        <v>2.6245126801119664E-2</v>
      </c>
      <c r="H49" s="374"/>
      <c r="I49" s="375" t="s">
        <v>225</v>
      </c>
      <c r="J49" s="376"/>
      <c r="K49" s="92"/>
      <c r="L49" s="390"/>
      <c r="M49" s="391"/>
      <c r="N49" s="392"/>
      <c r="O49" s="393"/>
      <c r="P49" s="379"/>
      <c r="Q49" s="384"/>
      <c r="R49" s="385"/>
      <c r="S49" s="303"/>
      <c r="T49" s="306"/>
      <c r="U49" s="307"/>
      <c r="V49" s="324"/>
      <c r="W49" s="325"/>
      <c r="X49" s="325"/>
      <c r="Y49" s="325"/>
      <c r="Z49" s="325"/>
      <c r="AA49" s="325"/>
      <c r="AB49" s="364"/>
      <c r="AC49" s="63"/>
      <c r="AJ49" s="114"/>
      <c r="AK49" s="113" t="s">
        <v>104</v>
      </c>
      <c r="AL49" s="32" t="s">
        <v>285</v>
      </c>
    </row>
    <row r="50" spans="1:38" ht="17.25" x14ac:dyDescent="0.15">
      <c r="A50" s="29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65"/>
      <c r="S50" s="65"/>
      <c r="T50" s="65"/>
      <c r="U50" s="65"/>
      <c r="V50" s="25"/>
      <c r="W50" s="25"/>
      <c r="X50" s="67"/>
      <c r="Y50" s="68"/>
      <c r="Z50" s="63"/>
      <c r="AA50" s="63"/>
      <c r="AB50" s="63"/>
      <c r="AC50" s="64"/>
      <c r="AJ50" s="115"/>
      <c r="AK50" s="113" t="s">
        <v>105</v>
      </c>
      <c r="AL50" s="32" t="s">
        <v>74</v>
      </c>
    </row>
    <row r="51" spans="1:38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64"/>
      <c r="W51" s="64"/>
      <c r="X51" s="64"/>
      <c r="Y51" s="64"/>
      <c r="Z51" s="64"/>
      <c r="AA51" s="64"/>
      <c r="AB51" s="64"/>
      <c r="AC51" s="3"/>
      <c r="AJ51" s="115"/>
      <c r="AK51" s="113" t="s">
        <v>106</v>
      </c>
      <c r="AL51" s="32" t="s">
        <v>76</v>
      </c>
    </row>
    <row r="52" spans="1:38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73"/>
      <c r="W52" s="73"/>
      <c r="X52" s="73"/>
      <c r="Y52" s="73"/>
      <c r="Z52" s="73"/>
      <c r="AA52" s="73"/>
      <c r="AB52" s="73"/>
      <c r="AC52" s="3"/>
      <c r="AJ52" s="115"/>
      <c r="AK52" s="113" t="s">
        <v>107</v>
      </c>
      <c r="AL52" s="32" t="s">
        <v>78</v>
      </c>
    </row>
    <row r="53" spans="1:38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73"/>
      <c r="W53" s="73"/>
      <c r="X53" s="73"/>
      <c r="Y53" s="73"/>
      <c r="Z53" s="73"/>
      <c r="AA53" s="73"/>
      <c r="AB53" s="73"/>
      <c r="AC53" s="3"/>
      <c r="AJ53" s="15"/>
      <c r="AK53" s="33" t="s">
        <v>108</v>
      </c>
      <c r="AL53" s="32" t="s">
        <v>74</v>
      </c>
    </row>
    <row r="54" spans="1:38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J54" s="15"/>
      <c r="AK54" s="33" t="s">
        <v>109</v>
      </c>
      <c r="AL54" s="32" t="s">
        <v>154</v>
      </c>
    </row>
    <row r="55" spans="1:38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J55" s="15"/>
      <c r="AK55" s="33" t="s">
        <v>110</v>
      </c>
      <c r="AL55" s="32" t="s">
        <v>155</v>
      </c>
    </row>
    <row r="56" spans="1:38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J56" s="15"/>
      <c r="AK56" s="33" t="s">
        <v>111</v>
      </c>
      <c r="AL56" s="32" t="s">
        <v>156</v>
      </c>
    </row>
    <row r="57" spans="1:38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J57" s="15"/>
      <c r="AK57" s="33" t="s">
        <v>112</v>
      </c>
      <c r="AL57" s="32" t="s">
        <v>87</v>
      </c>
    </row>
    <row r="58" spans="1:38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J58" s="15"/>
      <c r="AK58" s="33" t="s">
        <v>113</v>
      </c>
      <c r="AL58" s="32" t="s">
        <v>88</v>
      </c>
    </row>
    <row r="59" spans="1:38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J59" s="15"/>
      <c r="AK59" s="33" t="s">
        <v>114</v>
      </c>
      <c r="AL59" s="32" t="s">
        <v>157</v>
      </c>
    </row>
    <row r="60" spans="1:38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J60" s="15"/>
      <c r="AK60" s="33" t="s">
        <v>115</v>
      </c>
      <c r="AL60" s="32" t="s">
        <v>89</v>
      </c>
    </row>
    <row r="61" spans="1:38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J61" s="15"/>
      <c r="AK61" s="33" t="s">
        <v>34</v>
      </c>
      <c r="AL61" s="32" t="s">
        <v>92</v>
      </c>
    </row>
    <row r="62" spans="1:38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J62" s="15"/>
      <c r="AK62" s="33" t="s">
        <v>116</v>
      </c>
      <c r="AL62" s="32" t="s">
        <v>152</v>
      </c>
    </row>
    <row r="63" spans="1:38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J63" s="15"/>
      <c r="AK63" s="33" t="s">
        <v>117</v>
      </c>
      <c r="AL63" s="32" t="s">
        <v>96</v>
      </c>
    </row>
    <row r="64" spans="1:38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J64" s="15"/>
      <c r="AK64" s="33" t="s">
        <v>118</v>
      </c>
      <c r="AL64" s="32" t="s">
        <v>158</v>
      </c>
    </row>
    <row r="65" spans="1:38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J65" s="15"/>
      <c r="AK65" s="33" t="s">
        <v>119</v>
      </c>
      <c r="AL65" s="32" t="s">
        <v>159</v>
      </c>
    </row>
    <row r="66" spans="1:38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J66" s="15"/>
      <c r="AK66" s="33" t="s">
        <v>120</v>
      </c>
      <c r="AL66" s="32" t="s">
        <v>102</v>
      </c>
    </row>
    <row r="67" spans="1:38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J67" s="15"/>
      <c r="AK67" s="33" t="s">
        <v>121</v>
      </c>
      <c r="AL67" s="32" t="s">
        <v>103</v>
      </c>
    </row>
    <row r="68" spans="1:38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J68" s="15"/>
      <c r="AK68" s="33" t="s">
        <v>122</v>
      </c>
      <c r="AL68" s="32" t="s">
        <v>104</v>
      </c>
    </row>
    <row r="69" spans="1:38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J69" s="15"/>
      <c r="AK69" s="33" t="s">
        <v>123</v>
      </c>
      <c r="AL69" s="32" t="s">
        <v>160</v>
      </c>
    </row>
    <row r="70" spans="1:38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J70" s="15"/>
      <c r="AK70" s="33" t="s">
        <v>124</v>
      </c>
      <c r="AL70" s="32" t="s">
        <v>161</v>
      </c>
    </row>
    <row r="71" spans="1:38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J71" s="15"/>
      <c r="AK71" s="33" t="s">
        <v>72</v>
      </c>
      <c r="AL71" s="32" t="s">
        <v>162</v>
      </c>
    </row>
    <row r="72" spans="1:38" x14ac:dyDescent="0.15">
      <c r="V72" s="3"/>
      <c r="W72" s="3"/>
      <c r="X72" s="3"/>
      <c r="Y72" s="3"/>
      <c r="Z72" s="3"/>
      <c r="AA72" s="3"/>
      <c r="AB72" s="3"/>
      <c r="AJ72" s="15"/>
      <c r="AK72" s="33" t="s">
        <v>125</v>
      </c>
      <c r="AL72" s="32" t="s">
        <v>123</v>
      </c>
    </row>
    <row r="73" spans="1:38" x14ac:dyDescent="0.15">
      <c r="AJ73" s="15"/>
      <c r="AK73" s="33" t="s">
        <v>126</v>
      </c>
      <c r="AL73" s="32" t="s">
        <v>164</v>
      </c>
    </row>
    <row r="74" spans="1:38" x14ac:dyDescent="0.15">
      <c r="AJ74" s="15"/>
      <c r="AK74" s="33" t="s">
        <v>127</v>
      </c>
      <c r="AL74" s="32" t="s">
        <v>165</v>
      </c>
    </row>
    <row r="75" spans="1:38" x14ac:dyDescent="0.15">
      <c r="AJ75" s="15"/>
      <c r="AK75" s="33" t="s">
        <v>128</v>
      </c>
      <c r="AL75" s="32" t="s">
        <v>166</v>
      </c>
    </row>
    <row r="76" spans="1:38" x14ac:dyDescent="0.15">
      <c r="AJ76" s="15"/>
      <c r="AK76" s="33" t="s">
        <v>129</v>
      </c>
      <c r="AL76" s="32" t="s">
        <v>167</v>
      </c>
    </row>
    <row r="77" spans="1:38" x14ac:dyDescent="0.15">
      <c r="AJ77" s="15"/>
      <c r="AK77" s="33" t="s">
        <v>130</v>
      </c>
      <c r="AL77" s="32" t="s">
        <v>168</v>
      </c>
    </row>
    <row r="78" spans="1:38" x14ac:dyDescent="0.15">
      <c r="AJ78" s="15"/>
      <c r="AK78" s="33" t="s">
        <v>131</v>
      </c>
      <c r="AL78" s="32" t="s">
        <v>169</v>
      </c>
    </row>
    <row r="79" spans="1:38" x14ac:dyDescent="0.15">
      <c r="AJ79" s="15"/>
      <c r="AK79" s="33" t="s">
        <v>73</v>
      </c>
      <c r="AL79" s="32" t="s">
        <v>140</v>
      </c>
    </row>
    <row r="80" spans="1:38" x14ac:dyDescent="0.15">
      <c r="AJ80" s="15"/>
      <c r="AK80" s="33" t="s">
        <v>132</v>
      </c>
      <c r="AL80" s="32" t="s">
        <v>182</v>
      </c>
    </row>
    <row r="81" spans="36:38" x14ac:dyDescent="0.15">
      <c r="AJ81" s="15"/>
      <c r="AK81" s="118" t="s">
        <v>133</v>
      </c>
      <c r="AL81" s="120"/>
    </row>
    <row r="82" spans="36:38" x14ac:dyDescent="0.15">
      <c r="AJ82" s="15"/>
      <c r="AK82" s="118" t="s">
        <v>134</v>
      </c>
      <c r="AL82" s="120"/>
    </row>
    <row r="83" spans="36:38" x14ac:dyDescent="0.15">
      <c r="AJ83" s="15"/>
      <c r="AK83" s="118" t="s">
        <v>135</v>
      </c>
      <c r="AL83" s="120"/>
    </row>
    <row r="84" spans="36:38" x14ac:dyDescent="0.15">
      <c r="AJ84" s="15"/>
      <c r="AK84" s="118" t="s">
        <v>176</v>
      </c>
      <c r="AL84" s="120"/>
    </row>
    <row r="85" spans="36:38" x14ac:dyDescent="0.15">
      <c r="AJ85" s="15"/>
      <c r="AK85" s="118" t="s">
        <v>190</v>
      </c>
      <c r="AL85" s="120"/>
    </row>
    <row r="86" spans="36:38" x14ac:dyDescent="0.15">
      <c r="AJ86" s="15"/>
      <c r="AK86" s="119" t="s">
        <v>136</v>
      </c>
      <c r="AL86" s="120"/>
    </row>
    <row r="87" spans="36:38" x14ac:dyDescent="0.15">
      <c r="AJ87" s="15"/>
      <c r="AK87" s="118" t="s">
        <v>137</v>
      </c>
      <c r="AL87" s="120"/>
    </row>
    <row r="88" spans="36:38" x14ac:dyDescent="0.15">
      <c r="AJ88" s="15"/>
      <c r="AK88" s="118" t="s">
        <v>138</v>
      </c>
      <c r="AL88" s="120"/>
    </row>
    <row r="89" spans="36:38" x14ac:dyDescent="0.15">
      <c r="AJ89" s="15"/>
      <c r="AK89" s="118" t="s">
        <v>139</v>
      </c>
      <c r="AL89" s="120"/>
    </row>
    <row r="90" spans="36:38" x14ac:dyDescent="0.15">
      <c r="AJ90" s="15"/>
      <c r="AK90" s="118" t="s">
        <v>140</v>
      </c>
      <c r="AL90" s="120"/>
    </row>
    <row r="91" spans="36:38" x14ac:dyDescent="0.15">
      <c r="AJ91" s="15"/>
      <c r="AK91" s="118" t="s">
        <v>141</v>
      </c>
      <c r="AL91" s="120"/>
    </row>
    <row r="92" spans="36:38" x14ac:dyDescent="0.15">
      <c r="AJ92" s="15"/>
      <c r="AK92" s="33" t="s">
        <v>142</v>
      </c>
      <c r="AL92" s="34"/>
    </row>
    <row r="93" spans="36:38" x14ac:dyDescent="0.15">
      <c r="AJ93" s="15"/>
      <c r="AK93" s="33" t="s">
        <v>143</v>
      </c>
      <c r="AL93" s="34"/>
    </row>
    <row r="94" spans="36:38" x14ac:dyDescent="0.15">
      <c r="AJ94" s="15"/>
      <c r="AK94" s="33" t="s">
        <v>144</v>
      </c>
      <c r="AL94" s="34"/>
    </row>
    <row r="95" spans="36:38" x14ac:dyDescent="0.15">
      <c r="AJ95" s="15"/>
      <c r="AK95" s="33" t="s">
        <v>145</v>
      </c>
      <c r="AL95" s="34"/>
    </row>
    <row r="96" spans="36:38" x14ac:dyDescent="0.15">
      <c r="AJ96" s="15"/>
      <c r="AK96" s="33" t="s">
        <v>146</v>
      </c>
      <c r="AL96" s="34"/>
    </row>
    <row r="97" spans="36:38" x14ac:dyDescent="0.15">
      <c r="AJ97" s="15"/>
      <c r="AK97" s="33" t="s">
        <v>147</v>
      </c>
      <c r="AL97" s="34"/>
    </row>
    <row r="98" spans="36:38" x14ac:dyDescent="0.15">
      <c r="AJ98" s="15"/>
      <c r="AK98" s="33" t="s">
        <v>148</v>
      </c>
      <c r="AL98" s="34"/>
    </row>
    <row r="99" spans="36:38" x14ac:dyDescent="0.15">
      <c r="AJ99" s="15"/>
      <c r="AK99" s="33" t="s">
        <v>149</v>
      </c>
      <c r="AL99" s="34"/>
    </row>
    <row r="100" spans="36:38" x14ac:dyDescent="0.15">
      <c r="AJ100" s="15"/>
      <c r="AK100" s="33" t="s">
        <v>150</v>
      </c>
      <c r="AL100" s="34"/>
    </row>
    <row r="101" spans="36:38" x14ac:dyDescent="0.15">
      <c r="AJ101" s="15"/>
      <c r="AK101" s="116"/>
      <c r="AL101" s="34"/>
    </row>
    <row r="102" spans="36:38" x14ac:dyDescent="0.15">
      <c r="AK102" s="116"/>
      <c r="AL102" s="34"/>
    </row>
    <row r="103" spans="36:38" x14ac:dyDescent="0.15">
      <c r="AK103" s="117"/>
    </row>
    <row r="104" spans="36:38" x14ac:dyDescent="0.15">
      <c r="AK104" s="117"/>
    </row>
    <row r="105" spans="36:38" x14ac:dyDescent="0.15">
      <c r="AK105" s="117"/>
    </row>
  </sheetData>
  <sheetProtection password="CF66" sheet="1" scenarios="1" formatCells="0"/>
  <protectedRanges>
    <protectedRange sqref="W23 Y22:AB24 W22:X22 W24:X24" name="範囲1_2"/>
    <protectedRange sqref="W20:AB21" name="範囲1_1"/>
    <protectedRange sqref="V14 AC20:AC50 S15:U15 E15 L48:R50 L47:P47 A18:K50 L18:R46 V12 V10:W11 V13:W13 A10:D17 Q15:R15 E10:F14 E16:F17 V47:V51 V25:AB26 X32:Y32 V41:V45 V35:V39 X10:AC19 W17:W19 V15:W16 X41:Y41 W42:AB51 V27:Y31 W33:AB35 W36:Y40 Z27:AB32 Z36:AB41 G10:P17 Q10:R14 Q17:R17 S10:U14 S17:U50" name="範囲1"/>
  </protectedRanges>
  <mergeCells count="121">
    <mergeCell ref="V26:V33"/>
    <mergeCell ref="AA28:AB28"/>
    <mergeCell ref="AA29:AB29"/>
    <mergeCell ref="Z42:AB42"/>
    <mergeCell ref="AA41:AB41"/>
    <mergeCell ref="X25:Y25"/>
    <mergeCell ref="X26:Y26"/>
    <mergeCell ref="X27:Y27"/>
    <mergeCell ref="X33:Y33"/>
    <mergeCell ref="X35:Y35"/>
    <mergeCell ref="X36:Y36"/>
    <mergeCell ref="AA39:AB39"/>
    <mergeCell ref="AA34:AB34"/>
    <mergeCell ref="X40:Y40"/>
    <mergeCell ref="AA40:AB40"/>
    <mergeCell ref="AA25:AB25"/>
    <mergeCell ref="AA26:AB26"/>
    <mergeCell ref="AA27:AB27"/>
    <mergeCell ref="Z33:AB33"/>
    <mergeCell ref="X29:Y29"/>
    <mergeCell ref="X30:Y30"/>
    <mergeCell ref="X38:Y38"/>
    <mergeCell ref="AA38:AB38"/>
    <mergeCell ref="C47:C48"/>
    <mergeCell ref="F47:F48"/>
    <mergeCell ref="D49:F49"/>
    <mergeCell ref="AA36:AB36"/>
    <mergeCell ref="X37:Y37"/>
    <mergeCell ref="AA37:AB37"/>
    <mergeCell ref="X31:Y31"/>
    <mergeCell ref="X41:Y41"/>
    <mergeCell ref="X39:Y39"/>
    <mergeCell ref="X32:Y32"/>
    <mergeCell ref="AA32:AB32"/>
    <mergeCell ref="AA35:AB35"/>
    <mergeCell ref="V47:AB47"/>
    <mergeCell ref="V48:AB49"/>
    <mergeCell ref="G46:H46"/>
    <mergeCell ref="G47:J48"/>
    <mergeCell ref="G49:H49"/>
    <mergeCell ref="I49:J49"/>
    <mergeCell ref="P47:P49"/>
    <mergeCell ref="Q47:R49"/>
    <mergeCell ref="L47:M49"/>
    <mergeCell ref="N47:O49"/>
    <mergeCell ref="X42:Y42"/>
    <mergeCell ref="D47:E48"/>
    <mergeCell ref="V15:AB15"/>
    <mergeCell ref="V34:V42"/>
    <mergeCell ref="T47:U47"/>
    <mergeCell ref="S48:S49"/>
    <mergeCell ref="T48:U49"/>
    <mergeCell ref="A15:B15"/>
    <mergeCell ref="I15:J15"/>
    <mergeCell ref="M12:O12"/>
    <mergeCell ref="K13:L15"/>
    <mergeCell ref="A18:B18"/>
    <mergeCell ref="C18:G18"/>
    <mergeCell ref="K18:L18"/>
    <mergeCell ref="T20:U46"/>
    <mergeCell ref="D46:F46"/>
    <mergeCell ref="A46:C46"/>
    <mergeCell ref="T12:U12"/>
    <mergeCell ref="T13:U14"/>
    <mergeCell ref="F15:G15"/>
    <mergeCell ref="M16:O16"/>
    <mergeCell ref="M18:O18"/>
    <mergeCell ref="M17:O17"/>
    <mergeCell ref="M13:O15"/>
    <mergeCell ref="A47:B49"/>
    <mergeCell ref="T19:U19"/>
    <mergeCell ref="W20:Y20"/>
    <mergeCell ref="W21:Y21"/>
    <mergeCell ref="V16:V19"/>
    <mergeCell ref="V20:V21"/>
    <mergeCell ref="L19:R19"/>
    <mergeCell ref="A16:B16"/>
    <mergeCell ref="I16:J16"/>
    <mergeCell ref="A17:B17"/>
    <mergeCell ref="C17:G17"/>
    <mergeCell ref="W16:Y16"/>
    <mergeCell ref="W17:Y17"/>
    <mergeCell ref="W18:Y18"/>
    <mergeCell ref="W19:Y19"/>
    <mergeCell ref="K16:L16"/>
    <mergeCell ref="Q16:U16"/>
    <mergeCell ref="V14:AB14"/>
    <mergeCell ref="V13:AB13"/>
    <mergeCell ref="V12:AB12"/>
    <mergeCell ref="A11:J12"/>
    <mergeCell ref="K12:L12"/>
    <mergeCell ref="A13:B14"/>
    <mergeCell ref="C13:J14"/>
    <mergeCell ref="P13:P14"/>
    <mergeCell ref="R13:R14"/>
    <mergeCell ref="S13:S14"/>
    <mergeCell ref="Q13:Q14"/>
    <mergeCell ref="D15:E15"/>
    <mergeCell ref="AA30:AB30"/>
    <mergeCell ref="AA31:AB31"/>
    <mergeCell ref="X28:Y28"/>
    <mergeCell ref="X34:Y34"/>
    <mergeCell ref="Z17:AB17"/>
    <mergeCell ref="Z18:AB18"/>
    <mergeCell ref="Q15:U15"/>
    <mergeCell ref="Q17:U17"/>
    <mergeCell ref="Q18:U18"/>
    <mergeCell ref="Z21:AB21"/>
    <mergeCell ref="V22:V24"/>
    <mergeCell ref="W22:Y22"/>
    <mergeCell ref="W23:Y23"/>
    <mergeCell ref="W24:Y24"/>
    <mergeCell ref="Z19:AB19"/>
    <mergeCell ref="Z20:AB20"/>
    <mergeCell ref="Z22:AB22"/>
    <mergeCell ref="Z23:AB23"/>
    <mergeCell ref="Z24:AB24"/>
    <mergeCell ref="I17:J17"/>
    <mergeCell ref="K17:L17"/>
    <mergeCell ref="D16:F16"/>
    <mergeCell ref="B19:I19"/>
  </mergeCells>
  <phoneticPr fontId="8"/>
  <dataValidations count="27">
    <dataValidation type="custom" allowBlank="1" showInputMessage="1" showErrorMessage="1" errorTitle="半角にて入力ください" error="例：2018年4月1日と入力したい場合_x000a_「4/1」と入力" sqref="M16:N18">
      <formula1>AND(M16&lt;DBCS(M16))</formula1>
    </dataValidation>
    <dataValidation type="custom" imeMode="halfAlpha" operator="equal" allowBlank="1" showInputMessage="1" showErrorMessage="1" errorTitle="半角で入力してください" error="半角で入力してください" sqref="C13:J14">
      <formula1>AND(C13&lt;DBCS(C13))</formula1>
    </dataValidation>
    <dataValidation type="custom" allowBlank="1" showInputMessage="1" showErrorMessage="1" errorTitle="半角で入力してください" error="半角で入力してください。" sqref="I18:J18 C15 G16 H15">
      <formula1>AND(C15&lt;DBCS(C15))</formula1>
    </dataValidation>
    <dataValidation type="custom" allowBlank="1" showInputMessage="1" showErrorMessage="1" errorTitle="半角で入力してください" error="半角で入力してください" sqref="AC15:AC16 D47:E48">
      <formula1>AND(D15&lt;DBCS(D15))</formula1>
    </dataValidation>
    <dataValidation type="custom" allowBlank="1" showInputMessage="1" showErrorMessage="1" errorTitle="半角で入力してください。" error="半角で入力してください。" sqref="I16:J16 AC44:AC46 V13:AB13">
      <formula1>AND(I13&lt;DBCS(I13))</formula1>
    </dataValidation>
    <dataValidation type="list" allowBlank="1" showInputMessage="1" showErrorMessage="1" sqref="AC17:AC18">
      <formula1>修理区分</formula1>
    </dataValidation>
    <dataValidation type="list" allowBlank="1" showInputMessage="1" showErrorMessage="1" sqref="C18:E18">
      <formula1>評価</formula1>
    </dataValidation>
    <dataValidation type="list" allowBlank="1" showInputMessage="1" showErrorMessage="1" sqref="C16">
      <formula1>成形機</formula1>
    </dataValidation>
    <dataValidation type="list" allowBlank="1" showInputMessage="1" showErrorMessage="1" sqref="I17:J17">
      <formula1>製品形状</formula1>
    </dataValidation>
    <dataValidation type="list" allowBlank="1" showInputMessage="1" showErrorMessage="1" error="プルダウンにて選択または横のシートからコピー＆ペーストください" sqref="M13:N13">
      <formula1>成形加工区</formula1>
    </dataValidation>
    <dataValidation type="list" allowBlank="1" showInputMessage="1" showErrorMessage="1" error="プルダウンにて選択または横のシートからコピー＆ペーストください" sqref="Q15">
      <formula1>修理メーカー</formula1>
    </dataValidation>
    <dataValidation type="list" allowBlank="1" showInputMessage="1" showErrorMessage="1" errorTitle="半角にて入力ください" error="例：2018年4月1日と入力したい場合_x000a_「4/1」と入力" sqref="Q18">
      <formula1>不具合項目</formula1>
    </dataValidation>
    <dataValidation type="list" allowBlank="1" showInputMessage="1" showErrorMessage="1" error="プルダウンにて選択または横のシートからコピー＆ペーストください" sqref="Q17">
      <formula1>修理区分</formula1>
    </dataValidation>
    <dataValidation type="list" allowBlank="1" showInputMessage="1" showErrorMessage="1" sqref="Z16">
      <formula1>同修理履歴</formula1>
    </dataValidation>
    <dataValidation type="list" allowBlank="1" showInputMessage="1" showErrorMessage="1" errorTitle="リスト選択" error="プルダウンリストから選択してください。" sqref="Z17:AB17">
      <formula1>キャビ</formula1>
    </dataValidation>
    <dataValidation type="list" allowBlank="1" showInputMessage="1" showErrorMessage="1" sqref="AC25:AC30">
      <formula1>$AI$10:$AI$11</formula1>
    </dataValidation>
    <dataValidation type="list" allowBlank="1" showInputMessage="1" showErrorMessage="1" sqref="Z43:Z45">
      <formula1>責任区分</formula1>
    </dataValidation>
    <dataValidation type="list" allowBlank="1" showInputMessage="1" showErrorMessage="1" sqref="D46:F46">
      <formula1>有無</formula1>
    </dataValidation>
    <dataValidation type="list" allowBlank="1" showInputMessage="1" showErrorMessage="1" sqref="P47:P49">
      <formula1>反映</formula1>
    </dataValidation>
    <dataValidation type="custom" allowBlank="1" showInputMessage="1" showErrorMessage="1" sqref="D16:F16">
      <formula1>AND(D16&lt;DBCS(D16))</formula1>
    </dataValidation>
    <dataValidation type="custom" allowBlank="1" showInputMessage="1" showErrorMessage="1" errorTitle="半角で入力してください。" error="全角になってます。半角で入力してください。" sqref="F15:G15">
      <formula1>AND(F15&lt;DBCS(F15))</formula1>
    </dataValidation>
    <dataValidation type="custom" allowBlank="1" showInputMessage="1" showErrorMessage="1" sqref="C17:G17">
      <formula1>AND(D17&lt;DBCS(D17))</formula1>
    </dataValidation>
    <dataValidation type="list" allowBlank="1" showInputMessage="1" showErrorMessage="1" sqref="I15:J15">
      <formula1>成形材料</formula1>
    </dataValidation>
    <dataValidation type="list" allowBlank="1" showInputMessage="1" showErrorMessage="1" errorTitle="エラー（プルダウンで選択）" error="プルダウンで値を選択してください。" sqref="Z26:Z32">
      <formula1>責任区分</formula1>
    </dataValidation>
    <dataValidation type="custom" allowBlank="1" showInputMessage="1" showErrorMessage="1" errorTitle="半角で入力してください。" error="半角で入力してください。" sqref="G49:H49">
      <formula1>AND(V49&lt;DBCS(V49))</formula1>
    </dataValidation>
    <dataValidation type="custom" allowBlank="1" showInputMessage="1" showErrorMessage="1" errorTitle="半角で入力してください。" error="半角で入力してください。" sqref="I46">
      <formula1>AND(V46&lt;DBCS(V46))</formula1>
    </dataValidation>
    <dataValidation type="custom" showInputMessage="1" showErrorMessage="1" sqref="D49:F49">
      <formula1>AND(D49&lt;DBCS(D49))</formula1>
    </dataValidation>
  </dataValidations>
  <printOptions horizontalCentered="1" verticalCentered="1"/>
  <pageMargins left="0" right="0" top="0" bottom="0" header="0.23622047244094491" footer="0"/>
  <pageSetup paperSize="9" scale="52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65"/>
  <sheetViews>
    <sheetView workbookViewId="0">
      <selection activeCell="K44" sqref="K44"/>
    </sheetView>
  </sheetViews>
  <sheetFormatPr defaultRowHeight="16.5" x14ac:dyDescent="0.3"/>
  <cols>
    <col min="1" max="1" width="11.625" style="141" bestFit="1" customWidth="1"/>
    <col min="2" max="2" width="16.875" style="141" bestFit="1" customWidth="1"/>
    <col min="3" max="3" width="9.125" style="141" bestFit="1" customWidth="1"/>
    <col min="4" max="4" width="9" style="141"/>
    <col min="5" max="5" width="9.5" style="141" bestFit="1" customWidth="1"/>
    <col min="6" max="6" width="9" style="141"/>
    <col min="7" max="7" width="10.25" style="141" bestFit="1" customWidth="1"/>
    <col min="8" max="12" width="9" style="141"/>
    <col min="13" max="13" width="9.125" style="141" bestFit="1" customWidth="1"/>
    <col min="14" max="14" width="12.875" style="141" bestFit="1" customWidth="1"/>
    <col min="15" max="15" width="10.5" style="141" bestFit="1" customWidth="1"/>
    <col min="16" max="16" width="9.125" style="145" bestFit="1" customWidth="1"/>
    <col min="17" max="17" width="12.875" style="145" bestFit="1" customWidth="1"/>
    <col min="18" max="18" width="12.75" style="145" bestFit="1" customWidth="1"/>
    <col min="19" max="19" width="9.125" style="145" bestFit="1" customWidth="1"/>
    <col min="20" max="20" width="9" style="141"/>
    <col min="21" max="21" width="10.5" style="141" bestFit="1" customWidth="1"/>
    <col min="22" max="22" width="9" style="141"/>
    <col min="23" max="23" width="9.125" style="141" bestFit="1" customWidth="1"/>
    <col min="24" max="25" width="9" style="141"/>
    <col min="26" max="26" width="9.375" style="145" bestFit="1" customWidth="1"/>
    <col min="27" max="16384" width="9" style="141"/>
  </cols>
  <sheetData>
    <row r="1" spans="1:26" x14ac:dyDescent="0.3">
      <c r="A1" s="137" t="s">
        <v>296</v>
      </c>
      <c r="B1" s="137" t="s">
        <v>297</v>
      </c>
      <c r="C1" s="137" t="s">
        <v>298</v>
      </c>
      <c r="D1" s="137" t="s">
        <v>299</v>
      </c>
      <c r="E1" s="137" t="s">
        <v>300</v>
      </c>
      <c r="F1" s="137" t="s">
        <v>301</v>
      </c>
      <c r="G1" s="137" t="s">
        <v>302</v>
      </c>
      <c r="H1" s="137" t="s">
        <v>303</v>
      </c>
      <c r="I1" s="137" t="s">
        <v>304</v>
      </c>
      <c r="J1" s="137" t="s">
        <v>305</v>
      </c>
      <c r="K1" s="137" t="s">
        <v>306</v>
      </c>
      <c r="L1" s="137" t="s">
        <v>307</v>
      </c>
      <c r="M1" s="137" t="s">
        <v>308</v>
      </c>
      <c r="N1" s="137" t="s">
        <v>309</v>
      </c>
      <c r="O1" s="137" t="s">
        <v>310</v>
      </c>
      <c r="P1" s="138" t="s">
        <v>311</v>
      </c>
      <c r="Q1" s="138" t="s">
        <v>312</v>
      </c>
      <c r="R1" s="138" t="s">
        <v>313</v>
      </c>
      <c r="S1" s="138" t="s">
        <v>314</v>
      </c>
      <c r="T1" s="137" t="s">
        <v>315</v>
      </c>
      <c r="U1" s="137" t="s">
        <v>316</v>
      </c>
      <c r="V1" s="137" t="s">
        <v>317</v>
      </c>
      <c r="W1" s="139" t="s">
        <v>318</v>
      </c>
      <c r="X1" s="139" t="s">
        <v>319</v>
      </c>
      <c r="Y1" s="139" t="s">
        <v>320</v>
      </c>
      <c r="Z1" s="140" t="s">
        <v>321</v>
      </c>
    </row>
    <row r="2" spans="1:26" customFormat="1" ht="13.5" hidden="1" x14ac:dyDescent="0.15">
      <c r="A2" s="5">
        <v>7842</v>
      </c>
      <c r="B2" s="5" t="s">
        <v>322</v>
      </c>
      <c r="C2" s="134">
        <v>44593</v>
      </c>
      <c r="D2" s="5"/>
      <c r="E2" s="5"/>
      <c r="F2" s="5"/>
      <c r="G2" s="135">
        <v>40955</v>
      </c>
      <c r="H2" s="5" t="s">
        <v>323</v>
      </c>
      <c r="I2" s="5" t="s">
        <v>324</v>
      </c>
      <c r="J2" s="5" t="s">
        <v>76</v>
      </c>
      <c r="K2" s="5"/>
      <c r="L2" s="5" t="s">
        <v>325</v>
      </c>
      <c r="M2" s="5" t="s">
        <v>326</v>
      </c>
      <c r="N2" s="135">
        <v>40954</v>
      </c>
      <c r="O2" s="135">
        <v>40960</v>
      </c>
      <c r="P2" s="136"/>
      <c r="Q2" s="136"/>
      <c r="R2" s="136"/>
      <c r="S2" s="136">
        <v>90000</v>
      </c>
      <c r="T2" s="5" t="s">
        <v>327</v>
      </c>
      <c r="U2" s="5"/>
      <c r="V2" s="5"/>
      <c r="W2" s="5" t="s">
        <v>328</v>
      </c>
      <c r="X2" s="5" t="s">
        <v>329</v>
      </c>
      <c r="Y2" s="5"/>
      <c r="Z2" s="136"/>
    </row>
    <row r="3" spans="1:26" customFormat="1" ht="13.5" hidden="1" x14ac:dyDescent="0.15">
      <c r="A3" s="5">
        <v>7897</v>
      </c>
      <c r="B3" s="5" t="s">
        <v>287</v>
      </c>
      <c r="C3" s="134">
        <v>44593</v>
      </c>
      <c r="D3" s="5"/>
      <c r="E3" s="5"/>
      <c r="F3" s="5"/>
      <c r="G3" s="135">
        <v>40962</v>
      </c>
      <c r="H3" s="5" t="s">
        <v>323</v>
      </c>
      <c r="I3" s="5" t="s">
        <v>330</v>
      </c>
      <c r="J3" s="5" t="s">
        <v>76</v>
      </c>
      <c r="K3" s="5"/>
      <c r="L3" s="5" t="s">
        <v>325</v>
      </c>
      <c r="M3" s="5" t="s">
        <v>326</v>
      </c>
      <c r="N3" s="135">
        <v>40954</v>
      </c>
      <c r="O3" s="135">
        <v>40960</v>
      </c>
      <c r="P3" s="136"/>
      <c r="Q3" s="136"/>
      <c r="R3" s="136"/>
      <c r="S3" s="136">
        <v>140000</v>
      </c>
      <c r="T3" s="5"/>
      <c r="U3" s="5"/>
      <c r="V3" s="5"/>
      <c r="W3" s="5" t="s">
        <v>328</v>
      </c>
      <c r="X3" s="5" t="s">
        <v>329</v>
      </c>
      <c r="Y3" s="5"/>
      <c r="Z3" s="136"/>
    </row>
    <row r="4" spans="1:26" customFormat="1" ht="13.5" hidden="1" x14ac:dyDescent="0.15">
      <c r="A4" s="5">
        <v>10915</v>
      </c>
      <c r="B4" s="5" t="s">
        <v>287</v>
      </c>
      <c r="C4" s="134">
        <v>44652</v>
      </c>
      <c r="D4" s="5"/>
      <c r="E4" s="5"/>
      <c r="F4" s="5"/>
      <c r="G4" s="135">
        <v>41548</v>
      </c>
      <c r="H4" s="5" t="s">
        <v>331</v>
      </c>
      <c r="I4" s="5" t="s">
        <v>330</v>
      </c>
      <c r="J4" s="5" t="s">
        <v>76</v>
      </c>
      <c r="K4" s="5"/>
      <c r="L4" s="5" t="s">
        <v>325</v>
      </c>
      <c r="M4" s="5" t="s">
        <v>332</v>
      </c>
      <c r="N4" s="135">
        <v>41550</v>
      </c>
      <c r="O4" s="135">
        <v>41567</v>
      </c>
      <c r="P4" s="136"/>
      <c r="Q4" s="136"/>
      <c r="R4" s="136"/>
      <c r="S4" s="136">
        <v>35000</v>
      </c>
      <c r="T4" s="5" t="s">
        <v>327</v>
      </c>
      <c r="U4" s="135">
        <v>41564</v>
      </c>
      <c r="V4" s="5"/>
      <c r="W4" s="5" t="s">
        <v>328</v>
      </c>
      <c r="X4" s="5" t="s">
        <v>333</v>
      </c>
      <c r="Y4" s="5"/>
      <c r="Z4" s="136">
        <v>2900000</v>
      </c>
    </row>
    <row r="5" spans="1:26" customFormat="1" ht="13.5" hidden="1" x14ac:dyDescent="0.15">
      <c r="A5" s="5">
        <v>14794</v>
      </c>
      <c r="B5" s="5" t="s">
        <v>287</v>
      </c>
      <c r="C5" s="134">
        <v>44562</v>
      </c>
      <c r="D5" s="5"/>
      <c r="E5" s="5"/>
      <c r="F5" s="5" t="s">
        <v>283</v>
      </c>
      <c r="G5" s="135">
        <v>42145</v>
      </c>
      <c r="H5" s="5" t="s">
        <v>334</v>
      </c>
      <c r="I5" s="5" t="s">
        <v>335</v>
      </c>
      <c r="J5" s="5" t="s">
        <v>76</v>
      </c>
      <c r="K5" s="5" t="s">
        <v>87</v>
      </c>
      <c r="L5" s="5" t="s">
        <v>87</v>
      </c>
      <c r="M5" s="5" t="s">
        <v>336</v>
      </c>
      <c r="N5" s="135">
        <v>42146</v>
      </c>
      <c r="O5" s="135">
        <v>42159</v>
      </c>
      <c r="P5" s="136">
        <v>59000</v>
      </c>
      <c r="Q5" s="136">
        <v>0</v>
      </c>
      <c r="R5" s="136" t="s">
        <v>53</v>
      </c>
      <c r="S5" s="136">
        <v>59000</v>
      </c>
      <c r="T5" s="5" t="s">
        <v>327</v>
      </c>
      <c r="U5" s="135">
        <v>42164</v>
      </c>
      <c r="V5" s="5" t="s">
        <v>337</v>
      </c>
      <c r="W5" s="5">
        <v>3</v>
      </c>
      <c r="X5" s="5" t="s">
        <v>338</v>
      </c>
      <c r="Y5" s="5" t="s">
        <v>339</v>
      </c>
      <c r="Z5" s="136">
        <v>2200000</v>
      </c>
    </row>
    <row r="6" spans="1:26" customFormat="1" ht="13.5" hidden="1" x14ac:dyDescent="0.15">
      <c r="A6" s="5">
        <v>17187</v>
      </c>
      <c r="B6" s="5" t="s">
        <v>287</v>
      </c>
      <c r="C6" s="134">
        <v>44562</v>
      </c>
      <c r="D6" s="5"/>
      <c r="E6" s="5"/>
      <c r="F6" s="5" t="s">
        <v>283</v>
      </c>
      <c r="G6" s="135">
        <v>42503</v>
      </c>
      <c r="H6" s="5" t="s">
        <v>334</v>
      </c>
      <c r="I6" s="5" t="s">
        <v>335</v>
      </c>
      <c r="J6" s="5" t="s">
        <v>76</v>
      </c>
      <c r="K6" s="5" t="s">
        <v>87</v>
      </c>
      <c r="L6" s="5" t="s">
        <v>87</v>
      </c>
      <c r="M6" s="5" t="s">
        <v>340</v>
      </c>
      <c r="N6" s="135">
        <v>42503</v>
      </c>
      <c r="O6" s="135">
        <v>42514</v>
      </c>
      <c r="P6" s="136">
        <v>37000</v>
      </c>
      <c r="Q6" s="136">
        <v>0</v>
      </c>
      <c r="R6" s="136" t="s">
        <v>53</v>
      </c>
      <c r="S6" s="136">
        <v>37000</v>
      </c>
      <c r="T6" s="5" t="s">
        <v>327</v>
      </c>
      <c r="U6" s="135">
        <v>42515</v>
      </c>
      <c r="V6" s="5" t="s">
        <v>337</v>
      </c>
      <c r="W6" s="5">
        <v>3</v>
      </c>
      <c r="X6" s="5" t="s">
        <v>341</v>
      </c>
      <c r="Y6" s="5" t="s">
        <v>342</v>
      </c>
      <c r="Z6" s="136">
        <v>3000000</v>
      </c>
    </row>
    <row r="7" spans="1:26" x14ac:dyDescent="0.3">
      <c r="A7" s="139">
        <v>21591</v>
      </c>
      <c r="B7" s="139" t="s">
        <v>287</v>
      </c>
      <c r="C7" s="142" t="s">
        <v>474</v>
      </c>
      <c r="D7" s="139"/>
      <c r="E7" s="139"/>
      <c r="F7" s="139" t="s">
        <v>283</v>
      </c>
      <c r="G7" s="143">
        <v>43088</v>
      </c>
      <c r="H7" s="139" t="s">
        <v>334</v>
      </c>
      <c r="I7" s="139" t="s">
        <v>335</v>
      </c>
      <c r="J7" s="139" t="s">
        <v>76</v>
      </c>
      <c r="K7" s="139" t="s">
        <v>34</v>
      </c>
      <c r="L7" s="139" t="s">
        <v>81</v>
      </c>
      <c r="M7" s="139" t="s">
        <v>343</v>
      </c>
      <c r="N7" s="143">
        <v>43088</v>
      </c>
      <c r="O7" s="143">
        <v>43089</v>
      </c>
      <c r="P7" s="140">
        <v>30000</v>
      </c>
      <c r="Q7" s="140">
        <v>0</v>
      </c>
      <c r="R7" s="140" t="s">
        <v>53</v>
      </c>
      <c r="S7" s="140">
        <v>30000</v>
      </c>
      <c r="T7" s="139" t="s">
        <v>327</v>
      </c>
      <c r="U7" s="143">
        <v>43091</v>
      </c>
      <c r="V7" s="139" t="s">
        <v>337</v>
      </c>
      <c r="W7" s="139">
        <v>3</v>
      </c>
      <c r="X7" s="139" t="s">
        <v>333</v>
      </c>
      <c r="Y7" s="139" t="s">
        <v>344</v>
      </c>
      <c r="Z7" s="140">
        <v>2300000</v>
      </c>
    </row>
    <row r="8" spans="1:26" x14ac:dyDescent="0.3">
      <c r="A8" s="139">
        <v>23453</v>
      </c>
      <c r="B8" s="139" t="s">
        <v>287</v>
      </c>
      <c r="C8" s="142" t="s">
        <v>474</v>
      </c>
      <c r="D8" s="139"/>
      <c r="E8" s="139"/>
      <c r="F8" s="139" t="s">
        <v>283</v>
      </c>
      <c r="G8" s="143">
        <v>43312</v>
      </c>
      <c r="H8" s="139" t="s">
        <v>345</v>
      </c>
      <c r="I8" s="139" t="s">
        <v>335</v>
      </c>
      <c r="J8" s="139" t="s">
        <v>76</v>
      </c>
      <c r="K8" s="139" t="s">
        <v>34</v>
      </c>
      <c r="L8" s="139" t="s">
        <v>34</v>
      </c>
      <c r="M8" s="139" t="s">
        <v>346</v>
      </c>
      <c r="N8" s="143">
        <v>43308</v>
      </c>
      <c r="O8" s="143">
        <v>43333</v>
      </c>
      <c r="P8" s="140"/>
      <c r="Q8" s="140"/>
      <c r="R8" s="140" t="s">
        <v>53</v>
      </c>
      <c r="S8" s="140"/>
      <c r="T8" s="139"/>
      <c r="U8" s="139"/>
      <c r="V8" s="139" t="s">
        <v>337</v>
      </c>
      <c r="W8" s="139">
        <v>3</v>
      </c>
      <c r="X8" s="139" t="s">
        <v>347</v>
      </c>
      <c r="Y8" s="139" t="s">
        <v>348</v>
      </c>
      <c r="Z8" s="140">
        <v>700000</v>
      </c>
    </row>
    <row r="9" spans="1:26" customFormat="1" ht="13.5" hidden="1" x14ac:dyDescent="0.15">
      <c r="A9" s="5">
        <v>23454</v>
      </c>
      <c r="B9" s="5" t="s">
        <v>287</v>
      </c>
      <c r="C9" s="134">
        <v>44682</v>
      </c>
      <c r="D9" s="5"/>
      <c r="E9" s="5"/>
      <c r="F9" s="5" t="s">
        <v>283</v>
      </c>
      <c r="G9" s="135">
        <v>43312</v>
      </c>
      <c r="H9" s="5" t="s">
        <v>345</v>
      </c>
      <c r="I9" s="5" t="s">
        <v>335</v>
      </c>
      <c r="J9" s="5" t="s">
        <v>76</v>
      </c>
      <c r="K9" s="5" t="s">
        <v>87</v>
      </c>
      <c r="L9" s="5" t="s">
        <v>34</v>
      </c>
      <c r="M9" s="5" t="s">
        <v>349</v>
      </c>
      <c r="N9" s="135">
        <v>43308</v>
      </c>
      <c r="O9" s="135">
        <v>43313</v>
      </c>
      <c r="P9" s="136">
        <v>31380</v>
      </c>
      <c r="Q9" s="136">
        <v>0</v>
      </c>
      <c r="R9" s="136" t="s">
        <v>53</v>
      </c>
      <c r="S9" s="136">
        <v>31380</v>
      </c>
      <c r="T9" s="5" t="s">
        <v>327</v>
      </c>
      <c r="U9" s="135">
        <v>43313</v>
      </c>
      <c r="V9" s="5" t="s">
        <v>337</v>
      </c>
      <c r="W9" s="5">
        <v>3</v>
      </c>
      <c r="X9" s="5" t="s">
        <v>341</v>
      </c>
      <c r="Y9" s="5" t="s">
        <v>344</v>
      </c>
      <c r="Z9" s="136">
        <v>700000</v>
      </c>
    </row>
    <row r="10" spans="1:26" customFormat="1" ht="13.5" hidden="1" x14ac:dyDescent="0.15">
      <c r="A10" s="5">
        <v>24120</v>
      </c>
      <c r="B10" s="5" t="s">
        <v>287</v>
      </c>
      <c r="C10" s="134">
        <v>44593</v>
      </c>
      <c r="D10" s="5" t="s">
        <v>282</v>
      </c>
      <c r="E10" s="5"/>
      <c r="F10" s="5" t="s">
        <v>283</v>
      </c>
      <c r="G10" s="135">
        <v>43403</v>
      </c>
      <c r="H10" s="5" t="s">
        <v>345</v>
      </c>
      <c r="I10" s="5" t="s">
        <v>335</v>
      </c>
      <c r="J10" s="5" t="s">
        <v>76</v>
      </c>
      <c r="K10" s="5" t="s">
        <v>34</v>
      </c>
      <c r="L10" s="5" t="s">
        <v>34</v>
      </c>
      <c r="M10" s="5" t="s">
        <v>350</v>
      </c>
      <c r="N10" s="135">
        <v>43388</v>
      </c>
      <c r="O10" s="135">
        <v>43404</v>
      </c>
      <c r="P10" s="136"/>
      <c r="Q10" s="136"/>
      <c r="R10" s="136" t="s">
        <v>53</v>
      </c>
      <c r="S10" s="136">
        <v>0</v>
      </c>
      <c r="T10" s="5"/>
      <c r="U10" s="5"/>
      <c r="V10" s="5" t="s">
        <v>337</v>
      </c>
      <c r="W10" s="5">
        <v>3</v>
      </c>
      <c r="X10" s="5" t="s">
        <v>351</v>
      </c>
      <c r="Y10" s="5" t="s">
        <v>352</v>
      </c>
      <c r="Z10" s="136">
        <v>3500000</v>
      </c>
    </row>
    <row r="11" spans="1:26" customFormat="1" ht="13.5" hidden="1" x14ac:dyDescent="0.15">
      <c r="A11" s="5">
        <v>24304</v>
      </c>
      <c r="B11" s="5" t="s">
        <v>287</v>
      </c>
      <c r="C11" s="134">
        <v>44713</v>
      </c>
      <c r="D11" s="5" t="s">
        <v>282</v>
      </c>
      <c r="E11" s="5"/>
      <c r="F11" s="5" t="s">
        <v>283</v>
      </c>
      <c r="G11" s="135">
        <v>43426</v>
      </c>
      <c r="H11" s="5" t="s">
        <v>345</v>
      </c>
      <c r="I11" s="5" t="s">
        <v>335</v>
      </c>
      <c r="J11" s="5" t="s">
        <v>76</v>
      </c>
      <c r="K11" s="5" t="s">
        <v>90</v>
      </c>
      <c r="L11" s="5" t="s">
        <v>90</v>
      </c>
      <c r="M11" s="5" t="s">
        <v>353</v>
      </c>
      <c r="N11" s="135">
        <v>43420</v>
      </c>
      <c r="O11" s="135">
        <v>43476</v>
      </c>
      <c r="P11" s="136">
        <v>40000</v>
      </c>
      <c r="Q11" s="136"/>
      <c r="R11" s="136" t="s">
        <v>53</v>
      </c>
      <c r="S11" s="136">
        <v>40000</v>
      </c>
      <c r="T11" s="5" t="s">
        <v>327</v>
      </c>
      <c r="U11" s="135">
        <v>43473</v>
      </c>
      <c r="V11" s="5" t="s">
        <v>354</v>
      </c>
      <c r="W11" s="5">
        <v>3</v>
      </c>
      <c r="X11" s="5" t="s">
        <v>355</v>
      </c>
      <c r="Y11" s="5" t="s">
        <v>356</v>
      </c>
      <c r="Z11" s="136">
        <v>350000</v>
      </c>
    </row>
    <row r="12" spans="1:26" customFormat="1" ht="13.5" hidden="1" x14ac:dyDescent="0.15">
      <c r="A12" s="5">
        <v>24642</v>
      </c>
      <c r="B12" s="5" t="s">
        <v>357</v>
      </c>
      <c r="C12" s="134">
        <v>44713</v>
      </c>
      <c r="D12" s="5" t="s">
        <v>282</v>
      </c>
      <c r="E12" s="5"/>
      <c r="F12" s="5" t="s">
        <v>283</v>
      </c>
      <c r="G12" s="135">
        <v>43475</v>
      </c>
      <c r="H12" s="5" t="s">
        <v>358</v>
      </c>
      <c r="I12" s="5"/>
      <c r="J12" s="5" t="s">
        <v>76</v>
      </c>
      <c r="K12" s="5" t="s">
        <v>90</v>
      </c>
      <c r="L12" s="5" t="s">
        <v>90</v>
      </c>
      <c r="M12" s="5" t="s">
        <v>353</v>
      </c>
      <c r="N12" s="135">
        <v>43420</v>
      </c>
      <c r="O12" s="5"/>
      <c r="P12" s="136"/>
      <c r="Q12" s="136"/>
      <c r="R12" s="136" t="s">
        <v>53</v>
      </c>
      <c r="S12" s="136"/>
      <c r="T12" s="5"/>
      <c r="U12" s="5"/>
      <c r="V12" s="5" t="s">
        <v>359</v>
      </c>
      <c r="W12" s="5">
        <v>3</v>
      </c>
      <c r="X12" s="5" t="s">
        <v>360</v>
      </c>
      <c r="Y12" s="5" t="s">
        <v>361</v>
      </c>
      <c r="Z12" s="136">
        <v>350000</v>
      </c>
    </row>
    <row r="13" spans="1:26" customFormat="1" ht="13.5" hidden="1" x14ac:dyDescent="0.15">
      <c r="A13" s="5">
        <v>25990</v>
      </c>
      <c r="B13" s="5" t="s">
        <v>287</v>
      </c>
      <c r="C13" s="5">
        <v>7</v>
      </c>
      <c r="D13" s="5"/>
      <c r="E13" s="5"/>
      <c r="F13" s="5"/>
      <c r="G13" s="135">
        <v>43710</v>
      </c>
      <c r="H13" s="5" t="s">
        <v>358</v>
      </c>
      <c r="I13" s="5" t="s">
        <v>362</v>
      </c>
      <c r="J13" s="5" t="s">
        <v>76</v>
      </c>
      <c r="K13" s="5"/>
      <c r="L13" s="5" t="s">
        <v>363</v>
      </c>
      <c r="M13" s="5" t="s">
        <v>364</v>
      </c>
      <c r="N13" s="135">
        <v>43714</v>
      </c>
      <c r="O13" s="135">
        <v>43724</v>
      </c>
      <c r="P13" s="136">
        <v>0</v>
      </c>
      <c r="Q13" s="136">
        <v>0</v>
      </c>
      <c r="R13" s="136"/>
      <c r="S13" s="136">
        <v>24000</v>
      </c>
      <c r="T13" s="5" t="s">
        <v>327</v>
      </c>
      <c r="U13" s="135">
        <v>43713</v>
      </c>
      <c r="V13" s="5" t="s">
        <v>354</v>
      </c>
      <c r="W13" s="5">
        <v>3</v>
      </c>
      <c r="X13" s="5" t="s">
        <v>365</v>
      </c>
      <c r="Y13" s="5" t="s">
        <v>366</v>
      </c>
      <c r="Z13" s="136">
        <v>100</v>
      </c>
    </row>
    <row r="14" spans="1:26" customFormat="1" ht="13.5" hidden="1" x14ac:dyDescent="0.15">
      <c r="A14" s="5">
        <v>26221</v>
      </c>
      <c r="B14" s="5" t="s">
        <v>287</v>
      </c>
      <c r="C14" s="134">
        <v>44562</v>
      </c>
      <c r="D14" s="5" t="s">
        <v>282</v>
      </c>
      <c r="E14" s="5"/>
      <c r="F14" s="5" t="s">
        <v>283</v>
      </c>
      <c r="G14" s="135">
        <v>43749</v>
      </c>
      <c r="H14" s="5" t="s">
        <v>358</v>
      </c>
      <c r="I14" s="5" t="s">
        <v>335</v>
      </c>
      <c r="J14" s="5" t="s">
        <v>76</v>
      </c>
      <c r="K14" s="5" t="s">
        <v>34</v>
      </c>
      <c r="L14" s="5" t="s">
        <v>34</v>
      </c>
      <c r="M14" s="5" t="s">
        <v>367</v>
      </c>
      <c r="N14" s="135">
        <v>43741</v>
      </c>
      <c r="O14" s="135">
        <v>43746</v>
      </c>
      <c r="P14" s="136">
        <v>0</v>
      </c>
      <c r="Q14" s="136">
        <v>0</v>
      </c>
      <c r="R14" s="136" t="s">
        <v>53</v>
      </c>
      <c r="S14" s="136">
        <v>0</v>
      </c>
      <c r="T14" s="5"/>
      <c r="U14" s="5"/>
      <c r="V14" s="5" t="s">
        <v>337</v>
      </c>
      <c r="W14" s="5">
        <v>3</v>
      </c>
      <c r="X14" s="5" t="s">
        <v>368</v>
      </c>
      <c r="Y14" s="5" t="s">
        <v>344</v>
      </c>
      <c r="Z14" s="136">
        <v>2512514</v>
      </c>
    </row>
    <row r="15" spans="1:26" customFormat="1" ht="13.5" hidden="1" x14ac:dyDescent="0.15">
      <c r="A15" s="5">
        <v>26428</v>
      </c>
      <c r="B15" s="5" t="s">
        <v>287</v>
      </c>
      <c r="C15" s="134">
        <v>44713</v>
      </c>
      <c r="D15" s="5" t="s">
        <v>282</v>
      </c>
      <c r="E15" s="5"/>
      <c r="F15" s="5" t="s">
        <v>283</v>
      </c>
      <c r="G15" s="135">
        <v>43782</v>
      </c>
      <c r="H15" s="5" t="s">
        <v>358</v>
      </c>
      <c r="I15" s="5" t="s">
        <v>335</v>
      </c>
      <c r="J15" s="5" t="s">
        <v>76</v>
      </c>
      <c r="K15" s="5" t="s">
        <v>90</v>
      </c>
      <c r="L15" s="5" t="s">
        <v>90</v>
      </c>
      <c r="M15" s="5" t="s">
        <v>369</v>
      </c>
      <c r="N15" s="135">
        <v>43777</v>
      </c>
      <c r="O15" s="135">
        <v>43784</v>
      </c>
      <c r="P15" s="136">
        <v>30000</v>
      </c>
      <c r="Q15" s="136">
        <v>0</v>
      </c>
      <c r="R15" s="136" t="s">
        <v>53</v>
      </c>
      <c r="S15" s="136">
        <v>30000</v>
      </c>
      <c r="T15" s="5" t="s">
        <v>327</v>
      </c>
      <c r="U15" s="135">
        <v>43783</v>
      </c>
      <c r="V15" s="5" t="s">
        <v>354</v>
      </c>
      <c r="W15" s="5">
        <v>3</v>
      </c>
      <c r="X15" s="5" t="s">
        <v>370</v>
      </c>
      <c r="Y15" s="5" t="s">
        <v>371</v>
      </c>
      <c r="Z15" s="136">
        <v>652586</v>
      </c>
    </row>
    <row r="16" spans="1:26" customFormat="1" ht="13.5" hidden="1" x14ac:dyDescent="0.15">
      <c r="A16" s="5">
        <v>27074</v>
      </c>
      <c r="B16" s="5" t="s">
        <v>287</v>
      </c>
      <c r="C16" s="134">
        <v>44682</v>
      </c>
      <c r="D16" s="5" t="s">
        <v>282</v>
      </c>
      <c r="E16" s="5" t="s">
        <v>289</v>
      </c>
      <c r="F16" s="5" t="s">
        <v>283</v>
      </c>
      <c r="G16" s="135">
        <v>43895</v>
      </c>
      <c r="H16" s="5" t="s">
        <v>358</v>
      </c>
      <c r="I16" s="5" t="s">
        <v>372</v>
      </c>
      <c r="J16" s="5" t="s">
        <v>76</v>
      </c>
      <c r="K16" s="5" t="s">
        <v>87</v>
      </c>
      <c r="L16" s="5" t="s">
        <v>363</v>
      </c>
      <c r="M16" s="5" t="s">
        <v>373</v>
      </c>
      <c r="N16" s="135">
        <v>43894</v>
      </c>
      <c r="O16" s="135">
        <v>43902</v>
      </c>
      <c r="P16" s="136">
        <v>94000</v>
      </c>
      <c r="Q16" s="136">
        <v>0</v>
      </c>
      <c r="R16" s="136" t="s">
        <v>53</v>
      </c>
      <c r="S16" s="136">
        <v>94000</v>
      </c>
      <c r="T16" s="5" t="s">
        <v>327</v>
      </c>
      <c r="U16" s="135">
        <v>43899</v>
      </c>
      <c r="V16" s="5" t="s">
        <v>337</v>
      </c>
      <c r="W16" s="5">
        <v>3</v>
      </c>
      <c r="X16" s="5" t="s">
        <v>374</v>
      </c>
      <c r="Y16" s="5" t="s">
        <v>375</v>
      </c>
      <c r="Z16" s="136">
        <v>1258958</v>
      </c>
    </row>
    <row r="17" spans="1:26" customFormat="1" ht="13.5" hidden="1" x14ac:dyDescent="0.15">
      <c r="A17" s="5">
        <v>27330</v>
      </c>
      <c r="B17" s="5" t="s">
        <v>287</v>
      </c>
      <c r="C17" s="5">
        <v>7</v>
      </c>
      <c r="D17" s="5" t="s">
        <v>282</v>
      </c>
      <c r="E17" s="5" t="s">
        <v>376</v>
      </c>
      <c r="F17" s="5" t="s">
        <v>283</v>
      </c>
      <c r="G17" s="135">
        <v>43943</v>
      </c>
      <c r="H17" s="5" t="s">
        <v>358</v>
      </c>
      <c r="I17" s="5" t="s">
        <v>362</v>
      </c>
      <c r="J17" s="5" t="s">
        <v>76</v>
      </c>
      <c r="K17" s="5" t="s">
        <v>363</v>
      </c>
      <c r="L17" s="5" t="s">
        <v>363</v>
      </c>
      <c r="M17" s="5" t="s">
        <v>377</v>
      </c>
      <c r="N17" s="135">
        <v>43943</v>
      </c>
      <c r="O17" s="135">
        <v>43944</v>
      </c>
      <c r="P17" s="136">
        <v>37000</v>
      </c>
      <c r="Q17" s="136">
        <v>0</v>
      </c>
      <c r="R17" s="136" t="s">
        <v>50</v>
      </c>
      <c r="S17" s="136">
        <v>37000</v>
      </c>
      <c r="T17" s="5" t="s">
        <v>327</v>
      </c>
      <c r="U17" s="135">
        <v>43949</v>
      </c>
      <c r="V17" s="5" t="s">
        <v>337</v>
      </c>
      <c r="W17" s="5">
        <v>3</v>
      </c>
      <c r="X17" s="5" t="s">
        <v>378</v>
      </c>
      <c r="Y17" s="5" t="s">
        <v>379</v>
      </c>
      <c r="Z17" s="136">
        <v>111780</v>
      </c>
    </row>
    <row r="18" spans="1:26" customFormat="1" ht="13.5" hidden="1" x14ac:dyDescent="0.15">
      <c r="A18" s="5">
        <v>27772</v>
      </c>
      <c r="B18" s="5" t="s">
        <v>287</v>
      </c>
      <c r="C18" s="134">
        <v>44713</v>
      </c>
      <c r="D18" s="5" t="s">
        <v>282</v>
      </c>
      <c r="E18" s="5" t="s">
        <v>289</v>
      </c>
      <c r="F18" s="5" t="s">
        <v>283</v>
      </c>
      <c r="G18" s="135">
        <v>44041</v>
      </c>
      <c r="H18" s="5" t="s">
        <v>358</v>
      </c>
      <c r="I18" s="5" t="s">
        <v>335</v>
      </c>
      <c r="J18" s="5" t="s">
        <v>76</v>
      </c>
      <c r="K18" s="5" t="s">
        <v>90</v>
      </c>
      <c r="L18" s="5" t="s">
        <v>90</v>
      </c>
      <c r="M18" s="5" t="s">
        <v>380</v>
      </c>
      <c r="N18" s="135">
        <v>44040</v>
      </c>
      <c r="O18" s="135">
        <v>44050</v>
      </c>
      <c r="P18" s="136">
        <v>50000</v>
      </c>
      <c r="Q18" s="136">
        <v>0</v>
      </c>
      <c r="R18" s="136" t="s">
        <v>53</v>
      </c>
      <c r="S18" s="136">
        <v>50000</v>
      </c>
      <c r="T18" s="5" t="s">
        <v>327</v>
      </c>
      <c r="U18" s="135">
        <v>44050</v>
      </c>
      <c r="V18" s="5" t="s">
        <v>337</v>
      </c>
      <c r="W18" s="5">
        <v>3</v>
      </c>
      <c r="X18" s="5" t="s">
        <v>381</v>
      </c>
      <c r="Y18" s="5" t="s">
        <v>382</v>
      </c>
      <c r="Z18" s="136">
        <v>1020212</v>
      </c>
    </row>
    <row r="19" spans="1:26" x14ac:dyDescent="0.3">
      <c r="A19" s="139">
        <v>27914</v>
      </c>
      <c r="B19" s="139" t="s">
        <v>287</v>
      </c>
      <c r="C19" s="142" t="s">
        <v>474</v>
      </c>
      <c r="D19" s="139" t="s">
        <v>282</v>
      </c>
      <c r="E19" s="139" t="s">
        <v>289</v>
      </c>
      <c r="F19" s="139" t="s">
        <v>283</v>
      </c>
      <c r="G19" s="143">
        <v>44064</v>
      </c>
      <c r="H19" s="139" t="s">
        <v>358</v>
      </c>
      <c r="I19" s="139" t="s">
        <v>372</v>
      </c>
      <c r="J19" s="139" t="s">
        <v>76</v>
      </c>
      <c r="K19" s="139" t="s">
        <v>34</v>
      </c>
      <c r="L19" s="139" t="s">
        <v>34</v>
      </c>
      <c r="M19" s="139" t="s">
        <v>383</v>
      </c>
      <c r="N19" s="143">
        <v>44067</v>
      </c>
      <c r="O19" s="143">
        <v>44103</v>
      </c>
      <c r="P19" s="140">
        <v>92634</v>
      </c>
      <c r="Q19" s="140"/>
      <c r="R19" s="140" t="s">
        <v>53</v>
      </c>
      <c r="S19" s="140">
        <v>92634</v>
      </c>
      <c r="T19" s="139" t="s">
        <v>327</v>
      </c>
      <c r="U19" s="143">
        <v>44077</v>
      </c>
      <c r="V19" s="139" t="s">
        <v>384</v>
      </c>
      <c r="W19" s="139">
        <v>3</v>
      </c>
      <c r="X19" s="139" t="s">
        <v>385</v>
      </c>
      <c r="Y19" s="139" t="s">
        <v>386</v>
      </c>
      <c r="Z19" s="140">
        <v>4325666</v>
      </c>
    </row>
    <row r="20" spans="1:26" customFormat="1" ht="13.5" hidden="1" x14ac:dyDescent="0.15">
      <c r="A20" s="5">
        <v>28316</v>
      </c>
      <c r="B20" s="5" t="s">
        <v>287</v>
      </c>
      <c r="C20" s="134">
        <v>44682</v>
      </c>
      <c r="D20" s="5" t="s">
        <v>282</v>
      </c>
      <c r="E20" s="5" t="s">
        <v>289</v>
      </c>
      <c r="F20" s="5" t="s">
        <v>283</v>
      </c>
      <c r="G20" s="135">
        <v>44124</v>
      </c>
      <c r="H20" s="5" t="s">
        <v>358</v>
      </c>
      <c r="I20" s="5" t="s">
        <v>372</v>
      </c>
      <c r="J20" s="5" t="s">
        <v>76</v>
      </c>
      <c r="K20" s="5" t="s">
        <v>87</v>
      </c>
      <c r="L20" s="5" t="s">
        <v>363</v>
      </c>
      <c r="M20" s="5" t="s">
        <v>387</v>
      </c>
      <c r="N20" s="135">
        <v>44120</v>
      </c>
      <c r="O20" s="135">
        <v>44126</v>
      </c>
      <c r="P20" s="136">
        <v>86000</v>
      </c>
      <c r="Q20" s="136">
        <v>0</v>
      </c>
      <c r="R20" s="136" t="s">
        <v>53</v>
      </c>
      <c r="S20" s="136">
        <v>86000</v>
      </c>
      <c r="T20" s="5" t="s">
        <v>327</v>
      </c>
      <c r="U20" s="135">
        <v>44126</v>
      </c>
      <c r="V20" s="5" t="s">
        <v>337</v>
      </c>
      <c r="W20" s="5">
        <v>3</v>
      </c>
      <c r="X20" s="5" t="s">
        <v>388</v>
      </c>
      <c r="Y20" s="5" t="s">
        <v>389</v>
      </c>
      <c r="Z20" s="136">
        <v>703508</v>
      </c>
    </row>
    <row r="21" spans="1:26" customFormat="1" ht="13.5" hidden="1" x14ac:dyDescent="0.15">
      <c r="A21" s="5">
        <v>28705</v>
      </c>
      <c r="B21" s="5" t="s">
        <v>287</v>
      </c>
      <c r="C21" s="134">
        <v>44743</v>
      </c>
      <c r="D21" s="5" t="s">
        <v>282</v>
      </c>
      <c r="E21" s="5" t="s">
        <v>289</v>
      </c>
      <c r="F21" s="5" t="s">
        <v>283</v>
      </c>
      <c r="G21" s="135">
        <v>44181</v>
      </c>
      <c r="H21" s="5" t="s">
        <v>358</v>
      </c>
      <c r="I21" s="5" t="s">
        <v>372</v>
      </c>
      <c r="J21" s="5" t="s">
        <v>76</v>
      </c>
      <c r="K21" s="5" t="s">
        <v>363</v>
      </c>
      <c r="L21" s="5" t="s">
        <v>363</v>
      </c>
      <c r="M21" s="5" t="s">
        <v>390</v>
      </c>
      <c r="N21" s="135">
        <v>44180</v>
      </c>
      <c r="O21" s="135">
        <v>44182</v>
      </c>
      <c r="P21" s="136">
        <v>47000</v>
      </c>
      <c r="Q21" s="136">
        <v>0</v>
      </c>
      <c r="R21" s="136" t="s">
        <v>53</v>
      </c>
      <c r="S21" s="136">
        <v>47000</v>
      </c>
      <c r="T21" s="5" t="s">
        <v>327</v>
      </c>
      <c r="U21" s="135">
        <v>44187</v>
      </c>
      <c r="V21" s="5" t="s">
        <v>337</v>
      </c>
      <c r="W21" s="5">
        <v>3</v>
      </c>
      <c r="X21" s="5" t="s">
        <v>391</v>
      </c>
      <c r="Y21" s="5" t="s">
        <v>392</v>
      </c>
      <c r="Z21" s="136">
        <v>450000</v>
      </c>
    </row>
    <row r="22" spans="1:26" customFormat="1" ht="13.5" hidden="1" x14ac:dyDescent="0.15">
      <c r="A22" s="5">
        <v>29645</v>
      </c>
      <c r="B22" s="5" t="s">
        <v>287</v>
      </c>
      <c r="C22" s="134">
        <v>44713</v>
      </c>
      <c r="D22" s="5" t="s">
        <v>282</v>
      </c>
      <c r="E22" s="5" t="s">
        <v>289</v>
      </c>
      <c r="F22" s="5" t="s">
        <v>283</v>
      </c>
      <c r="G22" s="135">
        <v>44343</v>
      </c>
      <c r="H22" s="5" t="s">
        <v>358</v>
      </c>
      <c r="I22" s="5" t="s">
        <v>393</v>
      </c>
      <c r="J22" s="5" t="s">
        <v>76</v>
      </c>
      <c r="K22" s="5" t="s">
        <v>90</v>
      </c>
      <c r="L22" s="5" t="s">
        <v>90</v>
      </c>
      <c r="M22" s="5" t="s">
        <v>394</v>
      </c>
      <c r="N22" s="135">
        <v>44336</v>
      </c>
      <c r="O22" s="135">
        <v>44354</v>
      </c>
      <c r="P22" s="136">
        <v>119000</v>
      </c>
      <c r="Q22" s="136">
        <v>0</v>
      </c>
      <c r="R22" s="136" t="s">
        <v>53</v>
      </c>
      <c r="S22" s="136">
        <v>119000</v>
      </c>
      <c r="T22" s="5" t="s">
        <v>327</v>
      </c>
      <c r="U22" s="135">
        <v>44349</v>
      </c>
      <c r="V22" s="5" t="s">
        <v>337</v>
      </c>
      <c r="W22" s="5">
        <v>3</v>
      </c>
      <c r="X22" s="5" t="s">
        <v>395</v>
      </c>
      <c r="Y22" s="5" t="s">
        <v>396</v>
      </c>
      <c r="Z22" s="136">
        <v>2040212</v>
      </c>
    </row>
    <row r="23" spans="1:26" customFormat="1" ht="13.5" hidden="1" x14ac:dyDescent="0.15">
      <c r="A23" s="5">
        <v>30869</v>
      </c>
      <c r="B23" s="5" t="s">
        <v>287</v>
      </c>
      <c r="C23" s="5">
        <v>4</v>
      </c>
      <c r="D23" s="5" t="s">
        <v>282</v>
      </c>
      <c r="E23" s="5" t="s">
        <v>289</v>
      </c>
      <c r="F23" s="5" t="s">
        <v>283</v>
      </c>
      <c r="G23" s="135">
        <v>44655</v>
      </c>
      <c r="H23" s="5" t="s">
        <v>358</v>
      </c>
      <c r="I23" s="5" t="s">
        <v>393</v>
      </c>
      <c r="J23" s="5" t="s">
        <v>76</v>
      </c>
      <c r="K23" s="5" t="s">
        <v>34</v>
      </c>
      <c r="L23" s="5" t="s">
        <v>34</v>
      </c>
      <c r="M23" s="5" t="s">
        <v>397</v>
      </c>
      <c r="N23" s="135">
        <v>44648</v>
      </c>
      <c r="O23" s="135">
        <v>44655</v>
      </c>
      <c r="P23" s="136">
        <v>18587</v>
      </c>
      <c r="Q23" s="136">
        <v>0</v>
      </c>
      <c r="R23" s="136" t="s">
        <v>54</v>
      </c>
      <c r="S23" s="136">
        <v>18587</v>
      </c>
      <c r="T23" s="5" t="s">
        <v>327</v>
      </c>
      <c r="U23" s="135">
        <v>44662</v>
      </c>
      <c r="V23" s="5" t="s">
        <v>398</v>
      </c>
      <c r="W23" s="5">
        <v>3</v>
      </c>
      <c r="X23" s="5" t="s">
        <v>399</v>
      </c>
      <c r="Y23" s="5" t="s">
        <v>400</v>
      </c>
      <c r="Z23" s="136"/>
    </row>
    <row r="24" spans="1:26" x14ac:dyDescent="0.3">
      <c r="A24" s="139">
        <v>30950</v>
      </c>
      <c r="B24" s="139" t="s">
        <v>287</v>
      </c>
      <c r="C24" s="142" t="s">
        <v>474</v>
      </c>
      <c r="D24" s="139" t="s">
        <v>282</v>
      </c>
      <c r="E24" s="139" t="s">
        <v>289</v>
      </c>
      <c r="F24" s="139" t="s">
        <v>283</v>
      </c>
      <c r="G24" s="143">
        <v>44671</v>
      </c>
      <c r="H24" s="139" t="s">
        <v>358</v>
      </c>
      <c r="I24" s="139" t="s">
        <v>393</v>
      </c>
      <c r="J24" s="139" t="s">
        <v>76</v>
      </c>
      <c r="K24" s="139" t="s">
        <v>34</v>
      </c>
      <c r="L24" s="139" t="s">
        <v>34</v>
      </c>
      <c r="M24" s="139" t="s">
        <v>401</v>
      </c>
      <c r="N24" s="143">
        <v>44662</v>
      </c>
      <c r="O24" s="143">
        <v>44669</v>
      </c>
      <c r="P24" s="140">
        <v>10000</v>
      </c>
      <c r="Q24" s="140">
        <v>8567</v>
      </c>
      <c r="R24" s="140" t="s">
        <v>54</v>
      </c>
      <c r="S24" s="140">
        <v>18567</v>
      </c>
      <c r="T24" s="139" t="s">
        <v>327</v>
      </c>
      <c r="U24" s="143">
        <v>44672</v>
      </c>
      <c r="V24" s="139" t="s">
        <v>398</v>
      </c>
      <c r="W24" s="139">
        <v>3</v>
      </c>
      <c r="X24" s="139" t="s">
        <v>399</v>
      </c>
      <c r="Y24" s="139" t="s">
        <v>400</v>
      </c>
      <c r="Z24" s="140"/>
    </row>
    <row r="25" spans="1:26" customFormat="1" ht="13.5" hidden="1" x14ac:dyDescent="0.15">
      <c r="A25" s="5">
        <v>31000</v>
      </c>
      <c r="B25" s="5" t="s">
        <v>287</v>
      </c>
      <c r="C25" s="5">
        <v>8</v>
      </c>
      <c r="D25" s="5" t="s">
        <v>282</v>
      </c>
      <c r="E25" s="5" t="s">
        <v>402</v>
      </c>
      <c r="F25" s="5" t="s">
        <v>283</v>
      </c>
      <c r="G25" s="135">
        <v>44676</v>
      </c>
      <c r="H25" s="5" t="s">
        <v>358</v>
      </c>
      <c r="I25" s="5" t="s">
        <v>403</v>
      </c>
      <c r="J25" s="5" t="s">
        <v>78</v>
      </c>
      <c r="K25" s="5" t="s">
        <v>81</v>
      </c>
      <c r="L25" s="5" t="s">
        <v>81</v>
      </c>
      <c r="M25" s="5" t="s">
        <v>404</v>
      </c>
      <c r="N25" s="135">
        <v>44678</v>
      </c>
      <c r="O25" s="135">
        <v>44692</v>
      </c>
      <c r="P25" s="136">
        <v>183000</v>
      </c>
      <c r="Q25" s="136">
        <v>0</v>
      </c>
      <c r="R25" s="136" t="s">
        <v>405</v>
      </c>
      <c r="S25" s="136">
        <v>183000</v>
      </c>
      <c r="T25" s="5" t="s">
        <v>327</v>
      </c>
      <c r="U25" s="135">
        <v>44679</v>
      </c>
      <c r="V25" s="5" t="s">
        <v>354</v>
      </c>
      <c r="W25" s="5">
        <v>50</v>
      </c>
      <c r="X25" s="5" t="s">
        <v>406</v>
      </c>
      <c r="Y25" s="5" t="s">
        <v>407</v>
      </c>
      <c r="Z25" s="136">
        <v>217</v>
      </c>
    </row>
    <row r="26" spans="1:26" x14ac:dyDescent="0.3">
      <c r="A26" s="139"/>
      <c r="B26" s="139" t="s">
        <v>408</v>
      </c>
      <c r="C26" s="142" t="s">
        <v>474</v>
      </c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40"/>
      <c r="Q26" s="140"/>
      <c r="R26" s="140"/>
      <c r="S26" s="140"/>
      <c r="T26" s="139"/>
      <c r="U26" s="139"/>
      <c r="V26" s="139"/>
      <c r="W26" s="139"/>
      <c r="X26" s="139"/>
      <c r="Y26" s="139"/>
      <c r="Z26" s="140">
        <v>5053662</v>
      </c>
    </row>
    <row r="30" spans="1:26" x14ac:dyDescent="0.3">
      <c r="A30" s="144" t="s">
        <v>409</v>
      </c>
      <c r="B30" s="144" t="s">
        <v>289</v>
      </c>
      <c r="D30" s="141" t="s">
        <v>415</v>
      </c>
    </row>
    <row r="31" spans="1:26" x14ac:dyDescent="0.3">
      <c r="A31" s="144"/>
      <c r="B31" s="144"/>
    </row>
    <row r="32" spans="1:26" x14ac:dyDescent="0.3">
      <c r="A32" s="144"/>
      <c r="B32" s="144"/>
    </row>
    <row r="33" spans="1:2" x14ac:dyDescent="0.3">
      <c r="A33" s="144" t="s">
        <v>410</v>
      </c>
      <c r="B33" s="144" t="s">
        <v>475</v>
      </c>
    </row>
    <row r="34" spans="1:2" x14ac:dyDescent="0.3">
      <c r="A34" s="144" t="s">
        <v>411</v>
      </c>
      <c r="B34" s="144" t="s">
        <v>476</v>
      </c>
    </row>
    <row r="35" spans="1:2" x14ac:dyDescent="0.3">
      <c r="A35" s="144" t="s">
        <v>412</v>
      </c>
      <c r="B35" s="144" t="s">
        <v>477</v>
      </c>
    </row>
    <row r="36" spans="1:2" x14ac:dyDescent="0.3">
      <c r="A36" s="144" t="s">
        <v>413</v>
      </c>
      <c r="B36" s="144" t="s">
        <v>478</v>
      </c>
    </row>
    <row r="37" spans="1:2" x14ac:dyDescent="0.3">
      <c r="A37" s="144" t="s">
        <v>414</v>
      </c>
      <c r="B37" s="144" t="s">
        <v>438</v>
      </c>
    </row>
    <row r="57" spans="1:20" x14ac:dyDescent="0.3">
      <c r="A57" s="146" t="s">
        <v>416</v>
      </c>
      <c r="B57" s="146" t="s">
        <v>417</v>
      </c>
      <c r="C57" s="147" t="s">
        <v>418</v>
      </c>
      <c r="D57" s="147" t="s">
        <v>419</v>
      </c>
      <c r="E57" s="146" t="s">
        <v>420</v>
      </c>
      <c r="F57" s="147" t="s">
        <v>421</v>
      </c>
      <c r="G57" s="147" t="s">
        <v>422</v>
      </c>
      <c r="H57" s="148" t="s">
        <v>423</v>
      </c>
      <c r="I57" s="147" t="s">
        <v>424</v>
      </c>
      <c r="J57" s="146" t="s">
        <v>425</v>
      </c>
      <c r="K57" s="146" t="s">
        <v>426</v>
      </c>
      <c r="L57" s="147" t="s">
        <v>427</v>
      </c>
      <c r="M57" s="149" t="s">
        <v>428</v>
      </c>
      <c r="N57" s="147" t="s">
        <v>429</v>
      </c>
      <c r="O57" s="146" t="s">
        <v>430</v>
      </c>
      <c r="P57" s="146" t="s">
        <v>431</v>
      </c>
      <c r="Q57" s="150" t="s">
        <v>432</v>
      </c>
      <c r="R57" s="150" t="s">
        <v>433</v>
      </c>
      <c r="S57" s="147" t="s">
        <v>434</v>
      </c>
      <c r="T57" s="151" t="s">
        <v>435</v>
      </c>
    </row>
    <row r="58" spans="1:20" ht="82.5" x14ac:dyDescent="0.3">
      <c r="A58" s="152">
        <v>44011</v>
      </c>
      <c r="B58" s="153" t="s">
        <v>287</v>
      </c>
      <c r="C58" s="154">
        <v>1</v>
      </c>
      <c r="D58" s="155" t="s">
        <v>436</v>
      </c>
      <c r="E58" s="156" t="s">
        <v>437</v>
      </c>
      <c r="F58" s="156" t="s">
        <v>438</v>
      </c>
      <c r="G58" s="156">
        <v>1</v>
      </c>
      <c r="H58" s="157" t="s">
        <v>439</v>
      </c>
      <c r="I58" s="156" t="s">
        <v>440</v>
      </c>
      <c r="J58" s="158" t="s">
        <v>441</v>
      </c>
      <c r="K58" s="158" t="s">
        <v>442</v>
      </c>
      <c r="L58" s="159" t="s">
        <v>443</v>
      </c>
      <c r="M58" s="160">
        <v>10.9</v>
      </c>
      <c r="N58" s="161">
        <v>38037</v>
      </c>
      <c r="O58" s="162"/>
      <c r="P58" s="162"/>
      <c r="Q58" s="161" t="s">
        <v>444</v>
      </c>
      <c r="R58" s="163" t="s">
        <v>444</v>
      </c>
      <c r="S58" s="164" t="s">
        <v>445</v>
      </c>
      <c r="T58" s="165"/>
    </row>
    <row r="59" spans="1:20" ht="346.5" x14ac:dyDescent="0.3">
      <c r="A59" s="152">
        <v>44062</v>
      </c>
      <c r="B59" s="166" t="s">
        <v>446</v>
      </c>
      <c r="C59" s="167">
        <v>2</v>
      </c>
      <c r="D59" s="155" t="s">
        <v>447</v>
      </c>
      <c r="E59" s="156" t="s">
        <v>448</v>
      </c>
      <c r="F59" s="156" t="s">
        <v>438</v>
      </c>
      <c r="G59" s="156">
        <v>1</v>
      </c>
      <c r="H59" s="157" t="s">
        <v>439</v>
      </c>
      <c r="I59" s="156" t="s">
        <v>449</v>
      </c>
      <c r="J59" s="158" t="s">
        <v>441</v>
      </c>
      <c r="K59" s="158" t="s">
        <v>442</v>
      </c>
      <c r="L59" s="156"/>
      <c r="M59" s="168"/>
      <c r="N59" s="161">
        <v>38597</v>
      </c>
      <c r="O59" s="162"/>
      <c r="P59" s="162"/>
      <c r="Q59" s="161">
        <v>39335</v>
      </c>
      <c r="R59" s="161">
        <v>39549</v>
      </c>
      <c r="S59" s="169" t="s">
        <v>450</v>
      </c>
      <c r="T59" s="170"/>
    </row>
    <row r="60" spans="1:20" x14ac:dyDescent="0.3">
      <c r="A60" s="171">
        <v>44062</v>
      </c>
      <c r="B60" s="172" t="s">
        <v>287</v>
      </c>
      <c r="C60" s="173">
        <v>3</v>
      </c>
      <c r="D60" s="174" t="s">
        <v>288</v>
      </c>
      <c r="E60" s="175" t="s">
        <v>451</v>
      </c>
      <c r="F60" s="176" t="s">
        <v>438</v>
      </c>
      <c r="G60" s="177">
        <v>1</v>
      </c>
      <c r="H60" s="178" t="s">
        <v>452</v>
      </c>
      <c r="I60" s="176" t="s">
        <v>449</v>
      </c>
      <c r="J60" s="179" t="s">
        <v>441</v>
      </c>
      <c r="K60" s="179" t="s">
        <v>442</v>
      </c>
      <c r="L60" s="176" t="s">
        <v>453</v>
      </c>
      <c r="M60" s="180">
        <v>12</v>
      </c>
      <c r="N60" s="181">
        <v>38625</v>
      </c>
      <c r="O60" s="182"/>
      <c r="P60" s="182"/>
      <c r="Q60" s="181">
        <v>39534</v>
      </c>
      <c r="R60" s="183">
        <v>39549</v>
      </c>
      <c r="S60" s="184"/>
      <c r="T60" s="185"/>
    </row>
    <row r="61" spans="1:20" x14ac:dyDescent="0.3">
      <c r="A61" s="171">
        <v>44062</v>
      </c>
      <c r="B61" s="186" t="s">
        <v>287</v>
      </c>
      <c r="C61" s="173">
        <v>4</v>
      </c>
      <c r="D61" s="174" t="s">
        <v>454</v>
      </c>
      <c r="E61" s="187" t="s">
        <v>455</v>
      </c>
      <c r="F61" s="187" t="s">
        <v>438</v>
      </c>
      <c r="G61" s="187">
        <v>1</v>
      </c>
      <c r="H61" s="178" t="s">
        <v>452</v>
      </c>
      <c r="I61" s="187" t="s">
        <v>449</v>
      </c>
      <c r="J61" s="179" t="s">
        <v>441</v>
      </c>
      <c r="K61" s="179" t="s">
        <v>442</v>
      </c>
      <c r="L61" s="188"/>
      <c r="M61" s="189"/>
      <c r="N61" s="181">
        <v>38632</v>
      </c>
      <c r="O61" s="182"/>
      <c r="P61" s="182"/>
      <c r="Q61" s="181">
        <v>40134</v>
      </c>
      <c r="R61" s="190">
        <v>40137</v>
      </c>
      <c r="S61" s="191"/>
      <c r="T61" s="192"/>
    </row>
    <row r="62" spans="1:20" x14ac:dyDescent="0.3">
      <c r="A62" s="171">
        <v>43907</v>
      </c>
      <c r="B62" s="193" t="s">
        <v>287</v>
      </c>
      <c r="C62" s="194">
        <v>5</v>
      </c>
      <c r="D62" s="174" t="s">
        <v>456</v>
      </c>
      <c r="E62" s="195" t="s">
        <v>457</v>
      </c>
      <c r="F62" s="176" t="s">
        <v>438</v>
      </c>
      <c r="G62" s="187">
        <v>1</v>
      </c>
      <c r="H62" s="178" t="s">
        <v>452</v>
      </c>
      <c r="I62" s="187" t="s">
        <v>440</v>
      </c>
      <c r="J62" s="179" t="s">
        <v>441</v>
      </c>
      <c r="K62" s="179" t="s">
        <v>442</v>
      </c>
      <c r="L62" s="176" t="s">
        <v>458</v>
      </c>
      <c r="M62" s="180"/>
      <c r="N62" s="196">
        <v>40904</v>
      </c>
      <c r="O62" s="182"/>
      <c r="P62" s="182"/>
      <c r="Q62" s="181">
        <v>40928</v>
      </c>
      <c r="R62" s="196">
        <v>40933</v>
      </c>
      <c r="S62" s="184"/>
      <c r="T62" s="185"/>
    </row>
    <row r="63" spans="1:20" x14ac:dyDescent="0.3">
      <c r="A63" s="197">
        <v>44050</v>
      </c>
      <c r="B63" s="198" t="s">
        <v>287</v>
      </c>
      <c r="C63" s="199">
        <v>6</v>
      </c>
      <c r="D63" s="174" t="s">
        <v>459</v>
      </c>
      <c r="E63" s="199" t="s">
        <v>460</v>
      </c>
      <c r="F63" s="199" t="s">
        <v>438</v>
      </c>
      <c r="G63" s="199">
        <v>1</v>
      </c>
      <c r="H63" s="200" t="s">
        <v>452</v>
      </c>
      <c r="I63" s="201" t="s">
        <v>461</v>
      </c>
      <c r="J63" s="202" t="s">
        <v>441</v>
      </c>
      <c r="K63" s="203" t="s">
        <v>462</v>
      </c>
      <c r="L63" s="199" t="s">
        <v>463</v>
      </c>
      <c r="M63" s="204">
        <v>12</v>
      </c>
      <c r="N63" s="205">
        <v>42930</v>
      </c>
      <c r="O63" s="198"/>
      <c r="P63" s="198"/>
      <c r="Q63" s="205">
        <v>42935</v>
      </c>
      <c r="R63" s="205">
        <v>43082</v>
      </c>
      <c r="S63" s="206"/>
      <c r="T63" s="207"/>
    </row>
    <row r="64" spans="1:20" x14ac:dyDescent="0.3">
      <c r="A64" s="197">
        <v>43734</v>
      </c>
      <c r="B64" s="198" t="s">
        <v>287</v>
      </c>
      <c r="C64" s="199">
        <v>7</v>
      </c>
      <c r="D64" s="174" t="s">
        <v>464</v>
      </c>
      <c r="E64" s="208" t="s">
        <v>465</v>
      </c>
      <c r="F64" s="199" t="s">
        <v>438</v>
      </c>
      <c r="G64" s="199">
        <v>1</v>
      </c>
      <c r="H64" s="200" t="s">
        <v>452</v>
      </c>
      <c r="I64" s="201" t="s">
        <v>466</v>
      </c>
      <c r="J64" s="203" t="s">
        <v>441</v>
      </c>
      <c r="K64" s="203" t="s">
        <v>442</v>
      </c>
      <c r="L64" s="199" t="s">
        <v>443</v>
      </c>
      <c r="M64" s="209">
        <v>10.9</v>
      </c>
      <c r="N64" s="205">
        <v>43655</v>
      </c>
      <c r="O64" s="198"/>
      <c r="P64" s="198"/>
      <c r="Q64" s="205">
        <v>43658</v>
      </c>
      <c r="R64" s="205">
        <v>43734</v>
      </c>
      <c r="S64" s="206"/>
      <c r="T64" s="207"/>
    </row>
    <row r="65" spans="1:20" x14ac:dyDescent="0.3">
      <c r="A65" s="197">
        <v>44692</v>
      </c>
      <c r="B65" s="198" t="s">
        <v>287</v>
      </c>
      <c r="C65" s="199">
        <v>8</v>
      </c>
      <c r="D65" s="210"/>
      <c r="E65" s="208">
        <v>20876</v>
      </c>
      <c r="F65" s="199" t="s">
        <v>467</v>
      </c>
      <c r="G65" s="199">
        <v>10</v>
      </c>
      <c r="H65" s="200" t="s">
        <v>468</v>
      </c>
      <c r="I65" s="201" t="s">
        <v>469</v>
      </c>
      <c r="J65" s="203" t="s">
        <v>470</v>
      </c>
      <c r="K65" s="203" t="s">
        <v>471</v>
      </c>
      <c r="L65" s="199" t="s">
        <v>472</v>
      </c>
      <c r="M65" s="204">
        <v>260</v>
      </c>
      <c r="N65" s="205">
        <v>44645</v>
      </c>
      <c r="O65" s="198"/>
      <c r="P65" s="198"/>
      <c r="Q65" s="205">
        <v>44648</v>
      </c>
      <c r="R65" s="205">
        <v>44651</v>
      </c>
      <c r="S65" s="206"/>
      <c r="T65" s="207"/>
    </row>
  </sheetData>
  <autoFilter ref="A1:Z26">
    <filterColumn colId="2">
      <filters>
        <dateGroupItem year="2022" month="3" dateTimeGrouping="month"/>
      </filters>
    </filterColumn>
  </autoFilter>
  <sortState ref="A58:T65">
    <sortCondition ref="C65"/>
  </sortState>
  <phoneticPr fontId="8"/>
  <dataValidations count="5">
    <dataValidation type="list" allowBlank="1" showInputMessage="1" showErrorMessage="1" sqref="H57">
      <formula1>$V$2:$V$19</formula1>
    </dataValidation>
    <dataValidation type="list" allowBlank="1" showInputMessage="1" showErrorMessage="1" sqref="I57">
      <formula1>$W$2:$W$16</formula1>
    </dataValidation>
    <dataValidation type="list" allowBlank="1" showInputMessage="1" showErrorMessage="1" sqref="F57">
      <formula1>$U$2:$U$78</formula1>
    </dataValidation>
    <dataValidation type="list" allowBlank="1" showInputMessage="1" showErrorMessage="1" sqref="J57">
      <formula1>$X$2:$X$8</formula1>
    </dataValidation>
    <dataValidation type="list" allowBlank="1" showInputMessage="1" showErrorMessage="1" sqref="K57">
      <formula1>$Y$2:$Y$6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1"/>
  <sheetViews>
    <sheetView workbookViewId="0">
      <selection activeCell="C22" sqref="C22"/>
    </sheetView>
  </sheetViews>
  <sheetFormatPr defaultRowHeight="13.5" x14ac:dyDescent="0.15"/>
  <cols>
    <col min="3" max="3" width="18.375" customWidth="1"/>
    <col min="4" max="4" width="15.25" bestFit="1" customWidth="1"/>
    <col min="5" max="5" width="18.875" bestFit="1" customWidth="1"/>
    <col min="6" max="6" width="13" bestFit="1" customWidth="1"/>
    <col min="7" max="7" width="20.5" bestFit="1" customWidth="1"/>
    <col min="8" max="8" width="14" customWidth="1"/>
  </cols>
  <sheetData>
    <row r="1" spans="1:14" x14ac:dyDescent="0.15">
      <c r="A1" s="4" t="s">
        <v>42</v>
      </c>
      <c r="B1" s="4" t="s">
        <v>40</v>
      </c>
      <c r="C1" s="4" t="s">
        <v>43</v>
      </c>
      <c r="D1" s="8" t="s">
        <v>35</v>
      </c>
      <c r="E1" s="8" t="s">
        <v>8</v>
      </c>
      <c r="F1" s="9" t="s">
        <v>37</v>
      </c>
      <c r="G1" s="9" t="s">
        <v>9</v>
      </c>
      <c r="H1" s="9" t="s">
        <v>63</v>
      </c>
      <c r="I1" s="9" t="s">
        <v>33</v>
      </c>
      <c r="J1" s="9" t="s">
        <v>206</v>
      </c>
      <c r="K1" s="9" t="s">
        <v>210</v>
      </c>
      <c r="L1" s="9" t="s">
        <v>215</v>
      </c>
      <c r="M1" s="9" t="s">
        <v>232</v>
      </c>
      <c r="N1" s="4" t="s">
        <v>236</v>
      </c>
    </row>
    <row r="2" spans="1:14" ht="13.5" customHeight="1" x14ac:dyDescent="0.15">
      <c r="A2" s="6" t="s">
        <v>47</v>
      </c>
      <c r="B2" s="5" t="s">
        <v>15</v>
      </c>
      <c r="C2" s="5" t="s">
        <v>270</v>
      </c>
      <c r="D2" s="5" t="s">
        <v>175</v>
      </c>
      <c r="E2" s="35" t="s">
        <v>174</v>
      </c>
      <c r="F2" s="13" t="s">
        <v>50</v>
      </c>
      <c r="G2" s="5" t="s">
        <v>257</v>
      </c>
      <c r="H2" s="10" t="s">
        <v>65</v>
      </c>
      <c r="I2" s="12" t="s">
        <v>14</v>
      </c>
      <c r="J2" s="5" t="s">
        <v>207</v>
      </c>
      <c r="K2" s="5" t="s">
        <v>211</v>
      </c>
      <c r="L2" s="45" t="s">
        <v>216</v>
      </c>
      <c r="M2" s="70" t="s">
        <v>233</v>
      </c>
      <c r="N2" s="71" t="s">
        <v>237</v>
      </c>
    </row>
    <row r="3" spans="1:14" ht="13.5" customHeight="1" x14ac:dyDescent="0.15">
      <c r="A3" s="6" t="s">
        <v>48</v>
      </c>
      <c r="B3" s="5" t="s">
        <v>31</v>
      </c>
      <c r="C3" s="53" t="s">
        <v>271</v>
      </c>
      <c r="D3" s="14" t="s">
        <v>67</v>
      </c>
      <c r="E3" s="14" t="s">
        <v>67</v>
      </c>
      <c r="F3" s="13" t="s">
        <v>51</v>
      </c>
      <c r="G3" s="5" t="s">
        <v>258</v>
      </c>
      <c r="H3" s="10" t="s">
        <v>64</v>
      </c>
      <c r="I3" s="12" t="s">
        <v>153</v>
      </c>
      <c r="J3" s="5" t="s">
        <v>208</v>
      </c>
      <c r="K3" s="5" t="s">
        <v>212</v>
      </c>
      <c r="L3" s="45" t="s">
        <v>217</v>
      </c>
      <c r="M3" s="70" t="s">
        <v>234</v>
      </c>
      <c r="N3" s="71" t="s">
        <v>238</v>
      </c>
    </row>
    <row r="4" spans="1:14" ht="14.25" x14ac:dyDescent="0.15">
      <c r="B4" s="5" t="s">
        <v>49</v>
      </c>
      <c r="C4" s="53" t="s">
        <v>74</v>
      </c>
      <c r="D4" s="14" t="s">
        <v>74</v>
      </c>
      <c r="E4" s="14" t="s">
        <v>77</v>
      </c>
      <c r="F4" s="13" t="s">
        <v>52</v>
      </c>
      <c r="G4" s="5" t="s">
        <v>259</v>
      </c>
      <c r="H4" s="7"/>
      <c r="I4" s="12" t="s">
        <v>20</v>
      </c>
      <c r="J4" s="5"/>
      <c r="K4" s="5" t="s">
        <v>213</v>
      </c>
      <c r="L4" s="45" t="s">
        <v>218</v>
      </c>
      <c r="N4" s="72" t="s">
        <v>239</v>
      </c>
    </row>
    <row r="5" spans="1:14" ht="14.25" x14ac:dyDescent="0.15">
      <c r="B5" s="5" t="s">
        <v>66</v>
      </c>
      <c r="C5" s="53" t="s">
        <v>76</v>
      </c>
      <c r="D5" s="14" t="s">
        <v>68</v>
      </c>
      <c r="E5" s="14" t="s">
        <v>78</v>
      </c>
      <c r="F5" s="13" t="s">
        <v>53</v>
      </c>
      <c r="G5" s="5" t="s">
        <v>260</v>
      </c>
      <c r="H5" s="7"/>
      <c r="I5" s="12" t="s">
        <v>24</v>
      </c>
    </row>
    <row r="6" spans="1:14" ht="14.25" x14ac:dyDescent="0.15">
      <c r="B6" s="5" t="s">
        <v>28</v>
      </c>
      <c r="C6" s="53" t="s">
        <v>78</v>
      </c>
      <c r="D6" s="14" t="s">
        <v>75</v>
      </c>
      <c r="E6" s="14" t="s">
        <v>81</v>
      </c>
      <c r="F6" s="13" t="s">
        <v>54</v>
      </c>
      <c r="G6" s="5" t="s">
        <v>261</v>
      </c>
      <c r="I6" s="12" t="s">
        <v>26</v>
      </c>
    </row>
    <row r="7" spans="1:14" ht="14.25" x14ac:dyDescent="0.15">
      <c r="B7" s="50"/>
      <c r="C7" s="5" t="s">
        <v>154</v>
      </c>
      <c r="D7" s="37" t="s">
        <v>177</v>
      </c>
      <c r="E7" s="14" t="s">
        <v>70</v>
      </c>
      <c r="G7" s="5" t="s">
        <v>262</v>
      </c>
      <c r="I7" s="12" t="s">
        <v>55</v>
      </c>
    </row>
    <row r="8" spans="1:14" ht="14.25" x14ac:dyDescent="0.15">
      <c r="B8" s="50"/>
      <c r="C8" s="5" t="s">
        <v>184</v>
      </c>
      <c r="D8" s="14" t="s">
        <v>77</v>
      </c>
      <c r="E8" s="5" t="s">
        <v>191</v>
      </c>
      <c r="G8" s="5" t="s">
        <v>263</v>
      </c>
      <c r="I8" s="12" t="s">
        <v>28</v>
      </c>
    </row>
    <row r="9" spans="1:14" x14ac:dyDescent="0.15">
      <c r="C9" s="5" t="s">
        <v>195</v>
      </c>
      <c r="D9" s="14" t="s">
        <v>78</v>
      </c>
      <c r="E9" s="49" t="s">
        <v>186</v>
      </c>
      <c r="G9" s="5" t="s">
        <v>264</v>
      </c>
    </row>
    <row r="10" spans="1:14" x14ac:dyDescent="0.15">
      <c r="C10" s="5" t="s">
        <v>87</v>
      </c>
      <c r="D10" s="14" t="s">
        <v>79</v>
      </c>
      <c r="E10" s="46" t="s">
        <v>87</v>
      </c>
      <c r="G10" s="5" t="s">
        <v>265</v>
      </c>
    </row>
    <row r="11" spans="1:14" x14ac:dyDescent="0.15">
      <c r="C11" s="5" t="s">
        <v>179</v>
      </c>
      <c r="D11" s="14" t="s">
        <v>80</v>
      </c>
      <c r="E11" s="49" t="s">
        <v>179</v>
      </c>
      <c r="G11" s="5" t="s">
        <v>266</v>
      </c>
    </row>
    <row r="12" spans="1:14" x14ac:dyDescent="0.15">
      <c r="C12" s="5" t="s">
        <v>88</v>
      </c>
      <c r="D12" s="14" t="s">
        <v>81</v>
      </c>
      <c r="E12" s="14" t="s">
        <v>90</v>
      </c>
      <c r="G12" s="5" t="s">
        <v>267</v>
      </c>
    </row>
    <row r="13" spans="1:14" x14ac:dyDescent="0.15">
      <c r="C13" s="5" t="s">
        <v>157</v>
      </c>
      <c r="D13" s="14" t="s">
        <v>69</v>
      </c>
      <c r="E13" s="46" t="s">
        <v>91</v>
      </c>
      <c r="G13" s="5" t="s">
        <v>268</v>
      </c>
    </row>
    <row r="14" spans="1:14" x14ac:dyDescent="0.15">
      <c r="C14" s="5" t="s">
        <v>89</v>
      </c>
      <c r="D14" s="14" t="s">
        <v>82</v>
      </c>
      <c r="E14" s="49" t="s">
        <v>192</v>
      </c>
      <c r="G14" s="5" t="s">
        <v>269</v>
      </c>
    </row>
    <row r="15" spans="1:14" x14ac:dyDescent="0.15">
      <c r="C15" s="5" t="s">
        <v>92</v>
      </c>
      <c r="D15" s="14" t="s">
        <v>83</v>
      </c>
      <c r="E15" s="49" t="s">
        <v>193</v>
      </c>
    </row>
    <row r="16" spans="1:14" x14ac:dyDescent="0.15">
      <c r="C16" s="5" t="s">
        <v>152</v>
      </c>
      <c r="D16" s="14" t="s">
        <v>84</v>
      </c>
      <c r="E16" s="14" t="s">
        <v>188</v>
      </c>
    </row>
    <row r="17" spans="3:5" x14ac:dyDescent="0.15">
      <c r="C17" s="5" t="s">
        <v>96</v>
      </c>
      <c r="D17" s="112" t="s">
        <v>272</v>
      </c>
      <c r="E17" s="5" t="s">
        <v>100</v>
      </c>
    </row>
    <row r="18" spans="3:5" x14ac:dyDescent="0.15">
      <c r="C18" s="5" t="s">
        <v>196</v>
      </c>
      <c r="D18" s="14" t="s">
        <v>85</v>
      </c>
      <c r="E18" s="5" t="s">
        <v>101</v>
      </c>
    </row>
    <row r="19" spans="3:5" x14ac:dyDescent="0.15">
      <c r="C19" s="5" t="s">
        <v>158</v>
      </c>
      <c r="D19" s="14" t="s">
        <v>70</v>
      </c>
      <c r="E19" s="5" t="s">
        <v>105</v>
      </c>
    </row>
    <row r="20" spans="3:5" x14ac:dyDescent="0.15">
      <c r="C20" s="5" t="s">
        <v>159</v>
      </c>
      <c r="D20" s="14" t="s">
        <v>86</v>
      </c>
      <c r="E20" s="5" t="s">
        <v>194</v>
      </c>
    </row>
    <row r="21" spans="3:5" x14ac:dyDescent="0.15">
      <c r="C21" s="5" t="s">
        <v>101</v>
      </c>
      <c r="D21" s="14" t="s">
        <v>87</v>
      </c>
      <c r="E21" s="5" t="s">
        <v>109</v>
      </c>
    </row>
    <row r="22" spans="3:5" x14ac:dyDescent="0.15">
      <c r="C22" s="5" t="s">
        <v>102</v>
      </c>
      <c r="D22" s="14" t="s">
        <v>88</v>
      </c>
      <c r="E22" s="5" t="s">
        <v>170</v>
      </c>
    </row>
    <row r="23" spans="3:5" x14ac:dyDescent="0.15">
      <c r="C23" s="5" t="s">
        <v>103</v>
      </c>
      <c r="D23" s="14" t="s">
        <v>89</v>
      </c>
      <c r="E23" s="5" t="s">
        <v>117</v>
      </c>
    </row>
    <row r="24" spans="3:5" x14ac:dyDescent="0.15">
      <c r="C24" s="5" t="s">
        <v>104</v>
      </c>
      <c r="D24" s="14" t="s">
        <v>90</v>
      </c>
      <c r="E24" s="5" t="s">
        <v>163</v>
      </c>
    </row>
    <row r="25" spans="3:5" x14ac:dyDescent="0.15">
      <c r="C25" s="5" t="s">
        <v>160</v>
      </c>
      <c r="D25" s="14" t="s">
        <v>91</v>
      </c>
      <c r="E25" s="5" t="s">
        <v>119</v>
      </c>
    </row>
    <row r="26" spans="3:5" x14ac:dyDescent="0.15">
      <c r="C26" s="5" t="s">
        <v>194</v>
      </c>
      <c r="D26" s="14" t="s">
        <v>92</v>
      </c>
      <c r="E26" s="45" t="s">
        <v>198</v>
      </c>
    </row>
    <row r="27" spans="3:5" x14ac:dyDescent="0.15">
      <c r="C27" s="5" t="s">
        <v>161</v>
      </c>
      <c r="D27" s="14" t="s">
        <v>93</v>
      </c>
      <c r="E27" s="5" t="s">
        <v>72</v>
      </c>
    </row>
    <row r="28" spans="3:5" x14ac:dyDescent="0.15">
      <c r="C28" s="5" t="s">
        <v>162</v>
      </c>
      <c r="D28" s="14" t="s">
        <v>94</v>
      </c>
      <c r="E28" s="5" t="s">
        <v>127</v>
      </c>
    </row>
    <row r="29" spans="3:5" x14ac:dyDescent="0.15">
      <c r="C29" s="5" t="s">
        <v>123</v>
      </c>
      <c r="D29" s="14" t="s">
        <v>95</v>
      </c>
      <c r="E29" s="5" t="s">
        <v>128</v>
      </c>
    </row>
    <row r="30" spans="3:5" x14ac:dyDescent="0.15">
      <c r="C30" s="5" t="s">
        <v>164</v>
      </c>
      <c r="D30" s="49" t="s">
        <v>197</v>
      </c>
      <c r="E30" s="5" t="s">
        <v>171</v>
      </c>
    </row>
    <row r="31" spans="3:5" x14ac:dyDescent="0.15">
      <c r="C31" s="45" t="s">
        <v>198</v>
      </c>
      <c r="D31" s="14" t="s">
        <v>71</v>
      </c>
      <c r="E31" s="5" t="s">
        <v>73</v>
      </c>
    </row>
    <row r="32" spans="3:5" x14ac:dyDescent="0.15">
      <c r="C32" s="5" t="s">
        <v>181</v>
      </c>
      <c r="D32" s="14" t="s">
        <v>96</v>
      </c>
      <c r="E32" s="5" t="s">
        <v>132</v>
      </c>
    </row>
    <row r="33" spans="3:5" x14ac:dyDescent="0.15">
      <c r="C33" s="5" t="s">
        <v>165</v>
      </c>
      <c r="D33" s="14" t="s">
        <v>97</v>
      </c>
      <c r="E33" s="49" t="s">
        <v>181</v>
      </c>
    </row>
    <row r="34" spans="3:5" x14ac:dyDescent="0.15">
      <c r="C34" s="5" t="s">
        <v>166</v>
      </c>
      <c r="D34" s="14" t="s">
        <v>98</v>
      </c>
      <c r="E34" s="5" t="s">
        <v>190</v>
      </c>
    </row>
    <row r="35" spans="3:5" x14ac:dyDescent="0.15">
      <c r="C35" s="5" t="s">
        <v>167</v>
      </c>
      <c r="D35" s="14" t="s">
        <v>99</v>
      </c>
      <c r="E35" s="5" t="s">
        <v>176</v>
      </c>
    </row>
    <row r="36" spans="3:5" x14ac:dyDescent="0.15">
      <c r="C36" s="32" t="s">
        <v>168</v>
      </c>
      <c r="D36" s="14" t="s">
        <v>100</v>
      </c>
      <c r="E36" s="5" t="s">
        <v>172</v>
      </c>
    </row>
    <row r="37" spans="3:5" x14ac:dyDescent="0.15">
      <c r="C37" s="45" t="s">
        <v>169</v>
      </c>
      <c r="D37" s="14" t="s">
        <v>101</v>
      </c>
      <c r="E37" s="5" t="s">
        <v>138</v>
      </c>
    </row>
    <row r="38" spans="3:5" x14ac:dyDescent="0.15">
      <c r="C38" s="45" t="s">
        <v>140</v>
      </c>
      <c r="D38" s="14" t="s">
        <v>102</v>
      </c>
      <c r="E38" s="5" t="s">
        <v>173</v>
      </c>
    </row>
    <row r="39" spans="3:5" x14ac:dyDescent="0.15">
      <c r="C39" s="45" t="s">
        <v>182</v>
      </c>
      <c r="D39" s="14" t="s">
        <v>103</v>
      </c>
      <c r="E39" s="5" t="s">
        <v>143</v>
      </c>
    </row>
    <row r="40" spans="3:5" x14ac:dyDescent="0.15">
      <c r="C40" s="50"/>
      <c r="D40" s="14" t="s">
        <v>104</v>
      </c>
      <c r="E40" s="5" t="s">
        <v>145</v>
      </c>
    </row>
    <row r="41" spans="3:5" x14ac:dyDescent="0.15">
      <c r="D41" s="14" t="s">
        <v>105</v>
      </c>
      <c r="E41" s="5" t="s">
        <v>74</v>
      </c>
    </row>
    <row r="42" spans="3:5" x14ac:dyDescent="0.15">
      <c r="D42" s="14" t="s">
        <v>106</v>
      </c>
      <c r="E42" s="5" t="s">
        <v>76</v>
      </c>
    </row>
    <row r="43" spans="3:5" x14ac:dyDescent="0.15">
      <c r="D43" s="14" t="s">
        <v>107</v>
      </c>
      <c r="E43" s="5" t="s">
        <v>78</v>
      </c>
    </row>
    <row r="44" spans="3:5" x14ac:dyDescent="0.15">
      <c r="D44" s="14" t="s">
        <v>108</v>
      </c>
      <c r="E44" s="5" t="s">
        <v>74</v>
      </c>
    </row>
    <row r="45" spans="3:5" x14ac:dyDescent="0.15">
      <c r="D45" s="14" t="s">
        <v>109</v>
      </c>
      <c r="E45" s="5" t="s">
        <v>154</v>
      </c>
    </row>
    <row r="46" spans="3:5" x14ac:dyDescent="0.15">
      <c r="D46" s="14" t="s">
        <v>110</v>
      </c>
      <c r="E46" s="5" t="s">
        <v>155</v>
      </c>
    </row>
    <row r="47" spans="3:5" x14ac:dyDescent="0.15">
      <c r="D47" s="14" t="s">
        <v>111</v>
      </c>
      <c r="E47" s="5" t="s">
        <v>156</v>
      </c>
    </row>
    <row r="48" spans="3:5" x14ac:dyDescent="0.15">
      <c r="D48" s="14" t="s">
        <v>112</v>
      </c>
      <c r="E48" s="5" t="s">
        <v>87</v>
      </c>
    </row>
    <row r="49" spans="4:5" x14ac:dyDescent="0.15">
      <c r="D49" s="14" t="s">
        <v>113</v>
      </c>
      <c r="E49" s="5" t="s">
        <v>88</v>
      </c>
    </row>
    <row r="50" spans="4:5" x14ac:dyDescent="0.15">
      <c r="D50" s="14" t="s">
        <v>114</v>
      </c>
      <c r="E50" s="5" t="s">
        <v>157</v>
      </c>
    </row>
    <row r="51" spans="4:5" x14ac:dyDescent="0.15">
      <c r="D51" s="14" t="s">
        <v>115</v>
      </c>
      <c r="E51" s="5" t="s">
        <v>89</v>
      </c>
    </row>
    <row r="52" spans="4:5" x14ac:dyDescent="0.15">
      <c r="D52" s="14" t="s">
        <v>34</v>
      </c>
      <c r="E52" s="5" t="s">
        <v>92</v>
      </c>
    </row>
    <row r="53" spans="4:5" x14ac:dyDescent="0.15">
      <c r="D53" s="14" t="s">
        <v>116</v>
      </c>
      <c r="E53" s="5" t="s">
        <v>152</v>
      </c>
    </row>
    <row r="54" spans="4:5" x14ac:dyDescent="0.15">
      <c r="D54" s="14" t="s">
        <v>117</v>
      </c>
      <c r="E54" s="5" t="s">
        <v>96</v>
      </c>
    </row>
    <row r="55" spans="4:5" x14ac:dyDescent="0.15">
      <c r="D55" s="14" t="s">
        <v>118</v>
      </c>
      <c r="E55" s="5" t="s">
        <v>158</v>
      </c>
    </row>
    <row r="56" spans="4:5" x14ac:dyDescent="0.15">
      <c r="D56" s="14" t="s">
        <v>119</v>
      </c>
      <c r="E56" s="5" t="s">
        <v>159</v>
      </c>
    </row>
    <row r="57" spans="4:5" x14ac:dyDescent="0.15">
      <c r="D57" s="14" t="s">
        <v>120</v>
      </c>
      <c r="E57" s="5" t="s">
        <v>102</v>
      </c>
    </row>
    <row r="58" spans="4:5" x14ac:dyDescent="0.15">
      <c r="D58" s="14" t="s">
        <v>121</v>
      </c>
      <c r="E58" s="5" t="s">
        <v>103</v>
      </c>
    </row>
    <row r="59" spans="4:5" x14ac:dyDescent="0.15">
      <c r="D59" s="14" t="s">
        <v>122</v>
      </c>
      <c r="E59" s="5" t="s">
        <v>104</v>
      </c>
    </row>
    <row r="60" spans="4:5" x14ac:dyDescent="0.15">
      <c r="D60" s="14" t="s">
        <v>123</v>
      </c>
      <c r="E60" s="5" t="s">
        <v>160</v>
      </c>
    </row>
    <row r="61" spans="4:5" x14ac:dyDescent="0.15">
      <c r="D61" s="14" t="s">
        <v>124</v>
      </c>
      <c r="E61" s="5" t="s">
        <v>161</v>
      </c>
    </row>
    <row r="62" spans="4:5" x14ac:dyDescent="0.15">
      <c r="D62" s="14" t="s">
        <v>72</v>
      </c>
      <c r="E62" s="5" t="s">
        <v>162</v>
      </c>
    </row>
    <row r="63" spans="4:5" x14ac:dyDescent="0.15">
      <c r="D63" s="14" t="s">
        <v>125</v>
      </c>
      <c r="E63" s="5" t="s">
        <v>123</v>
      </c>
    </row>
    <row r="64" spans="4:5" x14ac:dyDescent="0.15">
      <c r="D64" s="14" t="s">
        <v>126</v>
      </c>
      <c r="E64" s="5" t="s">
        <v>164</v>
      </c>
    </row>
    <row r="65" spans="4:5" x14ac:dyDescent="0.15">
      <c r="D65" s="14" t="s">
        <v>127</v>
      </c>
      <c r="E65" s="5" t="s">
        <v>165</v>
      </c>
    </row>
    <row r="66" spans="4:5" x14ac:dyDescent="0.15">
      <c r="D66" s="14" t="s">
        <v>128</v>
      </c>
      <c r="E66" s="5" t="s">
        <v>166</v>
      </c>
    </row>
    <row r="67" spans="4:5" x14ac:dyDescent="0.15">
      <c r="D67" s="14" t="s">
        <v>129</v>
      </c>
      <c r="E67" s="5" t="s">
        <v>167</v>
      </c>
    </row>
    <row r="68" spans="4:5" x14ac:dyDescent="0.15">
      <c r="D68" s="14" t="s">
        <v>130</v>
      </c>
      <c r="E68" s="5" t="s">
        <v>168</v>
      </c>
    </row>
    <row r="69" spans="4:5" x14ac:dyDescent="0.15">
      <c r="D69" s="14" t="s">
        <v>131</v>
      </c>
      <c r="E69" s="5" t="s">
        <v>169</v>
      </c>
    </row>
    <row r="70" spans="4:5" x14ac:dyDescent="0.15">
      <c r="D70" s="14" t="s">
        <v>73</v>
      </c>
      <c r="E70" s="5" t="s">
        <v>140</v>
      </c>
    </row>
    <row r="71" spans="4:5" x14ac:dyDescent="0.15">
      <c r="D71" s="14" t="s">
        <v>132</v>
      </c>
      <c r="E71" s="45" t="s">
        <v>182</v>
      </c>
    </row>
    <row r="72" spans="4:5" x14ac:dyDescent="0.15">
      <c r="D72" s="14" t="s">
        <v>133</v>
      </c>
    </row>
    <row r="73" spans="4:5" x14ac:dyDescent="0.15">
      <c r="D73" s="14" t="s">
        <v>134</v>
      </c>
    </row>
    <row r="74" spans="4:5" x14ac:dyDescent="0.15">
      <c r="D74" s="36" t="s">
        <v>135</v>
      </c>
    </row>
    <row r="75" spans="4:5" x14ac:dyDescent="0.15">
      <c r="D75" s="14" t="s">
        <v>176</v>
      </c>
    </row>
    <row r="76" spans="4:5" x14ac:dyDescent="0.15">
      <c r="D76" s="49" t="s">
        <v>190</v>
      </c>
    </row>
    <row r="77" spans="4:5" x14ac:dyDescent="0.15">
      <c r="D77" s="14" t="s">
        <v>136</v>
      </c>
    </row>
    <row r="78" spans="4:5" x14ac:dyDescent="0.15">
      <c r="D78" s="14" t="s">
        <v>137</v>
      </c>
    </row>
    <row r="79" spans="4:5" x14ac:dyDescent="0.15">
      <c r="D79" s="14" t="s">
        <v>138</v>
      </c>
    </row>
    <row r="80" spans="4:5" x14ac:dyDescent="0.15">
      <c r="D80" s="14" t="s">
        <v>139</v>
      </c>
    </row>
    <row r="81" spans="4:4" x14ac:dyDescent="0.15">
      <c r="D81" s="14" t="s">
        <v>140</v>
      </c>
    </row>
    <row r="82" spans="4:4" x14ac:dyDescent="0.15">
      <c r="D82" s="14" t="s">
        <v>141</v>
      </c>
    </row>
    <row r="83" spans="4:4" x14ac:dyDescent="0.15">
      <c r="D83" s="14" t="s">
        <v>142</v>
      </c>
    </row>
    <row r="84" spans="4:4" x14ac:dyDescent="0.15">
      <c r="D84" s="14" t="s">
        <v>143</v>
      </c>
    </row>
    <row r="85" spans="4:4" x14ac:dyDescent="0.15">
      <c r="D85" s="14" t="s">
        <v>144</v>
      </c>
    </row>
    <row r="86" spans="4:4" x14ac:dyDescent="0.15">
      <c r="D86" s="14" t="s">
        <v>145</v>
      </c>
    </row>
    <row r="87" spans="4:4" x14ac:dyDescent="0.15">
      <c r="D87" s="14" t="s">
        <v>146</v>
      </c>
    </row>
    <row r="88" spans="4:4" x14ac:dyDescent="0.15">
      <c r="D88" s="14" t="s">
        <v>147</v>
      </c>
    </row>
    <row r="89" spans="4:4" x14ac:dyDescent="0.15">
      <c r="D89" s="14" t="s">
        <v>148</v>
      </c>
    </row>
    <row r="90" spans="4:4" x14ac:dyDescent="0.15">
      <c r="D90" s="5" t="s">
        <v>149</v>
      </c>
    </row>
    <row r="91" spans="4:4" x14ac:dyDescent="0.15">
      <c r="D91" s="5" t="s">
        <v>150</v>
      </c>
    </row>
  </sheetData>
  <sheetProtection password="CF66" sheet="1" objects="1" scenarios="1"/>
  <sortState ref="E2:E35">
    <sortCondition ref="E2:E35"/>
  </sortState>
  <phoneticPr fontId="8"/>
  <pageMargins left="0.75" right="0.75" top="1" bottom="1" header="0.51200000000000001" footer="0.51200000000000001"/>
  <pageSetup paperSize="9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15</vt:i4>
      </vt:variant>
    </vt:vector>
  </HeadingPairs>
  <TitlesOfParts>
    <vt:vector size="18" baseType="lpstr">
      <vt:lpstr>金型修理改善依頼書</vt:lpstr>
      <vt:lpstr>コメント</vt:lpstr>
      <vt:lpstr>選択肢</vt:lpstr>
      <vt:lpstr>金型修理改善依頼書!Print_Area</vt:lpstr>
      <vt:lpstr>キャビ</vt:lpstr>
      <vt:lpstr>修理メーカー</vt:lpstr>
      <vt:lpstr>修理区分</vt:lpstr>
      <vt:lpstr>成形加工区</vt:lpstr>
      <vt:lpstr>成形機</vt:lpstr>
      <vt:lpstr>成形材料</vt:lpstr>
      <vt:lpstr>製作メーカー</vt:lpstr>
      <vt:lpstr>製品形状</vt:lpstr>
      <vt:lpstr>責任区分</vt:lpstr>
      <vt:lpstr>同修理履歴</vt:lpstr>
      <vt:lpstr>反映</vt:lpstr>
      <vt:lpstr>評価</vt:lpstr>
      <vt:lpstr>不具合項目</vt:lpstr>
      <vt:lpstr>有無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近藤 紗由紀</dc:creator>
  <cp:lastModifiedBy>鈴木 誠</cp:lastModifiedBy>
  <cp:lastPrinted>2019-10-09T02:43:01Z</cp:lastPrinted>
  <dcterms:created xsi:type="dcterms:W3CDTF">1997-01-08T22:48:59Z</dcterms:created>
  <dcterms:modified xsi:type="dcterms:W3CDTF">2022-05-19T09:17:16Z</dcterms:modified>
</cp:coreProperties>
</file>