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L:\部門_部署\生産準備課\金型・設備改良係共通〔管理者：荻野〕\金型業務共通原紙\指示書・説明書　確認前\成形メーカー→岩田主査　精査フォルダ\担当者確認\鈴木部長確認前\"/>
    </mc:Choice>
  </mc:AlternateContent>
  <bookViews>
    <workbookView xWindow="10020" yWindow="405" windowWidth="11025" windowHeight="7290"/>
  </bookViews>
  <sheets>
    <sheet name="金型修理改善依頼書" sheetId="9" r:id="rId1"/>
    <sheet name="コメント" sheetId="10" r:id="rId2"/>
    <sheet name="選択肢" sheetId="1" state="hidden" r:id="rId3"/>
  </sheets>
  <definedNames>
    <definedName name="_xlnm._FilterDatabase" localSheetId="1" hidden="1">コメント!$A$1:$AA$37</definedName>
    <definedName name="_xlnm.Print_Area" localSheetId="0">金型修理改善依頼書!$A$10:$AB$50</definedName>
    <definedName name="キャビ">選択肢!$K$2:$K$4</definedName>
    <definedName name="修理メーカー">選択肢!$E$2:$E$71</definedName>
    <definedName name="修理区分">選択肢!$F$2:$F$6</definedName>
    <definedName name="成形加工区">選択肢!$C$2:$C$39</definedName>
    <definedName name="成形機">選択肢!$H$2:$H$3</definedName>
    <definedName name="成形材料">選択肢!$B$2:$B$6</definedName>
    <definedName name="製作メーカー">選択肢!$D$2:$D$91</definedName>
    <definedName name="製品形状">選択肢!$I$2:$I$8</definedName>
    <definedName name="責任区分">選択肢!$L$2:$L$4</definedName>
    <definedName name="同修理履歴">選択肢!$J$2:$J$3</definedName>
    <definedName name="反映">選択肢!$N$2:$N$4</definedName>
    <definedName name="評価">選択肢!$A$2:$A$3</definedName>
    <definedName name="不具合項目">選択肢!$G$2:$G$14</definedName>
    <definedName name="有無">選択肢!$M$2:$M$3</definedName>
  </definedNames>
  <calcPr calcId="152511"/>
</workbook>
</file>

<file path=xl/calcChain.xml><?xml version="1.0" encoding="utf-8"?>
<calcChain xmlns="http://schemas.openxmlformats.org/spreadsheetml/2006/main">
  <c r="N38" i="10" l="1"/>
  <c r="AA41" i="9" l="1"/>
  <c r="AA36" i="9"/>
  <c r="AA37" i="9"/>
  <c r="AA38" i="9"/>
  <c r="AA39" i="9"/>
  <c r="AA40" i="9"/>
  <c r="AA35" i="9"/>
  <c r="Z36" i="9"/>
  <c r="Z37" i="9"/>
  <c r="Z38" i="9"/>
  <c r="Z39" i="9"/>
  <c r="Z40" i="9"/>
  <c r="Z41" i="9"/>
  <c r="Z35" i="9"/>
  <c r="Z24" i="9" l="1"/>
  <c r="G49" i="9" l="1"/>
  <c r="Z19" i="9" l="1"/>
  <c r="Z21" i="9" l="1"/>
  <c r="X42" i="9" l="1"/>
  <c r="X33" i="9"/>
</calcChain>
</file>

<file path=xl/comments1.xml><?xml version="1.0" encoding="utf-8"?>
<comments xmlns="http://schemas.openxmlformats.org/spreadsheetml/2006/main">
  <authors>
    <author>斉藤 里志</author>
    <author>髙橋　克弥</author>
    <author>石川 真衣</author>
    <author>鈴木 峰博</author>
  </authors>
  <commentList>
    <comment ref="A10" authorId="0" shapeId="0">
      <text>
        <r>
          <rPr>
            <sz val="12"/>
            <color indexed="81"/>
            <rFont val="ＭＳ Ｐゴシック"/>
            <family val="3"/>
            <charset val="128"/>
          </rPr>
          <t xml:space="preserve">2018/8/2原紙を再送
</t>
        </r>
      </text>
    </comment>
    <comment ref="AJ10" authorId="1" shapeId="0">
      <text>
        <r>
          <rPr>
            <b/>
            <sz val="9"/>
            <color indexed="81"/>
            <rFont val="ＭＳ Ｐゴシック"/>
            <family val="3"/>
            <charset val="128"/>
          </rPr>
          <t xml:space="preserve">プルダウン選択
大和化成（本社）
大和化成（市場）
大和化成（額田）
他メーカー記載
</t>
        </r>
      </text>
    </comment>
    <comment ref="AK10" authorId="1" shapeId="0">
      <text>
        <r>
          <rPr>
            <b/>
            <sz val="9"/>
            <color indexed="81"/>
            <rFont val="ＭＳ Ｐゴシック"/>
            <family val="3"/>
            <charset val="128"/>
          </rPr>
          <t xml:space="preserve">プルダウン選択
大和化成（内製）他メーカー名記載
</t>
        </r>
      </text>
    </comment>
    <comment ref="AL10" authorId="1" shapeId="0">
      <text>
        <r>
          <rPr>
            <b/>
            <sz val="9"/>
            <color indexed="81"/>
            <rFont val="ＭＳ Ｐゴシック"/>
            <family val="3"/>
            <charset val="128"/>
          </rPr>
          <t xml:space="preserve">プルダウン選択
大和化成（内製）他メーカー名記載
</t>
        </r>
      </text>
    </comment>
    <comment ref="R12" authorId="0" shapeId="0">
      <text>
        <r>
          <rPr>
            <sz val="14"/>
            <color indexed="81"/>
            <rFont val="ＭＳ Ｐゴシック"/>
            <family val="3"/>
            <charset val="128"/>
          </rPr>
          <t>大和修理担当印</t>
        </r>
      </text>
    </comment>
    <comment ref="S12" authorId="0" shapeId="0">
      <text>
        <r>
          <rPr>
            <sz val="14"/>
            <color indexed="81"/>
            <rFont val="ＭＳ Ｐゴシック"/>
            <family val="3"/>
            <charset val="128"/>
          </rPr>
          <t xml:space="preserve">加工区責任者印
</t>
        </r>
      </text>
    </comment>
    <comment ref="T12" authorId="0" shapeId="0">
      <text>
        <r>
          <rPr>
            <sz val="14"/>
            <color indexed="81"/>
            <rFont val="ＭＳ Ｐゴシック"/>
            <family val="3"/>
            <charset val="128"/>
          </rPr>
          <t xml:space="preserve">加工区起案者印
</t>
        </r>
      </text>
    </comment>
    <comment ref="M13" authorId="2" shapeId="0">
      <text>
        <r>
          <rPr>
            <b/>
            <sz val="14"/>
            <color indexed="81"/>
            <rFont val="ＭＳ Ｐゴシック"/>
            <family val="3"/>
            <charset val="128"/>
          </rPr>
          <t>プルダウンにて選択または横のシートからコピー＆ペーストください</t>
        </r>
      </text>
    </comment>
    <comment ref="Q15" authorId="2" shapeId="0">
      <text>
        <r>
          <rPr>
            <b/>
            <sz val="16"/>
            <color indexed="81"/>
            <rFont val="ＭＳ Ｐゴシック"/>
            <family val="3"/>
            <charset val="128"/>
          </rPr>
          <t>プルダウンにて選択または横のシートからコピー＆ペーストください</t>
        </r>
        <r>
          <rPr>
            <sz val="16"/>
            <color indexed="81"/>
            <rFont val="ＭＳ Ｐゴシック"/>
            <family val="3"/>
            <charset val="128"/>
          </rPr>
          <t xml:space="preserve">
</t>
        </r>
      </text>
    </comment>
    <comment ref="D16" authorId="3" shapeId="0">
      <text>
        <r>
          <rPr>
            <sz val="14"/>
            <color indexed="81"/>
            <rFont val="ＭＳ Ｐゴシック"/>
            <family val="3"/>
            <charset val="128"/>
          </rPr>
          <t>機種名記入
（EC-100・MD-50など）</t>
        </r>
      </text>
    </comment>
    <comment ref="Q16" authorId="2" shapeId="0">
      <text>
        <r>
          <rPr>
            <b/>
            <sz val="12"/>
            <color indexed="81"/>
            <rFont val="ＭＳ Ｐゴシック"/>
            <family val="3"/>
            <charset val="128"/>
          </rPr>
          <t>プルダウンにて選択または横のシートからコピー＆ペーストください</t>
        </r>
        <r>
          <rPr>
            <b/>
            <sz val="9"/>
            <color indexed="81"/>
            <rFont val="ＭＳ Ｐゴシック"/>
            <family val="3"/>
            <charset val="128"/>
          </rPr>
          <t xml:space="preserve">
</t>
        </r>
      </text>
    </comment>
    <comment ref="W16" authorId="3" shapeId="0">
      <text>
        <r>
          <rPr>
            <sz val="12"/>
            <color indexed="81"/>
            <rFont val="ＭＳ Ｐゴシック"/>
            <family val="3"/>
            <charset val="128"/>
          </rPr>
          <t xml:space="preserve">キャビ問わず、同じ修理内容の回数を記入
</t>
        </r>
      </text>
    </comment>
    <comment ref="Z19" authorId="2" shapeId="0">
      <text>
        <r>
          <rPr>
            <sz val="14"/>
            <color indexed="81"/>
            <rFont val="ＭＳ Ｐゴシック"/>
            <family val="3"/>
            <charset val="128"/>
          </rPr>
          <t>合計ショット数-同修理ショット数</t>
        </r>
      </text>
    </comment>
    <comment ref="Z21" authorId="2" shapeId="0">
      <text>
        <r>
          <rPr>
            <sz val="14"/>
            <color indexed="81"/>
            <rFont val="ＭＳ Ｐゴシック"/>
            <family val="3"/>
            <charset val="128"/>
          </rPr>
          <t>合計ショットー前回メンテ時のショット数</t>
        </r>
      </text>
    </comment>
    <comment ref="Z24" authorId="2" shapeId="0">
      <text>
        <r>
          <rPr>
            <sz val="12"/>
            <color indexed="81"/>
            <rFont val="ＭＳ Ｐゴシック"/>
            <family val="3"/>
            <charset val="128"/>
          </rPr>
          <t>ショットカウンターの現在と交換前のショット数の合計（自動計算）</t>
        </r>
      </text>
    </comment>
    <comment ref="X33" authorId="2" shapeId="0">
      <text>
        <r>
          <rPr>
            <sz val="12"/>
            <color indexed="81"/>
            <rFont val="ＭＳ Ｐゴシック"/>
            <family val="3"/>
            <charset val="128"/>
          </rPr>
          <t>No.1～他まで自動で合計
（No.1に数値が入力されているとき）</t>
        </r>
      </text>
    </comment>
    <comment ref="X42" authorId="2" shapeId="0">
      <text>
        <r>
          <rPr>
            <sz val="11"/>
            <color indexed="81"/>
            <rFont val="ＭＳ Ｐゴシック"/>
            <family val="3"/>
            <charset val="128"/>
          </rPr>
          <t>No.1～他まで自動で合計
（No.1に数値が入力されているとき）</t>
        </r>
      </text>
    </comment>
    <comment ref="S48" authorId="3" shapeId="0">
      <text>
        <r>
          <rPr>
            <sz val="11"/>
            <color indexed="81"/>
            <rFont val="ＭＳ Ｐゴシック"/>
            <family val="3"/>
            <charset val="128"/>
          </rPr>
          <t>金型納入後、
1週間以内に成形して下さい</t>
        </r>
      </text>
    </comment>
  </commentList>
</comments>
</file>

<file path=xl/comments2.xml><?xml version="1.0" encoding="utf-8"?>
<comments xmlns="http://schemas.openxmlformats.org/spreadsheetml/2006/main">
  <authors>
    <author>髙橋　克弥</author>
    <author>斉藤 里志</author>
  </authors>
  <commentList>
    <comment ref="A1" authorId="0" shapeId="0">
      <text>
        <r>
          <rPr>
            <b/>
            <sz val="9"/>
            <color indexed="81"/>
            <rFont val="ＭＳ Ｐゴシック"/>
            <family val="3"/>
            <charset val="128"/>
          </rPr>
          <t>プルダウンで
要・不要</t>
        </r>
      </text>
    </comment>
    <comment ref="B1" authorId="1" shapeId="0">
      <text>
        <r>
          <rPr>
            <b/>
            <sz val="12"/>
            <color indexed="81"/>
            <rFont val="ＭＳ Ｐゴシック"/>
            <family val="3"/>
            <charset val="128"/>
          </rPr>
          <t>プルダウンで
ＰＰ
POM
PA
2色
その他</t>
        </r>
      </text>
    </comment>
    <comment ref="C1" authorId="0" shapeId="0">
      <text>
        <r>
          <rPr>
            <b/>
            <sz val="9"/>
            <color indexed="81"/>
            <rFont val="ＭＳ Ｐゴシック"/>
            <family val="3"/>
            <charset val="128"/>
          </rPr>
          <t xml:space="preserve">プルダウン選択
大和化成（本社）
大和化成（市場）
大和化成（額田）
他メーカー記載
</t>
        </r>
      </text>
    </comment>
    <comment ref="D1" authorId="0" shapeId="0">
      <text>
        <r>
          <rPr>
            <b/>
            <sz val="9"/>
            <color indexed="81"/>
            <rFont val="ＭＳ Ｐゴシック"/>
            <family val="3"/>
            <charset val="128"/>
          </rPr>
          <t xml:space="preserve">プルダウン選択
大和化成（内製）他メーカー名記載
</t>
        </r>
      </text>
    </comment>
    <comment ref="E1" authorId="0" shapeId="0">
      <text>
        <r>
          <rPr>
            <b/>
            <sz val="9"/>
            <color indexed="81"/>
            <rFont val="ＭＳ Ｐゴシック"/>
            <family val="3"/>
            <charset val="128"/>
          </rPr>
          <t xml:space="preserve">プルダウン選択
大和化成（内製）他メーカー名記載
</t>
        </r>
      </text>
    </comment>
    <comment ref="F1" authorId="0" shapeId="0">
      <text>
        <r>
          <rPr>
            <b/>
            <sz val="9"/>
            <color indexed="81"/>
            <rFont val="ＭＳ Ｐゴシック"/>
            <family val="3"/>
            <charset val="128"/>
          </rPr>
          <t xml:space="preserve">修理区分プルダウンで表示
</t>
        </r>
        <r>
          <rPr>
            <b/>
            <sz val="12"/>
            <color indexed="81"/>
            <rFont val="ＭＳ Ｐゴシック"/>
            <family val="3"/>
            <charset val="128"/>
          </rPr>
          <t xml:space="preserve">初期流動問題
工程変更
改善
復元
メンテナンス
</t>
        </r>
      </text>
    </comment>
    <comment ref="G1" authorId="0" shapeId="0">
      <text>
        <r>
          <rPr>
            <b/>
            <sz val="16"/>
            <color indexed="81"/>
            <rFont val="ＭＳ Ｐゴシック"/>
            <family val="3"/>
            <charset val="128"/>
          </rPr>
          <t>プルダウン選択
・A：型構造改善
・B：ガス改善
・C：ゲート改善
・D：コマ折れ改善
・E：バリ，E/P改善
・F：自社分解洗浄
・G：型メーカー分解洗浄
・H：型構造修理
・I：ガス修理
・J：ゲート修理
・K：コマ折れ修理
・L：バリ，E/P修理
・M：自社修理</t>
        </r>
      </text>
    </comment>
  </commentList>
</comments>
</file>

<file path=xl/sharedStrings.xml><?xml version="1.0" encoding="utf-8"?>
<sst xmlns="http://schemas.openxmlformats.org/spreadsheetml/2006/main" count="1070" uniqueCount="498">
  <si>
    <t>承認</t>
  </si>
  <si>
    <t>審査</t>
  </si>
  <si>
    <t>NO.</t>
  </si>
  <si>
    <t>判定</t>
  </si>
  <si>
    <t>起案</t>
    <phoneticPr fontId="9"/>
  </si>
  <si>
    <t>品番</t>
    <rPh sb="0" eb="2">
      <t>ヒンバン</t>
    </rPh>
    <phoneticPr fontId="9"/>
  </si>
  <si>
    <t>開始日</t>
    <rPh sb="0" eb="2">
      <t>カイシ</t>
    </rPh>
    <rPh sb="2" eb="3">
      <t>ヒ</t>
    </rPh>
    <phoneticPr fontId="9"/>
  </si>
  <si>
    <t>型納期</t>
    <rPh sb="0" eb="1">
      <t>カタ</t>
    </rPh>
    <rPh sb="1" eb="3">
      <t>ノウキ</t>
    </rPh>
    <phoneticPr fontId="9"/>
  </si>
  <si>
    <t>修理メーカー</t>
    <rPh sb="0" eb="2">
      <t>シュウリ</t>
    </rPh>
    <phoneticPr fontId="9"/>
  </si>
  <si>
    <t>不具合項目</t>
    <rPh sb="0" eb="3">
      <t>フグアイ</t>
    </rPh>
    <rPh sb="3" eb="5">
      <t>コウモク</t>
    </rPh>
    <phoneticPr fontId="9"/>
  </si>
  <si>
    <t>有</t>
    <rPh sb="0" eb="1">
      <t>ア</t>
    </rPh>
    <phoneticPr fontId="9"/>
  </si>
  <si>
    <t>品証Ｇ</t>
    <rPh sb="0" eb="1">
      <t>ヒン</t>
    </rPh>
    <rPh sb="1" eb="2">
      <t>ショウ</t>
    </rPh>
    <phoneticPr fontId="9"/>
  </si>
  <si>
    <t>A</t>
    <phoneticPr fontId="9"/>
  </si>
  <si>
    <t>汎用</t>
    <rPh sb="0" eb="2">
      <t>ハンヨウ</t>
    </rPh>
    <phoneticPr fontId="9"/>
  </si>
  <si>
    <t>ｸﾗﾝﾌﾟ</t>
    <phoneticPr fontId="9"/>
  </si>
  <si>
    <t>PP</t>
    <phoneticPr fontId="9"/>
  </si>
  <si>
    <t>無</t>
    <rPh sb="0" eb="1">
      <t>ナ</t>
    </rPh>
    <phoneticPr fontId="9"/>
  </si>
  <si>
    <t>品管Ｇ</t>
    <rPh sb="0" eb="1">
      <t>ヒン</t>
    </rPh>
    <rPh sb="1" eb="2">
      <t>カン</t>
    </rPh>
    <phoneticPr fontId="9"/>
  </si>
  <si>
    <t>B</t>
    <phoneticPr fontId="9"/>
  </si>
  <si>
    <t>DMI</t>
    <phoneticPr fontId="9"/>
  </si>
  <si>
    <t>ﾍﾞﾙﾄ</t>
    <phoneticPr fontId="9"/>
  </si>
  <si>
    <t>6PA</t>
    <phoneticPr fontId="9"/>
  </si>
  <si>
    <t>成形ﾒｰｶｰ</t>
    <rPh sb="0" eb="2">
      <t>セイケイ</t>
    </rPh>
    <phoneticPr fontId="9"/>
  </si>
  <si>
    <t>C</t>
    <phoneticPr fontId="9"/>
  </si>
  <si>
    <t>ｺﾙｹﾞｰﾄ</t>
    <phoneticPr fontId="9"/>
  </si>
  <si>
    <t>66PA</t>
    <phoneticPr fontId="9"/>
  </si>
  <si>
    <t>ﾌﾟﾛﾃ</t>
    <phoneticPr fontId="9"/>
  </si>
  <si>
    <t>STPA66</t>
    <phoneticPr fontId="9"/>
  </si>
  <si>
    <t>その他</t>
    <rPh sb="2" eb="3">
      <t>タ</t>
    </rPh>
    <phoneticPr fontId="9"/>
  </si>
  <si>
    <t>難燃66</t>
    <rPh sb="0" eb="1">
      <t>ナン</t>
    </rPh>
    <rPh sb="1" eb="2">
      <t>ネン</t>
    </rPh>
    <phoneticPr fontId="9"/>
  </si>
  <si>
    <t>ABS</t>
    <phoneticPr fontId="9"/>
  </si>
  <si>
    <t>POM</t>
    <phoneticPr fontId="9"/>
  </si>
  <si>
    <t>PBT</t>
    <phoneticPr fontId="9"/>
  </si>
  <si>
    <t>製品形状</t>
    <rPh sb="0" eb="2">
      <t>セイヒン</t>
    </rPh>
    <rPh sb="2" eb="4">
      <t>ケイジョウ</t>
    </rPh>
    <phoneticPr fontId="9"/>
  </si>
  <si>
    <t>大和化成</t>
  </si>
  <si>
    <t>製作メーカー</t>
    <phoneticPr fontId="9"/>
  </si>
  <si>
    <t>ショット</t>
    <phoneticPr fontId="9"/>
  </si>
  <si>
    <t>修理区分</t>
    <rPh sb="0" eb="2">
      <t>シュウリ</t>
    </rPh>
    <rPh sb="2" eb="4">
      <t>クブン</t>
    </rPh>
    <phoneticPr fontId="9"/>
  </si>
  <si>
    <t>受領</t>
    <rPh sb="0" eb="2">
      <t>ジュリョウ</t>
    </rPh>
    <phoneticPr fontId="9"/>
  </si>
  <si>
    <t>月産数（個）</t>
    <rPh sb="0" eb="2">
      <t>ゲッサン</t>
    </rPh>
    <rPh sb="2" eb="3">
      <t>スウ</t>
    </rPh>
    <rPh sb="4" eb="5">
      <t>コ</t>
    </rPh>
    <phoneticPr fontId="9"/>
  </si>
  <si>
    <t>成形材料</t>
    <rPh sb="0" eb="2">
      <t>セイケイ</t>
    </rPh>
    <rPh sb="2" eb="4">
      <t>ザイリョウ</t>
    </rPh>
    <phoneticPr fontId="9"/>
  </si>
  <si>
    <t>評価サンプル数</t>
    <rPh sb="0" eb="2">
      <t>ヒョウカ</t>
    </rPh>
    <rPh sb="6" eb="7">
      <t>スウ</t>
    </rPh>
    <phoneticPr fontId="9"/>
  </si>
  <si>
    <t>評価有無</t>
    <rPh sb="0" eb="2">
      <t>ヒョウカ</t>
    </rPh>
    <rPh sb="2" eb="4">
      <t>ウム</t>
    </rPh>
    <phoneticPr fontId="9"/>
  </si>
  <si>
    <t>成形加工区</t>
    <rPh sb="0" eb="2">
      <t>セイケイ</t>
    </rPh>
    <rPh sb="2" eb="5">
      <t>カコウク</t>
    </rPh>
    <phoneticPr fontId="9"/>
  </si>
  <si>
    <t>型番</t>
    <rPh sb="0" eb="2">
      <t>カタバン</t>
    </rPh>
    <phoneticPr fontId="9"/>
  </si>
  <si>
    <t>対策処置内容 （成形加工区記入）</t>
    <rPh sb="4" eb="6">
      <t>ナイヨウ</t>
    </rPh>
    <rPh sb="8" eb="10">
      <t>セイケイ</t>
    </rPh>
    <rPh sb="10" eb="13">
      <t>カコウク</t>
    </rPh>
    <rPh sb="13" eb="15">
      <t>キニュウ</t>
    </rPh>
    <phoneticPr fontId="9"/>
  </si>
  <si>
    <t>t</t>
    <phoneticPr fontId="9"/>
  </si>
  <si>
    <t>要</t>
    <rPh sb="0" eb="1">
      <t>ヨウ</t>
    </rPh>
    <phoneticPr fontId="9"/>
  </si>
  <si>
    <t>不要</t>
    <rPh sb="0" eb="2">
      <t>フヨウ</t>
    </rPh>
    <phoneticPr fontId="9"/>
  </si>
  <si>
    <t>PA</t>
    <phoneticPr fontId="9"/>
  </si>
  <si>
    <t>初期流動問題</t>
  </si>
  <si>
    <t>工程変更</t>
  </si>
  <si>
    <t>改善</t>
  </si>
  <si>
    <t>復元</t>
  </si>
  <si>
    <t>メンテナンス</t>
  </si>
  <si>
    <t>2色</t>
    <rPh sb="1" eb="2">
      <t>ショク</t>
    </rPh>
    <phoneticPr fontId="9"/>
  </si>
  <si>
    <t>不具合内容・発生原因（成形加工区記入）画像又はﾎﾟﾝﾁ絵記入</t>
    <rPh sb="6" eb="8">
      <t>ハッセイ</t>
    </rPh>
    <rPh sb="8" eb="10">
      <t>ゲンイン</t>
    </rPh>
    <rPh sb="11" eb="13">
      <t>セイケイ</t>
    </rPh>
    <rPh sb="13" eb="16">
      <t>カコウク</t>
    </rPh>
    <rPh sb="19" eb="21">
      <t>ガゾウ</t>
    </rPh>
    <rPh sb="21" eb="22">
      <t>マタ</t>
    </rPh>
    <rPh sb="27" eb="28">
      <t>エ</t>
    </rPh>
    <rPh sb="28" eb="30">
      <t>キニュウ</t>
    </rPh>
    <phoneticPr fontId="9"/>
  </si>
  <si>
    <t>不具合
ｷｬﾋﾞNO.</t>
    <rPh sb="0" eb="3">
      <t>フグアイ</t>
    </rPh>
    <phoneticPr fontId="9"/>
  </si>
  <si>
    <t>対策ｷｬﾋﾞNO.</t>
    <rPh sb="0" eb="2">
      <t>タイサク</t>
    </rPh>
    <phoneticPr fontId="9"/>
  </si>
  <si>
    <t>成形機・t数</t>
    <rPh sb="0" eb="2">
      <t>セイケイ</t>
    </rPh>
    <rPh sb="2" eb="3">
      <t>キ</t>
    </rPh>
    <rPh sb="5" eb="6">
      <t>スウ</t>
    </rPh>
    <phoneticPr fontId="9"/>
  </si>
  <si>
    <t>成形材質</t>
    <rPh sb="0" eb="2">
      <t>セイケイ</t>
    </rPh>
    <rPh sb="2" eb="4">
      <t>ザイシツ</t>
    </rPh>
    <phoneticPr fontId="9"/>
  </si>
  <si>
    <t>起工年月</t>
    <rPh sb="0" eb="2">
      <t>キコウ</t>
    </rPh>
    <rPh sb="2" eb="3">
      <t>ネン</t>
    </rPh>
    <phoneticPr fontId="9"/>
  </si>
  <si>
    <t xml:space="preserve"> 発行年月日</t>
    <phoneticPr fontId="9"/>
  </si>
  <si>
    <t>成形機</t>
    <rPh sb="0" eb="3">
      <t>セイケイキ</t>
    </rPh>
    <phoneticPr fontId="9"/>
  </si>
  <si>
    <t>汎用</t>
    <rPh sb="0" eb="2">
      <t>ハンヨウ</t>
    </rPh>
    <phoneticPr fontId="9"/>
  </si>
  <si>
    <t>DMI</t>
    <phoneticPr fontId="9"/>
  </si>
  <si>
    <t>PP/TPE</t>
    <phoneticPr fontId="9"/>
  </si>
  <si>
    <t>㈲アイエードゥー</t>
  </si>
  <si>
    <t>㈱アイメック</t>
  </si>
  <si>
    <t>㈲イチカワ</t>
  </si>
  <si>
    <t>㈱エスケイモールド</t>
  </si>
  <si>
    <t>㈱ケーツー</t>
  </si>
  <si>
    <t>トーカイモールド㈱</t>
  </si>
  <si>
    <t>㈱バリアス・ワークス</t>
  </si>
  <si>
    <t>㈱アイデン</t>
  </si>
  <si>
    <t>アイチシステム</t>
  </si>
  <si>
    <t>㈲青木製作所</t>
  </si>
  <si>
    <t>㈱浅野</t>
  </si>
  <si>
    <t>㈲アサヒ工業</t>
  </si>
  <si>
    <t>朝日精密工業㈱</t>
  </si>
  <si>
    <t>㈲味岡製作所</t>
  </si>
  <si>
    <t>㈲荒木金型</t>
  </si>
  <si>
    <t>犬山精機㈱</t>
  </si>
  <si>
    <t>岩津化成(株)</t>
  </si>
  <si>
    <t>㈲岩本金型</t>
  </si>
  <si>
    <t>栄光技研</t>
  </si>
  <si>
    <t>㈱エス･ケイ･ワイ</t>
  </si>
  <si>
    <t>㈲大島金型産業</t>
  </si>
  <si>
    <t>㈲小栗化成</t>
  </si>
  <si>
    <t>㈲鍵山製作所</t>
  </si>
  <si>
    <t>㈲加藤製作所</t>
  </si>
  <si>
    <t>金型工房りくい</t>
  </si>
  <si>
    <t>㈲上郷樹脂</t>
  </si>
  <si>
    <t>木下金型製作所</t>
  </si>
  <si>
    <t>岐北化学</t>
  </si>
  <si>
    <t>㈱岐阜精密製作所</t>
  </si>
  <si>
    <t>研精化工㈱</t>
  </si>
  <si>
    <t>㈲孝真精機</t>
  </si>
  <si>
    <t>㈱小林合成</t>
  </si>
  <si>
    <t>㈱小林製作所</t>
  </si>
  <si>
    <t>㈱坂本金型工作所</t>
  </si>
  <si>
    <t>㈱サンコー技研</t>
  </si>
  <si>
    <t>㈱三宏技研</t>
  </si>
  <si>
    <t>三洲化学工業㈱</t>
  </si>
  <si>
    <t>㈲三福製作所</t>
  </si>
  <si>
    <t>㈲三和精工</t>
  </si>
  <si>
    <t>昭和</t>
  </si>
  <si>
    <t>伸栄ﾌﾟﾗｽﾁｯｸｽ㈱</t>
  </si>
  <si>
    <t>新生精機㈱</t>
  </si>
  <si>
    <t>㈲杉田精機</t>
  </si>
  <si>
    <t>㈲杉本金型製作所</t>
  </si>
  <si>
    <t>㈱駿河ｴﾝｼﾞﾆｱﾘﾝｸﾞ</t>
  </si>
  <si>
    <t>㈲セイレイ技研</t>
  </si>
  <si>
    <t>セントラルファインツール</t>
  </si>
  <si>
    <t>ダイトー化成㈱</t>
  </si>
  <si>
    <t>TIMEX</t>
  </si>
  <si>
    <t>㈱大和精工</t>
  </si>
  <si>
    <t>㈲高木金型製作</t>
  </si>
  <si>
    <t>タカギセイコー</t>
  </si>
  <si>
    <t>㈱棚澤八光社</t>
  </si>
  <si>
    <t>タニグチ</t>
  </si>
  <si>
    <t>DAC</t>
  </si>
  <si>
    <t>中部アイテック㈱</t>
  </si>
  <si>
    <t>ツチヒラ合成㈱</t>
  </si>
  <si>
    <t>テクノハマ㈱</t>
  </si>
  <si>
    <t>東亜金型工業㈱</t>
  </si>
  <si>
    <t>トクサン金型㈱</t>
  </si>
  <si>
    <t>㈲友恵製作所</t>
  </si>
  <si>
    <t>㈱永野金型</t>
  </si>
  <si>
    <t>中松金型㈱</t>
  </si>
  <si>
    <t>ニッコー金型</t>
  </si>
  <si>
    <t>仁木製作所</t>
  </si>
  <si>
    <t>㈲ハヤマ金型</t>
  </si>
  <si>
    <t>㈱坂鎌工業</t>
  </si>
  <si>
    <t>日吉金型</t>
  </si>
  <si>
    <t>平山工業所</t>
  </si>
  <si>
    <t>㈱ファインモールド</t>
  </si>
  <si>
    <t>㈱プラセス</t>
  </si>
  <si>
    <t>㈱プラム精工</t>
  </si>
  <si>
    <t>㈲北辰金型工業</t>
  </si>
  <si>
    <t>㈱丸重</t>
  </si>
  <si>
    <t>丸工モールド</t>
  </si>
  <si>
    <t>㈱メイク</t>
  </si>
  <si>
    <t>㈲山本金型製作所</t>
  </si>
  <si>
    <t>㈱山利製作所</t>
  </si>
  <si>
    <t>㈱有加工業</t>
  </si>
  <si>
    <t>㈱友起製作所</t>
  </si>
  <si>
    <t>㈲ユーディーデータシステム</t>
  </si>
  <si>
    <t>吉浜金型</t>
  </si>
  <si>
    <t>購買データ不明</t>
  </si>
  <si>
    <t>海外</t>
  </si>
  <si>
    <t>ウネヤマ技研</t>
  </si>
  <si>
    <t>ケミカル工業㈱</t>
  </si>
  <si>
    <t>ｸﾘｯﾌﾟ</t>
    <phoneticPr fontId="9"/>
  </si>
  <si>
    <t>岩津化成㈱</t>
  </si>
  <si>
    <t>(有)エヌ・ピー(岡崎工場)</t>
  </si>
  <si>
    <t>(有)エヌ・ピー(豊橋工場)</t>
  </si>
  <si>
    <t>㈲小田化成</t>
  </si>
  <si>
    <t>光和工業㈱</t>
  </si>
  <si>
    <t>小島ｷｬﾝﾊﾟｽ</t>
  </si>
  <si>
    <t>サンホウ化成㈱</t>
  </si>
  <si>
    <t>㈱シンテック</t>
  </si>
  <si>
    <t>㈲ダイモ化成</t>
  </si>
  <si>
    <t>㈱タカギセイコー</t>
  </si>
  <si>
    <t>ツツミ化成工業㈲</t>
  </si>
  <si>
    <t>㈲藤原樹脂</t>
  </si>
  <si>
    <t>㈱フレックスキャンパス</t>
  </si>
  <si>
    <t>㈲豊和化成</t>
  </si>
  <si>
    <t>㈲星川技研</t>
  </si>
  <si>
    <t>マルアイ㈱</t>
  </si>
  <si>
    <t>㈱セントラルファインツール</t>
  </si>
  <si>
    <t>ナノコート・ティーエス㈱</t>
  </si>
  <si>
    <t>フィーサ㈱</t>
  </si>
  <si>
    <t>モールド・マスターズ㈱</t>
  </si>
  <si>
    <t>大和化成</t>
    <phoneticPr fontId="9"/>
  </si>
  <si>
    <t>大和化成</t>
    <phoneticPr fontId="9"/>
  </si>
  <si>
    <t>㈱不二機販</t>
  </si>
  <si>
    <t>㈲青木製作所</t>
    <phoneticPr fontId="9"/>
  </si>
  <si>
    <t>㈱沖田化成</t>
    <rPh sb="1" eb="3">
      <t>オキタ</t>
    </rPh>
    <rPh sb="3" eb="5">
      <t>カセイ</t>
    </rPh>
    <phoneticPr fontId="9"/>
  </si>
  <si>
    <t>㈱サンワクリエイト</t>
  </si>
  <si>
    <t>ヒロハマ合成㈱</t>
    <rPh sb="4" eb="6">
      <t>ゴウセイ</t>
    </rPh>
    <phoneticPr fontId="9"/>
  </si>
  <si>
    <t>㈲宮本合成</t>
    <rPh sb="1" eb="3">
      <t>ミヤモト</t>
    </rPh>
    <rPh sb="3" eb="5">
      <t>ゴウセイ</t>
    </rPh>
    <phoneticPr fontId="9"/>
  </si>
  <si>
    <t>㈲エヌ・ピー</t>
  </si>
  <si>
    <t>㈲エヌ・ピー</t>
    <phoneticPr fontId="9"/>
  </si>
  <si>
    <t>遠州樹脂工業㈱</t>
  </si>
  <si>
    <t>遠州樹脂工業㈱</t>
    <rPh sb="0" eb="2">
      <t>エンシュウ</t>
    </rPh>
    <rPh sb="2" eb="4">
      <t>ジュシ</t>
    </rPh>
    <rPh sb="4" eb="6">
      <t>コウギョウ</t>
    </rPh>
    <phoneticPr fontId="9"/>
  </si>
  <si>
    <t>㈱広和化成</t>
  </si>
  <si>
    <t>㈱広和化成</t>
    <rPh sb="1" eb="2">
      <t>ヒロ</t>
    </rPh>
    <rPh sb="2" eb="3">
      <t>ワ</t>
    </rPh>
    <rPh sb="3" eb="5">
      <t>カセイ</t>
    </rPh>
    <phoneticPr fontId="9"/>
  </si>
  <si>
    <t>㈱クラフト</t>
  </si>
  <si>
    <t>㈱ファインカット富山</t>
    <rPh sb="8" eb="10">
      <t>トヤマ</t>
    </rPh>
    <phoneticPr fontId="9"/>
  </si>
  <si>
    <t>㈲エヌ・ピー</t>
    <phoneticPr fontId="9"/>
  </si>
  <si>
    <t>㈱クラフト</t>
    <phoneticPr fontId="9"/>
  </si>
  <si>
    <t>㈱ケーツー</t>
    <phoneticPr fontId="9"/>
  </si>
  <si>
    <t>㈱サンワクリエイト</t>
    <phoneticPr fontId="9"/>
  </si>
  <si>
    <t>遠州樹脂工業㈱</t>
    <phoneticPr fontId="9"/>
  </si>
  <si>
    <t>㈱広和化成</t>
    <phoneticPr fontId="9"/>
  </si>
  <si>
    <t>㈱クラフト</t>
    <phoneticPr fontId="9"/>
  </si>
  <si>
    <t>テクノハマ㈱</t>
    <phoneticPr fontId="9"/>
  </si>
  <si>
    <t>グレード</t>
    <phoneticPr fontId="9"/>
  </si>
  <si>
    <t>サンプル着日</t>
    <rPh sb="4" eb="5">
      <t>チャク</t>
    </rPh>
    <rPh sb="5" eb="6">
      <t>ビ</t>
    </rPh>
    <phoneticPr fontId="9"/>
  </si>
  <si>
    <t>不具合項目</t>
    <rPh sb="0" eb="3">
      <t>フグアイ</t>
    </rPh>
    <rPh sb="3" eb="5">
      <t>コウモク</t>
    </rPh>
    <phoneticPr fontId="9"/>
  </si>
  <si>
    <t>確認</t>
    <rPh sb="0" eb="2">
      <t>カクニン</t>
    </rPh>
    <phoneticPr fontId="9"/>
  </si>
  <si>
    <t xml:space="preserve"> 手配NO.</t>
    <phoneticPr fontId="9"/>
  </si>
  <si>
    <t>前回メンテ時のショット数</t>
    <rPh sb="0" eb="2">
      <t>ゼンカイ</t>
    </rPh>
    <rPh sb="5" eb="6">
      <t>ジ</t>
    </rPh>
    <rPh sb="11" eb="12">
      <t>スウ</t>
    </rPh>
    <phoneticPr fontId="9"/>
  </si>
  <si>
    <t>同修理履歴</t>
    <rPh sb="0" eb="1">
      <t>ドウ</t>
    </rPh>
    <rPh sb="1" eb="3">
      <t>シュウリ</t>
    </rPh>
    <rPh sb="3" eb="5">
      <t>リレキ</t>
    </rPh>
    <phoneticPr fontId="9"/>
  </si>
  <si>
    <t>同修理履歴</t>
    <rPh sb="0" eb="1">
      <t>ドウ</t>
    </rPh>
    <rPh sb="1" eb="3">
      <t>シュウリ</t>
    </rPh>
    <rPh sb="3" eb="5">
      <t>リレキ</t>
    </rPh>
    <phoneticPr fontId="9"/>
  </si>
  <si>
    <t>初回</t>
    <rPh sb="0" eb="2">
      <t>ショカイ</t>
    </rPh>
    <phoneticPr fontId="9"/>
  </si>
  <si>
    <t>再発</t>
    <rPh sb="0" eb="2">
      <t>サイハツ</t>
    </rPh>
    <phoneticPr fontId="9"/>
  </si>
  <si>
    <t>回</t>
    <rPh sb="0" eb="1">
      <t>カイ</t>
    </rPh>
    <phoneticPr fontId="9"/>
  </si>
  <si>
    <t>キャビ</t>
    <phoneticPr fontId="9"/>
  </si>
  <si>
    <t>同じ</t>
    <rPh sb="0" eb="1">
      <t>オナ</t>
    </rPh>
    <phoneticPr fontId="9"/>
  </si>
  <si>
    <t>他</t>
    <rPh sb="0" eb="1">
      <t>ホカ</t>
    </rPh>
    <phoneticPr fontId="9"/>
  </si>
  <si>
    <t>同じ含む</t>
    <rPh sb="0" eb="1">
      <t>オナ</t>
    </rPh>
    <rPh sb="2" eb="3">
      <t>フク</t>
    </rPh>
    <phoneticPr fontId="9"/>
  </si>
  <si>
    <t>修理キャビNo</t>
    <rPh sb="0" eb="2">
      <t>シュウリ</t>
    </rPh>
    <phoneticPr fontId="9"/>
  </si>
  <si>
    <t>責任区分</t>
    <rPh sb="0" eb="2">
      <t>セキニン</t>
    </rPh>
    <rPh sb="2" eb="4">
      <t>クブン</t>
    </rPh>
    <phoneticPr fontId="9"/>
  </si>
  <si>
    <t>大和</t>
    <rPh sb="0" eb="2">
      <t>ダイワ</t>
    </rPh>
    <phoneticPr fontId="9"/>
  </si>
  <si>
    <t>加工区</t>
    <rPh sb="0" eb="3">
      <t>カコウク</t>
    </rPh>
    <phoneticPr fontId="9"/>
  </si>
  <si>
    <t>型メーカー</t>
    <rPh sb="0" eb="1">
      <t>カタ</t>
    </rPh>
    <phoneticPr fontId="9"/>
  </si>
  <si>
    <t>新設時金型担当者</t>
    <rPh sb="0" eb="2">
      <t>シンセツ</t>
    </rPh>
    <rPh sb="2" eb="3">
      <t>ジ</t>
    </rPh>
    <rPh sb="3" eb="5">
      <t>カナガタ</t>
    </rPh>
    <rPh sb="5" eb="8">
      <t>タントウシャ</t>
    </rPh>
    <phoneticPr fontId="9"/>
  </si>
  <si>
    <t>）ヶ月</t>
    <rPh sb="2" eb="3">
      <t>ゲツ</t>
    </rPh>
    <phoneticPr fontId="9"/>
  </si>
  <si>
    <t>過去修理履歴</t>
    <rPh sb="0" eb="2">
      <t>カコ</t>
    </rPh>
    <rPh sb="2" eb="4">
      <t>シュウリ</t>
    </rPh>
    <rPh sb="4" eb="6">
      <t>リレキ</t>
    </rPh>
    <phoneticPr fontId="9"/>
  </si>
  <si>
    <t>修理回数</t>
    <rPh sb="0" eb="2">
      <t>シュウリ</t>
    </rPh>
    <rPh sb="2" eb="4">
      <t>カイスウ</t>
    </rPh>
    <phoneticPr fontId="9"/>
  </si>
  <si>
    <t>回</t>
    <rPh sb="0" eb="1">
      <t>カイ</t>
    </rPh>
    <phoneticPr fontId="9"/>
  </si>
  <si>
    <t>修理費用</t>
    <rPh sb="0" eb="2">
      <t>シュウリ</t>
    </rPh>
    <rPh sb="2" eb="4">
      <t>ヒヨウ</t>
    </rPh>
    <phoneticPr fontId="9"/>
  </si>
  <si>
    <t>/個当たり　</t>
    <rPh sb="1" eb="2">
      <t>コ</t>
    </rPh>
    <rPh sb="2" eb="3">
      <t>ア</t>
    </rPh>
    <phoneticPr fontId="9"/>
  </si>
  <si>
    <t>確認日</t>
    <rPh sb="0" eb="2">
      <t>カクニン</t>
    </rPh>
    <rPh sb="2" eb="3">
      <t>ビ</t>
    </rPh>
    <phoneticPr fontId="9"/>
  </si>
  <si>
    <t>判定</t>
    <rPh sb="0" eb="2">
      <t>ハンテイ</t>
    </rPh>
    <phoneticPr fontId="9"/>
  </si>
  <si>
    <t>【加工区入力】</t>
    <rPh sb="1" eb="4">
      <t>カコウク</t>
    </rPh>
    <rPh sb="4" eb="6">
      <t>ニュウリョク</t>
    </rPh>
    <phoneticPr fontId="9"/>
  </si>
  <si>
    <t>取数</t>
    <phoneticPr fontId="9"/>
  </si>
  <si>
    <t>責任区分</t>
    <phoneticPr fontId="9"/>
  </si>
  <si>
    <t>責任比率</t>
    <rPh sb="0" eb="2">
      <t>セキニン</t>
    </rPh>
    <rPh sb="2" eb="4">
      <t>ヒリツ</t>
    </rPh>
    <phoneticPr fontId="9"/>
  </si>
  <si>
    <t>大和の修正指示</t>
    <rPh sb="0" eb="2">
      <t>ダイワ</t>
    </rPh>
    <rPh sb="3" eb="5">
      <t>シュウセイ</t>
    </rPh>
    <rPh sb="5" eb="7">
      <t>シジ</t>
    </rPh>
    <phoneticPr fontId="9"/>
  </si>
  <si>
    <t>有・無</t>
    <rPh sb="0" eb="1">
      <t>ア</t>
    </rPh>
    <rPh sb="2" eb="3">
      <t>ナシ</t>
    </rPh>
    <phoneticPr fontId="9"/>
  </si>
  <si>
    <t>有</t>
    <rPh sb="0" eb="1">
      <t>ユウ</t>
    </rPh>
    <phoneticPr fontId="9"/>
  </si>
  <si>
    <t>無</t>
    <rPh sb="0" eb="1">
      <t>ナシ</t>
    </rPh>
    <phoneticPr fontId="9"/>
  </si>
  <si>
    <t>改善費償却期間（概算）約（</t>
    <rPh sb="0" eb="2">
      <t>カイゼン</t>
    </rPh>
    <rPh sb="2" eb="3">
      <t>ヒ</t>
    </rPh>
    <rPh sb="3" eb="5">
      <t>ショウキャク</t>
    </rPh>
    <rPh sb="5" eb="7">
      <t>キカン</t>
    </rPh>
    <rPh sb="11" eb="12">
      <t>ヤク</t>
    </rPh>
    <phoneticPr fontId="9"/>
  </si>
  <si>
    <t>反映</t>
    <rPh sb="0" eb="2">
      <t>ハンエイ</t>
    </rPh>
    <phoneticPr fontId="9"/>
  </si>
  <si>
    <t>要</t>
    <rPh sb="0" eb="1">
      <t>ヨウ</t>
    </rPh>
    <phoneticPr fontId="9"/>
  </si>
  <si>
    <t>検討</t>
    <rPh sb="0" eb="2">
      <t>ケントウ</t>
    </rPh>
    <phoneticPr fontId="9"/>
  </si>
  <si>
    <t>不要</t>
    <rPh sb="0" eb="2">
      <t>フヨウ</t>
    </rPh>
    <phoneticPr fontId="9"/>
  </si>
  <si>
    <t>標準に反映するか</t>
    <rPh sb="0" eb="2">
      <t>ヒョウジュン</t>
    </rPh>
    <rPh sb="3" eb="5">
      <t>ハンエイ</t>
    </rPh>
    <phoneticPr fontId="9"/>
  </si>
  <si>
    <t>　　　【大和記入】</t>
    <rPh sb="4" eb="6">
      <t>ダイワ</t>
    </rPh>
    <rPh sb="6" eb="8">
      <t>キニュウ</t>
    </rPh>
    <phoneticPr fontId="9"/>
  </si>
  <si>
    <t>同修理履歴ショット
（直近）</t>
    <rPh sb="0" eb="1">
      <t>ドウ</t>
    </rPh>
    <rPh sb="1" eb="3">
      <t>シュウリ</t>
    </rPh>
    <rPh sb="3" eb="5">
      <t>リレキ</t>
    </rPh>
    <rPh sb="11" eb="13">
      <t>チョッキン</t>
    </rPh>
    <phoneticPr fontId="9"/>
  </si>
  <si>
    <t>費用</t>
    <rPh sb="0" eb="2">
      <t>ヒヨウ</t>
    </rPh>
    <phoneticPr fontId="9"/>
  </si>
  <si>
    <t>合計</t>
    <rPh sb="0" eb="2">
      <t>ゴウケイ</t>
    </rPh>
    <phoneticPr fontId="9"/>
  </si>
  <si>
    <t>他</t>
    <rPh sb="0" eb="1">
      <t>ホカ</t>
    </rPh>
    <phoneticPr fontId="9"/>
  </si>
  <si>
    <t>（メーカー記入）
見積もり</t>
    <rPh sb="5" eb="7">
      <t>キニュウ</t>
    </rPh>
    <phoneticPr fontId="9"/>
  </si>
  <si>
    <t>（大和記入）
概算</t>
    <rPh sb="1" eb="3">
      <t>ダイワ</t>
    </rPh>
    <rPh sb="3" eb="5">
      <t>キニュウ</t>
    </rPh>
    <phoneticPr fontId="9"/>
  </si>
  <si>
    <t>修理</t>
    <rPh sb="0" eb="2">
      <t>シュウリ</t>
    </rPh>
    <phoneticPr fontId="9"/>
  </si>
  <si>
    <t>メンテ</t>
    <phoneticPr fontId="9"/>
  </si>
  <si>
    <t>修理ショット数差
（自動計算）</t>
    <rPh sb="0" eb="2">
      <t>シュウリ</t>
    </rPh>
    <rPh sb="6" eb="7">
      <t>スウ</t>
    </rPh>
    <rPh sb="7" eb="8">
      <t>サ</t>
    </rPh>
    <rPh sb="10" eb="12">
      <t>ジドウ</t>
    </rPh>
    <rPh sb="12" eb="14">
      <t>ケイサン</t>
    </rPh>
    <phoneticPr fontId="9"/>
  </si>
  <si>
    <t>メンテショット数差
（自動計算）</t>
    <rPh sb="7" eb="8">
      <t>スウ</t>
    </rPh>
    <rPh sb="8" eb="9">
      <t>サ</t>
    </rPh>
    <phoneticPr fontId="9"/>
  </si>
  <si>
    <t>他</t>
    <rPh sb="0" eb="1">
      <t>ホカ</t>
    </rPh>
    <phoneticPr fontId="9"/>
  </si>
  <si>
    <t>備考欄</t>
    <rPh sb="0" eb="2">
      <t>ビコウ</t>
    </rPh>
    <rPh sb="2" eb="3">
      <t>ラン</t>
    </rPh>
    <phoneticPr fontId="9"/>
  </si>
  <si>
    <t>個当たり維持費　
過去修理費用/（総ショット数×取り数）</t>
    <rPh sb="0" eb="1">
      <t>コ</t>
    </rPh>
    <rPh sb="1" eb="2">
      <t>ア</t>
    </rPh>
    <rPh sb="4" eb="7">
      <t>イジヒ</t>
    </rPh>
    <rPh sb="9" eb="11">
      <t>カコ</t>
    </rPh>
    <rPh sb="11" eb="13">
      <t>シュウリ</t>
    </rPh>
    <rPh sb="13" eb="15">
      <t>ヒヨウ</t>
    </rPh>
    <rPh sb="17" eb="18">
      <t>ソウ</t>
    </rPh>
    <rPh sb="22" eb="23">
      <t>スウ</t>
    </rPh>
    <rPh sb="24" eb="25">
      <t>ト</t>
    </rPh>
    <rPh sb="26" eb="27">
      <t>スウ</t>
    </rPh>
    <phoneticPr fontId="9"/>
  </si>
  <si>
    <t>　カウンター
ショット</t>
    <phoneticPr fontId="9"/>
  </si>
  <si>
    <t>DMS-Q08412-C-02　Rev.B【用紙-5】</t>
    <phoneticPr fontId="9"/>
  </si>
  <si>
    <t>Ａ：型構造改善</t>
    <phoneticPr fontId="9"/>
  </si>
  <si>
    <t>Ｂ：ｶﾞｽ改善</t>
    <phoneticPr fontId="9"/>
  </si>
  <si>
    <t>Ｃ：ｹﾞｰﾄ改善</t>
    <phoneticPr fontId="9"/>
  </si>
  <si>
    <t>Ｄ：ｺﾏ折れ改善</t>
    <phoneticPr fontId="9"/>
  </si>
  <si>
    <t>Ｅ：ﾊﾞﾘ,E/P改善</t>
    <phoneticPr fontId="9"/>
  </si>
  <si>
    <t>Ｆ：自社分解洗浄</t>
    <phoneticPr fontId="9"/>
  </si>
  <si>
    <t>Ｇ：型ﾒｰｶｰ分解洗浄</t>
    <phoneticPr fontId="9"/>
  </si>
  <si>
    <t>Ｈ：型構造修理</t>
    <phoneticPr fontId="9"/>
  </si>
  <si>
    <t>Ｉ：ｶﾞｽ修理</t>
    <phoneticPr fontId="9"/>
  </si>
  <si>
    <t>Ｊ：ｹﾞｰﾄ修理</t>
    <phoneticPr fontId="9"/>
  </si>
  <si>
    <t>Ｋ：ｺﾏ折れ修理</t>
    <phoneticPr fontId="9"/>
  </si>
  <si>
    <t>Ｌ：ﾊﾞﾘ,E/P修理</t>
    <phoneticPr fontId="9"/>
  </si>
  <si>
    <t>Ｍ：自社修理</t>
    <phoneticPr fontId="9"/>
  </si>
  <si>
    <t>大和化成(本社)</t>
    <phoneticPr fontId="9"/>
  </si>
  <si>
    <t>大和化成(額田)</t>
    <phoneticPr fontId="9"/>
  </si>
  <si>
    <t>ウネヤマ技研</t>
    <phoneticPr fontId="9"/>
  </si>
  <si>
    <t>現在ショット数</t>
    <rPh sb="0" eb="2">
      <t>ゲンザイ</t>
    </rPh>
    <rPh sb="6" eb="7">
      <t>スウ</t>
    </rPh>
    <phoneticPr fontId="9"/>
  </si>
  <si>
    <t>交換前ショット数
（交換無き場合、記入不要）</t>
    <rPh sb="0" eb="2">
      <t>コウカン</t>
    </rPh>
    <rPh sb="2" eb="3">
      <t>マエ</t>
    </rPh>
    <rPh sb="7" eb="8">
      <t>スウ</t>
    </rPh>
    <rPh sb="10" eb="12">
      <t>コウカン</t>
    </rPh>
    <rPh sb="12" eb="13">
      <t>ナシ</t>
    </rPh>
    <rPh sb="14" eb="16">
      <t>バアイ</t>
    </rPh>
    <rPh sb="17" eb="19">
      <t>キニュウ</t>
    </rPh>
    <rPh sb="19" eb="21">
      <t>フヨウ</t>
    </rPh>
    <phoneticPr fontId="9"/>
  </si>
  <si>
    <t>合計ショット数
(交換前・現在の合計）
（自動計算）</t>
    <rPh sb="0" eb="2">
      <t>ゴウケイ</t>
    </rPh>
    <rPh sb="6" eb="7">
      <t>スウ</t>
    </rPh>
    <rPh sb="9" eb="11">
      <t>コウカン</t>
    </rPh>
    <rPh sb="11" eb="12">
      <t>マエ</t>
    </rPh>
    <rPh sb="13" eb="15">
      <t>ゲンザイ</t>
    </rPh>
    <rPh sb="16" eb="18">
      <t>ゴウケイ</t>
    </rPh>
    <phoneticPr fontId="9"/>
  </si>
  <si>
    <t>大和化成(本社)</t>
  </si>
  <si>
    <t>大和化成(額田)</t>
  </si>
  <si>
    <t>㈲青木製作所</t>
    <phoneticPr fontId="9"/>
  </si>
  <si>
    <t>2</t>
    <phoneticPr fontId="9"/>
  </si>
  <si>
    <t>SE75DU</t>
    <phoneticPr fontId="9"/>
  </si>
  <si>
    <t>119,038</t>
    <phoneticPr fontId="9"/>
  </si>
  <si>
    <t>PP/TPE</t>
  </si>
  <si>
    <t>BJ500/S 3150</t>
    <phoneticPr fontId="9"/>
  </si>
  <si>
    <t>Ａ：型構造改善</t>
  </si>
  <si>
    <t>我妻</t>
    <rPh sb="0" eb="2">
      <t>アヅマ</t>
    </rPh>
    <phoneticPr fontId="9"/>
  </si>
  <si>
    <t>8</t>
    <phoneticPr fontId="9"/>
  </si>
  <si>
    <t>CF会議にて他部署合意の上取り数を現行型であるNO.1型：（4(8）個取り）と合わせる改造を行う。</t>
    <rPh sb="2" eb="4">
      <t>カイギ</t>
    </rPh>
    <rPh sb="6" eb="9">
      <t>タブショ</t>
    </rPh>
    <rPh sb="9" eb="11">
      <t>ゴウイ</t>
    </rPh>
    <rPh sb="12" eb="13">
      <t>ウエ</t>
    </rPh>
    <rPh sb="13" eb="14">
      <t>ト</t>
    </rPh>
    <rPh sb="15" eb="16">
      <t>スウ</t>
    </rPh>
    <rPh sb="17" eb="20">
      <t>ゲンコウガタ</t>
    </rPh>
    <rPh sb="27" eb="28">
      <t>カタ</t>
    </rPh>
    <rPh sb="34" eb="35">
      <t>コ</t>
    </rPh>
    <rPh sb="35" eb="36">
      <t>ト</t>
    </rPh>
    <rPh sb="39" eb="40">
      <t>ア</t>
    </rPh>
    <rPh sb="43" eb="45">
      <t>カイゾウ</t>
    </rPh>
    <rPh sb="46" eb="47">
      <t>オコナ</t>
    </rPh>
    <phoneticPr fontId="70"/>
  </si>
  <si>
    <t>金型修理・改善依頼書</t>
    <phoneticPr fontId="9"/>
  </si>
  <si>
    <t>＊取り数を8⇒4個に変更する事で生産能力・原価の低下が見込まれますが、CF会議の中で</t>
    <rPh sb="1" eb="2">
      <t>ト</t>
    </rPh>
    <rPh sb="3" eb="4">
      <t>スウ</t>
    </rPh>
    <rPh sb="8" eb="9">
      <t>コ</t>
    </rPh>
    <rPh sb="10" eb="12">
      <t>ヘンコウ</t>
    </rPh>
    <rPh sb="14" eb="15">
      <t>コト</t>
    </rPh>
    <rPh sb="16" eb="18">
      <t>セイサン</t>
    </rPh>
    <rPh sb="18" eb="20">
      <t>ノウリョク</t>
    </rPh>
    <rPh sb="21" eb="23">
      <t>ゲンカ</t>
    </rPh>
    <rPh sb="24" eb="26">
      <t>テイカ</t>
    </rPh>
    <rPh sb="27" eb="29">
      <t>ミコ</t>
    </rPh>
    <rPh sb="37" eb="39">
      <t>カイギ</t>
    </rPh>
    <rPh sb="40" eb="41">
      <t>ナカ</t>
    </rPh>
    <phoneticPr fontId="70"/>
  </si>
  <si>
    <t>取り数が減っても抜き取りで常に生産が出来れば、現状の出荷数に対しての対応は可能である</t>
    <rPh sb="0" eb="1">
      <t>ト</t>
    </rPh>
    <rPh sb="2" eb="3">
      <t>スウ</t>
    </rPh>
    <rPh sb="4" eb="5">
      <t>ヘ</t>
    </rPh>
    <rPh sb="8" eb="9">
      <t>ヌ</t>
    </rPh>
    <rPh sb="10" eb="11">
      <t>ト</t>
    </rPh>
    <rPh sb="13" eb="14">
      <t>ツネ</t>
    </rPh>
    <rPh sb="15" eb="17">
      <t>セイサン</t>
    </rPh>
    <rPh sb="18" eb="20">
      <t>デキ</t>
    </rPh>
    <rPh sb="23" eb="25">
      <t>ゲンジョウ</t>
    </rPh>
    <rPh sb="26" eb="28">
      <t>シュッカ</t>
    </rPh>
    <rPh sb="28" eb="29">
      <t>スウ</t>
    </rPh>
    <rPh sb="30" eb="31">
      <t>タイ</t>
    </rPh>
    <rPh sb="34" eb="36">
      <t>タイオウ</t>
    </rPh>
    <rPh sb="37" eb="39">
      <t>カノウ</t>
    </rPh>
    <phoneticPr fontId="70"/>
  </si>
  <si>
    <t>現状改善を進めても、8個取りとして抜き取りでの量産が見込めないという共通認識のもと、</t>
    <rPh sb="0" eb="2">
      <t>ゲンジョウ</t>
    </rPh>
    <rPh sb="2" eb="4">
      <t>カイゼン</t>
    </rPh>
    <rPh sb="5" eb="6">
      <t>スス</t>
    </rPh>
    <rPh sb="11" eb="12">
      <t>コ</t>
    </rPh>
    <rPh sb="12" eb="13">
      <t>ト</t>
    </rPh>
    <rPh sb="17" eb="18">
      <t>ヌ</t>
    </rPh>
    <rPh sb="19" eb="20">
      <t>ト</t>
    </rPh>
    <rPh sb="23" eb="25">
      <t>リョウサン</t>
    </rPh>
    <rPh sb="26" eb="28">
      <t>ミコ</t>
    </rPh>
    <rPh sb="34" eb="36">
      <t>キョウツウ</t>
    </rPh>
    <rPh sb="36" eb="38">
      <t>ニンシキ</t>
    </rPh>
    <phoneticPr fontId="70"/>
  </si>
  <si>
    <t>し、対外支払い費（検査費用）も無くす事が出来る為問題は無いという製造からの見解もあり、</t>
    <rPh sb="2" eb="4">
      <t>タイガイ</t>
    </rPh>
    <rPh sb="4" eb="6">
      <t>シハラ</t>
    </rPh>
    <rPh sb="7" eb="8">
      <t>ヒ</t>
    </rPh>
    <rPh sb="9" eb="11">
      <t>ケンサ</t>
    </rPh>
    <rPh sb="11" eb="13">
      <t>ヒヨウ</t>
    </rPh>
    <rPh sb="15" eb="16">
      <t>ナ</t>
    </rPh>
    <rPh sb="18" eb="19">
      <t>コト</t>
    </rPh>
    <rPh sb="20" eb="22">
      <t>デキ</t>
    </rPh>
    <rPh sb="23" eb="24">
      <t>タメ</t>
    </rPh>
    <rPh sb="24" eb="26">
      <t>モンダイ</t>
    </rPh>
    <rPh sb="27" eb="28">
      <t>ナ</t>
    </rPh>
    <rPh sb="32" eb="34">
      <t>セイゾウ</t>
    </rPh>
    <rPh sb="37" eb="39">
      <t>ケンカイ</t>
    </rPh>
    <phoneticPr fontId="70"/>
  </si>
  <si>
    <t>改造する事を決めました。※現行型4個取</t>
    <rPh sb="0" eb="2">
      <t>カイゾウ</t>
    </rPh>
    <rPh sb="4" eb="5">
      <t>コト</t>
    </rPh>
    <rPh sb="6" eb="7">
      <t>キ</t>
    </rPh>
    <rPh sb="13" eb="16">
      <t>ゲンコウガタ</t>
    </rPh>
    <rPh sb="17" eb="18">
      <t>コ</t>
    </rPh>
    <rPh sb="18" eb="19">
      <t>ド</t>
    </rPh>
    <phoneticPr fontId="70"/>
  </si>
  <si>
    <t>・2次側（TPE）製品とられ（伸び・座屈）＊全キャビ・ランダム発生</t>
    <rPh sb="2" eb="3">
      <t>ジ</t>
    </rPh>
    <rPh sb="3" eb="4">
      <t>ガワ</t>
    </rPh>
    <rPh sb="9" eb="11">
      <t>セイヒン</t>
    </rPh>
    <rPh sb="15" eb="16">
      <t>ノ</t>
    </rPh>
    <rPh sb="18" eb="20">
      <t>ザクツ</t>
    </rPh>
    <rPh sb="22" eb="23">
      <t>ゼン</t>
    </rPh>
    <rPh sb="31" eb="33">
      <t>ハッセイ</t>
    </rPh>
    <phoneticPr fontId="70"/>
  </si>
  <si>
    <t>発生原因：さまざまな検証を実施してきたが、未だ真因の追及には至っていません。</t>
    <rPh sb="0" eb="2">
      <t>ハッセイ</t>
    </rPh>
    <rPh sb="2" eb="4">
      <t>ゲンイン</t>
    </rPh>
    <rPh sb="10" eb="12">
      <t>ケンショウ</t>
    </rPh>
    <rPh sb="13" eb="15">
      <t>ジッシ</t>
    </rPh>
    <rPh sb="21" eb="22">
      <t>イマ</t>
    </rPh>
    <rPh sb="23" eb="25">
      <t>シンイン</t>
    </rPh>
    <rPh sb="26" eb="28">
      <t>ツイキュウ</t>
    </rPh>
    <rPh sb="30" eb="31">
      <t>イタ</t>
    </rPh>
    <phoneticPr fontId="70"/>
  </si>
  <si>
    <t>不具合現象から推測されるのは、肉抜き部分の喰い付きが強い事が1つ、更には形状的に肉抜きが</t>
    <rPh sb="0" eb="3">
      <t>フグアイ</t>
    </rPh>
    <rPh sb="3" eb="5">
      <t>ゲンショウ</t>
    </rPh>
    <rPh sb="7" eb="9">
      <t>スイソク</t>
    </rPh>
    <rPh sb="15" eb="16">
      <t>ニク</t>
    </rPh>
    <rPh sb="16" eb="17">
      <t>ヌ</t>
    </rPh>
    <rPh sb="18" eb="19">
      <t>ブ</t>
    </rPh>
    <rPh sb="19" eb="20">
      <t>フン</t>
    </rPh>
    <rPh sb="21" eb="22">
      <t>ク</t>
    </rPh>
    <rPh sb="23" eb="24">
      <t>ツ</t>
    </rPh>
    <rPh sb="26" eb="27">
      <t>ツヨ</t>
    </rPh>
    <rPh sb="28" eb="29">
      <t>コト</t>
    </rPh>
    <rPh sb="33" eb="34">
      <t>サラ</t>
    </rPh>
    <rPh sb="36" eb="39">
      <t>ケイジョウテキ</t>
    </rPh>
    <rPh sb="40" eb="41">
      <t>ニク</t>
    </rPh>
    <rPh sb="41" eb="42">
      <t>ヌ</t>
    </rPh>
    <phoneticPr fontId="70"/>
  </si>
  <si>
    <t>2か所あり、特に中央の肉抜き（ゲート入れ子ピン）が深くて細い上、テーパー角度が広く取れない事</t>
    <rPh sb="2" eb="3">
      <t>ショ</t>
    </rPh>
    <rPh sb="6" eb="7">
      <t>トク</t>
    </rPh>
    <rPh sb="8" eb="10">
      <t>チュウオウ</t>
    </rPh>
    <rPh sb="11" eb="12">
      <t>ニク</t>
    </rPh>
    <rPh sb="12" eb="13">
      <t>ヌ</t>
    </rPh>
    <rPh sb="18" eb="19">
      <t>イ</t>
    </rPh>
    <rPh sb="20" eb="21">
      <t>コ</t>
    </rPh>
    <rPh sb="25" eb="26">
      <t>フカ</t>
    </rPh>
    <rPh sb="28" eb="29">
      <t>ホソ</t>
    </rPh>
    <rPh sb="30" eb="31">
      <t>ウエ</t>
    </rPh>
    <rPh sb="36" eb="38">
      <t>カクド</t>
    </rPh>
    <rPh sb="39" eb="40">
      <t>ヒロ</t>
    </rPh>
    <rPh sb="41" eb="42">
      <t>ト</t>
    </rPh>
    <rPh sb="45" eb="46">
      <t>コト</t>
    </rPh>
    <phoneticPr fontId="70"/>
  </si>
  <si>
    <t>大きく分けてこの上記2点が原因という所までは解って来ています。＊現在の不良発生率：0.06～0.18％</t>
    <rPh sb="0" eb="1">
      <t>オオ</t>
    </rPh>
    <rPh sb="3" eb="4">
      <t>ワ</t>
    </rPh>
    <rPh sb="8" eb="10">
      <t>ジョウキ</t>
    </rPh>
    <rPh sb="11" eb="12">
      <t>テン</t>
    </rPh>
    <rPh sb="13" eb="15">
      <t>ゲンイン</t>
    </rPh>
    <rPh sb="18" eb="19">
      <t>トコロ</t>
    </rPh>
    <rPh sb="22" eb="23">
      <t>ワカ</t>
    </rPh>
    <rPh sb="25" eb="26">
      <t>キ</t>
    </rPh>
    <rPh sb="32" eb="34">
      <t>ゲンザイ</t>
    </rPh>
    <rPh sb="35" eb="37">
      <t>フリョウ</t>
    </rPh>
    <rPh sb="37" eb="39">
      <t>ハッセイ</t>
    </rPh>
    <rPh sb="39" eb="40">
      <t>リツ</t>
    </rPh>
    <phoneticPr fontId="70"/>
  </si>
  <si>
    <t>取り数をNO.1型に合わせる形で8(16)⇒4(8)に減らしたものの変形は無くならずNG</t>
    <rPh sb="0" eb="1">
      <t>ト</t>
    </rPh>
    <rPh sb="2" eb="3">
      <t>スウ</t>
    </rPh>
    <rPh sb="8" eb="9">
      <t>カタ</t>
    </rPh>
    <rPh sb="10" eb="11">
      <t>ア</t>
    </rPh>
    <rPh sb="14" eb="15">
      <t>カタチ</t>
    </rPh>
    <rPh sb="27" eb="28">
      <t>ヘ</t>
    </rPh>
    <rPh sb="34" eb="36">
      <t>ヘンケイ</t>
    </rPh>
    <rPh sb="37" eb="38">
      <t>ナ</t>
    </rPh>
    <phoneticPr fontId="70"/>
  </si>
  <si>
    <t>NO.1型との比較（NO.1型は、変形（特に座屈）の発生が無い）の為、ゲート入れ子ピンの入れ替え</t>
    <rPh sb="4" eb="5">
      <t>カタ</t>
    </rPh>
    <rPh sb="7" eb="9">
      <t>ヒカク</t>
    </rPh>
    <rPh sb="14" eb="15">
      <t>カタ</t>
    </rPh>
    <rPh sb="17" eb="19">
      <t>ヘンケイ</t>
    </rPh>
    <rPh sb="20" eb="21">
      <t>トク</t>
    </rPh>
    <rPh sb="22" eb="24">
      <t>ザクツ</t>
    </rPh>
    <rPh sb="26" eb="28">
      <t>ハッセイ</t>
    </rPh>
    <rPh sb="29" eb="30">
      <t>ナ</t>
    </rPh>
    <rPh sb="33" eb="34">
      <t>タメ</t>
    </rPh>
    <rPh sb="38" eb="39">
      <t>イ</t>
    </rPh>
    <rPh sb="40" eb="41">
      <t>コ</t>
    </rPh>
    <rPh sb="44" eb="45">
      <t>イ</t>
    </rPh>
    <rPh sb="46" eb="47">
      <t>カ</t>
    </rPh>
    <phoneticPr fontId="70"/>
  </si>
  <si>
    <t>（NO.1型のピンをNO.2型に設置して成形）をしてみたところ変形の発生がなくなった為、ピンの</t>
    <rPh sb="5" eb="6">
      <t>カタ</t>
    </rPh>
    <rPh sb="14" eb="15">
      <t>カタ</t>
    </rPh>
    <rPh sb="16" eb="18">
      <t>セッチ</t>
    </rPh>
    <rPh sb="20" eb="22">
      <t>セイケイ</t>
    </rPh>
    <rPh sb="31" eb="33">
      <t>ヘンケイ</t>
    </rPh>
    <rPh sb="34" eb="36">
      <t>ハッセイ</t>
    </rPh>
    <rPh sb="42" eb="43">
      <t>タメ</t>
    </rPh>
    <phoneticPr fontId="70"/>
  </si>
  <si>
    <t>違いに改善へのカギがあると判断し、それに絞って比較検証を実施ピン自体の違いだと、鋼材</t>
    <rPh sb="0" eb="1">
      <t>チガ</t>
    </rPh>
    <rPh sb="3" eb="5">
      <t>カイゼン</t>
    </rPh>
    <rPh sb="13" eb="15">
      <t>ハンダン</t>
    </rPh>
    <rPh sb="20" eb="21">
      <t>シボ</t>
    </rPh>
    <rPh sb="23" eb="25">
      <t>ヒカク</t>
    </rPh>
    <rPh sb="25" eb="27">
      <t>ケンショウ</t>
    </rPh>
    <rPh sb="28" eb="30">
      <t>ジッシ</t>
    </rPh>
    <rPh sb="32" eb="34">
      <t>ジタイ</t>
    </rPh>
    <rPh sb="35" eb="36">
      <t>チガ</t>
    </rPh>
    <rPh sb="40" eb="42">
      <t>コウザイ</t>
    </rPh>
    <phoneticPr fontId="70"/>
  </si>
  <si>
    <t>（NO.1型：STAVAX  NO.2型：ニッケル合金（電鋳））とゲート径の2つの違いが分かったがこの</t>
    <rPh sb="5" eb="6">
      <t>カタ</t>
    </rPh>
    <rPh sb="19" eb="20">
      <t>カタ</t>
    </rPh>
    <rPh sb="25" eb="27">
      <t>ゴウキン</t>
    </rPh>
    <rPh sb="28" eb="30">
      <t>デンチュウ</t>
    </rPh>
    <rPh sb="36" eb="37">
      <t>ケイ</t>
    </rPh>
    <rPh sb="41" eb="42">
      <t>チガ</t>
    </rPh>
    <rPh sb="44" eb="45">
      <t>ワ</t>
    </rPh>
    <phoneticPr fontId="70"/>
  </si>
  <si>
    <t>違いでは、直接変形の要因に繋がる根拠が無く、再度何か見落としが無いか確認すると、成形</t>
    <rPh sb="0" eb="1">
      <t>チガ</t>
    </rPh>
    <rPh sb="5" eb="7">
      <t>チョクセツ</t>
    </rPh>
    <rPh sb="7" eb="9">
      <t>ヘンケイ</t>
    </rPh>
    <rPh sb="10" eb="12">
      <t>ヨウイン</t>
    </rPh>
    <rPh sb="13" eb="14">
      <t>ツナ</t>
    </rPh>
    <rPh sb="16" eb="18">
      <t>コンキョ</t>
    </rPh>
    <rPh sb="19" eb="20">
      <t>ナ</t>
    </rPh>
    <rPh sb="22" eb="24">
      <t>サイド</t>
    </rPh>
    <rPh sb="24" eb="25">
      <t>ナニ</t>
    </rPh>
    <rPh sb="26" eb="28">
      <t>ミオ</t>
    </rPh>
    <rPh sb="31" eb="32">
      <t>ナ</t>
    </rPh>
    <rPh sb="34" eb="36">
      <t>カクニン</t>
    </rPh>
    <rPh sb="40" eb="42">
      <t>セイケイ</t>
    </rPh>
    <phoneticPr fontId="70"/>
  </si>
  <si>
    <t>サンプルの中央肉抜き部の根元（製品で言うと中央リブの先端）＊ゲート入れ子ピンの合わせ部</t>
    <rPh sb="5" eb="7">
      <t>チュウオウ</t>
    </rPh>
    <rPh sb="7" eb="8">
      <t>ニク</t>
    </rPh>
    <rPh sb="8" eb="9">
      <t>ヌ</t>
    </rPh>
    <rPh sb="10" eb="11">
      <t>ブ</t>
    </rPh>
    <rPh sb="12" eb="14">
      <t>ネモト</t>
    </rPh>
    <rPh sb="15" eb="17">
      <t>セイヒン</t>
    </rPh>
    <rPh sb="18" eb="19">
      <t>イ</t>
    </rPh>
    <rPh sb="21" eb="23">
      <t>チュウオウ</t>
    </rPh>
    <rPh sb="26" eb="28">
      <t>センタン</t>
    </rPh>
    <rPh sb="33" eb="34">
      <t>イ</t>
    </rPh>
    <rPh sb="35" eb="36">
      <t>コ</t>
    </rPh>
    <rPh sb="39" eb="40">
      <t>ア</t>
    </rPh>
    <rPh sb="42" eb="43">
      <t>ブ</t>
    </rPh>
    <phoneticPr fontId="70"/>
  </si>
  <si>
    <t>に0.5㎜～0.6㎜のバリがあり、ピンの入れ替え前のサンプルには無い事から合わせ部に空きが</t>
    <rPh sb="20" eb="21">
      <t>イ</t>
    </rPh>
    <rPh sb="22" eb="23">
      <t>カ</t>
    </rPh>
    <rPh sb="24" eb="25">
      <t>マエ</t>
    </rPh>
    <rPh sb="32" eb="33">
      <t>ナ</t>
    </rPh>
    <rPh sb="34" eb="35">
      <t>コト</t>
    </rPh>
    <rPh sb="37" eb="38">
      <t>ア</t>
    </rPh>
    <rPh sb="40" eb="41">
      <t>ブ</t>
    </rPh>
    <rPh sb="42" eb="43">
      <t>ス</t>
    </rPh>
    <phoneticPr fontId="70"/>
  </si>
  <si>
    <t>あると判断⇒実際のピンを直接測定したところ、加工データよりも0.012㎜ほどピン径が小さい事</t>
    <rPh sb="3" eb="5">
      <t>ハンダン</t>
    </rPh>
    <rPh sb="6" eb="8">
      <t>ジッサイ</t>
    </rPh>
    <rPh sb="12" eb="14">
      <t>チョクセツ</t>
    </rPh>
    <rPh sb="14" eb="16">
      <t>ソクテイ</t>
    </rPh>
    <rPh sb="22" eb="24">
      <t>カコウ</t>
    </rPh>
    <rPh sb="40" eb="41">
      <t>ケイ</t>
    </rPh>
    <rPh sb="42" eb="43">
      <t>チイ</t>
    </rPh>
    <rPh sb="45" eb="46">
      <t>コト</t>
    </rPh>
    <phoneticPr fontId="70"/>
  </si>
  <si>
    <t>が判明さらにこの違いにより、変形の有無が変わる事から肉抜き入れ子の合わせに空きが</t>
    <rPh sb="1" eb="3">
      <t>ハンメイ</t>
    </rPh>
    <rPh sb="8" eb="9">
      <t>チガ</t>
    </rPh>
    <rPh sb="14" eb="16">
      <t>ヘンケイ</t>
    </rPh>
    <rPh sb="17" eb="19">
      <t>ウム</t>
    </rPh>
    <rPh sb="20" eb="21">
      <t>カ</t>
    </rPh>
    <rPh sb="23" eb="24">
      <t>コト</t>
    </rPh>
    <rPh sb="26" eb="27">
      <t>ニク</t>
    </rPh>
    <rPh sb="27" eb="28">
      <t>ヌ</t>
    </rPh>
    <rPh sb="29" eb="30">
      <t>イ</t>
    </rPh>
    <rPh sb="31" eb="32">
      <t>コ</t>
    </rPh>
    <rPh sb="33" eb="34">
      <t>ア</t>
    </rPh>
    <rPh sb="37" eb="38">
      <t>ス</t>
    </rPh>
    <phoneticPr fontId="70"/>
  </si>
  <si>
    <t>あり、その事で内部的に真空状態が緩和され、変形の発生が無くなると推測しました。</t>
    <rPh sb="5" eb="6">
      <t>コト</t>
    </rPh>
    <rPh sb="7" eb="10">
      <t>ナイブテキ</t>
    </rPh>
    <rPh sb="11" eb="13">
      <t>シンクウ</t>
    </rPh>
    <rPh sb="13" eb="15">
      <t>ジョウタイ</t>
    </rPh>
    <rPh sb="16" eb="18">
      <t>カンワ</t>
    </rPh>
    <rPh sb="21" eb="23">
      <t>ヘンケイ</t>
    </rPh>
    <rPh sb="24" eb="26">
      <t>ハッセイ</t>
    </rPh>
    <rPh sb="27" eb="28">
      <t>ナ</t>
    </rPh>
    <rPh sb="32" eb="34">
      <t>スイソク</t>
    </rPh>
    <phoneticPr fontId="70"/>
  </si>
  <si>
    <t>上記推測を確認する為、NO.2型のゲート入れ子ピンをNO.1型のピンと同じ径（入れ子合わせ部）</t>
    <rPh sb="0" eb="2">
      <t>ジョウキ</t>
    </rPh>
    <rPh sb="2" eb="4">
      <t>スイソク</t>
    </rPh>
    <rPh sb="5" eb="7">
      <t>カクニン</t>
    </rPh>
    <rPh sb="9" eb="10">
      <t>タメ</t>
    </rPh>
    <rPh sb="15" eb="16">
      <t>カタ</t>
    </rPh>
    <rPh sb="20" eb="21">
      <t>イ</t>
    </rPh>
    <rPh sb="22" eb="23">
      <t>コ</t>
    </rPh>
    <rPh sb="30" eb="31">
      <t>カタ</t>
    </rPh>
    <rPh sb="35" eb="36">
      <t>オナ</t>
    </rPh>
    <rPh sb="37" eb="38">
      <t>ケイ</t>
    </rPh>
    <rPh sb="39" eb="40">
      <t>イ</t>
    </rPh>
    <rPh sb="41" eb="42">
      <t>コ</t>
    </rPh>
    <rPh sb="42" eb="43">
      <t>ア</t>
    </rPh>
    <rPh sb="45" eb="46">
      <t>ブ</t>
    </rPh>
    <phoneticPr fontId="70"/>
  </si>
  <si>
    <t>に研磨して、変形の度合いを確認⇒実証とする為、修正加工を行います。</t>
    <rPh sb="1" eb="3">
      <t>ケンマ</t>
    </rPh>
    <rPh sb="6" eb="8">
      <t>ヘンケイ</t>
    </rPh>
    <rPh sb="9" eb="11">
      <t>ドア</t>
    </rPh>
    <rPh sb="13" eb="15">
      <t>カクニン</t>
    </rPh>
    <rPh sb="16" eb="18">
      <t>ジッショウ</t>
    </rPh>
    <rPh sb="21" eb="22">
      <t>タメ</t>
    </rPh>
    <rPh sb="23" eb="25">
      <t>シュウセイ</t>
    </rPh>
    <rPh sb="25" eb="27">
      <t>カコウ</t>
    </rPh>
    <rPh sb="28" eb="29">
      <t>オコナ</t>
    </rPh>
    <phoneticPr fontId="70"/>
  </si>
  <si>
    <t>全キャビ</t>
    <rPh sb="0" eb="1">
      <t>ゼン</t>
    </rPh>
    <phoneticPr fontId="70"/>
  </si>
  <si>
    <t>（中央部4本分実施）</t>
    <rPh sb="1" eb="3">
      <t>チュウオウ</t>
    </rPh>
    <rPh sb="3" eb="4">
      <t>ブ</t>
    </rPh>
    <rPh sb="5" eb="6">
      <t>ホン</t>
    </rPh>
    <rPh sb="6" eb="7">
      <t>ブン</t>
    </rPh>
    <rPh sb="7" eb="9">
      <t>ジッシ</t>
    </rPh>
    <phoneticPr fontId="70"/>
  </si>
  <si>
    <t>・NO.2型にて使用中のゲート入れ子ピンの根元幅を0.01㎜（片側0.005㎜）切削加工願います。</t>
    <rPh sb="5" eb="6">
      <t>カタ</t>
    </rPh>
    <rPh sb="8" eb="11">
      <t>シヨウチュウ</t>
    </rPh>
    <rPh sb="15" eb="16">
      <t>イ</t>
    </rPh>
    <rPh sb="17" eb="18">
      <t>コ</t>
    </rPh>
    <rPh sb="21" eb="23">
      <t>ネモト</t>
    </rPh>
    <rPh sb="23" eb="24">
      <t>ハバ</t>
    </rPh>
    <rPh sb="31" eb="33">
      <t>カタガワ</t>
    </rPh>
    <rPh sb="40" eb="42">
      <t>セッサク</t>
    </rPh>
    <rPh sb="42" eb="44">
      <t>カコウ</t>
    </rPh>
    <rPh sb="44" eb="45">
      <t>ネガ</t>
    </rPh>
    <phoneticPr fontId="70"/>
  </si>
  <si>
    <t>＊ピンを交換した状態で5ロット分（67,000個）成形→全数検査実施した結果、変形不良品は0個</t>
    <rPh sb="4" eb="6">
      <t>コウカン</t>
    </rPh>
    <rPh sb="8" eb="10">
      <t>ジョウタイ</t>
    </rPh>
    <rPh sb="15" eb="16">
      <t>フン</t>
    </rPh>
    <rPh sb="23" eb="24">
      <t>コ</t>
    </rPh>
    <rPh sb="25" eb="27">
      <t>セイケイ</t>
    </rPh>
    <rPh sb="28" eb="30">
      <t>ゼンスウ</t>
    </rPh>
    <rPh sb="30" eb="32">
      <t>ケンサ</t>
    </rPh>
    <rPh sb="32" eb="34">
      <t>ジッシ</t>
    </rPh>
    <rPh sb="36" eb="38">
      <t>ケッカ</t>
    </rPh>
    <rPh sb="39" eb="41">
      <t>ヘンケイ</t>
    </rPh>
    <rPh sb="41" eb="42">
      <t>フ</t>
    </rPh>
    <rPh sb="42" eb="44">
      <t>リョウヒン</t>
    </rPh>
    <rPh sb="46" eb="47">
      <t>コ</t>
    </rPh>
    <phoneticPr fontId="70"/>
  </si>
  <si>
    <t>82711-79R00</t>
  </si>
  <si>
    <t>82711-79R00</t>
    <phoneticPr fontId="9"/>
  </si>
  <si>
    <t>No</t>
  </si>
  <si>
    <t>品番</t>
  </si>
  <si>
    <t>型番</t>
  </si>
  <si>
    <t>製品形状</t>
  </si>
  <si>
    <t>材料グレード</t>
  </si>
  <si>
    <t>成形材質</t>
  </si>
  <si>
    <t>発行日</t>
  </si>
  <si>
    <t>発行部署</t>
  </si>
  <si>
    <t>発行者</t>
  </si>
  <si>
    <t>修理メーカー</t>
  </si>
  <si>
    <t>手配№</t>
  </si>
  <si>
    <t>開始日</t>
  </si>
  <si>
    <t>納期</t>
  </si>
  <si>
    <t>修理費</t>
  </si>
  <si>
    <t>メンテ費</t>
  </si>
  <si>
    <t>修理区分</t>
  </si>
  <si>
    <t>型製作メーカー</t>
  </si>
  <si>
    <t>決定金額</t>
  </si>
  <si>
    <t>決裁</t>
  </si>
  <si>
    <t>発注日</t>
  </si>
  <si>
    <t>不具合項目</t>
  </si>
  <si>
    <t>トン数</t>
  </si>
  <si>
    <t>不具合内容</t>
  </si>
  <si>
    <t>対策処置案</t>
  </si>
  <si>
    <t>加工区</t>
  </si>
  <si>
    <t>ショット数</t>
  </si>
  <si>
    <t>取り数</t>
  </si>
  <si>
    <t>金型技術課</t>
  </si>
  <si>
    <t>syougo murakami</t>
  </si>
  <si>
    <t>OT0419817-K</t>
  </si>
  <si>
    <t>採用</t>
  </si>
  <si>
    <t>改善・改造</t>
  </si>
  <si>
    <t>SE75DU-CI</t>
  </si>
  <si>
    <t>成形機変更による金型改造</t>
  </si>
  <si>
    <t>SE75D-CI⇒SE75DU-CI（横入れ仕様金型に改造）</t>
  </si>
  <si>
    <t>生産2課</t>
  </si>
  <si>
    <t>170520008-K</t>
  </si>
  <si>
    <t>その他</t>
  </si>
  <si>
    <t>額田工場移設に伴い新仕様追加　冷却カプラ変更</t>
  </si>
  <si>
    <t>新冷却カプラ追加仕様　【型番M-AK10-02S、JTWS2-全長】</t>
  </si>
  <si>
    <t>成形技術課</t>
  </si>
  <si>
    <t>satoshi saitoh</t>
  </si>
  <si>
    <t>OT0322283-SS</t>
  </si>
  <si>
    <t>バリ</t>
  </si>
  <si>
    <t>75-DU</t>
  </si>
  <si>
    <t>ＰＰ可動系止部ＰＬバリ（ALL）</t>
  </si>
  <si>
    <t>スライドガス抜き入れ子全箇所（32箇所溶接）再加工</t>
  </si>
  <si>
    <t>生産2課(額田工場)</t>
  </si>
  <si>
    <t>82711-79R00（破棄）</t>
  </si>
  <si>
    <t>OT0422549-SS</t>
  </si>
  <si>
    <t>hiroki azuma</t>
  </si>
  <si>
    <t>TPEとられ（全長伸び）、TPE側面ヒケ</t>
  </si>
  <si>
    <t>TPE肉抜き部内側（全周）コーティング、TPEゲート径UP</t>
  </si>
  <si>
    <t>4(8)</t>
  </si>
  <si>
    <t>2色</t>
  </si>
  <si>
    <t>生産準備課</t>
  </si>
  <si>
    <t>OT0314108-I</t>
  </si>
  <si>
    <t>TPEゲートバリ（切れ残り）</t>
  </si>
  <si>
    <t>肉抜き入れ子内ノズル穴（ゲート部）再加工</t>
  </si>
  <si>
    <t>大和化成（額田）</t>
  </si>
  <si>
    <t>OT1213570-D</t>
  </si>
  <si>
    <t>TPE製品とられ</t>
  </si>
  <si>
    <t>肉抜き入れ子の根元寸法UP（φ4.97ネライ）＊入れ子造り替え・入れ子前面に表面加工（放電目10μ）</t>
  </si>
  <si>
    <t>OT0314020-D</t>
  </si>
  <si>
    <t>TPEとられ（PPとTPEがちぎれる）</t>
  </si>
  <si>
    <t>肉抜き入れ子を先抜き仕様に変更（入れ子造り替え）・入れ子摺動スペースのザグリ・バネ設置・入れ子表面加工（ニウフォスⅡ）・冷却追加（水冷タンク）</t>
  </si>
  <si>
    <t>金型保全課</t>
  </si>
  <si>
    <t>saori miura</t>
  </si>
  <si>
    <t>-</t>
  </si>
  <si>
    <t>SE75t</t>
  </si>
  <si>
    <t>ロードセル値異常</t>
  </si>
  <si>
    <t>ロードセルピンの錆が原因。ピンの磨きと穴の再リーマ加工</t>
  </si>
  <si>
    <t>TPEランナーとられ</t>
  </si>
  <si>
    <t>2次ランナーロックの洗浄実施</t>
  </si>
  <si>
    <t>takahiro nagai</t>
  </si>
  <si>
    <t>DD200603</t>
  </si>
  <si>
    <t>SE75DU</t>
  </si>
  <si>
    <t>TPE先抜き方式のプレートが組付け辛い</t>
  </si>
  <si>
    <t>固定先抜きプレートの位置決めノック追加</t>
  </si>
  <si>
    <t>製品とられにより高さ冶具に引っ掛かってしまう</t>
  </si>
  <si>
    <t>固定２次洗浄機による洗浄、掃除・磨き・潤滑</t>
  </si>
  <si>
    <t>BJ500/S 3150</t>
  </si>
  <si>
    <t>OT1017294-D</t>
  </si>
  <si>
    <t>2次側（TPE）製品トラレ</t>
  </si>
  <si>
    <t>肉抜き入れ子先行手配（作製）→表面加工（指定部（R尻～R尻）表面加工（放電目20μ）</t>
  </si>
  <si>
    <t>OT0816963-D</t>
  </si>
  <si>
    <t>製品とられ（2次側.(TPE)）</t>
  </si>
  <si>
    <t>肉抜き部全周コーティング（旭プレシジョン）・肉抜き入れ子ガス抜き強化</t>
  </si>
  <si>
    <t>TPE先端部変形</t>
  </si>
  <si>
    <t>ドライアイスブラスト 先抜き入子掃除</t>
  </si>
  <si>
    <t>生産２課</t>
  </si>
  <si>
    <t>羽生　彰</t>
  </si>
  <si>
    <t>OT1117554-D</t>
  </si>
  <si>
    <t>2次側（TPE）製品とられ</t>
  </si>
  <si>
    <t>2次側（TPE）肉抜き入れ子ピン（Cav.4.5）の指定部表面加工（入れ子ピンR尻～R尻間）深さ変更 20μ→30μ</t>
  </si>
  <si>
    <t>DD210102</t>
  </si>
  <si>
    <t>TPE側のランナーが固定ベースにとられる</t>
  </si>
  <si>
    <t>ランナー部にてR形状加工を依頼します。 回り止め部、追加を依頼します。 ※　片側1ヵ所ありますが、もう反対側には無い為、同じ加工を1ヵ所お願いします。</t>
  </si>
  <si>
    <t>OT0416379-D</t>
  </si>
  <si>
    <t>TPEランナー取られ（固定ベース側）</t>
  </si>
  <si>
    <t>回り止め（取り付け板側）のテーパー角度変更（根元から4.0㎜間→ストレート、残り先端までの角度は現状キープ）</t>
  </si>
  <si>
    <t>8(16)</t>
  </si>
  <si>
    <t>宮地　俊圭</t>
  </si>
  <si>
    <t>takeshi nakanishi</t>
  </si>
  <si>
    <t>DD210502</t>
  </si>
  <si>
    <t>製品TPE上部ガスベントバリ</t>
  </si>
  <si>
    <t>●固定TPEゲート入子作り替え(STAVAX材) ゲート入子とゲート入子が入る入れ子を測定 測定結果からゲート入子が摩耗していることが判明。(図面値6.8mmに対し6.656mm) また画像の確認より、バリ発生部位は入れ子の腐食と判断します。（下記添付欄参照） 溶接修正は摺動面でもあり対応は不可の為、入れ子造り替えを起案します。 現行鋼材(ニッケル合金)にてリピートした場合 費用\280,000 今回MTBFが、1,100,000ショット(取り数4)の為、 個当たり修繕費として、\0.063発生します。 同材料(サーリンク材)にて、鋼材(STAVAX材)を使用している製品では、1,500,000ショットを超えてもバリ不良 等の不具合事例も無いため鋼材の変更を検討したところ、 　費用\300,000　MTBF1,500,000ショット以上、個当たり修繕費としても\0.05以下になることが予想されますので、材質を耐食、耐摩耗に優れたSTAVAXに変更して依頼します。</t>
  </si>
  <si>
    <t>OT0318380-D</t>
  </si>
  <si>
    <t>2次側（TPE）製品とられ（伸び）</t>
  </si>
  <si>
    <t>要因検証の為、ゲート止め　4.5（・4.・5）以外全Cav（8Cav中6Cav止める）</t>
  </si>
  <si>
    <t>BJ500 S3150</t>
  </si>
  <si>
    <t>PP</t>
  </si>
  <si>
    <t>OT0418723-D</t>
  </si>
  <si>
    <t>2次側（TPE）製品とられ（伸び・座屈）</t>
  </si>
  <si>
    <t>製品側面部（リップ部・上部R（シボ部）以外全面）メッキ加工（鏡面処理）＊Cav.４・５のみ実施</t>
  </si>
  <si>
    <t>生産課</t>
  </si>
  <si>
    <t>金子　幹弥</t>
  </si>
  <si>
    <t>山本　介土</t>
  </si>
  <si>
    <t>OT0619192-D</t>
  </si>
  <si>
    <t>製品とられ（2次側（TPE）伸び・座屈））</t>
  </si>
  <si>
    <t>2次側肉抜き入れ子（ゲート入れ子）造り替えにより、テーパー角度変更（5度14分→6度75分）</t>
  </si>
  <si>
    <t>柴田　英次</t>
  </si>
  <si>
    <t>OT1220424-D</t>
  </si>
  <si>
    <t>2次側（TPE）製品とられ（変形）</t>
  </si>
  <si>
    <t>ランナーブロック改造による取り数変更（8(16)→4(8)(NO,1型同等）</t>
  </si>
  <si>
    <t>小山　将司</t>
  </si>
  <si>
    <t>大地田雅史</t>
  </si>
  <si>
    <t>OT03017-D</t>
  </si>
  <si>
    <t>2次側（TPE）ゲート入れ子ピン合わせ部バリ</t>
  </si>
  <si>
    <t>①溶接にて0.02mm肉盛・研磨にてクリアランスを詰める。②口元のシボ加工（付け直し）③削れ防止のため窒化処理</t>
  </si>
  <si>
    <t>OT0421065-D</t>
  </si>
  <si>
    <t>SE75</t>
  </si>
  <si>
    <t>今回修理</t>
  </si>
  <si>
    <t>成形材料</t>
  </si>
  <si>
    <t>金型起工</t>
  </si>
  <si>
    <t>型メーカー</t>
  </si>
  <si>
    <t>型費</t>
  </si>
  <si>
    <t>成形ランク</t>
  </si>
  <si>
    <t>出荷実績</t>
  </si>
  <si>
    <t>更新日</t>
    <phoneticPr fontId="79"/>
  </si>
  <si>
    <t>品番</t>
    <phoneticPr fontId="79"/>
  </si>
  <si>
    <t>型番</t>
    <phoneticPr fontId="79"/>
  </si>
  <si>
    <t>ｷｬﾋﾞ番号</t>
  </si>
  <si>
    <t>管理№</t>
  </si>
  <si>
    <t>型仕様</t>
  </si>
  <si>
    <t>取数</t>
  </si>
  <si>
    <t>所在地(工場名)</t>
  </si>
  <si>
    <t>金型メーカー</t>
  </si>
  <si>
    <t>ゲート仕様</t>
  </si>
  <si>
    <t>欠肉ｾﾝｻｰ</t>
  </si>
  <si>
    <t>型寸（横*縦*厚み）</t>
  </si>
  <si>
    <t>重量(kg)</t>
    <phoneticPr fontId="79"/>
  </si>
  <si>
    <t>起工年月日</t>
  </si>
  <si>
    <t>旧品番</t>
  </si>
  <si>
    <t>ASSY品番</t>
  </si>
  <si>
    <t>借送付日</t>
  </si>
  <si>
    <t>借受領日</t>
  </si>
  <si>
    <t>備考</t>
  </si>
  <si>
    <t>デートマーク有効期限</t>
    <phoneticPr fontId="79"/>
  </si>
  <si>
    <t>K-18798</t>
  </si>
  <si>
    <t>SE-75DU(2色)</t>
  </si>
  <si>
    <t>製造部</t>
    <rPh sb="0" eb="2">
      <t>セイゾウ</t>
    </rPh>
    <rPh sb="2" eb="3">
      <t>ブ</t>
    </rPh>
    <phoneticPr fontId="79"/>
  </si>
  <si>
    <t>ﾄｰｶｲﾓｰﾙﾄﾞ</t>
  </si>
  <si>
    <t>ﾋﾟﾝﾎﾟｲﾝﾄ</t>
  </si>
  <si>
    <t>ﾛｰﾄﾞｾﾙ</t>
  </si>
  <si>
    <t>550*435*370</t>
  </si>
  <si>
    <t>82711-79RX0</t>
  </si>
  <si>
    <t>*</t>
  </si>
  <si>
    <t>SE-75DUt(2色)横入れ</t>
  </si>
  <si>
    <t>K-20206</t>
  </si>
  <si>
    <t>640*500*380</t>
  </si>
  <si>
    <t>SE-75DUt(2色)横入れ、ランナーブロック改造による取数変更(8→4個)</t>
    <rPh sb="37" eb="38">
      <t>コ</t>
    </rPh>
    <phoneticPr fontId="79"/>
  </si>
  <si>
    <t>斉藤コメント</t>
    <rPh sb="0" eb="2">
      <t>サイトウ</t>
    </rPh>
    <phoneticPr fontId="9"/>
  </si>
  <si>
    <t>BJ500/S 3150</t>
    <phoneticPr fontId="9"/>
  </si>
  <si>
    <t>BJ500/S 3150</t>
    <phoneticPr fontId="9"/>
  </si>
  <si>
    <t>2019</t>
    <phoneticPr fontId="9"/>
  </si>
  <si>
    <t>トーカイ</t>
    <phoneticPr fontId="9"/>
  </si>
  <si>
    <t>75DU</t>
    <phoneticPr fontId="9"/>
  </si>
  <si>
    <t>OT0421065-D</t>
    <phoneticPr fontId="70"/>
  </si>
  <si>
    <t>4/5
河野</t>
    <rPh sb="4" eb="6">
      <t>コウノ</t>
    </rPh>
    <phoneticPr fontId="70"/>
  </si>
</sst>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quot;¥&quot;\-#,##0"/>
    <numFmt numFmtId="176" formatCode="#,##0_ "/>
    <numFmt numFmtId="177" formatCode="&quot;¥&quot;#,##0_);[Red]\(&quot;¥&quot;#,##0\)"/>
    <numFmt numFmtId="178" formatCode="[$-F800]dddd\,\ mmmm\ dd\,\ yyyy"/>
    <numFmt numFmtId="179" formatCode="0_);[Red]\(0\)"/>
    <numFmt numFmtId="180" formatCode="yyyy&quot;年&quot;m&quot;月&quot;;@"/>
    <numFmt numFmtId="181" formatCode="&quot;K-&quot;0"/>
  </numFmts>
  <fonts count="80">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9"/>
      <color indexed="81"/>
      <name val="ＭＳ Ｐゴシック"/>
      <family val="3"/>
      <charset val="128"/>
    </font>
    <font>
      <sz val="12"/>
      <name val="ＭＳ Ｐ明朝"/>
      <family val="1"/>
      <charset val="128"/>
    </font>
    <font>
      <b/>
      <sz val="16"/>
      <name val="ＭＳ Ｐ明朝"/>
      <family val="1"/>
      <charset val="128"/>
    </font>
    <font>
      <b/>
      <sz val="14"/>
      <name val="ＭＳ Ｐ明朝"/>
      <family val="1"/>
      <charset val="128"/>
    </font>
    <font>
      <b/>
      <sz val="20"/>
      <name val="ＭＳ Ｐ明朝"/>
      <family val="1"/>
      <charset val="128"/>
    </font>
    <font>
      <b/>
      <sz val="12"/>
      <name val="ＭＳ Ｐ明朝"/>
      <family val="1"/>
      <charset val="128"/>
    </font>
    <font>
      <sz val="14"/>
      <name val="ＭＳ Ｐ明朝"/>
      <family val="1"/>
      <charset val="128"/>
    </font>
    <font>
      <sz val="16"/>
      <name val="ＭＳ Ｐ明朝"/>
      <family val="1"/>
      <charset val="128"/>
    </font>
    <font>
      <sz val="10"/>
      <name val="ＭＳ Ｐ明朝"/>
      <family val="1"/>
      <charset val="128"/>
    </font>
    <font>
      <i/>
      <sz val="12"/>
      <name val="ＭＳ Ｐ明朝"/>
      <family val="1"/>
      <charset val="128"/>
    </font>
    <font>
      <sz val="11"/>
      <name val="ＭＳ Ｐ明朝"/>
      <family val="1"/>
      <charset val="128"/>
    </font>
    <font>
      <sz val="12"/>
      <color indexed="10"/>
      <name val="ＭＳ Ｐ明朝"/>
      <family val="1"/>
      <charset val="128"/>
    </font>
    <font>
      <b/>
      <sz val="12"/>
      <color indexed="81"/>
      <name val="ＭＳ Ｐゴシック"/>
      <family val="3"/>
      <charset val="128"/>
    </font>
    <font>
      <sz val="26"/>
      <name val="ＭＳ Ｐ明朝"/>
      <family val="1"/>
      <charset val="128"/>
    </font>
    <font>
      <b/>
      <sz val="10"/>
      <name val="ＭＳ Ｐ明朝"/>
      <family val="1"/>
      <charset val="128"/>
    </font>
    <font>
      <b/>
      <sz val="16"/>
      <color indexed="81"/>
      <name val="ＭＳ Ｐゴシック"/>
      <family val="3"/>
      <charset val="128"/>
    </font>
    <font>
      <sz val="10"/>
      <color theme="1"/>
      <name val="ＭＳ Ｐ明朝"/>
      <family val="1"/>
      <charset val="128"/>
    </font>
    <font>
      <sz val="12"/>
      <color indexed="81"/>
      <name val="ＭＳ Ｐゴシック"/>
      <family val="3"/>
      <charset val="128"/>
    </font>
    <font>
      <sz val="14"/>
      <color indexed="81"/>
      <name val="ＭＳ Ｐゴシック"/>
      <family val="3"/>
      <charset val="128"/>
    </font>
    <font>
      <b/>
      <sz val="14"/>
      <color theme="1"/>
      <name val="ＭＳ Ｐ明朝"/>
      <family val="1"/>
      <charset val="128"/>
    </font>
    <font>
      <sz val="13"/>
      <name val="ＭＳ Ｐ明朝"/>
      <family val="1"/>
      <charset val="128"/>
    </font>
    <font>
      <sz val="13"/>
      <color theme="1"/>
      <name val="ＭＳ Ｐ明朝"/>
      <family val="1"/>
      <charset val="128"/>
    </font>
    <font>
      <b/>
      <sz val="18"/>
      <name val="ＭＳ Ｐ明朝"/>
      <family val="1"/>
      <charset val="128"/>
    </font>
    <font>
      <b/>
      <sz val="11"/>
      <name val="ＭＳ Ｐ明朝"/>
      <family val="1"/>
      <charset val="128"/>
    </font>
    <font>
      <b/>
      <sz val="22"/>
      <name val="ＭＳ Ｐ明朝"/>
      <family val="1"/>
      <charset val="128"/>
    </font>
    <font>
      <b/>
      <sz val="13"/>
      <name val="ＭＳ Ｐ明朝"/>
      <family val="1"/>
      <charset val="128"/>
    </font>
    <font>
      <b/>
      <sz val="15"/>
      <name val="ＭＳ Ｐ明朝"/>
      <family val="1"/>
      <charset val="128"/>
    </font>
    <font>
      <b/>
      <sz val="24"/>
      <name val="ＭＳ Ｐ明朝"/>
      <family val="1"/>
      <charset val="128"/>
    </font>
    <font>
      <b/>
      <sz val="22"/>
      <color indexed="56"/>
      <name val="ＭＳ Ｐ明朝"/>
      <family val="1"/>
      <charset val="128"/>
    </font>
    <font>
      <b/>
      <sz val="28"/>
      <name val="ＭＳ Ｐ明朝"/>
      <family val="1"/>
      <charset val="128"/>
    </font>
    <font>
      <sz val="18"/>
      <name val="ＭＳ Ｐ明朝"/>
      <family val="1"/>
      <charset val="128"/>
    </font>
    <font>
      <sz val="20"/>
      <name val="ＭＳ Ｐ明朝"/>
      <family val="1"/>
      <charset val="128"/>
    </font>
    <font>
      <sz val="22"/>
      <name val="ＭＳ Ｐ明朝"/>
      <family val="1"/>
      <charset val="128"/>
    </font>
    <font>
      <sz val="16"/>
      <color theme="1"/>
      <name val="ＭＳ Ｐ明朝"/>
      <family val="1"/>
      <charset val="128"/>
    </font>
    <font>
      <sz val="12"/>
      <color theme="1"/>
      <name val="ＭＳ Ｐ明朝"/>
      <family val="1"/>
      <charset val="128"/>
    </font>
    <font>
      <sz val="15"/>
      <name val="ＭＳ Ｐ明朝"/>
      <family val="1"/>
      <charset val="128"/>
    </font>
    <font>
      <b/>
      <sz val="14"/>
      <color indexed="81"/>
      <name val="ＭＳ Ｐゴシック"/>
      <family val="3"/>
      <charset val="128"/>
    </font>
    <font>
      <sz val="16"/>
      <color indexed="81"/>
      <name val="ＭＳ Ｐゴシック"/>
      <family val="3"/>
      <charset val="128"/>
    </font>
    <font>
      <sz val="14"/>
      <name val="ＭＳ 明朝"/>
      <family val="1"/>
      <charset val="128"/>
    </font>
    <font>
      <sz val="11"/>
      <color indexed="81"/>
      <name val="ＭＳ Ｐゴシック"/>
      <family val="3"/>
      <charset val="128"/>
    </font>
    <font>
      <b/>
      <sz val="36"/>
      <color theme="1"/>
      <name val="ＭＳ Ｐ明朝"/>
      <family val="1"/>
      <charset val="128"/>
    </font>
    <font>
      <sz val="11"/>
      <color theme="1"/>
      <name val="メイリオ"/>
      <family val="3"/>
      <charset val="128"/>
    </font>
    <font>
      <sz val="6"/>
      <name val="ＭＳ Ｐゴシック"/>
      <family val="3"/>
      <charset val="128"/>
      <scheme val="minor"/>
    </font>
    <font>
      <sz val="11"/>
      <color theme="1"/>
      <name val="ＭＳ Ｐゴシック"/>
      <family val="2"/>
      <scheme val="minor"/>
    </font>
    <font>
      <sz val="9"/>
      <name val="ＭＳ Ｐ明朝"/>
      <family val="1"/>
      <charset val="128"/>
    </font>
    <font>
      <sz val="6"/>
      <name val="ＭＳ Ｐ明朝"/>
      <family val="1"/>
      <charset val="128"/>
    </font>
    <font>
      <sz val="18"/>
      <color theme="1"/>
      <name val="メイリオ"/>
      <family val="3"/>
      <charset val="128"/>
    </font>
    <font>
      <b/>
      <sz val="12"/>
      <color rgb="FFFF0000"/>
      <name val="ＭＳ Ｐ明朝"/>
      <family val="1"/>
      <charset val="128"/>
    </font>
    <font>
      <b/>
      <sz val="11"/>
      <name val="メイリオ"/>
      <family val="3"/>
      <charset val="128"/>
    </font>
    <font>
      <sz val="11"/>
      <name val="メイリオ"/>
      <family val="3"/>
      <charset val="128"/>
    </font>
    <font>
      <sz val="10"/>
      <name val="System"/>
      <family val="2"/>
    </font>
    <font>
      <sz val="6"/>
      <name val="ＭＳ Ｐゴシック"/>
      <family val="2"/>
      <charset val="128"/>
      <scheme val="minor"/>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DFF09"/>
        <bgColor indexed="64"/>
      </patternFill>
    </fill>
    <fill>
      <patternFill patternType="solid">
        <fgColor theme="9" tint="0.59999389629810485"/>
        <bgColor indexed="64"/>
      </patternFill>
    </fill>
    <fill>
      <patternFill patternType="solid">
        <fgColor rgb="FFFCD5B4"/>
        <bgColor indexed="64"/>
      </patternFill>
    </fill>
    <fill>
      <patternFill patternType="solid">
        <fgColor theme="8" tint="0.79998168889431442"/>
        <bgColor indexed="64"/>
      </patternFill>
    </fill>
  </fills>
  <borders count="8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hair">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hair">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hair">
        <color indexed="64"/>
      </right>
      <top/>
      <bottom style="thin">
        <color indexed="64"/>
      </bottom>
      <diagonal/>
    </border>
    <border>
      <left/>
      <right style="hair">
        <color indexed="64"/>
      </right>
      <top/>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bottom style="thin">
        <color rgb="FF000000"/>
      </bottom>
      <diagonal/>
    </border>
    <border>
      <left/>
      <right style="thin">
        <color rgb="FF000000"/>
      </right>
      <top/>
      <bottom/>
      <diagonal/>
    </border>
    <border>
      <left style="medium">
        <color indexed="64"/>
      </left>
      <right style="medium">
        <color rgb="FF000000"/>
      </right>
      <top style="medium">
        <color indexed="64"/>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diagonalUp="1">
      <left style="medium">
        <color rgb="FF000000"/>
      </left>
      <right/>
      <top style="medium">
        <color indexed="64"/>
      </top>
      <bottom style="medium">
        <color rgb="FF000000"/>
      </bottom>
      <diagonal style="thin">
        <color rgb="FF000000"/>
      </diagonal>
    </border>
    <border diagonalUp="1">
      <left/>
      <right/>
      <top style="medium">
        <color indexed="64"/>
      </top>
      <bottom style="medium">
        <color rgb="FF000000"/>
      </bottom>
      <diagonal style="thin">
        <color rgb="FF000000"/>
      </diagonal>
    </border>
    <border diagonalUp="1">
      <left/>
      <right style="medium">
        <color rgb="FF000000"/>
      </right>
      <top style="medium">
        <color indexed="64"/>
      </top>
      <bottom style="medium">
        <color rgb="FF000000"/>
      </bottom>
      <diagonal style="thin">
        <color rgb="FF000000"/>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diagonalDown="1">
      <left style="medium">
        <color indexed="64"/>
      </left>
      <right style="thin">
        <color indexed="64"/>
      </right>
      <top style="medium">
        <color indexed="64"/>
      </top>
      <bottom style="thin">
        <color rgb="FF000000"/>
      </bottom>
      <diagonal style="thin">
        <color indexed="64"/>
      </diagonal>
    </border>
    <border>
      <left style="thin">
        <color indexed="64"/>
      </left>
      <right style="thin">
        <color indexed="64"/>
      </right>
      <top style="medium">
        <color indexed="64"/>
      </top>
      <bottom style="thin">
        <color indexed="64"/>
      </bottom>
      <diagonal/>
    </border>
    <border>
      <left style="medium">
        <color indexed="64"/>
      </left>
      <right style="thin">
        <color rgb="FF000000"/>
      </right>
      <top style="thin">
        <color rgb="FF000000"/>
      </top>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bottom/>
      <diagonal/>
    </border>
    <border>
      <left style="thin">
        <color indexed="64"/>
      </left>
      <right style="medium">
        <color indexed="64"/>
      </right>
      <top style="thin">
        <color indexed="64"/>
      </top>
      <bottom/>
      <diagonal/>
    </border>
    <border>
      <left style="thin">
        <color rgb="FF000000"/>
      </left>
      <right style="medium">
        <color indexed="64"/>
      </right>
      <top style="thin">
        <color rgb="FF000000"/>
      </top>
      <bottom/>
      <diagonal/>
    </border>
    <border>
      <left style="medium">
        <color indexed="64"/>
      </left>
      <right/>
      <top/>
      <bottom style="medium">
        <color indexed="64"/>
      </bottom>
      <diagonal/>
    </border>
    <border>
      <left style="medium">
        <color rgb="FF000000"/>
      </left>
      <right style="medium">
        <color rgb="FF000000"/>
      </right>
      <top style="medium">
        <color rgb="FF000000"/>
      </top>
      <bottom style="medium">
        <color indexed="64"/>
      </bottom>
      <diagonal/>
    </border>
    <border diagonalUp="1">
      <left style="medium">
        <color rgb="FF000000"/>
      </left>
      <right style="medium">
        <color rgb="FF000000"/>
      </right>
      <top style="medium">
        <color rgb="FF000000"/>
      </top>
      <bottom style="medium">
        <color indexed="64"/>
      </bottom>
      <diagonal style="thin">
        <color rgb="FF000000"/>
      </diagonal>
    </border>
    <border diagonalUp="1">
      <left style="medium">
        <color rgb="FF000000"/>
      </left>
      <right style="medium">
        <color indexed="64"/>
      </right>
      <top style="medium">
        <color rgb="FF000000"/>
      </top>
      <bottom style="medium">
        <color indexed="64"/>
      </bottom>
      <diagonal style="thin">
        <color rgb="FF000000"/>
      </diagonal>
    </border>
    <border diagonalUp="1">
      <left style="thin">
        <color indexed="64"/>
      </left>
      <right style="thin">
        <color indexed="64"/>
      </right>
      <top style="thin">
        <color indexed="64"/>
      </top>
      <bottom/>
      <diagonal style="thin">
        <color indexed="64"/>
      </diagonal>
    </border>
    <border diagonalUp="1">
      <left style="thin">
        <color indexed="64"/>
      </left>
      <right style="thin">
        <color indexed="64"/>
      </right>
      <top/>
      <bottom style="thin">
        <color indexed="64"/>
      </bottom>
      <diagonal style="thin">
        <color indexed="64"/>
      </diagonal>
    </border>
    <border>
      <left style="thin">
        <color auto="1"/>
      </left>
      <right style="thin">
        <color auto="1"/>
      </right>
      <top style="thin">
        <color auto="1"/>
      </top>
      <bottom style="thin">
        <color auto="1"/>
      </bottom>
      <diagonal/>
    </border>
  </borders>
  <cellStyleXfs count="52">
    <xf numFmtId="0" fontId="0" fillId="0" borderId="0"/>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9" borderId="0" applyNumberFormat="0" applyBorder="0" applyAlignment="0" applyProtection="0">
      <alignment vertical="center"/>
    </xf>
    <xf numFmtId="0" fontId="12" fillId="0" borderId="0" applyNumberFormat="0" applyFill="0" applyBorder="0" applyAlignment="0" applyProtection="0">
      <alignment vertical="center"/>
    </xf>
    <xf numFmtId="0" fontId="13" fillId="20" borderId="1" applyNumberFormat="0" applyAlignment="0" applyProtection="0">
      <alignment vertical="center"/>
    </xf>
    <xf numFmtId="0" fontId="14" fillId="21" borderId="0" applyNumberFormat="0" applyBorder="0" applyAlignment="0" applyProtection="0">
      <alignment vertical="center"/>
    </xf>
    <xf numFmtId="0" fontId="15" fillId="22" borderId="2" applyNumberFormat="0" applyFont="0" applyAlignment="0" applyProtection="0">
      <alignment vertical="center"/>
    </xf>
    <xf numFmtId="0" fontId="16" fillId="0" borderId="3" applyNumberFormat="0" applyFill="0" applyAlignment="0" applyProtection="0">
      <alignment vertical="center"/>
    </xf>
    <xf numFmtId="0" fontId="17" fillId="3" borderId="0" applyNumberFormat="0" applyBorder="0" applyAlignment="0" applyProtection="0">
      <alignment vertical="center"/>
    </xf>
    <xf numFmtId="0" fontId="18" fillId="23" borderId="4" applyNumberFormat="0" applyAlignment="0" applyProtection="0">
      <alignment vertical="center"/>
    </xf>
    <xf numFmtId="0" fontId="19" fillId="0" borderId="0" applyNumberFormat="0" applyFill="0" applyBorder="0" applyAlignment="0" applyProtection="0">
      <alignment vertical="center"/>
    </xf>
    <xf numFmtId="38" fontId="15" fillId="0" borderId="0" applyFont="0" applyFill="0" applyBorder="0" applyAlignment="0" applyProtection="0"/>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2" fillId="0" borderId="7" applyNumberFormat="0" applyFill="0" applyAlignment="0" applyProtection="0">
      <alignment vertical="center"/>
    </xf>
    <xf numFmtId="0" fontId="22" fillId="0" borderId="0" applyNumberFormat="0" applyFill="0" applyBorder="0" applyAlignment="0" applyProtection="0">
      <alignment vertical="center"/>
    </xf>
    <xf numFmtId="0" fontId="23" fillId="0" borderId="8" applyNumberFormat="0" applyFill="0" applyAlignment="0" applyProtection="0">
      <alignment vertical="center"/>
    </xf>
    <xf numFmtId="0" fontId="24" fillId="23" borderId="9" applyNumberFormat="0" applyAlignment="0" applyProtection="0">
      <alignment vertical="center"/>
    </xf>
    <xf numFmtId="0" fontId="25" fillId="0" borderId="0" applyNumberFormat="0" applyFill="0" applyBorder="0" applyAlignment="0" applyProtection="0">
      <alignment vertical="center"/>
    </xf>
    <xf numFmtId="0" fontId="26" fillId="7" borderId="4" applyNumberFormat="0" applyAlignment="0" applyProtection="0">
      <alignment vertical="center"/>
    </xf>
    <xf numFmtId="0" fontId="15" fillId="0" borderId="0"/>
    <xf numFmtId="0" fontId="27" fillId="4" borderId="0" applyNumberFormat="0" applyBorder="0" applyAlignment="0" applyProtection="0">
      <alignment vertical="center"/>
    </xf>
    <xf numFmtId="0" fontId="8" fillId="0" borderId="0">
      <alignment vertical="center"/>
    </xf>
    <xf numFmtId="38" fontId="15" fillId="0" borderId="0" applyFont="0" applyFill="0" applyBorder="0" applyAlignment="0" applyProtection="0">
      <alignment vertical="center"/>
    </xf>
    <xf numFmtId="0" fontId="71" fillId="0" borderId="0"/>
    <xf numFmtId="0" fontId="71" fillId="0" borderId="0"/>
    <xf numFmtId="0" fontId="15" fillId="0" borderId="0">
      <alignment vertical="center"/>
    </xf>
    <xf numFmtId="0" fontId="1" fillId="0" borderId="0">
      <alignment vertical="center"/>
    </xf>
    <xf numFmtId="38" fontId="1" fillId="0" borderId="0" applyFont="0" applyFill="0" applyBorder="0" applyAlignment="0" applyProtection="0">
      <alignment vertical="center"/>
    </xf>
    <xf numFmtId="0" fontId="78" fillId="0" borderId="0"/>
  </cellStyleXfs>
  <cellXfs count="379">
    <xf numFmtId="0" fontId="0" fillId="0" borderId="0" xfId="0"/>
    <xf numFmtId="0" fontId="29" fillId="0" borderId="0" xfId="0" applyFont="1" applyFill="1"/>
    <xf numFmtId="0" fontId="29" fillId="0" borderId="0" xfId="0" applyFont="1" applyFill="1" applyAlignment="1">
      <alignment vertical="top"/>
    </xf>
    <xf numFmtId="0" fontId="29" fillId="0" borderId="0" xfId="0" applyFont="1" applyFill="1" applyAlignment="1"/>
    <xf numFmtId="0" fontId="42" fillId="26" borderId="15" xfId="0" applyFont="1" applyFill="1" applyBorder="1" applyAlignment="1">
      <alignment horizontal="center" vertical="center"/>
    </xf>
    <xf numFmtId="0" fontId="0" fillId="0" borderId="15" xfId="0" applyBorder="1"/>
    <xf numFmtId="0" fontId="0" fillId="0" borderId="14" xfId="0" applyBorder="1" applyAlignment="1">
      <alignment horizontal="center"/>
    </xf>
    <xf numFmtId="0" fontId="0" fillId="0" borderId="0" xfId="0" applyBorder="1"/>
    <xf numFmtId="0" fontId="42" fillId="26" borderId="15" xfId="0" applyFont="1" applyFill="1" applyBorder="1" applyAlignment="1">
      <alignment horizontal="left" vertical="center"/>
    </xf>
    <xf numFmtId="0" fontId="42" fillId="26" borderId="15" xfId="0" applyFont="1" applyFill="1" applyBorder="1" applyAlignment="1">
      <alignment vertical="center"/>
    </xf>
    <xf numFmtId="0" fontId="0" fillId="0" borderId="14" xfId="0" applyBorder="1"/>
    <xf numFmtId="0" fontId="29" fillId="25" borderId="0" xfId="0" applyFont="1" applyFill="1"/>
    <xf numFmtId="0" fontId="29" fillId="0" borderId="15" xfId="0" applyFont="1" applyFill="1" applyBorder="1"/>
    <xf numFmtId="0" fontId="0" fillId="0" borderId="12" xfId="0" applyBorder="1"/>
    <xf numFmtId="0" fontId="8" fillId="0" borderId="15" xfId="44" applyBorder="1">
      <alignment vertical="center"/>
    </xf>
    <xf numFmtId="0" fontId="29" fillId="0" borderId="0" xfId="0" applyFont="1" applyFill="1" applyProtection="1">
      <protection locked="0"/>
    </xf>
    <xf numFmtId="0" fontId="30" fillId="0" borderId="0" xfId="0" applyFont="1" applyFill="1" applyProtection="1">
      <protection locked="0"/>
    </xf>
    <xf numFmtId="0" fontId="29" fillId="0" borderId="11" xfId="0" applyFont="1" applyFill="1" applyBorder="1" applyProtection="1">
      <protection locked="0"/>
    </xf>
    <xf numFmtId="0" fontId="29" fillId="0" borderId="12" xfId="0" applyFont="1" applyFill="1" applyBorder="1" applyAlignment="1" applyProtection="1">
      <alignment horizontal="left"/>
      <protection locked="0"/>
    </xf>
    <xf numFmtId="0" fontId="29" fillId="0" borderId="12" xfId="0" applyFont="1" applyFill="1" applyBorder="1" applyProtection="1">
      <protection locked="0"/>
    </xf>
    <xf numFmtId="0" fontId="29" fillId="0" borderId="13" xfId="0" applyFont="1" applyFill="1" applyBorder="1" applyProtection="1">
      <protection locked="0"/>
    </xf>
    <xf numFmtId="0" fontId="31" fillId="0" borderId="14" xfId="0" applyFont="1" applyFill="1" applyBorder="1" applyAlignment="1" applyProtection="1">
      <alignment vertical="center" wrapText="1"/>
      <protection locked="0"/>
    </xf>
    <xf numFmtId="0" fontId="29" fillId="0" borderId="15" xfId="0" applyFont="1" applyFill="1" applyBorder="1" applyAlignment="1" applyProtection="1">
      <alignment horizontal="center" vertical="center"/>
      <protection locked="0"/>
    </xf>
    <xf numFmtId="0" fontId="29" fillId="0" borderId="15" xfId="0" applyFont="1" applyFill="1" applyBorder="1" applyAlignment="1" applyProtection="1">
      <alignment horizontal="center" vertical="center" wrapText="1"/>
      <protection locked="0"/>
    </xf>
    <xf numFmtId="0" fontId="29" fillId="0" borderId="18" xfId="0" applyFont="1" applyFill="1" applyBorder="1" applyAlignment="1" applyProtection="1">
      <alignment horizontal="center" vertical="center"/>
      <protection locked="0"/>
    </xf>
    <xf numFmtId="0" fontId="29" fillId="0" borderId="19" xfId="0" applyFont="1" applyFill="1" applyBorder="1" applyAlignment="1" applyProtection="1">
      <alignment vertical="center"/>
      <protection locked="0"/>
    </xf>
    <xf numFmtId="0" fontId="29" fillId="0" borderId="0" xfId="0" applyFont="1" applyFill="1" applyBorder="1" applyAlignment="1" applyProtection="1">
      <alignment vertical="center"/>
      <protection locked="0"/>
    </xf>
    <xf numFmtId="0" fontId="37" fillId="0" borderId="18" xfId="0" applyFont="1" applyFill="1" applyBorder="1" applyAlignment="1" applyProtection="1">
      <alignment horizontal="center" vertical="center"/>
      <protection locked="0"/>
    </xf>
    <xf numFmtId="0" fontId="29" fillId="0" borderId="0" xfId="0" applyFont="1" applyFill="1" applyBorder="1" applyAlignment="1" applyProtection="1">
      <alignment vertical="center" wrapText="1"/>
      <protection locked="0"/>
    </xf>
    <xf numFmtId="0" fontId="29" fillId="0" borderId="16" xfId="0" applyFont="1" applyFill="1" applyBorder="1" applyAlignment="1" applyProtection="1">
      <alignment vertical="center"/>
      <protection locked="0"/>
    </xf>
    <xf numFmtId="0" fontId="29" fillId="0" borderId="23" xfId="0" applyFont="1" applyFill="1" applyBorder="1" applyAlignment="1" applyProtection="1">
      <alignment horizontal="center" vertical="center"/>
      <protection locked="0"/>
    </xf>
    <xf numFmtId="0" fontId="29" fillId="0" borderId="0" xfId="0" applyFont="1" applyFill="1" applyBorder="1" applyProtection="1">
      <protection locked="0"/>
    </xf>
    <xf numFmtId="0" fontId="42" fillId="26" borderId="15" xfId="0" applyFont="1" applyFill="1" applyBorder="1" applyAlignment="1" applyProtection="1">
      <alignment horizontal="center" vertical="center"/>
      <protection locked="0"/>
    </xf>
    <xf numFmtId="0" fontId="42" fillId="26" borderId="15" xfId="0" applyFont="1" applyFill="1" applyBorder="1" applyAlignment="1" applyProtection="1">
      <alignment horizontal="left" vertical="center"/>
      <protection locked="0"/>
    </xf>
    <xf numFmtId="0" fontId="0" fillId="0" borderId="15" xfId="0" applyBorder="1" applyProtection="1">
      <protection locked="0"/>
    </xf>
    <xf numFmtId="0" fontId="8" fillId="0" borderId="15" xfId="44" applyBorder="1" applyProtection="1">
      <alignment vertical="center"/>
      <protection locked="0"/>
    </xf>
    <xf numFmtId="0" fontId="0" fillId="0" borderId="0" xfId="0" applyProtection="1">
      <protection locked="0"/>
    </xf>
    <xf numFmtId="0" fontId="36" fillId="0" borderId="15" xfId="0" applyFont="1" applyFill="1" applyBorder="1" applyAlignment="1">
      <alignment horizontal="left" vertical="center"/>
    </xf>
    <xf numFmtId="0" fontId="7" fillId="0" borderId="15" xfId="44" applyFont="1" applyBorder="1">
      <alignment vertical="center"/>
    </xf>
    <xf numFmtId="0" fontId="6" fillId="0" borderId="15" xfId="44" applyFont="1" applyBorder="1">
      <alignment vertical="center"/>
    </xf>
    <xf numFmtId="0" fontId="29" fillId="0" borderId="15" xfId="0" applyFont="1" applyFill="1" applyBorder="1" applyAlignment="1" applyProtection="1">
      <alignment horizontal="center" vertical="center"/>
      <protection locked="0"/>
    </xf>
    <xf numFmtId="0" fontId="34" fillId="0" borderId="28" xfId="0" applyFont="1" applyFill="1" applyBorder="1" applyAlignment="1" applyProtection="1">
      <alignment horizontal="center" vertical="center"/>
      <protection locked="0"/>
    </xf>
    <xf numFmtId="0" fontId="29" fillId="0" borderId="10" xfId="0" applyFont="1" applyFill="1" applyBorder="1" applyAlignment="1" applyProtection="1">
      <alignment vertical="center"/>
      <protection locked="0"/>
    </xf>
    <xf numFmtId="0" fontId="29" fillId="0" borderId="11" xfId="0" applyFont="1" applyFill="1" applyBorder="1" applyAlignment="1" applyProtection="1">
      <alignment vertical="center"/>
      <protection locked="0"/>
    </xf>
    <xf numFmtId="0" fontId="29" fillId="0" borderId="30" xfId="0" applyFont="1" applyFill="1" applyBorder="1" applyAlignment="1" applyProtection="1">
      <alignment vertical="center"/>
      <protection locked="0"/>
    </xf>
    <xf numFmtId="0" fontId="29" fillId="0" borderId="27" xfId="0" applyFont="1" applyFill="1" applyBorder="1" applyAlignment="1" applyProtection="1">
      <alignment vertical="center"/>
      <protection locked="0"/>
    </xf>
    <xf numFmtId="0" fontId="29" fillId="0" borderId="26" xfId="0" applyFont="1" applyFill="1" applyBorder="1" applyAlignment="1" applyProtection="1">
      <alignment vertical="center"/>
      <protection locked="0"/>
    </xf>
    <xf numFmtId="0" fontId="29" fillId="24" borderId="0" xfId="0" applyFont="1" applyFill="1" applyProtection="1">
      <protection locked="0"/>
    </xf>
    <xf numFmtId="0" fontId="0" fillId="0" borderId="15" xfId="0" applyFill="1" applyBorder="1"/>
    <xf numFmtId="0" fontId="4" fillId="0" borderId="15" xfId="44" applyFont="1" applyBorder="1">
      <alignment vertical="center"/>
    </xf>
    <xf numFmtId="0" fontId="0" fillId="0" borderId="14" xfId="0" applyBorder="1" applyAlignment="1" applyProtection="1">
      <alignment vertical="center"/>
      <protection locked="0"/>
    </xf>
    <xf numFmtId="0" fontId="5" fillId="0" borderId="14" xfId="44" applyFont="1" applyBorder="1" applyAlignment="1" applyProtection="1">
      <alignment vertical="center"/>
      <protection locked="0"/>
    </xf>
    <xf numFmtId="0" fontId="3" fillId="0" borderId="15" xfId="44" applyFont="1" applyBorder="1">
      <alignment vertical="center"/>
    </xf>
    <xf numFmtId="0" fontId="0" fillId="0" borderId="0" xfId="0" applyFill="1" applyBorder="1"/>
    <xf numFmtId="0" fontId="33" fillId="0" borderId="0" xfId="0" applyFont="1" applyFill="1" applyBorder="1" applyAlignment="1" applyProtection="1">
      <alignment horizontal="center" vertical="center"/>
      <protection locked="0"/>
    </xf>
    <xf numFmtId="177" fontId="30" fillId="0" borderId="0" xfId="0" applyNumberFormat="1" applyFont="1" applyFill="1" applyBorder="1" applyAlignment="1" applyProtection="1">
      <alignment horizontal="center" vertical="center" wrapText="1"/>
      <protection locked="0"/>
    </xf>
    <xf numFmtId="0" fontId="0" fillId="0" borderId="13" xfId="0" applyBorder="1"/>
    <xf numFmtId="0" fontId="33" fillId="24" borderId="0" xfId="0" applyFont="1" applyFill="1" applyBorder="1" applyAlignment="1" applyProtection="1">
      <alignment horizontal="center" vertical="center"/>
      <protection locked="0"/>
    </xf>
    <xf numFmtId="178" fontId="33" fillId="0" borderId="0" xfId="0" applyNumberFormat="1" applyFont="1" applyFill="1" applyBorder="1" applyAlignment="1" applyProtection="1">
      <alignment horizontal="center" vertical="center"/>
      <protection locked="0"/>
    </xf>
    <xf numFmtId="0" fontId="32" fillId="0" borderId="0" xfId="0" applyNumberFormat="1" applyFont="1" applyFill="1" applyBorder="1" applyAlignment="1" applyProtection="1">
      <alignment horizontal="center" vertical="center"/>
      <protection locked="0"/>
    </xf>
    <xf numFmtId="0" fontId="35" fillId="0" borderId="0" xfId="0" applyFont="1" applyFill="1" applyBorder="1" applyAlignment="1" applyProtection="1">
      <alignment horizontal="center" vertical="center"/>
      <protection locked="0"/>
    </xf>
    <xf numFmtId="176" fontId="35" fillId="0" borderId="0" xfId="0" applyNumberFormat="1" applyFont="1" applyFill="1" applyBorder="1" applyAlignment="1" applyProtection="1">
      <alignment horizontal="center" vertical="center"/>
      <protection locked="0"/>
    </xf>
    <xf numFmtId="176" fontId="35" fillId="27" borderId="0" xfId="0" applyNumberFormat="1" applyFont="1" applyFill="1" applyBorder="1" applyAlignment="1" applyProtection="1">
      <alignment horizontal="center" vertical="center"/>
      <protection locked="0"/>
    </xf>
    <xf numFmtId="0" fontId="36" fillId="0" borderId="0" xfId="0" applyFont="1" applyFill="1" applyBorder="1" applyAlignment="1" applyProtection="1">
      <alignment horizontal="center" vertical="center"/>
      <protection locked="0"/>
    </xf>
    <xf numFmtId="0" fontId="44" fillId="0" borderId="0" xfId="0" applyFont="1" applyFill="1" applyBorder="1" applyAlignment="1" applyProtection="1">
      <alignment horizontal="center" vertical="center"/>
      <protection locked="0"/>
    </xf>
    <xf numFmtId="5" fontId="30" fillId="0" borderId="0" xfId="0" applyNumberFormat="1" applyFont="1" applyFill="1" applyBorder="1" applyAlignment="1" applyProtection="1">
      <alignment horizontal="center" vertical="center" wrapText="1"/>
      <protection locked="0"/>
    </xf>
    <xf numFmtId="9" fontId="34" fillId="0" borderId="0" xfId="0" applyNumberFormat="1" applyFont="1" applyFill="1" applyBorder="1" applyAlignment="1" applyProtection="1">
      <alignment horizontal="right" vertical="center"/>
      <protection locked="0"/>
    </xf>
    <xf numFmtId="0" fontId="39" fillId="0" borderId="0" xfId="0" applyFont="1" applyFill="1" applyBorder="1" applyAlignment="1" applyProtection="1">
      <alignment horizontal="right" shrinkToFit="1"/>
      <protection locked="0"/>
    </xf>
    <xf numFmtId="0" fontId="39" fillId="0" borderId="11" xfId="0" applyFont="1" applyFill="1" applyBorder="1" applyAlignment="1" applyProtection="1">
      <alignment horizontal="right" shrinkToFit="1"/>
      <protection locked="0"/>
    </xf>
    <xf numFmtId="0" fontId="31" fillId="0" borderId="14" xfId="0" applyFont="1" applyFill="1" applyBorder="1" applyAlignment="1" applyProtection="1">
      <alignment horizontal="center" vertical="center"/>
      <protection locked="0"/>
    </xf>
    <xf numFmtId="0" fontId="34" fillId="0" borderId="0" xfId="0" applyFont="1" applyFill="1" applyBorder="1" applyAlignment="1" applyProtection="1">
      <alignment horizontal="right" vertical="center"/>
      <protection locked="0"/>
    </xf>
    <xf numFmtId="0" fontId="29" fillId="0" borderId="0" xfId="0" applyFont="1" applyFill="1" applyBorder="1" applyAlignment="1" applyProtection="1">
      <alignment horizontal="left" vertical="center"/>
      <protection locked="0"/>
    </xf>
    <xf numFmtId="0" fontId="33" fillId="0" borderId="13" xfId="0" applyFont="1" applyFill="1" applyBorder="1" applyAlignment="1" applyProtection="1">
      <alignment vertical="center"/>
      <protection locked="0"/>
    </xf>
    <xf numFmtId="0" fontId="0" fillId="0" borderId="14" xfId="0" applyFill="1" applyBorder="1"/>
    <xf numFmtId="0" fontId="0" fillId="0" borderId="15" xfId="0" applyFill="1" applyBorder="1" applyAlignment="1">
      <alignment horizontal="center"/>
    </xf>
    <xf numFmtId="0" fontId="0" fillId="0" borderId="15" xfId="0" applyBorder="1" applyAlignment="1">
      <alignment horizontal="center"/>
    </xf>
    <xf numFmtId="0" fontId="29" fillId="0" borderId="0" xfId="0" applyFont="1" applyFill="1" applyBorder="1" applyAlignment="1"/>
    <xf numFmtId="0" fontId="31" fillId="0" borderId="15" xfId="0" applyFont="1" applyFill="1" applyBorder="1" applyAlignment="1" applyProtection="1">
      <alignment horizontal="left" vertical="center"/>
      <protection locked="0"/>
    </xf>
    <xf numFmtId="0" fontId="31" fillId="0" borderId="15" xfId="0" applyFont="1" applyFill="1" applyBorder="1" applyAlignment="1" applyProtection="1">
      <alignment horizontal="center" vertical="center"/>
      <protection locked="0"/>
    </xf>
    <xf numFmtId="0" fontId="31" fillId="0" borderId="20" xfId="0" applyFont="1" applyFill="1" applyBorder="1" applyAlignment="1" applyProtection="1">
      <alignment horizontal="left" vertical="center"/>
      <protection locked="0"/>
    </xf>
    <xf numFmtId="0" fontId="47" fillId="0" borderId="15" xfId="0" applyFont="1" applyFill="1" applyBorder="1" applyAlignment="1" applyProtection="1">
      <alignment horizontal="center" vertical="center"/>
      <protection locked="0"/>
    </xf>
    <xf numFmtId="0" fontId="31" fillId="0" borderId="15" xfId="0" applyFont="1" applyFill="1" applyBorder="1" applyAlignment="1" applyProtection="1">
      <alignment horizontal="center" vertical="center" wrapText="1"/>
      <protection locked="0"/>
    </xf>
    <xf numFmtId="0" fontId="31" fillId="0" borderId="15" xfId="0" applyFont="1" applyFill="1" applyBorder="1" applyAlignment="1" applyProtection="1">
      <alignment horizontal="center" vertical="center"/>
      <protection locked="0"/>
    </xf>
    <xf numFmtId="0" fontId="48" fillId="0" borderId="21" xfId="0" applyFont="1" applyFill="1" applyBorder="1" applyAlignment="1" applyProtection="1">
      <alignment horizontal="center" vertical="center"/>
      <protection locked="0"/>
    </xf>
    <xf numFmtId="0" fontId="48" fillId="0" borderId="20" xfId="0" applyFont="1" applyFill="1" applyBorder="1" applyAlignment="1" applyProtection="1">
      <alignment horizontal="center" vertical="center"/>
      <protection locked="0"/>
    </xf>
    <xf numFmtId="0" fontId="48" fillId="0" borderId="0" xfId="0" applyFont="1" applyFill="1" applyBorder="1" applyAlignment="1" applyProtection="1">
      <alignment horizontal="center" vertical="center"/>
      <protection locked="0"/>
    </xf>
    <xf numFmtId="0" fontId="48" fillId="0" borderId="0" xfId="0" applyFont="1" applyFill="1" applyBorder="1" applyAlignment="1" applyProtection="1">
      <alignment vertical="center"/>
      <protection locked="0"/>
    </xf>
    <xf numFmtId="0" fontId="49" fillId="0" borderId="0" xfId="0" applyFont="1" applyFill="1" applyBorder="1" applyAlignment="1" applyProtection="1">
      <alignment vertical="center"/>
      <protection locked="0"/>
    </xf>
    <xf numFmtId="0" fontId="48" fillId="0" borderId="13" xfId="0" applyFont="1" applyFill="1" applyBorder="1" applyAlignment="1" applyProtection="1">
      <alignment horizontal="center" vertical="center"/>
      <protection locked="0"/>
    </xf>
    <xf numFmtId="0" fontId="48" fillId="0" borderId="36" xfId="0" applyFont="1" applyFill="1" applyBorder="1" applyAlignment="1">
      <alignment horizontal="center"/>
    </xf>
    <xf numFmtId="0" fontId="29" fillId="0" borderId="37" xfId="0" applyFont="1" applyFill="1" applyBorder="1" applyAlignment="1">
      <alignment vertical="center" textRotation="255"/>
    </xf>
    <xf numFmtId="0" fontId="48" fillId="0" borderId="36" xfId="0" applyFont="1" applyFill="1" applyBorder="1" applyAlignment="1" applyProtection="1">
      <alignment horizontal="center" vertical="center"/>
      <protection locked="0"/>
    </xf>
    <xf numFmtId="0" fontId="49" fillId="0" borderId="42" xfId="0" applyFont="1" applyFill="1" applyBorder="1" applyAlignment="1" applyProtection="1">
      <alignment vertical="center"/>
      <protection locked="0"/>
    </xf>
    <xf numFmtId="0" fontId="49" fillId="0" borderId="41" xfId="0" applyFont="1" applyFill="1" applyBorder="1" applyAlignment="1" applyProtection="1">
      <alignment vertical="center"/>
      <protection locked="0"/>
    </xf>
    <xf numFmtId="49" fontId="31" fillId="0" borderId="14" xfId="0" applyNumberFormat="1" applyFont="1" applyFill="1" applyBorder="1" applyAlignment="1" applyProtection="1">
      <alignment horizontal="center" vertical="center"/>
      <protection locked="0"/>
    </xf>
    <xf numFmtId="0" fontId="48" fillId="0" borderId="13" xfId="0" applyFont="1" applyFill="1" applyBorder="1" applyAlignment="1" applyProtection="1">
      <alignment horizontal="center" vertical="center"/>
      <protection locked="0"/>
    </xf>
    <xf numFmtId="0" fontId="34" fillId="0" borderId="21" xfId="0" applyFont="1" applyFill="1" applyBorder="1" applyAlignment="1" applyProtection="1">
      <alignment horizontal="center" vertical="center"/>
      <protection locked="0"/>
    </xf>
    <xf numFmtId="0" fontId="48" fillId="0" borderId="24" xfId="0" applyFont="1" applyFill="1" applyBorder="1" applyAlignment="1" applyProtection="1">
      <alignment horizontal="center" vertical="center"/>
      <protection locked="0"/>
    </xf>
    <xf numFmtId="0" fontId="48" fillId="0" borderId="43" xfId="0" applyFont="1" applyFill="1" applyBorder="1" applyAlignment="1" applyProtection="1">
      <alignment horizontal="center" vertical="center"/>
      <protection locked="0"/>
    </xf>
    <xf numFmtId="0" fontId="55" fillId="0" borderId="33" xfId="0" applyFont="1" applyFill="1" applyBorder="1" applyAlignment="1" applyProtection="1">
      <alignment horizontal="center" vertical="center"/>
      <protection locked="0"/>
    </xf>
    <xf numFmtId="0" fontId="31" fillId="0" borderId="33" xfId="0" applyFont="1" applyFill="1" applyBorder="1" applyAlignment="1" applyProtection="1">
      <alignment horizontal="center" vertical="center" wrapText="1"/>
      <protection locked="0"/>
    </xf>
    <xf numFmtId="0" fontId="62" fillId="0" borderId="15" xfId="0" applyFont="1" applyFill="1" applyBorder="1" applyAlignment="1" applyProtection="1">
      <alignment horizontal="center" vertical="center"/>
      <protection locked="0"/>
    </xf>
    <xf numFmtId="0" fontId="34" fillId="0" borderId="37" xfId="0" applyFont="1" applyFill="1" applyBorder="1" applyAlignment="1">
      <alignment vertical="center"/>
    </xf>
    <xf numFmtId="0" fontId="34" fillId="0" borderId="17" xfId="0" applyFont="1" applyFill="1" applyBorder="1" applyAlignment="1" applyProtection="1">
      <alignment horizontal="center" vertical="center"/>
      <protection locked="0"/>
    </xf>
    <xf numFmtId="0" fontId="66" fillId="0" borderId="17" xfId="0" applyFont="1" applyFill="1" applyBorder="1" applyAlignment="1" applyProtection="1">
      <alignment horizontal="center" vertical="center"/>
      <protection locked="0"/>
    </xf>
    <xf numFmtId="0" fontId="48" fillId="0" borderId="13" xfId="0" applyFont="1" applyFill="1" applyBorder="1" applyAlignment="1" applyProtection="1">
      <alignment horizontal="center" vertical="center"/>
      <protection locked="0"/>
    </xf>
    <xf numFmtId="0" fontId="48" fillId="0" borderId="24" xfId="0" applyFont="1" applyFill="1" applyBorder="1" applyAlignment="1" applyProtection="1">
      <alignment horizontal="center" vertical="center"/>
      <protection locked="0"/>
    </xf>
    <xf numFmtId="179" fontId="35" fillId="0" borderId="59" xfId="0" applyNumberFormat="1" applyFont="1" applyFill="1" applyBorder="1" applyAlignment="1" applyProtection="1">
      <alignment horizontal="center" vertical="center"/>
      <protection locked="0"/>
    </xf>
    <xf numFmtId="179" fontId="35" fillId="0" borderId="60" xfId="0" applyNumberFormat="1" applyFont="1" applyFill="1" applyBorder="1" applyAlignment="1" applyProtection="1">
      <alignment vertical="center"/>
      <protection locked="0"/>
    </xf>
    <xf numFmtId="176" fontId="30" fillId="0" borderId="61" xfId="0" applyNumberFormat="1" applyFont="1" applyFill="1" applyBorder="1" applyAlignment="1" applyProtection="1">
      <alignment vertical="center"/>
      <protection locked="0"/>
    </xf>
    <xf numFmtId="0" fontId="29" fillId="0" borderId="73" xfId="0" applyFont="1" applyFill="1" applyBorder="1" applyAlignment="1" applyProtection="1">
      <alignment horizontal="center" vertical="center"/>
      <protection locked="0"/>
    </xf>
    <xf numFmtId="0" fontId="48" fillId="0" borderId="58" xfId="0" applyFont="1" applyFill="1" applyBorder="1" applyAlignment="1" applyProtection="1">
      <alignment horizontal="center" vertical="center"/>
      <protection locked="0"/>
    </xf>
    <xf numFmtId="0" fontId="48" fillId="0" borderId="74" xfId="0" applyFont="1" applyFill="1" applyBorder="1" applyAlignment="1" applyProtection="1">
      <alignment horizontal="center" vertical="center"/>
      <protection locked="0"/>
    </xf>
    <xf numFmtId="0" fontId="48" fillId="0" borderId="81" xfId="0" applyFont="1" applyFill="1" applyBorder="1" applyAlignment="1" applyProtection="1">
      <alignment horizontal="center" vertical="center"/>
      <protection locked="0"/>
    </xf>
    <xf numFmtId="0" fontId="62" fillId="28" borderId="15" xfId="0" applyFont="1" applyFill="1" applyBorder="1" applyAlignment="1" applyProtection="1">
      <alignment horizontal="center" vertical="center"/>
      <protection locked="0"/>
    </xf>
    <xf numFmtId="0" fontId="2" fillId="0" borderId="15" xfId="44" applyFont="1" applyBorder="1" applyProtection="1">
      <alignment vertical="center"/>
      <protection locked="0"/>
    </xf>
    <xf numFmtId="0" fontId="2" fillId="0" borderId="15" xfId="44" applyFont="1" applyBorder="1">
      <alignment vertical="center"/>
    </xf>
    <xf numFmtId="0" fontId="8" fillId="0" borderId="13" xfId="44" applyBorder="1" applyProtection="1">
      <alignment vertical="center"/>
      <protection locked="0"/>
    </xf>
    <xf numFmtId="0" fontId="0" fillId="0" borderId="0" xfId="0" applyFill="1" applyBorder="1" applyProtection="1">
      <protection locked="0"/>
    </xf>
    <xf numFmtId="0" fontId="0" fillId="0" borderId="0" xfId="0" applyBorder="1" applyProtection="1">
      <protection locked="0"/>
    </xf>
    <xf numFmtId="0" fontId="8" fillId="0" borderId="0" xfId="44" applyBorder="1" applyProtection="1">
      <alignment vertical="center"/>
      <protection locked="0"/>
    </xf>
    <xf numFmtId="0" fontId="29" fillId="0" borderId="0" xfId="0" applyFont="1" applyFill="1" applyBorder="1"/>
    <xf numFmtId="0" fontId="8" fillId="0" borderId="14" xfId="44" applyBorder="1" applyProtection="1">
      <alignment vertical="center"/>
      <protection locked="0"/>
    </xf>
    <xf numFmtId="0" fontId="6" fillId="0" borderId="14" xfId="44" applyFont="1" applyBorder="1" applyProtection="1">
      <alignment vertical="center"/>
      <protection locked="0"/>
    </xf>
    <xf numFmtId="0" fontId="0" fillId="0" borderId="19" xfId="0" applyBorder="1" applyProtection="1">
      <protection locked="0"/>
    </xf>
    <xf numFmtId="0" fontId="69" fillId="0" borderId="0" xfId="0" applyFont="1" applyBorder="1" applyAlignment="1" applyProtection="1">
      <alignment horizontal="center"/>
      <protection locked="0"/>
    </xf>
    <xf numFmtId="0" fontId="69" fillId="24" borderId="0" xfId="0" applyFont="1" applyFill="1" applyBorder="1" applyAlignment="1" applyProtection="1">
      <alignment horizontal="center"/>
      <protection locked="0"/>
    </xf>
    <xf numFmtId="0" fontId="69" fillId="0" borderId="0" xfId="0" quotePrefix="1" applyFont="1" applyBorder="1" applyAlignment="1" applyProtection="1">
      <alignment horizontal="center"/>
      <protection locked="0"/>
    </xf>
    <xf numFmtId="38" fontId="69" fillId="24" borderId="0" xfId="45" applyFont="1" applyFill="1" applyBorder="1" applyAlignment="1" applyProtection="1">
      <alignment horizontal="center"/>
      <protection locked="0"/>
    </xf>
    <xf numFmtId="0" fontId="69" fillId="24" borderId="0" xfId="0" quotePrefix="1" applyFont="1" applyFill="1" applyBorder="1" applyAlignment="1" applyProtection="1">
      <alignment horizontal="center"/>
      <protection locked="0"/>
    </xf>
    <xf numFmtId="0" fontId="62" fillId="0" borderId="19" xfId="0" applyFont="1" applyFill="1" applyBorder="1" applyAlignment="1" applyProtection="1">
      <alignment vertical="center"/>
      <protection locked="0"/>
    </xf>
    <xf numFmtId="0" fontId="72" fillId="0" borderId="18" xfId="0" applyFont="1" applyFill="1" applyBorder="1" applyAlignment="1" applyProtection="1">
      <alignment horizontal="center" vertical="center"/>
      <protection locked="0"/>
    </xf>
    <xf numFmtId="0" fontId="73" fillId="0" borderId="18" xfId="0" applyFont="1" applyFill="1" applyBorder="1" applyAlignment="1" applyProtection="1">
      <alignment horizontal="center" vertical="center"/>
      <protection locked="0"/>
    </xf>
    <xf numFmtId="0" fontId="29" fillId="0" borderId="18" xfId="0" applyFont="1" applyFill="1" applyBorder="1" applyAlignment="1" applyProtection="1">
      <alignment horizontal="center" vertical="center" wrapText="1"/>
      <protection locked="0"/>
    </xf>
    <xf numFmtId="0" fontId="38" fillId="0" borderId="18" xfId="0" applyFont="1" applyFill="1" applyBorder="1" applyAlignment="1" applyProtection="1">
      <alignment horizontal="center" vertical="center" wrapText="1"/>
      <protection locked="0"/>
    </xf>
    <xf numFmtId="0" fontId="33" fillId="0" borderId="19" xfId="0" applyFont="1" applyFill="1" applyBorder="1" applyAlignment="1" applyProtection="1">
      <alignment vertical="center"/>
      <protection locked="0"/>
    </xf>
    <xf numFmtId="0" fontId="74" fillId="24" borderId="0" xfId="0" applyFont="1" applyFill="1" applyBorder="1" applyAlignment="1" applyProtection="1">
      <alignment horizontal="right"/>
      <protection locked="0"/>
    </xf>
    <xf numFmtId="0" fontId="50" fillId="24" borderId="12" xfId="0" applyFont="1" applyFill="1" applyBorder="1" applyAlignment="1" applyProtection="1">
      <alignment horizontal="center" vertical="center"/>
      <protection locked="0"/>
    </xf>
    <xf numFmtId="0" fontId="75" fillId="0" borderId="19" xfId="0" applyFont="1" applyFill="1" applyBorder="1" applyAlignment="1" applyProtection="1">
      <alignment vertical="center"/>
      <protection locked="0"/>
    </xf>
    <xf numFmtId="0" fontId="76" fillId="31" borderId="86" xfId="0" applyFont="1" applyFill="1" applyBorder="1" applyAlignment="1">
      <alignment horizontal="center" vertical="center"/>
    </xf>
    <xf numFmtId="38" fontId="76" fillId="31" borderId="86" xfId="45" applyFont="1" applyFill="1" applyBorder="1" applyAlignment="1">
      <alignment horizontal="center" vertical="center"/>
    </xf>
    <xf numFmtId="0" fontId="76" fillId="0" borderId="86" xfId="0" applyFont="1" applyBorder="1" applyAlignment="1">
      <alignment horizontal="center" vertical="center"/>
    </xf>
    <xf numFmtId="0" fontId="77" fillId="0" borderId="0" xfId="0" applyFont="1"/>
    <xf numFmtId="0" fontId="77" fillId="0" borderId="86" xfId="0" applyFont="1" applyBorder="1" applyAlignment="1">
      <alignment vertical="center"/>
    </xf>
    <xf numFmtId="14" fontId="77" fillId="0" borderId="86" xfId="0" applyNumberFormat="1" applyFont="1" applyBorder="1" applyAlignment="1">
      <alignment vertical="center"/>
    </xf>
    <xf numFmtId="38" fontId="77" fillId="0" borderId="86" xfId="45" applyFont="1" applyBorder="1" applyAlignment="1">
      <alignment vertical="center"/>
    </xf>
    <xf numFmtId="0" fontId="77" fillId="0" borderId="86" xfId="0" applyFont="1" applyBorder="1"/>
    <xf numFmtId="38" fontId="77" fillId="0" borderId="86" xfId="45" applyFont="1" applyBorder="1" applyAlignment="1"/>
    <xf numFmtId="0" fontId="77" fillId="30" borderId="0" xfId="0" applyFont="1" applyFill="1"/>
    <xf numFmtId="38" fontId="77" fillId="0" borderId="0" xfId="45" applyFont="1" applyAlignment="1"/>
    <xf numFmtId="14" fontId="77" fillId="0" borderId="15" xfId="42" applyNumberFormat="1" applyFont="1" applyFill="1" applyBorder="1"/>
    <xf numFmtId="0" fontId="77" fillId="0" borderId="15" xfId="0" applyFont="1" applyBorder="1" applyAlignment="1">
      <alignment vertical="center"/>
    </xf>
    <xf numFmtId="0" fontId="77" fillId="0" borderId="15" xfId="0" applyFont="1" applyBorder="1" applyAlignment="1">
      <alignment horizontal="center" vertical="center"/>
    </xf>
    <xf numFmtId="49" fontId="77" fillId="0" borderId="15" xfId="0" applyNumberFormat="1" applyFont="1" applyBorder="1" applyAlignment="1">
      <alignment horizontal="center" vertical="center"/>
    </xf>
    <xf numFmtId="0" fontId="77" fillId="0" borderId="15" xfId="0" applyNumberFormat="1" applyFont="1" applyFill="1" applyBorder="1" applyAlignment="1">
      <alignment horizontal="center" shrinkToFit="1"/>
    </xf>
    <xf numFmtId="0" fontId="77" fillId="0" borderId="15" xfId="0" applyFont="1" applyFill="1" applyBorder="1" applyAlignment="1">
      <alignment horizontal="center" vertical="center" shrinkToFit="1"/>
    </xf>
    <xf numFmtId="0" fontId="77" fillId="0" borderId="15" xfId="0" applyFont="1" applyFill="1" applyBorder="1" applyAlignment="1">
      <alignment horizontal="left" vertical="center"/>
    </xf>
    <xf numFmtId="0" fontId="77" fillId="0" borderId="15" xfId="0" applyFont="1" applyFill="1" applyBorder="1" applyAlignment="1">
      <alignment horizontal="left" vertical="center" shrinkToFit="1"/>
    </xf>
    <xf numFmtId="38" fontId="77" fillId="0" borderId="15" xfId="45" applyFont="1" applyBorder="1" applyAlignment="1">
      <alignment horizontal="center" vertical="center"/>
    </xf>
    <xf numFmtId="14" fontId="77" fillId="0" borderId="15" xfId="0" applyNumberFormat="1" applyFont="1" applyBorder="1" applyAlignment="1">
      <alignment horizontal="center" vertical="center"/>
    </xf>
    <xf numFmtId="0" fontId="77" fillId="0" borderId="15" xfId="0" applyFont="1" applyBorder="1" applyAlignment="1">
      <alignment horizontal="left" vertical="center"/>
    </xf>
    <xf numFmtId="180" fontId="77" fillId="0" borderId="15" xfId="0" applyNumberFormat="1" applyFont="1" applyFill="1" applyBorder="1" applyAlignment="1">
      <alignment horizontal="center" vertical="center"/>
    </xf>
    <xf numFmtId="0" fontId="77" fillId="0" borderId="15" xfId="0" applyNumberFormat="1" applyFont="1" applyBorder="1" applyAlignment="1">
      <alignment horizontal="center" vertical="center"/>
    </xf>
    <xf numFmtId="181" fontId="77" fillId="0" borderId="15" xfId="0" applyNumberFormat="1" applyFont="1" applyBorder="1" applyAlignment="1">
      <alignment horizontal="center" vertical="center"/>
    </xf>
    <xf numFmtId="49" fontId="77" fillId="32" borderId="15" xfId="51" applyNumberFormat="1" applyFont="1" applyFill="1" applyBorder="1" applyAlignment="1">
      <alignment horizontal="center"/>
    </xf>
    <xf numFmtId="49" fontId="77" fillId="32" borderId="15" xfId="42" applyNumberFormat="1" applyFont="1" applyFill="1" applyBorder="1" applyAlignment="1">
      <alignment horizontal="center"/>
    </xf>
    <xf numFmtId="49" fontId="77" fillId="32" borderId="15" xfId="42" applyNumberFormat="1" applyFont="1" applyFill="1" applyBorder="1" applyAlignment="1">
      <alignment horizontal="center" shrinkToFit="1"/>
    </xf>
    <xf numFmtId="38" fontId="77" fillId="32" borderId="15" xfId="45" applyFont="1" applyFill="1" applyBorder="1" applyAlignment="1">
      <alignment horizontal="center"/>
    </xf>
    <xf numFmtId="14" fontId="77" fillId="32" borderId="15" xfId="42" applyNumberFormat="1" applyFont="1" applyFill="1" applyBorder="1" applyAlignment="1">
      <alignment horizontal="center"/>
    </xf>
    <xf numFmtId="180" fontId="77" fillId="32" borderId="15" xfId="42" applyNumberFormat="1" applyFont="1" applyFill="1" applyBorder="1" applyAlignment="1">
      <alignment horizontal="center" shrinkToFit="1"/>
    </xf>
    <xf numFmtId="0" fontId="77" fillId="30" borderId="0" xfId="0" applyFont="1" applyFill="1" applyAlignment="1">
      <alignment horizontal="center"/>
    </xf>
    <xf numFmtId="38" fontId="77" fillId="30" borderId="0" xfId="45" applyFont="1" applyFill="1" applyAlignment="1">
      <alignment horizontal="center"/>
    </xf>
    <xf numFmtId="0" fontId="33" fillId="33" borderId="19" xfId="0" applyFont="1" applyFill="1" applyBorder="1" applyAlignment="1" applyProtection="1">
      <alignment vertical="center"/>
      <protection locked="0"/>
    </xf>
    <xf numFmtId="0" fontId="29" fillId="33" borderId="0" xfId="0" applyFont="1" applyFill="1" applyBorder="1" applyAlignment="1" applyProtection="1">
      <alignment vertical="center"/>
      <protection locked="0"/>
    </xf>
    <xf numFmtId="0" fontId="29" fillId="33" borderId="27" xfId="0" applyFont="1" applyFill="1" applyBorder="1" applyAlignment="1" applyProtection="1">
      <alignment vertical="center"/>
      <protection locked="0"/>
    </xf>
    <xf numFmtId="0" fontId="29" fillId="33" borderId="18" xfId="0" applyFont="1" applyFill="1" applyBorder="1" applyAlignment="1" applyProtection="1">
      <alignment horizontal="center" vertical="center"/>
      <protection locked="0"/>
    </xf>
    <xf numFmtId="0" fontId="29" fillId="33" borderId="19" xfId="0" applyFont="1" applyFill="1" applyBorder="1" applyAlignment="1" applyProtection="1">
      <alignment vertical="center"/>
      <protection locked="0"/>
    </xf>
    <xf numFmtId="9" fontId="61" fillId="0" borderId="15" xfId="0" applyNumberFormat="1" applyFont="1" applyFill="1" applyBorder="1" applyAlignment="1" applyProtection="1">
      <alignment horizontal="center" vertical="center"/>
      <protection locked="0"/>
    </xf>
    <xf numFmtId="9" fontId="61" fillId="0" borderId="76" xfId="0" applyNumberFormat="1" applyFont="1" applyFill="1" applyBorder="1" applyAlignment="1" applyProtection="1">
      <alignment horizontal="center" vertical="center"/>
      <protection locked="0"/>
    </xf>
    <xf numFmtId="9" fontId="61" fillId="0" borderId="29" xfId="0" applyNumberFormat="1" applyFont="1" applyFill="1" applyBorder="1" applyAlignment="1" applyProtection="1">
      <alignment horizontal="center" vertical="center"/>
      <protection locked="0"/>
    </xf>
    <xf numFmtId="9" fontId="61" fillId="0" borderId="78" xfId="0" applyNumberFormat="1" applyFont="1" applyFill="1" applyBorder="1" applyAlignment="1" applyProtection="1">
      <alignment horizontal="center" vertical="center"/>
      <protection locked="0"/>
    </xf>
    <xf numFmtId="177" fontId="35" fillId="0" borderId="14" xfId="0" applyNumberFormat="1" applyFont="1" applyFill="1" applyBorder="1" applyAlignment="1" applyProtection="1">
      <alignment horizontal="center" vertical="center"/>
      <protection locked="0"/>
    </xf>
    <xf numFmtId="177" fontId="35" fillId="0" borderId="13" xfId="0" applyNumberFormat="1" applyFont="1" applyFill="1" applyBorder="1" applyAlignment="1" applyProtection="1">
      <alignment horizontal="center" vertical="center"/>
      <protection locked="0"/>
    </xf>
    <xf numFmtId="0" fontId="48" fillId="0" borderId="25" xfId="0" applyFont="1" applyFill="1" applyBorder="1" applyAlignment="1" applyProtection="1">
      <alignment horizontal="center" vertical="center"/>
      <protection locked="0"/>
    </xf>
    <xf numFmtId="0" fontId="48" fillId="0" borderId="21" xfId="0" applyFont="1" applyFill="1" applyBorder="1" applyAlignment="1" applyProtection="1">
      <alignment horizontal="center" vertical="center"/>
      <protection locked="0"/>
    </xf>
    <xf numFmtId="179" fontId="35" fillId="0" borderId="14" xfId="0" applyNumberFormat="1" applyFont="1" applyFill="1" applyBorder="1" applyAlignment="1" applyProtection="1">
      <alignment horizontal="center" vertical="center"/>
      <protection locked="0"/>
    </xf>
    <xf numFmtId="179" fontId="35" fillId="0" borderId="12" xfId="0" applyNumberFormat="1" applyFont="1" applyFill="1" applyBorder="1" applyAlignment="1" applyProtection="1">
      <alignment horizontal="center" vertical="center"/>
      <protection locked="0"/>
    </xf>
    <xf numFmtId="179" fontId="35" fillId="0" borderId="63" xfId="0" applyNumberFormat="1" applyFont="1" applyFill="1" applyBorder="1" applyAlignment="1" applyProtection="1">
      <alignment horizontal="center" vertical="center"/>
      <protection locked="0"/>
    </xf>
    <xf numFmtId="0" fontId="60" fillId="0" borderId="14" xfId="0" applyFont="1" applyFill="1" applyBorder="1" applyAlignment="1" applyProtection="1">
      <alignment horizontal="center" vertical="center"/>
      <protection locked="0"/>
    </xf>
    <xf numFmtId="0" fontId="60" fillId="0" borderId="12" xfId="0" applyFont="1" applyFill="1" applyBorder="1" applyAlignment="1" applyProtection="1">
      <alignment horizontal="center" vertical="center"/>
      <protection locked="0"/>
    </xf>
    <xf numFmtId="0" fontId="60" fillId="0" borderId="15" xfId="0" applyFont="1" applyFill="1" applyBorder="1" applyAlignment="1" applyProtection="1">
      <alignment horizontal="center" vertical="center"/>
      <protection locked="0"/>
    </xf>
    <xf numFmtId="178" fontId="60" fillId="0" borderId="14" xfId="0" applyNumberFormat="1" applyFont="1" applyFill="1" applyBorder="1" applyAlignment="1" applyProtection="1">
      <alignment horizontal="center" vertical="center"/>
      <protection locked="0"/>
    </xf>
    <xf numFmtId="178" fontId="60" fillId="0" borderId="12" xfId="0" applyNumberFormat="1" applyFont="1" applyFill="1" applyBorder="1" applyAlignment="1" applyProtection="1">
      <alignment horizontal="center" vertical="center"/>
      <protection locked="0"/>
    </xf>
    <xf numFmtId="176" fontId="35" fillId="28" borderId="65" xfId="0" applyNumberFormat="1" applyFont="1" applyFill="1" applyBorder="1" applyAlignment="1" applyProtection="1">
      <alignment horizontal="center" vertical="center"/>
      <protection locked="0"/>
    </xf>
    <xf numFmtId="176" fontId="35" fillId="28" borderId="66" xfId="0" applyNumberFormat="1" applyFont="1" applyFill="1" applyBorder="1" applyAlignment="1" applyProtection="1">
      <alignment horizontal="center" vertical="center"/>
      <protection locked="0"/>
    </xf>
    <xf numFmtId="176" fontId="35" fillId="28" borderId="68" xfId="0" applyNumberFormat="1" applyFont="1" applyFill="1" applyBorder="1" applyAlignment="1" applyProtection="1">
      <alignment horizontal="center" vertical="center"/>
      <protection locked="0"/>
    </xf>
    <xf numFmtId="0" fontId="51" fillId="0" borderId="70" xfId="0" applyFont="1" applyFill="1" applyBorder="1" applyAlignment="1">
      <alignment horizontal="left" vertical="top" textRotation="255" wrapText="1"/>
    </xf>
    <xf numFmtId="0" fontId="51" fillId="0" borderId="71" xfId="0" applyFont="1" applyFill="1" applyBorder="1" applyAlignment="1">
      <alignment horizontal="left" vertical="top" textRotation="255"/>
    </xf>
    <xf numFmtId="0" fontId="51" fillId="0" borderId="72" xfId="0" applyFont="1" applyFill="1" applyBorder="1" applyAlignment="1">
      <alignment horizontal="left" vertical="top" textRotation="255"/>
    </xf>
    <xf numFmtId="0" fontId="33" fillId="0" borderId="56" xfId="0" applyFont="1" applyFill="1" applyBorder="1" applyAlignment="1" applyProtection="1">
      <alignment horizontal="center" vertical="center" wrapText="1"/>
      <protection locked="0"/>
    </xf>
    <xf numFmtId="0" fontId="33" fillId="0" borderId="57" xfId="0" applyFont="1" applyFill="1" applyBorder="1" applyAlignment="1" applyProtection="1">
      <alignment horizontal="center" vertical="center" wrapText="1"/>
      <protection locked="0"/>
    </xf>
    <xf numFmtId="0" fontId="33" fillId="0" borderId="58" xfId="0" applyFont="1" applyFill="1" applyBorder="1" applyAlignment="1" applyProtection="1">
      <alignment horizontal="center" vertical="center" wrapText="1"/>
      <protection locked="0"/>
    </xf>
    <xf numFmtId="0" fontId="33" fillId="0" borderId="14" xfId="0" applyFont="1" applyFill="1" applyBorder="1" applyAlignment="1" applyProtection="1">
      <alignment horizontal="center" vertical="center" wrapText="1"/>
      <protection locked="0"/>
    </xf>
    <xf numFmtId="0" fontId="33" fillId="0" borderId="12" xfId="0" applyFont="1" applyFill="1" applyBorder="1" applyAlignment="1" applyProtection="1">
      <alignment horizontal="center" vertical="center" wrapText="1"/>
      <protection locked="0"/>
    </xf>
    <xf numFmtId="0" fontId="33" fillId="0" borderId="13" xfId="0" applyFont="1" applyFill="1" applyBorder="1" applyAlignment="1" applyProtection="1">
      <alignment horizontal="center" vertical="center" wrapText="1"/>
      <protection locked="0"/>
    </xf>
    <xf numFmtId="0" fontId="33" fillId="0" borderId="65" xfId="0" applyFont="1" applyFill="1" applyBorder="1" applyAlignment="1" applyProtection="1">
      <alignment horizontal="center" vertical="center" wrapText="1"/>
      <protection locked="0"/>
    </xf>
    <xf numFmtId="0" fontId="33" fillId="0" borderId="66" xfId="0" applyFont="1" applyFill="1" applyBorder="1" applyAlignment="1" applyProtection="1">
      <alignment horizontal="center" vertical="center" wrapText="1"/>
      <protection locked="0"/>
    </xf>
    <xf numFmtId="0" fontId="33" fillId="0" borderId="67" xfId="0" applyFont="1" applyFill="1" applyBorder="1" applyAlignment="1" applyProtection="1">
      <alignment horizontal="center" vertical="center" wrapText="1"/>
      <protection locked="0"/>
    </xf>
    <xf numFmtId="179" fontId="35" fillId="0" borderId="56" xfId="0" applyNumberFormat="1" applyFont="1" applyFill="1" applyBorder="1" applyAlignment="1" applyProtection="1">
      <alignment horizontal="center" vertical="center"/>
      <protection locked="0"/>
    </xf>
    <xf numFmtId="179" fontId="35" fillId="0" borderId="57" xfId="0" applyNumberFormat="1" applyFont="1" applyFill="1" applyBorder="1" applyAlignment="1" applyProtection="1">
      <alignment horizontal="center" vertical="center"/>
      <protection locked="0"/>
    </xf>
    <xf numFmtId="179" fontId="35" fillId="0" borderId="69" xfId="0" applyNumberFormat="1" applyFont="1" applyFill="1" applyBorder="1" applyAlignment="1" applyProtection="1">
      <alignment horizontal="center" vertical="center"/>
      <protection locked="0"/>
    </xf>
    <xf numFmtId="38" fontId="35" fillId="0" borderId="56" xfId="45" applyFont="1" applyFill="1" applyBorder="1" applyAlignment="1" applyProtection="1">
      <alignment horizontal="center" vertical="center"/>
      <protection locked="0"/>
    </xf>
    <xf numFmtId="38" fontId="35" fillId="0" borderId="57" xfId="45" applyFont="1" applyFill="1" applyBorder="1" applyAlignment="1" applyProtection="1">
      <alignment horizontal="center" vertical="center"/>
      <protection locked="0"/>
    </xf>
    <xf numFmtId="38" fontId="35" fillId="0" borderId="69" xfId="45" applyFont="1" applyFill="1" applyBorder="1" applyAlignment="1" applyProtection="1">
      <alignment horizontal="center" vertical="center"/>
      <protection locked="0"/>
    </xf>
    <xf numFmtId="38" fontId="35" fillId="28" borderId="65" xfId="45" applyFont="1" applyFill="1" applyBorder="1" applyAlignment="1" applyProtection="1">
      <alignment horizontal="center" vertical="center"/>
      <protection locked="0"/>
    </xf>
    <xf numFmtId="38" fontId="35" fillId="28" borderId="66" xfId="45" applyFont="1" applyFill="1" applyBorder="1" applyAlignment="1" applyProtection="1">
      <alignment horizontal="center" vertical="center"/>
      <protection locked="0"/>
    </xf>
    <xf numFmtId="38" fontId="35" fillId="28" borderId="68" xfId="45" applyFont="1" applyFill="1" applyBorder="1" applyAlignment="1" applyProtection="1">
      <alignment horizontal="center" vertical="center"/>
      <protection locked="0"/>
    </xf>
    <xf numFmtId="0" fontId="50" fillId="24" borderId="16" xfId="0" applyFont="1" applyFill="1" applyBorder="1" applyAlignment="1" applyProtection="1">
      <alignment horizontal="center" vertical="center"/>
      <protection locked="0"/>
    </xf>
    <xf numFmtId="0" fontId="50" fillId="24" borderId="21" xfId="0" applyFont="1" applyFill="1" applyBorder="1" applyAlignment="1" applyProtection="1">
      <alignment horizontal="center" vertical="center"/>
      <protection locked="0"/>
    </xf>
    <xf numFmtId="178" fontId="55" fillId="0" borderId="14" xfId="0" applyNumberFormat="1" applyFont="1" applyFill="1" applyBorder="1" applyAlignment="1" applyProtection="1">
      <alignment horizontal="center" vertical="center"/>
      <protection locked="0"/>
    </xf>
    <xf numFmtId="178" fontId="55" fillId="0" borderId="12" xfId="0" applyNumberFormat="1" applyFont="1" applyFill="1" applyBorder="1" applyAlignment="1" applyProtection="1">
      <alignment horizontal="center" vertical="center"/>
      <protection locked="0"/>
    </xf>
    <xf numFmtId="178" fontId="55" fillId="0" borderId="13" xfId="0" applyNumberFormat="1" applyFont="1" applyFill="1" applyBorder="1" applyAlignment="1" applyProtection="1">
      <alignment horizontal="center" vertical="center"/>
      <protection locked="0"/>
    </xf>
    <xf numFmtId="0" fontId="50" fillId="24" borderId="12" xfId="0" applyFont="1" applyFill="1" applyBorder="1" applyAlignment="1" applyProtection="1">
      <alignment horizontal="center" vertical="center"/>
      <protection locked="0"/>
    </xf>
    <xf numFmtId="0" fontId="50" fillId="24" borderId="13" xfId="0" applyFont="1" applyFill="1" applyBorder="1" applyAlignment="1" applyProtection="1">
      <alignment horizontal="center" vertical="center"/>
      <protection locked="0"/>
    </xf>
    <xf numFmtId="0" fontId="41" fillId="0" borderId="10" xfId="0" applyFont="1" applyFill="1" applyBorder="1" applyAlignment="1" applyProtection="1">
      <alignment horizontal="center" vertical="center"/>
      <protection locked="0"/>
    </xf>
    <xf numFmtId="0" fontId="41" fillId="0" borderId="11" xfId="0" applyFont="1" applyFill="1" applyBorder="1" applyAlignment="1" applyProtection="1">
      <alignment horizontal="center" vertical="center"/>
      <protection locked="0"/>
    </xf>
    <xf numFmtId="0" fontId="41" fillId="0" borderId="19" xfId="0" applyFont="1" applyFill="1" applyBorder="1" applyAlignment="1" applyProtection="1">
      <alignment horizontal="center" vertical="center"/>
      <protection locked="0"/>
    </xf>
    <xf numFmtId="0" fontId="41" fillId="0" borderId="0" xfId="0" applyFont="1" applyFill="1" applyBorder="1" applyAlignment="1" applyProtection="1">
      <alignment horizontal="center" vertical="center"/>
      <protection locked="0"/>
    </xf>
    <xf numFmtId="0" fontId="31" fillId="0" borderId="14" xfId="0" applyFont="1" applyFill="1" applyBorder="1" applyAlignment="1" applyProtection="1">
      <alignment horizontal="center" vertical="center"/>
      <protection locked="0"/>
    </xf>
    <xf numFmtId="0" fontId="31" fillId="0" borderId="13" xfId="0" applyFont="1" applyFill="1" applyBorder="1" applyAlignment="1" applyProtection="1">
      <alignment horizontal="center" vertical="center"/>
      <protection locked="0"/>
    </xf>
    <xf numFmtId="176" fontId="31" fillId="0" borderId="10" xfId="0" applyNumberFormat="1" applyFont="1" applyFill="1" applyBorder="1" applyAlignment="1" applyProtection="1">
      <alignment horizontal="center" vertical="center"/>
      <protection locked="0"/>
    </xf>
    <xf numFmtId="176" fontId="31" fillId="0" borderId="24" xfId="0" applyNumberFormat="1" applyFont="1" applyFill="1" applyBorder="1" applyAlignment="1" applyProtection="1">
      <alignment horizontal="center" vertical="center"/>
      <protection locked="0"/>
    </xf>
    <xf numFmtId="176" fontId="31" fillId="0" borderId="25" xfId="0" applyNumberFormat="1" applyFont="1" applyFill="1" applyBorder="1" applyAlignment="1" applyProtection="1">
      <alignment horizontal="center" vertical="center"/>
      <protection locked="0"/>
    </xf>
    <xf numFmtId="176" fontId="31" fillId="0" borderId="21" xfId="0" applyNumberFormat="1" applyFont="1" applyFill="1" applyBorder="1" applyAlignment="1" applyProtection="1">
      <alignment horizontal="center" vertical="center"/>
      <protection locked="0"/>
    </xf>
    <xf numFmtId="0" fontId="68" fillId="0" borderId="10" xfId="0" applyFont="1" applyFill="1" applyBorder="1" applyAlignment="1" applyProtection="1">
      <alignment horizontal="center" vertical="center"/>
      <protection locked="0"/>
    </xf>
    <xf numFmtId="0" fontId="68" fillId="0" borderId="11" xfId="0" applyFont="1" applyFill="1" applyBorder="1" applyAlignment="1" applyProtection="1">
      <alignment horizontal="center" vertical="center"/>
      <protection locked="0"/>
    </xf>
    <xf numFmtId="0" fontId="68" fillId="0" borderId="24" xfId="0" applyFont="1" applyFill="1" applyBorder="1" applyAlignment="1" applyProtection="1">
      <alignment horizontal="center" vertical="center"/>
      <protection locked="0"/>
    </xf>
    <xf numFmtId="0" fontId="68" fillId="0" borderId="25" xfId="0" applyFont="1" applyFill="1" applyBorder="1" applyAlignment="1" applyProtection="1">
      <alignment horizontal="center" vertical="center"/>
      <protection locked="0"/>
    </xf>
    <xf numFmtId="0" fontId="68" fillId="0" borderId="16" xfId="0" applyFont="1" applyFill="1" applyBorder="1" applyAlignment="1" applyProtection="1">
      <alignment horizontal="center" vertical="center"/>
      <protection locked="0"/>
    </xf>
    <xf numFmtId="0" fontId="68" fillId="0" borderId="21" xfId="0" applyFont="1" applyFill="1" applyBorder="1" applyAlignment="1" applyProtection="1">
      <alignment horizontal="center" vertical="center"/>
      <protection locked="0"/>
    </xf>
    <xf numFmtId="0" fontId="31" fillId="0" borderId="29" xfId="0" applyFont="1" applyFill="1" applyBorder="1" applyAlignment="1" applyProtection="1">
      <alignment horizontal="center" vertical="center"/>
      <protection locked="0"/>
    </xf>
    <xf numFmtId="0" fontId="31" fillId="0" borderId="20" xfId="0" applyFont="1" applyFill="1" applyBorder="1" applyAlignment="1" applyProtection="1">
      <alignment horizontal="center" vertical="center"/>
      <protection locked="0"/>
    </xf>
    <xf numFmtId="0" fontId="31" fillId="0" borderId="84" xfId="0" applyFont="1" applyFill="1" applyBorder="1" applyAlignment="1" applyProtection="1">
      <alignment horizontal="center" vertical="center"/>
      <protection locked="0"/>
    </xf>
    <xf numFmtId="0" fontId="31" fillId="0" borderId="85" xfId="0" applyFont="1" applyFill="1" applyBorder="1" applyAlignment="1" applyProtection="1">
      <alignment horizontal="center" vertical="center"/>
      <protection locked="0"/>
    </xf>
    <xf numFmtId="0" fontId="31" fillId="0" borderId="29" xfId="0" applyFont="1" applyFill="1" applyBorder="1" applyAlignment="1" applyProtection="1">
      <alignment horizontal="center" vertical="center" wrapText="1"/>
      <protection locked="0"/>
    </xf>
    <xf numFmtId="0" fontId="34" fillId="0" borderId="32" xfId="0" applyFont="1" applyFill="1" applyBorder="1" applyAlignment="1" applyProtection="1">
      <alignment horizontal="center" vertical="center"/>
      <protection locked="0"/>
    </xf>
    <xf numFmtId="0" fontId="34" fillId="0" borderId="12" xfId="0" applyFont="1" applyFill="1" applyBorder="1" applyAlignment="1" applyProtection="1">
      <alignment horizontal="center" vertical="center"/>
      <protection locked="0"/>
    </xf>
    <xf numFmtId="0" fontId="38" fillId="0" borderId="14" xfId="0" applyFont="1" applyFill="1" applyBorder="1" applyAlignment="1" applyProtection="1">
      <alignment horizontal="center" vertical="center"/>
      <protection locked="0"/>
    </xf>
    <xf numFmtId="0" fontId="38" fillId="0" borderId="12" xfId="0" applyFont="1" applyFill="1" applyBorder="1" applyAlignment="1" applyProtection="1">
      <alignment horizontal="center" vertical="center"/>
      <protection locked="0"/>
    </xf>
    <xf numFmtId="0" fontId="38" fillId="0" borderId="13" xfId="0" applyFont="1" applyFill="1" applyBorder="1" applyAlignment="1" applyProtection="1">
      <alignment horizontal="center" vertical="center"/>
      <protection locked="0"/>
    </xf>
    <xf numFmtId="0" fontId="29" fillId="0" borderId="15" xfId="0" applyFont="1" applyFill="1" applyBorder="1" applyAlignment="1" applyProtection="1">
      <alignment horizontal="center" vertical="center"/>
      <protection locked="0"/>
    </xf>
    <xf numFmtId="0" fontId="29" fillId="0" borderId="14" xfId="0" applyFont="1" applyFill="1" applyBorder="1" applyAlignment="1" applyProtection="1">
      <alignment horizontal="center" vertical="center"/>
      <protection locked="0"/>
    </xf>
    <xf numFmtId="0" fontId="33" fillId="0" borderId="55" xfId="0" applyFont="1" applyFill="1" applyBorder="1" applyAlignment="1" applyProtection="1">
      <alignment horizontal="center" vertical="center" textRotation="255" wrapText="1"/>
      <protection locked="0"/>
    </xf>
    <xf numFmtId="0" fontId="33" fillId="0" borderId="62" xfId="0" applyFont="1" applyFill="1" applyBorder="1" applyAlignment="1" applyProtection="1">
      <alignment horizontal="center" vertical="center" textRotation="255" wrapText="1"/>
      <protection locked="0"/>
    </xf>
    <xf numFmtId="0" fontId="33" fillId="0" borderId="64" xfId="0" applyFont="1" applyFill="1" applyBorder="1" applyAlignment="1" applyProtection="1">
      <alignment horizontal="center" vertical="center" textRotation="255" wrapText="1"/>
      <protection locked="0"/>
    </xf>
    <xf numFmtId="0" fontId="33" fillId="0" borderId="55" xfId="0" applyFont="1" applyFill="1" applyBorder="1" applyAlignment="1">
      <alignment horizontal="center" vertical="center" textRotation="255"/>
    </xf>
    <xf numFmtId="0" fontId="33" fillId="0" borderId="64" xfId="0" applyFont="1" applyFill="1" applyBorder="1" applyAlignment="1">
      <alignment horizontal="center" vertical="center" textRotation="255"/>
    </xf>
    <xf numFmtId="0" fontId="29" fillId="0" borderId="12" xfId="0" applyFont="1" applyFill="1" applyBorder="1" applyAlignment="1" applyProtection="1">
      <alignment horizontal="center" vertical="center"/>
      <protection locked="0"/>
    </xf>
    <xf numFmtId="0" fontId="29" fillId="0" borderId="13" xfId="0" applyFont="1" applyFill="1" applyBorder="1" applyAlignment="1" applyProtection="1">
      <alignment horizontal="center" vertical="center"/>
      <protection locked="0"/>
    </xf>
    <xf numFmtId="0" fontId="31" fillId="0" borderId="15" xfId="0" applyFont="1" applyFill="1" applyBorder="1" applyAlignment="1" applyProtection="1">
      <alignment horizontal="center" vertical="center"/>
      <protection locked="0"/>
    </xf>
    <xf numFmtId="49" fontId="31" fillId="0" borderId="14" xfId="0" applyNumberFormat="1" applyFont="1" applyFill="1" applyBorder="1" applyAlignment="1" applyProtection="1">
      <alignment horizontal="center" vertical="center"/>
      <protection locked="0"/>
    </xf>
    <xf numFmtId="49" fontId="31" fillId="0" borderId="12" xfId="0" applyNumberFormat="1" applyFont="1" applyFill="1" applyBorder="1" applyAlignment="1" applyProtection="1">
      <alignment horizontal="center" vertical="center"/>
      <protection locked="0"/>
    </xf>
    <xf numFmtId="49" fontId="31" fillId="0" borderId="13" xfId="0" applyNumberFormat="1" applyFont="1" applyFill="1" applyBorder="1" applyAlignment="1" applyProtection="1">
      <alignment horizontal="center" vertical="center"/>
      <protection locked="0"/>
    </xf>
    <xf numFmtId="0" fontId="59" fillId="0" borderId="10" xfId="0" applyFont="1" applyFill="1" applyBorder="1" applyAlignment="1" applyProtection="1">
      <alignment horizontal="center" vertical="center"/>
      <protection locked="0"/>
    </xf>
    <xf numFmtId="0" fontId="59" fillId="0" borderId="11" xfId="0" applyFont="1" applyFill="1" applyBorder="1" applyAlignment="1" applyProtection="1">
      <alignment horizontal="center" vertical="center"/>
      <protection locked="0"/>
    </xf>
    <xf numFmtId="0" fontId="59" fillId="0" borderId="24" xfId="0" applyFont="1" applyFill="1" applyBorder="1" applyAlignment="1" applyProtection="1">
      <alignment horizontal="center" vertical="center"/>
      <protection locked="0"/>
    </xf>
    <xf numFmtId="0" fontId="33" fillId="0" borderId="17" xfId="0" applyFont="1" applyFill="1" applyBorder="1" applyAlignment="1">
      <alignment horizontal="center" vertical="center" textRotation="255" wrapText="1"/>
    </xf>
    <xf numFmtId="0" fontId="33" fillId="0" borderId="25" xfId="0" applyFont="1" applyFill="1" applyBorder="1" applyAlignment="1">
      <alignment horizontal="center" vertical="center" textRotation="255" wrapText="1"/>
    </xf>
    <xf numFmtId="0" fontId="31" fillId="0" borderId="14" xfId="0" applyFont="1" applyFill="1" applyBorder="1" applyAlignment="1" applyProtection="1">
      <alignment horizontal="center" vertical="center" wrapText="1"/>
      <protection locked="0"/>
    </xf>
    <xf numFmtId="0" fontId="31" fillId="0" borderId="12" xfId="0" applyFont="1" applyFill="1" applyBorder="1" applyAlignment="1" applyProtection="1">
      <alignment horizontal="center" vertical="center" wrapText="1"/>
      <protection locked="0"/>
    </xf>
    <xf numFmtId="0" fontId="31" fillId="0" borderId="20" xfId="0" applyFont="1" applyFill="1" applyBorder="1" applyAlignment="1" applyProtection="1">
      <alignment horizontal="center" vertical="center" wrapText="1"/>
      <protection locked="0"/>
    </xf>
    <xf numFmtId="0" fontId="31" fillId="0" borderId="10" xfId="0" applyFont="1" applyFill="1" applyBorder="1" applyAlignment="1" applyProtection="1">
      <alignment horizontal="center" vertical="center" wrapText="1"/>
      <protection locked="0"/>
    </xf>
    <xf numFmtId="0" fontId="31" fillId="0" borderId="24" xfId="0" applyFont="1" applyFill="1" applyBorder="1" applyAlignment="1" applyProtection="1">
      <alignment horizontal="center" vertical="center" wrapText="1"/>
      <protection locked="0"/>
    </xf>
    <xf numFmtId="0" fontId="31" fillId="0" borderId="25" xfId="0" applyFont="1" applyFill="1" applyBorder="1" applyAlignment="1" applyProtection="1">
      <alignment horizontal="center" vertical="center" wrapText="1"/>
      <protection locked="0"/>
    </xf>
    <xf numFmtId="0" fontId="31" fillId="0" borderId="21" xfId="0" applyFont="1" applyFill="1" applyBorder="1" applyAlignment="1" applyProtection="1">
      <alignment horizontal="center" vertical="center" wrapText="1"/>
      <protection locked="0"/>
    </xf>
    <xf numFmtId="0" fontId="31" fillId="0" borderId="10" xfId="0" applyFont="1" applyFill="1" applyBorder="1" applyAlignment="1" applyProtection="1">
      <alignment horizontal="center" vertical="center"/>
      <protection locked="0"/>
    </xf>
    <xf numFmtId="0" fontId="31" fillId="0" borderId="24" xfId="0" applyFont="1" applyFill="1" applyBorder="1" applyAlignment="1" applyProtection="1">
      <alignment horizontal="center" vertical="center"/>
      <protection locked="0"/>
    </xf>
    <xf numFmtId="0" fontId="31" fillId="0" borderId="19" xfId="0" applyFont="1" applyFill="1" applyBorder="1" applyAlignment="1" applyProtection="1">
      <alignment horizontal="center" vertical="center"/>
      <protection locked="0"/>
    </xf>
    <xf numFmtId="0" fontId="31" fillId="0" borderId="22" xfId="0" applyFont="1" applyFill="1" applyBorder="1" applyAlignment="1" applyProtection="1">
      <alignment horizontal="center" vertical="center"/>
      <protection locked="0"/>
    </xf>
    <xf numFmtId="0" fontId="31" fillId="0" borderId="25" xfId="0" applyFont="1" applyFill="1" applyBorder="1" applyAlignment="1" applyProtection="1">
      <alignment horizontal="center" vertical="center"/>
      <protection locked="0"/>
    </xf>
    <xf numFmtId="0" fontId="31" fillId="0" borderId="21" xfId="0" applyFont="1" applyFill="1" applyBorder="1" applyAlignment="1" applyProtection="1">
      <alignment horizontal="center" vertical="center"/>
      <protection locked="0"/>
    </xf>
    <xf numFmtId="0" fontId="56" fillId="0" borderId="14" xfId="0" applyFont="1" applyFill="1" applyBorder="1" applyAlignment="1" applyProtection="1">
      <alignment horizontal="center" vertical="center"/>
      <protection locked="0"/>
    </xf>
    <xf numFmtId="0" fontId="56" fillId="0" borderId="12" xfId="0" applyFont="1" applyFill="1" applyBorder="1" applyAlignment="1" applyProtection="1">
      <alignment horizontal="center" vertical="center"/>
      <protection locked="0"/>
    </xf>
    <xf numFmtId="0" fontId="56" fillId="0" borderId="13" xfId="0" applyFont="1" applyFill="1" applyBorder="1" applyAlignment="1" applyProtection="1">
      <alignment horizontal="center" vertical="center"/>
      <protection locked="0"/>
    </xf>
    <xf numFmtId="0" fontId="34" fillId="0" borderId="10" xfId="0" applyFont="1" applyFill="1" applyBorder="1" applyAlignment="1" applyProtection="1">
      <alignment horizontal="center" vertical="center"/>
      <protection locked="0"/>
    </xf>
    <xf numFmtId="0" fontId="34" fillId="0" borderId="11" xfId="0" applyFont="1" applyFill="1" applyBorder="1" applyAlignment="1" applyProtection="1">
      <alignment horizontal="center" vertical="center"/>
      <protection locked="0"/>
    </xf>
    <xf numFmtId="0" fontId="34" fillId="0" borderId="19" xfId="0" applyFont="1" applyFill="1" applyBorder="1" applyAlignment="1" applyProtection="1">
      <alignment horizontal="center" vertical="center"/>
      <protection locked="0"/>
    </xf>
    <xf numFmtId="0" fontId="34" fillId="0" borderId="0" xfId="0" applyFont="1" applyFill="1" applyBorder="1" applyAlignment="1" applyProtection="1">
      <alignment horizontal="center" vertical="center"/>
      <protection locked="0"/>
    </xf>
    <xf numFmtId="0" fontId="34" fillId="0" borderId="25" xfId="0" applyFont="1" applyFill="1" applyBorder="1" applyAlignment="1" applyProtection="1">
      <alignment horizontal="center" vertical="center"/>
      <protection locked="0"/>
    </xf>
    <xf numFmtId="0" fontId="34" fillId="0" borderId="16" xfId="0" applyFont="1" applyFill="1" applyBorder="1" applyAlignment="1" applyProtection="1">
      <alignment horizontal="center" vertical="center"/>
      <protection locked="0"/>
    </xf>
    <xf numFmtId="0" fontId="58" fillId="0" borderId="14" xfId="0" applyFont="1" applyFill="1" applyBorder="1" applyAlignment="1" applyProtection="1">
      <alignment horizontal="center" vertical="center"/>
      <protection locked="0"/>
    </xf>
    <xf numFmtId="0" fontId="58" fillId="0" borderId="12" xfId="0" applyFont="1" applyFill="1" applyBorder="1" applyAlignment="1" applyProtection="1">
      <alignment horizontal="center" vertical="center"/>
      <protection locked="0"/>
    </xf>
    <xf numFmtId="0" fontId="58" fillId="0" borderId="13" xfId="0" applyFont="1" applyFill="1" applyBorder="1" applyAlignment="1" applyProtection="1">
      <alignment horizontal="center" vertical="center"/>
      <protection locked="0"/>
    </xf>
    <xf numFmtId="0" fontId="54" fillId="0" borderId="14" xfId="0" applyFont="1" applyFill="1" applyBorder="1" applyAlignment="1" applyProtection="1">
      <alignment horizontal="center" vertical="center"/>
      <protection locked="0"/>
    </xf>
    <xf numFmtId="0" fontId="54" fillId="0" borderId="12" xfId="0" applyFont="1" applyFill="1" applyBorder="1" applyAlignment="1" applyProtection="1">
      <alignment horizontal="center" vertical="center"/>
      <protection locked="0"/>
    </xf>
    <xf numFmtId="49" fontId="31" fillId="0" borderId="15" xfId="0" applyNumberFormat="1" applyFont="1" applyFill="1" applyBorder="1" applyAlignment="1" applyProtection="1">
      <alignment horizontal="center" vertical="center"/>
      <protection locked="0"/>
    </xf>
    <xf numFmtId="178" fontId="50" fillId="0" borderId="14" xfId="0" applyNumberFormat="1" applyFont="1" applyFill="1" applyBorder="1" applyAlignment="1" applyProtection="1">
      <alignment horizontal="center" vertical="center"/>
      <protection locked="0"/>
    </xf>
    <xf numFmtId="178" fontId="50" fillId="0" borderId="12" xfId="0" applyNumberFormat="1" applyFont="1" applyFill="1" applyBorder="1" applyAlignment="1" applyProtection="1">
      <alignment horizontal="center" vertical="center"/>
      <protection locked="0"/>
    </xf>
    <xf numFmtId="178" fontId="50" fillId="0" borderId="13" xfId="0" applyNumberFormat="1" applyFont="1" applyFill="1" applyBorder="1" applyAlignment="1" applyProtection="1">
      <alignment horizontal="center" vertical="center"/>
      <protection locked="0"/>
    </xf>
    <xf numFmtId="0" fontId="57" fillId="0" borderId="10" xfId="0" applyFont="1" applyFill="1" applyBorder="1" applyAlignment="1" applyProtection="1">
      <alignment horizontal="center" vertical="center"/>
      <protection locked="0"/>
    </xf>
    <xf numFmtId="0" fontId="57" fillId="0" borderId="11" xfId="0" applyFont="1" applyFill="1" applyBorder="1" applyAlignment="1" applyProtection="1">
      <alignment horizontal="center" vertical="center"/>
      <protection locked="0"/>
    </xf>
    <xf numFmtId="0" fontId="57" fillId="0" borderId="24" xfId="0" applyFont="1" applyFill="1" applyBorder="1" applyAlignment="1" applyProtection="1">
      <alignment horizontal="center" vertical="center"/>
      <protection locked="0"/>
    </xf>
    <xf numFmtId="0" fontId="57" fillId="0" borderId="19" xfId="0" applyFont="1" applyFill="1" applyBorder="1" applyAlignment="1" applyProtection="1">
      <alignment horizontal="center" vertical="center"/>
      <protection locked="0"/>
    </xf>
    <xf numFmtId="0" fontId="57" fillId="0" borderId="0" xfId="0" applyFont="1" applyFill="1" applyBorder="1" applyAlignment="1" applyProtection="1">
      <alignment horizontal="center" vertical="center"/>
      <protection locked="0"/>
    </xf>
    <xf numFmtId="0" fontId="57" fillId="0" borderId="22" xfId="0" applyFont="1" applyFill="1" applyBorder="1" applyAlignment="1" applyProtection="1">
      <alignment horizontal="center" vertical="center"/>
      <protection locked="0"/>
    </xf>
    <xf numFmtId="0" fontId="57" fillId="0" borderId="25" xfId="0" applyFont="1" applyFill="1" applyBorder="1" applyAlignment="1" applyProtection="1">
      <alignment horizontal="center" vertical="center"/>
      <protection locked="0"/>
    </xf>
    <xf numFmtId="0" fontId="57" fillId="0" borderId="16" xfId="0" applyFont="1" applyFill="1" applyBorder="1" applyAlignment="1" applyProtection="1">
      <alignment horizontal="center" vertical="center"/>
      <protection locked="0"/>
    </xf>
    <xf numFmtId="0" fontId="57" fillId="0" borderId="21" xfId="0" applyFont="1" applyFill="1" applyBorder="1" applyAlignment="1" applyProtection="1">
      <alignment horizontal="center" vertical="center"/>
      <protection locked="0"/>
    </xf>
    <xf numFmtId="0" fontId="31" fillId="0" borderId="31" xfId="0" applyFont="1" applyFill="1" applyBorder="1" applyAlignment="1" applyProtection="1">
      <alignment horizontal="center" vertical="center"/>
      <protection locked="0"/>
    </xf>
    <xf numFmtId="0" fontId="31" fillId="0" borderId="23" xfId="0" applyFont="1" applyFill="1" applyBorder="1" applyAlignment="1" applyProtection="1">
      <alignment horizontal="center" vertical="center"/>
      <protection locked="0"/>
    </xf>
    <xf numFmtId="177" fontId="34" fillId="0" borderId="14" xfId="0" applyNumberFormat="1" applyFont="1" applyFill="1" applyBorder="1" applyAlignment="1" applyProtection="1">
      <alignment horizontal="center" vertical="center"/>
      <protection locked="0"/>
    </xf>
    <xf numFmtId="177" fontId="34" fillId="0" borderId="12" xfId="0" applyNumberFormat="1" applyFont="1" applyFill="1" applyBorder="1" applyAlignment="1" applyProtection="1">
      <alignment horizontal="center" vertical="center"/>
      <protection locked="0"/>
    </xf>
    <xf numFmtId="177" fontId="34" fillId="0" borderId="13" xfId="0" applyNumberFormat="1" applyFont="1" applyFill="1" applyBorder="1" applyAlignment="1" applyProtection="1">
      <alignment horizontal="center" vertical="center"/>
      <protection locked="0"/>
    </xf>
    <xf numFmtId="9" fontId="61" fillId="28" borderId="14" xfId="0" applyNumberFormat="1" applyFont="1" applyFill="1" applyBorder="1" applyAlignment="1" applyProtection="1">
      <alignment horizontal="center" vertical="center"/>
      <protection locked="0"/>
    </xf>
    <xf numFmtId="9" fontId="61" fillId="28" borderId="13" xfId="0" applyNumberFormat="1" applyFont="1" applyFill="1" applyBorder="1" applyAlignment="1" applyProtection="1">
      <alignment horizontal="center" vertical="center"/>
      <protection locked="0"/>
    </xf>
    <xf numFmtId="177" fontId="35" fillId="0" borderId="10" xfId="0" applyNumberFormat="1" applyFont="1" applyFill="1" applyBorder="1" applyAlignment="1" applyProtection="1">
      <alignment horizontal="center" vertical="center"/>
      <protection locked="0"/>
    </xf>
    <xf numFmtId="177" fontId="35" fillId="0" borderId="24" xfId="0" applyNumberFormat="1" applyFont="1" applyFill="1" applyBorder="1" applyAlignment="1" applyProtection="1">
      <alignment horizontal="center" vertical="center"/>
      <protection locked="0"/>
    </xf>
    <xf numFmtId="177" fontId="35" fillId="0" borderId="51" xfId="0" applyNumberFormat="1" applyFont="1" applyFill="1" applyBorder="1" applyAlignment="1" applyProtection="1">
      <alignment horizontal="center" vertical="center"/>
      <protection locked="0"/>
    </xf>
    <xf numFmtId="177" fontId="35" fillId="0" borderId="52" xfId="0" applyNumberFormat="1" applyFont="1" applyFill="1" applyBorder="1" applyAlignment="1" applyProtection="1">
      <alignment horizontal="center" vertical="center"/>
      <protection locked="0"/>
    </xf>
    <xf numFmtId="177" fontId="35" fillId="0" borderId="53" xfId="0" applyNumberFormat="1" applyFont="1" applyFill="1" applyBorder="1" applyAlignment="1" applyProtection="1">
      <alignment horizontal="center" vertical="center"/>
      <protection locked="0"/>
    </xf>
    <xf numFmtId="177" fontId="35" fillId="0" borderId="54" xfId="0" applyNumberFormat="1" applyFont="1" applyFill="1" applyBorder="1" applyAlignment="1" applyProtection="1">
      <alignment horizontal="center" vertical="center"/>
      <protection locked="0"/>
    </xf>
    <xf numFmtId="177" fontId="35" fillId="0" borderId="35" xfId="0" applyNumberFormat="1" applyFont="1" applyFill="1" applyBorder="1" applyAlignment="1" applyProtection="1">
      <alignment horizontal="center" vertical="center"/>
      <protection locked="0"/>
    </xf>
    <xf numFmtId="9" fontId="61" fillId="0" borderId="35" xfId="0" applyNumberFormat="1" applyFont="1" applyFill="1" applyBorder="1" applyAlignment="1" applyProtection="1">
      <alignment horizontal="center" vertical="center"/>
      <protection locked="0"/>
    </xf>
    <xf numFmtId="9" fontId="61" fillId="0" borderId="79" xfId="0" applyNumberFormat="1" applyFont="1" applyFill="1" applyBorder="1" applyAlignment="1" applyProtection="1">
      <alignment horizontal="center" vertical="center"/>
      <protection locked="0"/>
    </xf>
    <xf numFmtId="0" fontId="31" fillId="0" borderId="38" xfId="0" applyFont="1" applyFill="1" applyBorder="1" applyAlignment="1" applyProtection="1">
      <alignment horizontal="center" vertical="center"/>
      <protection locked="0"/>
    </xf>
    <xf numFmtId="0" fontId="31" fillId="0" borderId="39" xfId="0" applyFont="1" applyFill="1" applyBorder="1" applyAlignment="1" applyProtection="1">
      <alignment horizontal="center" vertical="center"/>
      <protection locked="0"/>
    </xf>
    <xf numFmtId="0" fontId="31" fillId="0" borderId="40" xfId="0" applyFont="1" applyFill="1" applyBorder="1" applyAlignment="1" applyProtection="1">
      <alignment horizontal="center" vertical="center"/>
      <protection locked="0"/>
    </xf>
    <xf numFmtId="0" fontId="34" fillId="0" borderId="24" xfId="0" applyFont="1" applyFill="1" applyBorder="1" applyAlignment="1" applyProtection="1">
      <alignment horizontal="center" vertical="center"/>
      <protection locked="0"/>
    </xf>
    <xf numFmtId="0" fontId="34" fillId="0" borderId="21" xfId="0" applyFont="1" applyFill="1" applyBorder="1" applyAlignment="1" applyProtection="1">
      <alignment horizontal="center" vertical="center"/>
      <protection locked="0"/>
    </xf>
    <xf numFmtId="0" fontId="33" fillId="0" borderId="14" xfId="0" applyFont="1" applyFill="1" applyBorder="1" applyAlignment="1" applyProtection="1">
      <alignment horizontal="left" vertical="center"/>
      <protection locked="0"/>
    </xf>
    <xf numFmtId="0" fontId="33" fillId="0" borderId="12" xfId="0" applyFont="1" applyFill="1" applyBorder="1" applyAlignment="1" applyProtection="1">
      <alignment horizontal="left" vertical="center"/>
      <protection locked="0"/>
    </xf>
    <xf numFmtId="0" fontId="53" fillId="0" borderId="10" xfId="0" applyFont="1" applyFill="1" applyBorder="1" applyAlignment="1" applyProtection="1">
      <alignment horizontal="center" vertical="center" wrapText="1"/>
      <protection locked="0"/>
    </xf>
    <xf numFmtId="0" fontId="53" fillId="0" borderId="11" xfId="0" applyFont="1" applyFill="1" applyBorder="1" applyAlignment="1" applyProtection="1">
      <alignment horizontal="center" vertical="center" wrapText="1"/>
      <protection locked="0"/>
    </xf>
    <xf numFmtId="0" fontId="53" fillId="0" borderId="24" xfId="0" applyFont="1" applyFill="1" applyBorder="1" applyAlignment="1" applyProtection="1">
      <alignment horizontal="center" vertical="center" wrapText="1"/>
      <protection locked="0"/>
    </xf>
    <xf numFmtId="0" fontId="53" fillId="0" borderId="25" xfId="0" applyFont="1" applyFill="1" applyBorder="1" applyAlignment="1" applyProtection="1">
      <alignment horizontal="center" vertical="center" wrapText="1"/>
      <protection locked="0"/>
    </xf>
    <xf numFmtId="0" fontId="53" fillId="0" borderId="16" xfId="0" applyFont="1" applyFill="1" applyBorder="1" applyAlignment="1" applyProtection="1">
      <alignment horizontal="center" vertical="center" wrapText="1"/>
      <protection locked="0"/>
    </xf>
    <xf numFmtId="0" fontId="53" fillId="0" borderId="21" xfId="0" applyFont="1" applyFill="1" applyBorder="1" applyAlignment="1" applyProtection="1">
      <alignment horizontal="center" vertical="center" wrapText="1"/>
      <protection locked="0"/>
    </xf>
    <xf numFmtId="0" fontId="63" fillId="28" borderId="14" xfId="0" applyNumberFormat="1" applyFont="1" applyFill="1" applyBorder="1" applyAlignment="1" applyProtection="1">
      <alignment horizontal="right" vertical="center"/>
      <protection locked="0"/>
    </xf>
    <xf numFmtId="179" fontId="63" fillId="28" borderId="34" xfId="0" applyNumberFormat="1" applyFont="1" applyFill="1" applyBorder="1" applyAlignment="1" applyProtection="1">
      <alignment horizontal="right" vertical="center"/>
      <protection locked="0"/>
    </xf>
    <xf numFmtId="5" fontId="30" fillId="0" borderId="33" xfId="0" applyNumberFormat="1" applyFont="1" applyFill="1" applyBorder="1" applyAlignment="1" applyProtection="1">
      <alignment horizontal="center" vertical="center"/>
      <protection locked="0"/>
    </xf>
    <xf numFmtId="5" fontId="30" fillId="0" borderId="13" xfId="0" applyNumberFormat="1" applyFont="1" applyFill="1" applyBorder="1" applyAlignment="1" applyProtection="1">
      <alignment horizontal="center" vertical="center"/>
      <protection locked="0"/>
    </xf>
    <xf numFmtId="0" fontId="52" fillId="0" borderId="31" xfId="0" applyFont="1" applyFill="1" applyBorder="1" applyAlignment="1" applyProtection="1">
      <alignment horizontal="center" vertical="center" wrapText="1"/>
      <protection locked="0"/>
    </xf>
    <xf numFmtId="0" fontId="52" fillId="0" borderId="18" xfId="0" applyFont="1" applyFill="1" applyBorder="1" applyAlignment="1" applyProtection="1">
      <alignment horizontal="center" vertical="center" wrapText="1"/>
      <protection locked="0"/>
    </xf>
    <xf numFmtId="0" fontId="52" fillId="0" borderId="23" xfId="0" applyFont="1" applyFill="1" applyBorder="1" applyAlignment="1" applyProtection="1">
      <alignment horizontal="center" vertical="center" wrapText="1"/>
      <protection locked="0"/>
    </xf>
    <xf numFmtId="0" fontId="50" fillId="0" borderId="11" xfId="0" applyFont="1" applyFill="1" applyBorder="1" applyAlignment="1" applyProtection="1">
      <alignment horizontal="center" vertical="center" wrapText="1"/>
      <protection locked="0"/>
    </xf>
    <xf numFmtId="0" fontId="50" fillId="0" borderId="24" xfId="0" applyFont="1" applyFill="1" applyBorder="1" applyAlignment="1" applyProtection="1">
      <alignment horizontal="center" vertical="center" wrapText="1"/>
      <protection locked="0"/>
    </xf>
    <xf numFmtId="0" fontId="50" fillId="0" borderId="0" xfId="0" applyFont="1" applyFill="1" applyBorder="1" applyAlignment="1" applyProtection="1">
      <alignment horizontal="center" vertical="center" wrapText="1"/>
      <protection locked="0"/>
    </xf>
    <xf numFmtId="0" fontId="50" fillId="0" borderId="22" xfId="0" applyFont="1" applyFill="1" applyBorder="1" applyAlignment="1" applyProtection="1">
      <alignment horizontal="center" vertical="center" wrapText="1"/>
      <protection locked="0"/>
    </xf>
    <xf numFmtId="0" fontId="50" fillId="0" borderId="16" xfId="0" applyFont="1" applyFill="1" applyBorder="1" applyAlignment="1" applyProtection="1">
      <alignment horizontal="center" vertical="center" wrapText="1"/>
      <protection locked="0"/>
    </xf>
    <xf numFmtId="0" fontId="50" fillId="0" borderId="21" xfId="0" applyFont="1" applyFill="1" applyBorder="1" applyAlignment="1" applyProtection="1">
      <alignment horizontal="center" vertical="center" wrapText="1"/>
      <protection locked="0"/>
    </xf>
    <xf numFmtId="0" fontId="50" fillId="0" borderId="10" xfId="0" applyFont="1" applyFill="1" applyBorder="1" applyAlignment="1" applyProtection="1">
      <alignment horizontal="left" vertical="center"/>
      <protection locked="0"/>
    </xf>
    <xf numFmtId="0" fontId="50" fillId="0" borderId="24" xfId="0" applyFont="1" applyFill="1" applyBorder="1" applyAlignment="1" applyProtection="1">
      <alignment horizontal="left" vertical="center"/>
      <protection locked="0"/>
    </xf>
    <xf numFmtId="0" fontId="50" fillId="0" borderId="19" xfId="0" applyFont="1" applyFill="1" applyBorder="1" applyAlignment="1" applyProtection="1">
      <alignment horizontal="left" vertical="center"/>
      <protection locked="0"/>
    </xf>
    <xf numFmtId="0" fontId="50" fillId="0" borderId="22" xfId="0" applyFont="1" applyFill="1" applyBorder="1" applyAlignment="1" applyProtection="1">
      <alignment horizontal="left" vertical="center"/>
      <protection locked="0"/>
    </xf>
    <xf numFmtId="0" fontId="50" fillId="0" borderId="25" xfId="0" applyFont="1" applyFill="1" applyBorder="1" applyAlignment="1" applyProtection="1">
      <alignment horizontal="left" vertical="center"/>
      <protection locked="0"/>
    </xf>
    <xf numFmtId="0" fontId="50" fillId="0" borderId="21" xfId="0" applyFont="1" applyFill="1" applyBorder="1" applyAlignment="1" applyProtection="1">
      <alignment horizontal="left" vertical="center"/>
      <protection locked="0"/>
    </xf>
    <xf numFmtId="0" fontId="31" fillId="0" borderId="15" xfId="0" applyFont="1" applyFill="1" applyBorder="1" applyAlignment="1" applyProtection="1">
      <alignment horizontal="left" vertical="center" wrapText="1"/>
      <protection locked="0"/>
    </xf>
    <xf numFmtId="0" fontId="31" fillId="0" borderId="14" xfId="0" applyFont="1" applyFill="1" applyBorder="1" applyAlignment="1" applyProtection="1">
      <alignment horizontal="left" vertical="center" wrapText="1"/>
      <protection locked="0"/>
    </xf>
    <xf numFmtId="177" fontId="35" fillId="29" borderId="44" xfId="0" applyNumberFormat="1" applyFont="1" applyFill="1" applyBorder="1" applyAlignment="1" applyProtection="1">
      <alignment horizontal="center" vertical="center"/>
      <protection locked="0"/>
    </xf>
    <xf numFmtId="177" fontId="35" fillId="29" borderId="45" xfId="0" applyNumberFormat="1" applyFont="1" applyFill="1" applyBorder="1" applyAlignment="1" applyProtection="1">
      <alignment horizontal="center" vertical="center"/>
      <protection locked="0"/>
    </xf>
    <xf numFmtId="0" fontId="31" fillId="0" borderId="30" xfId="0" applyFont="1" applyFill="1" applyBorder="1" applyAlignment="1" applyProtection="1">
      <alignment horizontal="center" vertical="center"/>
      <protection locked="0"/>
    </xf>
    <xf numFmtId="0" fontId="31" fillId="0" borderId="26" xfId="0" applyFont="1" applyFill="1" applyBorder="1" applyAlignment="1" applyProtection="1">
      <alignment horizontal="center" vertical="center"/>
      <protection locked="0"/>
    </xf>
    <xf numFmtId="0" fontId="48" fillId="0" borderId="46" xfId="0" applyFont="1" applyFill="1" applyBorder="1" applyAlignment="1" applyProtection="1">
      <alignment horizontal="center" vertical="center"/>
      <protection locked="0"/>
    </xf>
    <xf numFmtId="0" fontId="48" fillId="0" borderId="47" xfId="0" applyFont="1" applyFill="1" applyBorder="1" applyAlignment="1" applyProtection="1">
      <alignment horizontal="center" vertical="center"/>
      <protection locked="0"/>
    </xf>
    <xf numFmtId="0" fontId="48" fillId="0" borderId="48" xfId="0" applyFont="1" applyFill="1" applyBorder="1" applyAlignment="1" applyProtection="1">
      <alignment horizontal="center" vertical="center"/>
      <protection locked="0"/>
    </xf>
    <xf numFmtId="0" fontId="48" fillId="0" borderId="56" xfId="0" applyFont="1" applyFill="1" applyBorder="1" applyAlignment="1" applyProtection="1">
      <alignment horizontal="center" vertical="center"/>
      <protection locked="0"/>
    </xf>
    <xf numFmtId="0" fontId="48" fillId="0" borderId="58" xfId="0" applyFont="1" applyFill="1" applyBorder="1" applyAlignment="1" applyProtection="1">
      <alignment horizontal="center" vertical="center"/>
      <protection locked="0"/>
    </xf>
    <xf numFmtId="177" fontId="35" fillId="0" borderId="15" xfId="0" applyNumberFormat="1" applyFont="1" applyFill="1" applyBorder="1" applyAlignment="1" applyProtection="1">
      <alignment horizontal="center" vertical="center"/>
      <protection locked="0"/>
    </xf>
    <xf numFmtId="177" fontId="35" fillId="29" borderId="81" xfId="0" applyNumberFormat="1" applyFont="1" applyFill="1" applyBorder="1" applyAlignment="1" applyProtection="1">
      <alignment horizontal="center" vertical="center"/>
      <protection locked="0"/>
    </xf>
    <xf numFmtId="0" fontId="35" fillId="29" borderId="81" xfId="0" applyFont="1" applyFill="1" applyBorder="1" applyAlignment="1" applyProtection="1">
      <alignment horizontal="center" vertical="center"/>
      <protection locked="0"/>
    </xf>
    <xf numFmtId="0" fontId="48" fillId="0" borderId="20" xfId="0" applyFont="1" applyFill="1" applyBorder="1" applyAlignment="1" applyProtection="1">
      <alignment horizontal="center" vertical="center"/>
      <protection locked="0"/>
    </xf>
    <xf numFmtId="177" fontId="35" fillId="0" borderId="49" xfId="0" applyNumberFormat="1" applyFont="1" applyFill="1" applyBorder="1" applyAlignment="1" applyProtection="1">
      <alignment horizontal="center" vertical="center"/>
      <protection locked="0"/>
    </xf>
    <xf numFmtId="177" fontId="35" fillId="0" borderId="50" xfId="0" applyNumberFormat="1" applyFont="1" applyFill="1" applyBorder="1" applyAlignment="1" applyProtection="1">
      <alignment horizontal="center" vertical="center"/>
      <protection locked="0"/>
    </xf>
    <xf numFmtId="0" fontId="48" fillId="0" borderId="69" xfId="0" applyFont="1" applyFill="1" applyBorder="1" applyAlignment="1" applyProtection="1">
      <alignment horizontal="center" vertical="center"/>
      <protection locked="0"/>
    </xf>
    <xf numFmtId="0" fontId="35" fillId="0" borderId="82" xfId="0" applyFont="1" applyFill="1" applyBorder="1" applyAlignment="1" applyProtection="1">
      <alignment horizontal="center" vertical="center"/>
      <protection locked="0"/>
    </xf>
    <xf numFmtId="0" fontId="35" fillId="0" borderId="83" xfId="0" applyFont="1" applyFill="1" applyBorder="1" applyAlignment="1" applyProtection="1">
      <alignment horizontal="center" vertical="center"/>
      <protection locked="0"/>
    </xf>
    <xf numFmtId="0" fontId="33" fillId="0" borderId="75" xfId="0" applyFont="1" applyFill="1" applyBorder="1" applyAlignment="1" applyProtection="1">
      <alignment horizontal="center" vertical="center" textRotation="255" wrapText="1"/>
      <protection locked="0"/>
    </xf>
    <xf numFmtId="0" fontId="33" fillId="0" borderId="77" xfId="0" applyFont="1" applyFill="1" applyBorder="1" applyAlignment="1" applyProtection="1">
      <alignment horizontal="center" vertical="center" textRotation="255" wrapText="1"/>
      <protection locked="0"/>
    </xf>
    <xf numFmtId="0" fontId="33" fillId="0" borderId="80" xfId="0" applyFont="1" applyFill="1" applyBorder="1" applyAlignment="1" applyProtection="1">
      <alignment horizontal="center" vertical="center" textRotation="255" wrapText="1"/>
      <protection locked="0"/>
    </xf>
  </cellXfs>
  <cellStyles count="5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45" builtinId="6"/>
    <cellStyle name="桁区切り 2" xfId="33"/>
    <cellStyle name="桁区切り 3" xfId="50"/>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2"/>
    <cellStyle name="標準 2 2" xfId="48"/>
    <cellStyle name="標準 3" xfId="44"/>
    <cellStyle name="標準 3 2" xfId="47"/>
    <cellStyle name="標準 4" xfId="46"/>
    <cellStyle name="標準 5" xfId="49"/>
    <cellStyle name="標準_品番マスター" xfId="51"/>
    <cellStyle name="良い" xfId="43" builtinId="26" customBuiltin="1"/>
  </cellStyles>
  <dxfs count="0"/>
  <tableStyles count="0" defaultTableStyle="TableStyleMedium2" defaultPivotStyle="PivotStyleLight16"/>
  <colors>
    <mruColors>
      <color rgb="FFFFFF66"/>
      <color rgb="FF00000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emf"/><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hyperlink" Target="notes://DOMINO6/49256F2700105B12/D1175C19ED166D0D49256F2700105B23/387C939B8CE7BA62492583B6002AE98F" TargetMode="External"/><Relationship Id="rId13" Type="http://schemas.openxmlformats.org/officeDocument/2006/relationships/hyperlink" Target="notes://DOMINO6/49256F2700105B12/D1175C19ED166D0D49256F2700105B23/FA2059FA0CA3C4724925860100320D82" TargetMode="External"/><Relationship Id="rId18" Type="http://schemas.openxmlformats.org/officeDocument/2006/relationships/hyperlink" Target="notes://DOMINO6/49256F2700105B12/D1175C19ED166D0D49256F2700105B23/4F42E1C3D55C95084925866A0014D58E" TargetMode="External"/><Relationship Id="rId26" Type="http://schemas.openxmlformats.org/officeDocument/2006/relationships/hyperlink" Target="notes://DOMINO6/49256F2700105B12/D1175C19ED166D0D49256F2700105B23/2372B8516F9AF93B4925877C002284A5" TargetMode="External"/><Relationship Id="rId3" Type="http://schemas.openxmlformats.org/officeDocument/2006/relationships/hyperlink" Target="notes://DOMINO6/49256F2700105B12/D1175C19ED166D0D49256F2700105B23/AD5ED8D8D28FE051492582500081D042" TargetMode="External"/><Relationship Id="rId21" Type="http://schemas.openxmlformats.org/officeDocument/2006/relationships/hyperlink" Target="notes://DOMINO6/49256F2700105B12/D1175C19ED166D0D49256F2700105B23/A4136F14AA88CE9D492586C60008D721" TargetMode="External"/><Relationship Id="rId34" Type="http://schemas.openxmlformats.org/officeDocument/2006/relationships/hyperlink" Target="notes://DOMINO6/49256F2700105B12/D1175C19ED166D0D49256F2700105B23/F113936B73F497F24925880F00024403" TargetMode="External"/><Relationship Id="rId7" Type="http://schemas.openxmlformats.org/officeDocument/2006/relationships/hyperlink" Target="notes://DOMINO6/49256F2700105B12/D1175C19ED166D0D49256F2700105B23/3FFFAF122680B53D4925836D000E7FAA" TargetMode="External"/><Relationship Id="rId12" Type="http://schemas.openxmlformats.org/officeDocument/2006/relationships/hyperlink" Target="notes://DOMINO6/49256F2700105B12/D1175C19ED166D0D49256F2700105B23/89DEF6F573877C1E492585E5002419C1" TargetMode="External"/><Relationship Id="rId17" Type="http://schemas.openxmlformats.org/officeDocument/2006/relationships/hyperlink" Target="notes://DOMINO6/49256F2700105B12/D1175C19ED166D0D49256F2700105B23/816F725AC0EDAD044925862B0020A486" TargetMode="External"/><Relationship Id="rId25" Type="http://schemas.openxmlformats.org/officeDocument/2006/relationships/hyperlink" Target="notes://DOMINO6/49256F2700105B12/D1175C19ED166D0D49256F2700105B23/C999EB771951958D4925876E005C05BE" TargetMode="External"/><Relationship Id="rId33" Type="http://schemas.openxmlformats.org/officeDocument/2006/relationships/hyperlink" Target="notes://DOMINO6/49256F2700105B12/D1175C19ED166D0D49256F2700105B23/8CD9A66A1F9C7926492587C60021FDEC" TargetMode="External"/><Relationship Id="rId2" Type="http://schemas.openxmlformats.org/officeDocument/2006/relationships/hyperlink" Target="notes://DOMINO6/49256F2700105B12/D1175C19ED166D0D49256F2700105B23/1280DD814698A6C74925812A0083BCFC" TargetMode="External"/><Relationship Id="rId16" Type="http://schemas.openxmlformats.org/officeDocument/2006/relationships/hyperlink" Target="notes://DOMINO6/49256F2700105B12/D1175C19ED166D0D49256F2700105B23/1733D991A57A0ECE4925866F0054F482" TargetMode="External"/><Relationship Id="rId20" Type="http://schemas.openxmlformats.org/officeDocument/2006/relationships/hyperlink" Target="notes://DOMINO6/49256F2700105B12/D1175C19ED166D0D49256F2700105B23/ED27F882B9C02FE9492586940036EBD2" TargetMode="External"/><Relationship Id="rId29" Type="http://schemas.openxmlformats.org/officeDocument/2006/relationships/hyperlink" Target="notes://DOMINO6/49256F2700105B12/D1175C19ED166D0D49256F2700105B23/1DD8D32E688EE854492587A300236EA9" TargetMode="External"/><Relationship Id="rId1" Type="http://schemas.openxmlformats.org/officeDocument/2006/relationships/hyperlink" Target="notes://DOMINO6/49256F2700105B12/D1175C19ED166D0D49256F2700105B23/305E810CB809AE7B49258109002637D0" TargetMode="External"/><Relationship Id="rId6" Type="http://schemas.openxmlformats.org/officeDocument/2006/relationships/hyperlink" Target="notes://DOMINO6/49256F2700105B12/D1175C19ED166D0D49256F2700105B23/F352D332FF9B3996492583C7002BBED0" TargetMode="External"/><Relationship Id="rId11" Type="http://schemas.openxmlformats.org/officeDocument/2006/relationships/hyperlink" Target="notes://DOMINO6/49256F2700105B12/D1175C19ED166D0D49256F2700105B23/646425B9152259F049258591000DA5BD" TargetMode="External"/><Relationship Id="rId24" Type="http://schemas.openxmlformats.org/officeDocument/2006/relationships/hyperlink" Target="notes://DOMINO6/49256F2700105B12/D1175C19ED166D0D49256F2700105B23/4DEA2C318954CA39492586BC002B89A9" TargetMode="External"/><Relationship Id="rId32" Type="http://schemas.openxmlformats.org/officeDocument/2006/relationships/hyperlink" Target="notes://DOMINO6/49256F2700105B12/D1175C19ED166D0D49256F2700105B23/F801D7196CA54CE1492587AB002B9BD9" TargetMode="External"/><Relationship Id="rId5" Type="http://schemas.openxmlformats.org/officeDocument/2006/relationships/hyperlink" Target="notes://DOMINO6/49256F2700105B12/D1175C19ED166D0D49256F2700105B23/40BA371C11EECAA54925834400209DFB" TargetMode="External"/><Relationship Id="rId15" Type="http://schemas.openxmlformats.org/officeDocument/2006/relationships/hyperlink" Target="notes://DOMINO6/49256F2700105B12/D1175C19ED166D0D49256F2700105B23/5BE7C76175B6A2FE492586460002F1FC" TargetMode="External"/><Relationship Id="rId23" Type="http://schemas.openxmlformats.org/officeDocument/2006/relationships/hyperlink" Target="notes://DOMINO6/49256F2700105B12/D1175C19ED166D0D49256F2700105B23/336CD9B2FCCEF7D74925869200271C49" TargetMode="External"/><Relationship Id="rId28" Type="http://schemas.openxmlformats.org/officeDocument/2006/relationships/hyperlink" Target="notes://DOMINO6/49256F2700105B12/D1175C19ED166D0D49256F2700105B23/1F238AB4EF07B3B64925878F0032E4CC" TargetMode="External"/><Relationship Id="rId10" Type="http://schemas.openxmlformats.org/officeDocument/2006/relationships/hyperlink" Target="notes://DOMINO6/49256F2700105B12/D1175C19ED166D0D49256F2700105B23/C01C053B637AB5294925859E0019395D" TargetMode="External"/><Relationship Id="rId19" Type="http://schemas.openxmlformats.org/officeDocument/2006/relationships/hyperlink" Target="notes://DOMINO6/49256F2700105B12/D1175C19ED166D0D49256F2700105B23/DD8E31FCD35306A14925855A001B18AF" TargetMode="External"/><Relationship Id="rId31" Type="http://schemas.openxmlformats.org/officeDocument/2006/relationships/hyperlink" Target="notes://DOMINO6/49256F2700105B12/D1175C19ED166D0D49256F2700105B23/9C33A513A931D372492587A70022D952" TargetMode="External"/><Relationship Id="rId4" Type="http://schemas.openxmlformats.org/officeDocument/2006/relationships/hyperlink" Target="notes://DOMINO6/49256F2700105B12/D1175C19ED166D0D49256F2700105B23/6FA44763CF63AE854925826D00107387" TargetMode="External"/><Relationship Id="rId9" Type="http://schemas.openxmlformats.org/officeDocument/2006/relationships/hyperlink" Target="notes://DOMINO6/49256F2700105B12/D1175C19ED166D0D49256F2700105B23/9217FF4984DE44324925857C00216BC5" TargetMode="External"/><Relationship Id="rId14" Type="http://schemas.openxmlformats.org/officeDocument/2006/relationships/hyperlink" Target="notes://DOMINO6/49256F2700105B12/D1175C19ED166D0D49256F2700105B23/FF4F8178809BFEF3492585D1003EAC10" TargetMode="External"/><Relationship Id="rId22" Type="http://schemas.openxmlformats.org/officeDocument/2006/relationships/hyperlink" Target="notes://DOMINO6/49256F2700105B12/D1175C19ED166D0D49256F2700105B23/A1C36CBFFFFB13E3492586D900243069" TargetMode="External"/><Relationship Id="rId27" Type="http://schemas.openxmlformats.org/officeDocument/2006/relationships/hyperlink" Target="notes://DOMINO6/49256F2700105B12/D1175C19ED166D0D49256F2700105B23/3806C8076D9B7459492586FE002681BA" TargetMode="External"/><Relationship Id="rId30" Type="http://schemas.openxmlformats.org/officeDocument/2006/relationships/hyperlink" Target="notes://DOMINO6/49256F2700105B12/D1175C19ED166D0D49256F2700105B23/EB7BE24128FAF59B492587C6004FCC1B" TargetMode="External"/><Relationship Id="rId35" Type="http://schemas.openxmlformats.org/officeDocument/2006/relationships/hyperlink" Target="notes://DOMINO6/49256F2700105B12/D1175C19ED166D0D49256F2700105B23/1F4C995D6A81C9064925881B0016B6BD" TargetMode="External"/></Relationships>
</file>

<file path=xl/drawings/drawing1.xml><?xml version="1.0" encoding="utf-8"?>
<xdr:wsDr xmlns:xdr="http://schemas.openxmlformats.org/drawingml/2006/spreadsheetDrawing" xmlns:a="http://schemas.openxmlformats.org/drawingml/2006/main">
  <xdr:oneCellAnchor>
    <xdr:from>
      <xdr:col>8</xdr:col>
      <xdr:colOff>527050</xdr:colOff>
      <xdr:row>50</xdr:row>
      <xdr:rowOff>0</xdr:rowOff>
    </xdr:from>
    <xdr:ext cx="18531" cy="351891"/>
    <xdr:sp macro="" textlink="">
      <xdr:nvSpPr>
        <xdr:cNvPr id="2" name="Text Box 21"/>
        <xdr:cNvSpPr txBox="1">
          <a:spLocks noChangeArrowheads="1"/>
        </xdr:cNvSpPr>
      </xdr:nvSpPr>
      <xdr:spPr bwMode="auto">
        <a:xfrm>
          <a:off x="4260850" y="10772775"/>
          <a:ext cx="18531" cy="3518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oneCellAnchor>
  <xdr:twoCellAnchor>
    <xdr:from>
      <xdr:col>6</xdr:col>
      <xdr:colOff>67234</xdr:colOff>
      <xdr:row>48</xdr:row>
      <xdr:rowOff>67235</xdr:rowOff>
    </xdr:from>
    <xdr:to>
      <xdr:col>6</xdr:col>
      <xdr:colOff>403412</xdr:colOff>
      <xdr:row>48</xdr:row>
      <xdr:rowOff>347383</xdr:rowOff>
    </xdr:to>
    <xdr:sp macro="" textlink="">
      <xdr:nvSpPr>
        <xdr:cNvPr id="7" name="テキスト ボックス 6"/>
        <xdr:cNvSpPr txBox="1"/>
      </xdr:nvSpPr>
      <xdr:spPr>
        <a:xfrm>
          <a:off x="3316940" y="12942794"/>
          <a:ext cx="336178"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a:t>
          </a:r>
        </a:p>
      </xdr:txBody>
    </xdr:sp>
    <xdr:clientData/>
  </xdr:twoCellAnchor>
  <xdr:twoCellAnchor>
    <xdr:from>
      <xdr:col>11</xdr:col>
      <xdr:colOff>20411</xdr:colOff>
      <xdr:row>41</xdr:row>
      <xdr:rowOff>249465</xdr:rowOff>
    </xdr:from>
    <xdr:to>
      <xdr:col>16</xdr:col>
      <xdr:colOff>455840</xdr:colOff>
      <xdr:row>45</xdr:row>
      <xdr:rowOff>244763</xdr:rowOff>
    </xdr:to>
    <xdr:sp macro="" textlink="">
      <xdr:nvSpPr>
        <xdr:cNvPr id="16" name="テキスト ボックス 15"/>
        <xdr:cNvSpPr txBox="1"/>
      </xdr:nvSpPr>
      <xdr:spPr>
        <a:xfrm>
          <a:off x="8751661" y="12219215"/>
          <a:ext cx="5515429" cy="1392298"/>
        </a:xfrm>
        <a:prstGeom prst="rect">
          <a:avLst/>
        </a:prstGeom>
        <a:solidFill>
          <a:srgbClr val="99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お願い</a:t>
          </a:r>
          <a:endParaRPr kumimoji="1" lang="en-US" altLang="ja-JP" sz="1800"/>
        </a:p>
        <a:p>
          <a:r>
            <a:rPr kumimoji="1" lang="ja-JP" altLang="en-US" sz="1800"/>
            <a:t>金型修理　修正報告書</a:t>
          </a:r>
          <a:endParaRPr kumimoji="1" lang="en-US" altLang="ja-JP" sz="1800"/>
        </a:p>
        <a:p>
          <a:r>
            <a:rPr kumimoji="1" lang="ja-JP" altLang="ja-JP" sz="2000" u="sng">
              <a:solidFill>
                <a:schemeClr val="dk1"/>
              </a:solidFill>
              <a:effectLst/>
              <a:latin typeface="+mn-lt"/>
              <a:ea typeface="+mn-ea"/>
              <a:cs typeface="+mn-cs"/>
            </a:rPr>
            <a:t>【</a:t>
          </a:r>
          <a:r>
            <a:rPr kumimoji="1" lang="en-US" altLang="ja-JP" sz="2000" u="sng">
              <a:solidFill>
                <a:schemeClr val="dk1"/>
              </a:solidFill>
              <a:effectLst/>
              <a:latin typeface="+mn-lt"/>
              <a:ea typeface="+mn-ea"/>
              <a:cs typeface="+mn-cs"/>
            </a:rPr>
            <a:t>DMS-Q08412-C-02 Rev.A</a:t>
          </a:r>
          <a:r>
            <a:rPr kumimoji="1" lang="ja-JP" altLang="ja-JP" sz="2000" u="sng">
              <a:solidFill>
                <a:schemeClr val="dk1"/>
              </a:solidFill>
              <a:effectLst/>
              <a:latin typeface="+mn-lt"/>
              <a:ea typeface="+mn-ea"/>
              <a:cs typeface="+mn-cs"/>
            </a:rPr>
            <a:t>【用紙</a:t>
          </a:r>
          <a:r>
            <a:rPr kumimoji="1" lang="en-US" altLang="ja-JP" sz="2000" u="sng">
              <a:solidFill>
                <a:schemeClr val="dk1"/>
              </a:solidFill>
              <a:effectLst/>
              <a:latin typeface="+mn-lt"/>
              <a:ea typeface="+mn-ea"/>
              <a:cs typeface="+mn-cs"/>
            </a:rPr>
            <a:t>-8</a:t>
          </a:r>
          <a:r>
            <a:rPr kumimoji="1" lang="ja-JP" altLang="ja-JP" sz="2000" u="sng">
              <a:solidFill>
                <a:schemeClr val="dk1"/>
              </a:solidFill>
              <a:effectLst/>
              <a:latin typeface="+mn-lt"/>
              <a:ea typeface="+mn-ea"/>
              <a:cs typeface="+mn-cs"/>
            </a:rPr>
            <a:t>】</a:t>
          </a:r>
          <a:endParaRPr kumimoji="1" lang="en-US" altLang="ja-JP" sz="2400" u="sng">
            <a:solidFill>
              <a:schemeClr val="dk1"/>
            </a:solidFill>
            <a:effectLst/>
            <a:latin typeface="+mn-lt"/>
            <a:ea typeface="+mn-ea"/>
            <a:cs typeface="+mn-cs"/>
          </a:endParaRPr>
        </a:p>
        <a:p>
          <a:r>
            <a:rPr kumimoji="1" lang="ja-JP" altLang="en-US" sz="1800"/>
            <a:t>を初期流動修理も今後発行お願いします。</a:t>
          </a:r>
          <a:endParaRPr kumimoji="1" lang="en-US" altLang="ja-JP" sz="1800"/>
        </a:p>
      </xdr:txBody>
    </xdr:sp>
    <xdr:clientData/>
  </xdr:twoCellAnchor>
  <xdr:twoCellAnchor>
    <xdr:from>
      <xdr:col>11</xdr:col>
      <xdr:colOff>219981</xdr:colOff>
      <xdr:row>35</xdr:row>
      <xdr:rowOff>99785</xdr:rowOff>
    </xdr:from>
    <xdr:to>
      <xdr:col>12</xdr:col>
      <xdr:colOff>957035</xdr:colOff>
      <xdr:row>36</xdr:row>
      <xdr:rowOff>222250</xdr:rowOff>
    </xdr:to>
    <xdr:sp macro="" textlink="">
      <xdr:nvSpPr>
        <xdr:cNvPr id="3" name="テキスト ボックス 2"/>
        <xdr:cNvSpPr txBox="1"/>
      </xdr:nvSpPr>
      <xdr:spPr>
        <a:xfrm>
          <a:off x="8951231" y="9974035"/>
          <a:ext cx="1578429" cy="4717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400" b="1"/>
            <a:t>償却期間</a:t>
          </a:r>
        </a:p>
      </xdr:txBody>
    </xdr:sp>
    <xdr:clientData/>
  </xdr:twoCellAnchor>
  <xdr:twoCellAnchor editAs="oneCell">
    <xdr:from>
      <xdr:col>11</xdr:col>
      <xdr:colOff>412749</xdr:colOff>
      <xdr:row>23</xdr:row>
      <xdr:rowOff>142875</xdr:rowOff>
    </xdr:from>
    <xdr:to>
      <xdr:col>14</xdr:col>
      <xdr:colOff>15874</xdr:colOff>
      <xdr:row>34</xdr:row>
      <xdr:rowOff>147986</xdr:rowOff>
    </xdr:to>
    <xdr:pic>
      <xdr:nvPicPr>
        <xdr:cNvPr id="8" name="図 7"/>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4338"/>
        <a:stretch/>
      </xdr:blipFill>
      <xdr:spPr bwMode="auto">
        <a:xfrm>
          <a:off x="9143999" y="5635625"/>
          <a:ext cx="2301875" cy="40373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412750</xdr:colOff>
      <xdr:row>28</xdr:row>
      <xdr:rowOff>127000</xdr:rowOff>
    </xdr:from>
    <xdr:to>
      <xdr:col>12</xdr:col>
      <xdr:colOff>269875</xdr:colOff>
      <xdr:row>28</xdr:row>
      <xdr:rowOff>127001</xdr:rowOff>
    </xdr:to>
    <xdr:cxnSp macro="">
      <xdr:nvCxnSpPr>
        <xdr:cNvPr id="9" name="直線矢印コネクタ 8"/>
        <xdr:cNvCxnSpPr/>
      </xdr:nvCxnSpPr>
      <xdr:spPr bwMode="auto">
        <a:xfrm>
          <a:off x="9144000" y="7556500"/>
          <a:ext cx="698500" cy="1"/>
        </a:xfrm>
        <a:prstGeom prst="straightConnector1">
          <a:avLst/>
        </a:prstGeom>
        <a:solidFill>
          <a:srgbClr val="090000"/>
        </a:solidFill>
        <a:ln w="28575" cap="flat" cmpd="sng" algn="ctr">
          <a:solidFill>
            <a:sysClr val="windowText" lastClr="000000"/>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12</xdr:col>
      <xdr:colOff>1143000</xdr:colOff>
      <xdr:row>28</xdr:row>
      <xdr:rowOff>127000</xdr:rowOff>
    </xdr:from>
    <xdr:to>
      <xdr:col>14</xdr:col>
      <xdr:colOff>47625</xdr:colOff>
      <xdr:row>28</xdr:row>
      <xdr:rowOff>127000</xdr:rowOff>
    </xdr:to>
    <xdr:cxnSp macro="">
      <xdr:nvCxnSpPr>
        <xdr:cNvPr id="13" name="直線矢印コネクタ 12"/>
        <xdr:cNvCxnSpPr/>
      </xdr:nvCxnSpPr>
      <xdr:spPr bwMode="auto">
        <a:xfrm flipH="1">
          <a:off x="10715625" y="7556500"/>
          <a:ext cx="762000" cy="0"/>
        </a:xfrm>
        <a:prstGeom prst="straightConnector1">
          <a:avLst/>
        </a:prstGeom>
        <a:solidFill>
          <a:srgbClr val="090000"/>
        </a:solidFill>
        <a:ln w="28575" cap="flat" cmpd="sng" algn="ctr">
          <a:solidFill>
            <a:sysClr val="windowText" lastClr="000000"/>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206375</xdr:colOff>
      <xdr:row>22</xdr:row>
      <xdr:rowOff>460375</xdr:rowOff>
    </xdr:from>
    <xdr:to>
      <xdr:col>12</xdr:col>
      <xdr:colOff>15875</xdr:colOff>
      <xdr:row>28</xdr:row>
      <xdr:rowOff>95250</xdr:rowOff>
    </xdr:to>
    <xdr:sp macro="" textlink="">
      <xdr:nvSpPr>
        <xdr:cNvPr id="19" name="正方形/長方形 18"/>
        <xdr:cNvSpPr/>
      </xdr:nvSpPr>
      <xdr:spPr bwMode="auto">
        <a:xfrm>
          <a:off x="8937625" y="5445125"/>
          <a:ext cx="650875" cy="2079625"/>
        </a:xfrm>
        <a:prstGeom prst="rect">
          <a:avLst/>
        </a:prstGeom>
        <a:solidFill>
          <a:schemeClr val="bg1"/>
        </a:solidFill>
        <a:ln w="9525" cap="flat" cmpd="sng" algn="ctr">
          <a:no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555625</xdr:colOff>
      <xdr:row>24</xdr:row>
      <xdr:rowOff>158750</xdr:rowOff>
    </xdr:from>
    <xdr:to>
      <xdr:col>10</xdr:col>
      <xdr:colOff>381000</xdr:colOff>
      <xdr:row>30</xdr:row>
      <xdr:rowOff>142875</xdr:rowOff>
    </xdr:to>
    <xdr:sp macro="" textlink="">
      <xdr:nvSpPr>
        <xdr:cNvPr id="20" name="正方形/長方形 19"/>
        <xdr:cNvSpPr/>
      </xdr:nvSpPr>
      <xdr:spPr bwMode="auto">
        <a:xfrm>
          <a:off x="7858125" y="6191250"/>
          <a:ext cx="730250" cy="2079625"/>
        </a:xfrm>
        <a:prstGeom prst="rect">
          <a:avLst/>
        </a:prstGeom>
        <a:solidFill>
          <a:schemeClr val="bg1"/>
        </a:solidFill>
        <a:ln w="9525" cap="flat" cmpd="sng" algn="ctr">
          <a:no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0</xdr:colOff>
      <xdr:row>24</xdr:row>
      <xdr:rowOff>158750</xdr:rowOff>
    </xdr:from>
    <xdr:to>
      <xdr:col>10</xdr:col>
      <xdr:colOff>0</xdr:colOff>
      <xdr:row>30</xdr:row>
      <xdr:rowOff>142875</xdr:rowOff>
    </xdr:to>
    <xdr:cxnSp macro="">
      <xdr:nvCxnSpPr>
        <xdr:cNvPr id="22" name="直線コネクタ 21"/>
        <xdr:cNvCxnSpPr/>
      </xdr:nvCxnSpPr>
      <xdr:spPr bwMode="auto">
        <a:xfrm>
          <a:off x="8207375" y="6191250"/>
          <a:ext cx="0" cy="2079625"/>
        </a:xfrm>
        <a:prstGeom prst="line">
          <a:avLst/>
        </a:prstGeom>
        <a:solidFill>
          <a:srgbClr val="090000"/>
        </a:solidFill>
        <a:ln w="9525" cap="flat" cmpd="sng" algn="ctr">
          <a:solidFill>
            <a:sysClr val="windowText" lastClr="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158751</xdr:colOff>
      <xdr:row>23</xdr:row>
      <xdr:rowOff>79375</xdr:rowOff>
    </xdr:from>
    <xdr:to>
      <xdr:col>15</xdr:col>
      <xdr:colOff>174626</xdr:colOff>
      <xdr:row>27</xdr:row>
      <xdr:rowOff>222250</xdr:rowOff>
    </xdr:to>
    <xdr:sp macro="" textlink="">
      <xdr:nvSpPr>
        <xdr:cNvPr id="23" name="テキスト ボックス 22"/>
        <xdr:cNvSpPr txBox="1"/>
      </xdr:nvSpPr>
      <xdr:spPr>
        <a:xfrm>
          <a:off x="8890001" y="5572125"/>
          <a:ext cx="3873500" cy="1730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下矢印部入れ子ピンの外径を</a:t>
          </a:r>
          <a:r>
            <a:rPr kumimoji="1" lang="en-US" altLang="ja-JP" sz="1400"/>
            <a:t>0.01</a:t>
          </a:r>
          <a:r>
            <a:rPr kumimoji="1" lang="ja-JP" altLang="en-US" sz="1400"/>
            <a:t>㎜削り　</a:t>
          </a:r>
          <a:endParaRPr kumimoji="1" lang="en-US" altLang="ja-JP" sz="1400"/>
        </a:p>
        <a:p>
          <a:r>
            <a:rPr kumimoji="1" lang="ja-JP" altLang="en-US" sz="1400"/>
            <a:t>　　　　　　　　　　　　　↓</a:t>
          </a:r>
          <a:endParaRPr kumimoji="1" lang="en-US" altLang="ja-JP" sz="1400"/>
        </a:p>
        <a:p>
          <a:r>
            <a:rPr kumimoji="1" lang="ja-JP" altLang="en-US" sz="1400"/>
            <a:t>現在の実測値：</a:t>
          </a:r>
          <a:r>
            <a:rPr kumimoji="1" lang="en-US" altLang="ja-JP" sz="1400"/>
            <a:t>6.8</a:t>
          </a:r>
          <a:r>
            <a:rPr kumimoji="1" lang="ja-JP" altLang="en-US" sz="1400"/>
            <a:t>公差</a:t>
          </a:r>
          <a:r>
            <a:rPr kumimoji="1" lang="en-US" altLang="ja-JP" sz="1400"/>
            <a:t>±0.20</a:t>
          </a:r>
          <a:r>
            <a:rPr kumimoji="1" lang="ja-JP" altLang="en-US" sz="1400"/>
            <a:t>⇒</a:t>
          </a:r>
          <a:r>
            <a:rPr kumimoji="1" lang="en-US" altLang="ja-JP" sz="1400"/>
            <a:t>6.787</a:t>
          </a:r>
          <a:r>
            <a:rPr kumimoji="1" lang="ja-JP" altLang="en-US" sz="1400"/>
            <a:t>～</a:t>
          </a:r>
          <a:r>
            <a:rPr kumimoji="1" lang="en-US" altLang="ja-JP" sz="1400"/>
            <a:t>6.790</a:t>
          </a:r>
        </a:p>
        <a:p>
          <a:r>
            <a:rPr kumimoji="1" lang="ja-JP" altLang="en-US" sz="1400"/>
            <a:t>　　　　　　　　　　　　　↓</a:t>
          </a:r>
          <a:endParaRPr kumimoji="1" lang="en-US" altLang="ja-JP" sz="1400"/>
        </a:p>
        <a:p>
          <a:r>
            <a:rPr kumimoji="1" lang="ja-JP" altLang="en-US" sz="1400"/>
            <a:t>削り後の狙い値：</a:t>
          </a:r>
          <a:r>
            <a:rPr kumimoji="1" lang="en-US" altLang="ja-JP" sz="1400"/>
            <a:t>6.777</a:t>
          </a:r>
          <a:r>
            <a:rPr kumimoji="1" lang="ja-JP" altLang="en-US" sz="1400"/>
            <a:t>～</a:t>
          </a:r>
          <a:r>
            <a:rPr kumimoji="1" lang="en-US" altLang="ja-JP" sz="1400"/>
            <a:t>6.780</a:t>
          </a:r>
          <a:r>
            <a:rPr kumimoji="1" lang="ja-JP" altLang="en-US" sz="1400"/>
            <a:t>狙い</a:t>
          </a:r>
          <a:endParaRPr kumimoji="1" lang="en-US" altLang="ja-JP" sz="1400"/>
        </a:p>
        <a:p>
          <a:endParaRPr kumimoji="1" lang="ja-JP" altLang="en-US" sz="1400"/>
        </a:p>
      </xdr:txBody>
    </xdr:sp>
    <xdr:clientData/>
  </xdr:twoCellAnchor>
  <xdr:twoCellAnchor>
    <xdr:from>
      <xdr:col>15</xdr:col>
      <xdr:colOff>301625</xdr:colOff>
      <xdr:row>23</xdr:row>
      <xdr:rowOff>523875</xdr:rowOff>
    </xdr:from>
    <xdr:to>
      <xdr:col>16</xdr:col>
      <xdr:colOff>714375</xdr:colOff>
      <xdr:row>29</xdr:row>
      <xdr:rowOff>317500</xdr:rowOff>
    </xdr:to>
    <xdr:sp macro="" textlink="">
      <xdr:nvSpPr>
        <xdr:cNvPr id="24" name="正方形/長方形 23"/>
        <xdr:cNvSpPr/>
      </xdr:nvSpPr>
      <xdr:spPr bwMode="auto">
        <a:xfrm>
          <a:off x="12890500" y="6016625"/>
          <a:ext cx="1635125" cy="2079625"/>
        </a:xfrm>
        <a:prstGeom prst="rect">
          <a:avLst/>
        </a:prstGeom>
        <a:solidFill>
          <a:schemeClr val="bg1"/>
        </a:solidFill>
        <a:ln w="9525" cap="flat" cmpd="sng" algn="ctr">
          <a:no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14</xdr:col>
      <xdr:colOff>269875</xdr:colOff>
      <xdr:row>28</xdr:row>
      <xdr:rowOff>95250</xdr:rowOff>
    </xdr:from>
    <xdr:to>
      <xdr:col>15</xdr:col>
      <xdr:colOff>174625</xdr:colOff>
      <xdr:row>30</xdr:row>
      <xdr:rowOff>15875</xdr:rowOff>
    </xdr:to>
    <xdr:sp macro="" textlink="">
      <xdr:nvSpPr>
        <xdr:cNvPr id="5" name="右矢印 4"/>
        <xdr:cNvSpPr/>
      </xdr:nvSpPr>
      <xdr:spPr bwMode="auto">
        <a:xfrm>
          <a:off x="11699875" y="7524750"/>
          <a:ext cx="1063625" cy="619125"/>
        </a:xfrm>
        <a:prstGeom prst="rightArrow">
          <a:avLst/>
        </a:pr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kumimoji="1" lang="ja-JP" altLang="en-US" sz="1100"/>
        </a:p>
      </xdr:txBody>
    </xdr:sp>
    <xdr:clientData/>
  </xdr:twoCellAnchor>
  <xdr:twoCellAnchor editAs="oneCell">
    <xdr:from>
      <xdr:col>15</xdr:col>
      <xdr:colOff>857249</xdr:colOff>
      <xdr:row>26</xdr:row>
      <xdr:rowOff>222250</xdr:rowOff>
    </xdr:from>
    <xdr:to>
      <xdr:col>17</xdr:col>
      <xdr:colOff>714375</xdr:colOff>
      <xdr:row>32</xdr:row>
      <xdr:rowOff>15875</xdr:rowOff>
    </xdr:to>
    <xdr:pic>
      <xdr:nvPicPr>
        <xdr:cNvPr id="26" name="図 25"/>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655" t="59967" r="30345" b="30291"/>
        <a:stretch/>
      </xdr:blipFill>
      <xdr:spPr bwMode="auto">
        <a:xfrm>
          <a:off x="13446124" y="6953250"/>
          <a:ext cx="2159001" cy="188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333376</xdr:colOff>
      <xdr:row>30</xdr:row>
      <xdr:rowOff>301625</xdr:rowOff>
    </xdr:from>
    <xdr:to>
      <xdr:col>15</xdr:col>
      <xdr:colOff>254001</xdr:colOff>
      <xdr:row>32</xdr:row>
      <xdr:rowOff>190500</xdr:rowOff>
    </xdr:to>
    <xdr:sp macro="" textlink="">
      <xdr:nvSpPr>
        <xdr:cNvPr id="6" name="テキスト ボックス 5"/>
        <xdr:cNvSpPr txBox="1"/>
      </xdr:nvSpPr>
      <xdr:spPr>
        <a:xfrm>
          <a:off x="11763376" y="8429625"/>
          <a:ext cx="1079500" cy="58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3200"/>
            <a:t>拡大</a:t>
          </a:r>
        </a:p>
      </xdr:txBody>
    </xdr:sp>
    <xdr:clientData/>
  </xdr:twoCellAnchor>
  <xdr:twoCellAnchor>
    <xdr:from>
      <xdr:col>15</xdr:col>
      <xdr:colOff>1000125</xdr:colOff>
      <xdr:row>26</xdr:row>
      <xdr:rowOff>206375</xdr:rowOff>
    </xdr:from>
    <xdr:to>
      <xdr:col>15</xdr:col>
      <xdr:colOff>1000126</xdr:colOff>
      <xdr:row>29</xdr:row>
      <xdr:rowOff>254000</xdr:rowOff>
    </xdr:to>
    <xdr:cxnSp macro="">
      <xdr:nvCxnSpPr>
        <xdr:cNvPr id="11" name="直線コネクタ 10"/>
        <xdr:cNvCxnSpPr/>
      </xdr:nvCxnSpPr>
      <xdr:spPr bwMode="auto">
        <a:xfrm>
          <a:off x="13589000" y="6937375"/>
          <a:ext cx="1" cy="1095375"/>
        </a:xfrm>
        <a:prstGeom prst="line">
          <a:avLst/>
        </a:prstGeom>
        <a:solidFill>
          <a:srgbClr val="090000"/>
        </a:solidFill>
        <a:ln w="76200" cap="flat" cmpd="sng" algn="ctr">
          <a:solidFill>
            <a:srgbClr val="FF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17</xdr:col>
      <xdr:colOff>555624</xdr:colOff>
      <xdr:row>26</xdr:row>
      <xdr:rowOff>222250</xdr:rowOff>
    </xdr:from>
    <xdr:to>
      <xdr:col>17</xdr:col>
      <xdr:colOff>555625</xdr:colOff>
      <xdr:row>29</xdr:row>
      <xdr:rowOff>269875</xdr:rowOff>
    </xdr:to>
    <xdr:cxnSp macro="">
      <xdr:nvCxnSpPr>
        <xdr:cNvPr id="27" name="直線コネクタ 26"/>
        <xdr:cNvCxnSpPr/>
      </xdr:nvCxnSpPr>
      <xdr:spPr bwMode="auto">
        <a:xfrm>
          <a:off x="15446374" y="6953250"/>
          <a:ext cx="1" cy="1095375"/>
        </a:xfrm>
        <a:prstGeom prst="line">
          <a:avLst/>
        </a:prstGeom>
        <a:solidFill>
          <a:srgbClr val="090000"/>
        </a:solidFill>
        <a:ln w="76200" cap="flat" cmpd="sng" algn="ctr">
          <a:solidFill>
            <a:srgbClr val="FF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15</xdr:col>
      <xdr:colOff>428625</xdr:colOff>
      <xdr:row>29</xdr:row>
      <xdr:rowOff>119063</xdr:rowOff>
    </xdr:from>
    <xdr:to>
      <xdr:col>15</xdr:col>
      <xdr:colOff>857249</xdr:colOff>
      <xdr:row>29</xdr:row>
      <xdr:rowOff>127000</xdr:rowOff>
    </xdr:to>
    <xdr:cxnSp macro="">
      <xdr:nvCxnSpPr>
        <xdr:cNvPr id="15" name="直線矢印コネクタ 14"/>
        <xdr:cNvCxnSpPr>
          <a:endCxn id="26" idx="1"/>
        </xdr:cNvCxnSpPr>
      </xdr:nvCxnSpPr>
      <xdr:spPr bwMode="auto">
        <a:xfrm flipV="1">
          <a:off x="13017500" y="7897813"/>
          <a:ext cx="428624" cy="7937"/>
        </a:xfrm>
        <a:prstGeom prst="straightConnector1">
          <a:avLst/>
        </a:prstGeom>
        <a:solidFill>
          <a:srgbClr val="090000"/>
        </a:solidFill>
        <a:ln w="28575" cap="flat" cmpd="sng" algn="ctr">
          <a:solidFill>
            <a:srgbClr val="400000"/>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15</xdr:col>
      <xdr:colOff>1031876</xdr:colOff>
      <xdr:row>29</xdr:row>
      <xdr:rowOff>127000</xdr:rowOff>
    </xdr:from>
    <xdr:to>
      <xdr:col>16</xdr:col>
      <xdr:colOff>222250</xdr:colOff>
      <xdr:row>29</xdr:row>
      <xdr:rowOff>127000</xdr:rowOff>
    </xdr:to>
    <xdr:cxnSp macro="">
      <xdr:nvCxnSpPr>
        <xdr:cNvPr id="31" name="直線矢印コネクタ 30"/>
        <xdr:cNvCxnSpPr/>
      </xdr:nvCxnSpPr>
      <xdr:spPr bwMode="auto">
        <a:xfrm flipH="1">
          <a:off x="13620751" y="7905750"/>
          <a:ext cx="412749" cy="0"/>
        </a:xfrm>
        <a:prstGeom prst="straightConnector1">
          <a:avLst/>
        </a:prstGeom>
        <a:solidFill>
          <a:srgbClr val="090000"/>
        </a:solidFill>
        <a:ln w="28575" cap="flat" cmpd="sng" algn="ctr">
          <a:solidFill>
            <a:srgbClr val="400000"/>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15</xdr:col>
      <xdr:colOff>1000125</xdr:colOff>
      <xdr:row>30</xdr:row>
      <xdr:rowOff>63499</xdr:rowOff>
    </xdr:from>
    <xdr:to>
      <xdr:col>17</xdr:col>
      <xdr:colOff>428625</xdr:colOff>
      <xdr:row>32</xdr:row>
      <xdr:rowOff>142875</xdr:rowOff>
    </xdr:to>
    <xdr:sp macro="" textlink="">
      <xdr:nvSpPr>
        <xdr:cNvPr id="36" name="テキスト ボックス 35"/>
        <xdr:cNvSpPr txBox="1"/>
      </xdr:nvSpPr>
      <xdr:spPr>
        <a:xfrm>
          <a:off x="13589000" y="8191499"/>
          <a:ext cx="1730375" cy="777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矢印間</a:t>
          </a:r>
          <a:r>
            <a:rPr kumimoji="1" lang="en-US" altLang="ja-JP" sz="1600"/>
            <a:t>0.005</a:t>
          </a:r>
          <a:r>
            <a:rPr kumimoji="1" lang="ja-JP" altLang="en-US" sz="1600"/>
            <a:t>㎜</a:t>
          </a:r>
          <a:endParaRPr kumimoji="1" lang="en-US" altLang="ja-JP" sz="1600"/>
        </a:p>
        <a:p>
          <a:r>
            <a:rPr kumimoji="1" lang="ja-JP" altLang="en-US" sz="1600"/>
            <a:t>（両側共実施）</a:t>
          </a:r>
        </a:p>
      </xdr:txBody>
    </xdr:sp>
    <xdr:clientData/>
  </xdr:twoCellAnchor>
  <xdr:twoCellAnchor>
    <xdr:from>
      <xdr:col>16</xdr:col>
      <xdr:colOff>1063625</xdr:colOff>
      <xdr:row>29</xdr:row>
      <xdr:rowOff>158750</xdr:rowOff>
    </xdr:from>
    <xdr:to>
      <xdr:col>17</xdr:col>
      <xdr:colOff>460373</xdr:colOff>
      <xdr:row>29</xdr:row>
      <xdr:rowOff>158751</xdr:rowOff>
    </xdr:to>
    <xdr:cxnSp macro="">
      <xdr:nvCxnSpPr>
        <xdr:cNvPr id="37" name="直線矢印コネクタ 36"/>
        <xdr:cNvCxnSpPr/>
      </xdr:nvCxnSpPr>
      <xdr:spPr bwMode="auto">
        <a:xfrm>
          <a:off x="14874875" y="7937500"/>
          <a:ext cx="476248" cy="1"/>
        </a:xfrm>
        <a:prstGeom prst="straightConnector1">
          <a:avLst/>
        </a:prstGeom>
        <a:solidFill>
          <a:srgbClr val="090000"/>
        </a:solidFill>
        <a:ln w="28575" cap="flat" cmpd="sng" algn="ctr">
          <a:solidFill>
            <a:srgbClr val="400000"/>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17</xdr:col>
      <xdr:colOff>635001</xdr:colOff>
      <xdr:row>29</xdr:row>
      <xdr:rowOff>158750</xdr:rowOff>
    </xdr:from>
    <xdr:to>
      <xdr:col>17</xdr:col>
      <xdr:colOff>1047750</xdr:colOff>
      <xdr:row>29</xdr:row>
      <xdr:rowOff>166687</xdr:rowOff>
    </xdr:to>
    <xdr:cxnSp macro="">
      <xdr:nvCxnSpPr>
        <xdr:cNvPr id="38" name="直線矢印コネクタ 37"/>
        <xdr:cNvCxnSpPr/>
      </xdr:nvCxnSpPr>
      <xdr:spPr bwMode="auto">
        <a:xfrm flipH="1">
          <a:off x="15525751" y="7937500"/>
          <a:ext cx="412749" cy="7937"/>
        </a:xfrm>
        <a:prstGeom prst="straightConnector1">
          <a:avLst/>
        </a:prstGeom>
        <a:solidFill>
          <a:srgbClr val="090000"/>
        </a:solidFill>
        <a:ln w="28575" cap="flat" cmpd="sng" algn="ctr">
          <a:solidFill>
            <a:srgbClr val="400000"/>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editAs="oneCell">
    <xdr:from>
      <xdr:col>19</xdr:col>
      <xdr:colOff>174625</xdr:colOff>
      <xdr:row>12</xdr:row>
      <xdr:rowOff>47625</xdr:rowOff>
    </xdr:from>
    <xdr:to>
      <xdr:col>20</xdr:col>
      <xdr:colOff>517525</xdr:colOff>
      <xdr:row>13</xdr:row>
      <xdr:rowOff>323850</xdr:rowOff>
    </xdr:to>
    <xdr:pic>
      <xdr:nvPicPr>
        <xdr:cNvPr id="25" name="図 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08500" y="825500"/>
          <a:ext cx="755650"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174625</xdr:colOff>
      <xdr:row>11</xdr:row>
      <xdr:rowOff>157042</xdr:rowOff>
    </xdr:from>
    <xdr:to>
      <xdr:col>17</xdr:col>
      <xdr:colOff>142874</xdr:colOff>
      <xdr:row>14</xdr:row>
      <xdr:rowOff>158017</xdr:rowOff>
    </xdr:to>
    <xdr:pic>
      <xdr:nvPicPr>
        <xdr:cNvPr id="28" name="図 2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85875" y="665042"/>
          <a:ext cx="1047749" cy="111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238125</xdr:colOff>
      <xdr:row>36</xdr:row>
      <xdr:rowOff>333375</xdr:rowOff>
    </xdr:from>
    <xdr:to>
      <xdr:col>16</xdr:col>
      <xdr:colOff>492125</xdr:colOff>
      <xdr:row>41</xdr:row>
      <xdr:rowOff>117475</xdr:rowOff>
    </xdr:to>
    <xdr:pic>
      <xdr:nvPicPr>
        <xdr:cNvPr id="29" name="図 2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69375" y="10556875"/>
          <a:ext cx="5334000" cy="1530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584099</xdr:colOff>
      <xdr:row>12</xdr:row>
      <xdr:rowOff>29406</xdr:rowOff>
    </xdr:from>
    <xdr:to>
      <xdr:col>16</xdr:col>
      <xdr:colOff>253999</xdr:colOff>
      <xdr:row>14</xdr:row>
      <xdr:rowOff>54075</xdr:rowOff>
    </xdr:to>
    <xdr:pic>
      <xdr:nvPicPr>
        <xdr:cNvPr id="9329" name="Picture 113"/>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172974" y="807281"/>
          <a:ext cx="892275" cy="8660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936625</xdr:colOff>
      <xdr:row>12</xdr:row>
      <xdr:rowOff>0</xdr:rowOff>
    </xdr:from>
    <xdr:to>
      <xdr:col>15</xdr:col>
      <xdr:colOff>570299</xdr:colOff>
      <xdr:row>14</xdr:row>
      <xdr:rowOff>6042</xdr:rowOff>
    </xdr:to>
    <xdr:pic>
      <xdr:nvPicPr>
        <xdr:cNvPr id="4" name="図 3"/>
        <xdr:cNvPicPr>
          <a:picLocks noChangeAspect="1"/>
        </xdr:cNvPicPr>
      </xdr:nvPicPr>
      <xdr:blipFill>
        <a:blip xmlns:r="http://schemas.openxmlformats.org/officeDocument/2006/relationships" r:embed="rId6"/>
        <a:stretch>
          <a:fillRect/>
        </a:stretch>
      </xdr:blipFill>
      <xdr:spPr>
        <a:xfrm>
          <a:off x="12366625" y="777875"/>
          <a:ext cx="792549" cy="847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10</xdr:row>
      <xdr:rowOff>66675</xdr:rowOff>
    </xdr:to>
    <xdr:sp macro="" textlink="">
      <xdr:nvSpPr>
        <xdr:cNvPr id="11265" name="AutoShape 1" descr="doclink.bmp">
          <a:hlinkClick xmlns:r="http://schemas.openxmlformats.org/officeDocument/2006/relationships" r:id="rId1"/>
        </xdr:cNvPr>
        <xdr:cNvSpPr>
          <a:spLocks noChangeAspect="1" noChangeArrowheads="1"/>
        </xdr:cNvSpPr>
      </xdr:nvSpPr>
      <xdr:spPr bwMode="auto">
        <a:xfrm>
          <a:off x="0" y="34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10</xdr:row>
      <xdr:rowOff>66675</xdr:rowOff>
    </xdr:to>
    <xdr:sp macro="" textlink="">
      <xdr:nvSpPr>
        <xdr:cNvPr id="11266" name="AutoShape 2" descr="doclink.bmp">
          <a:hlinkClick xmlns:r="http://schemas.openxmlformats.org/officeDocument/2006/relationships" r:id="rId2"/>
        </xdr:cNvPr>
        <xdr:cNvSpPr>
          <a:spLocks noChangeAspect="1" noChangeArrowheads="1"/>
        </xdr:cNvSpPr>
      </xdr:nvSpPr>
      <xdr:spPr bwMode="auto">
        <a:xfrm>
          <a:off x="0" y="1371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304800</xdr:colOff>
      <xdr:row>10</xdr:row>
      <xdr:rowOff>66675</xdr:rowOff>
    </xdr:to>
    <xdr:sp macro="" textlink="">
      <xdr:nvSpPr>
        <xdr:cNvPr id="11267" name="AutoShape 3" descr="doclink.bmp">
          <a:hlinkClick xmlns:r="http://schemas.openxmlformats.org/officeDocument/2006/relationships" r:id="rId3"/>
        </xdr:cNvPr>
        <xdr:cNvSpPr>
          <a:spLocks noChangeAspect="1" noChangeArrowheads="1"/>
        </xdr:cNvSpPr>
      </xdr:nvSpPr>
      <xdr:spPr bwMode="auto">
        <a:xfrm>
          <a:off x="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10</xdr:row>
      <xdr:rowOff>66675</xdr:rowOff>
    </xdr:to>
    <xdr:sp macro="" textlink="">
      <xdr:nvSpPr>
        <xdr:cNvPr id="11268" name="AutoShape 4" descr="doclink.bmp">
          <a:hlinkClick xmlns:r="http://schemas.openxmlformats.org/officeDocument/2006/relationships" r:id="rId4"/>
        </xdr:cNvPr>
        <xdr:cNvSpPr>
          <a:spLocks noChangeAspect="1" noChangeArrowheads="1"/>
        </xdr:cNvSpPr>
      </xdr:nvSpPr>
      <xdr:spPr bwMode="auto">
        <a:xfrm>
          <a:off x="0" y="377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xdr:row>
      <xdr:rowOff>0</xdr:rowOff>
    </xdr:from>
    <xdr:to>
      <xdr:col>0</xdr:col>
      <xdr:colOff>304800</xdr:colOff>
      <xdr:row>10</xdr:row>
      <xdr:rowOff>66675</xdr:rowOff>
    </xdr:to>
    <xdr:sp macro="" textlink="">
      <xdr:nvSpPr>
        <xdr:cNvPr id="11269" name="AutoShape 5" descr="doclink.bmp">
          <a:hlinkClick xmlns:r="http://schemas.openxmlformats.org/officeDocument/2006/relationships" r:id="rId5"/>
        </xdr:cNvPr>
        <xdr:cNvSpPr>
          <a:spLocks noChangeAspect="1" noChangeArrowheads="1"/>
        </xdr:cNvSpPr>
      </xdr:nvSpPr>
      <xdr:spPr bwMode="auto">
        <a:xfrm>
          <a:off x="0" y="4286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xdr:row>
      <xdr:rowOff>0</xdr:rowOff>
    </xdr:from>
    <xdr:to>
      <xdr:col>0</xdr:col>
      <xdr:colOff>304800</xdr:colOff>
      <xdr:row>10</xdr:row>
      <xdr:rowOff>66675</xdr:rowOff>
    </xdr:to>
    <xdr:sp macro="" textlink="">
      <xdr:nvSpPr>
        <xdr:cNvPr id="11270" name="AutoShape 6" descr="doclink.bmp">
          <a:hlinkClick xmlns:r="http://schemas.openxmlformats.org/officeDocument/2006/relationships" r:id="rId6"/>
        </xdr:cNvPr>
        <xdr:cNvSpPr>
          <a:spLocks noChangeAspect="1" noChangeArrowheads="1"/>
        </xdr:cNvSpPr>
      </xdr:nvSpPr>
      <xdr:spPr bwMode="auto">
        <a:xfrm>
          <a:off x="0" y="548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10</xdr:row>
      <xdr:rowOff>66675</xdr:rowOff>
    </xdr:to>
    <xdr:sp macro="" textlink="">
      <xdr:nvSpPr>
        <xdr:cNvPr id="11271" name="AutoShape 7" descr="doclink.bmp">
          <a:hlinkClick xmlns:r="http://schemas.openxmlformats.org/officeDocument/2006/relationships" r:id="rId7"/>
        </xdr:cNvPr>
        <xdr:cNvSpPr>
          <a:spLocks noChangeAspect="1" noChangeArrowheads="1"/>
        </xdr:cNvSpPr>
      </xdr:nvSpPr>
      <xdr:spPr bwMode="auto">
        <a:xfrm>
          <a:off x="0" y="6515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10</xdr:row>
      <xdr:rowOff>66675</xdr:rowOff>
    </xdr:to>
    <xdr:sp macro="" textlink="">
      <xdr:nvSpPr>
        <xdr:cNvPr id="11272" name="AutoShape 8" descr="doclink.bmp">
          <a:hlinkClick xmlns:r="http://schemas.openxmlformats.org/officeDocument/2006/relationships" r:id="rId8"/>
        </xdr:cNvPr>
        <xdr:cNvSpPr>
          <a:spLocks noChangeAspect="1" noChangeArrowheads="1"/>
        </xdr:cNvSpPr>
      </xdr:nvSpPr>
      <xdr:spPr bwMode="auto">
        <a:xfrm>
          <a:off x="0" y="840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10</xdr:row>
      <xdr:rowOff>66675</xdr:rowOff>
    </xdr:to>
    <xdr:sp macro="" textlink="">
      <xdr:nvSpPr>
        <xdr:cNvPr id="11273" name="AutoShape 9" descr="doclink.bmp">
          <a:hlinkClick xmlns:r="http://schemas.openxmlformats.org/officeDocument/2006/relationships" r:id="rId9"/>
        </xdr:cNvPr>
        <xdr:cNvSpPr>
          <a:spLocks noChangeAspect="1" noChangeArrowheads="1"/>
        </xdr:cNvSpPr>
      </xdr:nvSpPr>
      <xdr:spPr bwMode="auto">
        <a:xfrm>
          <a:off x="0" y="1114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304800</xdr:colOff>
      <xdr:row>12</xdr:row>
      <xdr:rowOff>66675</xdr:rowOff>
    </xdr:to>
    <xdr:sp macro="" textlink="">
      <xdr:nvSpPr>
        <xdr:cNvPr id="11274" name="AutoShape 10" descr="doclink.bmp">
          <a:hlinkClick xmlns:r="http://schemas.openxmlformats.org/officeDocument/2006/relationships" r:id="rId10"/>
        </xdr:cNvPr>
        <xdr:cNvSpPr>
          <a:spLocks noChangeAspect="1" noChangeArrowheads="1"/>
        </xdr:cNvSpPr>
      </xdr:nvSpPr>
      <xdr:spPr bwMode="auto">
        <a:xfrm>
          <a:off x="0" y="1234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13</xdr:row>
      <xdr:rowOff>66675</xdr:rowOff>
    </xdr:to>
    <xdr:sp macro="" textlink="">
      <xdr:nvSpPr>
        <xdr:cNvPr id="11275" name="AutoShape 11" descr="doclink.bmp">
          <a:hlinkClick xmlns:r="http://schemas.openxmlformats.org/officeDocument/2006/relationships" r:id="rId11"/>
        </xdr:cNvPr>
        <xdr:cNvSpPr>
          <a:spLocks noChangeAspect="1" noChangeArrowheads="1"/>
        </xdr:cNvSpPr>
      </xdr:nvSpPr>
      <xdr:spPr bwMode="auto">
        <a:xfrm>
          <a:off x="0" y="1303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304800</xdr:colOff>
      <xdr:row>13</xdr:row>
      <xdr:rowOff>66675</xdr:rowOff>
    </xdr:to>
    <xdr:sp macro="" textlink="">
      <xdr:nvSpPr>
        <xdr:cNvPr id="11276" name="AutoShape 12" descr="doclink.bmp">
          <a:hlinkClick xmlns:r="http://schemas.openxmlformats.org/officeDocument/2006/relationships" r:id="rId12"/>
        </xdr:cNvPr>
        <xdr:cNvSpPr>
          <a:spLocks noChangeAspect="1" noChangeArrowheads="1"/>
        </xdr:cNvSpPr>
      </xdr:nvSpPr>
      <xdr:spPr bwMode="auto">
        <a:xfrm>
          <a:off x="0" y="1388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304800</xdr:colOff>
      <xdr:row>14</xdr:row>
      <xdr:rowOff>66675</xdr:rowOff>
    </xdr:to>
    <xdr:sp macro="" textlink="">
      <xdr:nvSpPr>
        <xdr:cNvPr id="11277" name="AutoShape 13" descr="doclink.bmp">
          <a:hlinkClick xmlns:r="http://schemas.openxmlformats.org/officeDocument/2006/relationships" r:id="rId13"/>
        </xdr:cNvPr>
        <xdr:cNvSpPr>
          <a:spLocks noChangeAspect="1" noChangeArrowheads="1"/>
        </xdr:cNvSpPr>
      </xdr:nvSpPr>
      <xdr:spPr bwMode="auto">
        <a:xfrm>
          <a:off x="0" y="1491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304800</xdr:colOff>
      <xdr:row>17</xdr:row>
      <xdr:rowOff>66675</xdr:rowOff>
    </xdr:to>
    <xdr:sp macro="" textlink="">
      <xdr:nvSpPr>
        <xdr:cNvPr id="11278" name="AutoShape 14" descr="doclink.bmp">
          <a:hlinkClick xmlns:r="http://schemas.openxmlformats.org/officeDocument/2006/relationships" r:id="rId14"/>
        </xdr:cNvPr>
        <xdr:cNvSpPr>
          <a:spLocks noChangeAspect="1" noChangeArrowheads="1"/>
        </xdr:cNvSpPr>
      </xdr:nvSpPr>
      <xdr:spPr bwMode="auto">
        <a:xfrm>
          <a:off x="0" y="1680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19</xdr:row>
      <xdr:rowOff>66675</xdr:rowOff>
    </xdr:to>
    <xdr:sp macro="" textlink="">
      <xdr:nvSpPr>
        <xdr:cNvPr id="11279" name="AutoShape 15" descr="doclink.bmp">
          <a:hlinkClick xmlns:r="http://schemas.openxmlformats.org/officeDocument/2006/relationships" r:id="rId15"/>
        </xdr:cNvPr>
        <xdr:cNvSpPr>
          <a:spLocks noChangeAspect="1" noChangeArrowheads="1"/>
        </xdr:cNvSpPr>
      </xdr:nvSpPr>
      <xdr:spPr bwMode="auto">
        <a:xfrm>
          <a:off x="0" y="1817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304800</xdr:colOff>
      <xdr:row>19</xdr:row>
      <xdr:rowOff>66675</xdr:rowOff>
    </xdr:to>
    <xdr:sp macro="" textlink="">
      <xdr:nvSpPr>
        <xdr:cNvPr id="11280" name="AutoShape 16" descr="doclink.bmp">
          <a:hlinkClick xmlns:r="http://schemas.openxmlformats.org/officeDocument/2006/relationships" r:id="rId16"/>
        </xdr:cNvPr>
        <xdr:cNvSpPr>
          <a:spLocks noChangeAspect="1" noChangeArrowheads="1"/>
        </xdr:cNvSpPr>
      </xdr:nvSpPr>
      <xdr:spPr bwMode="auto">
        <a:xfrm>
          <a:off x="0" y="1885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19</xdr:row>
      <xdr:rowOff>66675</xdr:rowOff>
    </xdr:to>
    <xdr:sp macro="" textlink="">
      <xdr:nvSpPr>
        <xdr:cNvPr id="11281" name="AutoShape 17" descr="doclink.bmp">
          <a:hlinkClick xmlns:r="http://schemas.openxmlformats.org/officeDocument/2006/relationships" r:id="rId17"/>
        </xdr:cNvPr>
        <xdr:cNvSpPr>
          <a:spLocks noChangeAspect="1" noChangeArrowheads="1"/>
        </xdr:cNvSpPr>
      </xdr:nvSpPr>
      <xdr:spPr bwMode="auto">
        <a:xfrm>
          <a:off x="0" y="1920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23</xdr:row>
      <xdr:rowOff>66675</xdr:rowOff>
    </xdr:to>
    <xdr:sp macro="" textlink="">
      <xdr:nvSpPr>
        <xdr:cNvPr id="11282" name="AutoShape 18" descr="doclink.bmp">
          <a:hlinkClick xmlns:r="http://schemas.openxmlformats.org/officeDocument/2006/relationships" r:id="rId18"/>
        </xdr:cNvPr>
        <xdr:cNvSpPr>
          <a:spLocks noChangeAspect="1" noChangeArrowheads="1"/>
        </xdr:cNvSpPr>
      </xdr:nvSpPr>
      <xdr:spPr bwMode="auto">
        <a:xfrm>
          <a:off x="0" y="2125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304800</xdr:colOff>
      <xdr:row>23</xdr:row>
      <xdr:rowOff>66675</xdr:rowOff>
    </xdr:to>
    <xdr:sp macro="" textlink="">
      <xdr:nvSpPr>
        <xdr:cNvPr id="11283" name="AutoShape 19" descr="doclink.bmp">
          <a:hlinkClick xmlns:r="http://schemas.openxmlformats.org/officeDocument/2006/relationships" r:id="rId19"/>
        </xdr:cNvPr>
        <xdr:cNvSpPr>
          <a:spLocks noChangeAspect="1" noChangeArrowheads="1"/>
        </xdr:cNvSpPr>
      </xdr:nvSpPr>
      <xdr:spPr bwMode="auto">
        <a:xfrm>
          <a:off x="0" y="24174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304800</xdr:colOff>
      <xdr:row>24</xdr:row>
      <xdr:rowOff>66675</xdr:rowOff>
    </xdr:to>
    <xdr:sp macro="" textlink="">
      <xdr:nvSpPr>
        <xdr:cNvPr id="11284" name="AutoShape 20" descr="doclink.bmp">
          <a:hlinkClick xmlns:r="http://schemas.openxmlformats.org/officeDocument/2006/relationships" r:id="rId20"/>
        </xdr:cNvPr>
        <xdr:cNvSpPr>
          <a:spLocks noChangeAspect="1" noChangeArrowheads="1"/>
        </xdr:cNvSpPr>
      </xdr:nvSpPr>
      <xdr:spPr bwMode="auto">
        <a:xfrm>
          <a:off x="0" y="26231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304800</xdr:colOff>
      <xdr:row>24</xdr:row>
      <xdr:rowOff>66675</xdr:rowOff>
    </xdr:to>
    <xdr:sp macro="" textlink="">
      <xdr:nvSpPr>
        <xdr:cNvPr id="11285" name="AutoShape 21" descr="doclink.bmp">
          <a:hlinkClick xmlns:r="http://schemas.openxmlformats.org/officeDocument/2006/relationships" r:id="rId21"/>
        </xdr:cNvPr>
        <xdr:cNvSpPr>
          <a:spLocks noChangeAspect="1" noChangeArrowheads="1"/>
        </xdr:cNvSpPr>
      </xdr:nvSpPr>
      <xdr:spPr bwMode="auto">
        <a:xfrm>
          <a:off x="0" y="26574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304800</xdr:colOff>
      <xdr:row>24</xdr:row>
      <xdr:rowOff>66675</xdr:rowOff>
    </xdr:to>
    <xdr:sp macro="" textlink="">
      <xdr:nvSpPr>
        <xdr:cNvPr id="11286" name="AutoShape 22" descr="doclink.bmp">
          <a:hlinkClick xmlns:r="http://schemas.openxmlformats.org/officeDocument/2006/relationships" r:id="rId22"/>
        </xdr:cNvPr>
        <xdr:cNvSpPr>
          <a:spLocks noChangeAspect="1" noChangeArrowheads="1"/>
        </xdr:cNvSpPr>
      </xdr:nvSpPr>
      <xdr:spPr bwMode="auto">
        <a:xfrm>
          <a:off x="0" y="2708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304800</xdr:colOff>
      <xdr:row>24</xdr:row>
      <xdr:rowOff>66675</xdr:rowOff>
    </xdr:to>
    <xdr:sp macro="" textlink="">
      <xdr:nvSpPr>
        <xdr:cNvPr id="11287" name="AutoShape 23" descr="doclink.bmp">
          <a:hlinkClick xmlns:r="http://schemas.openxmlformats.org/officeDocument/2006/relationships" r:id="rId23"/>
        </xdr:cNvPr>
        <xdr:cNvSpPr>
          <a:spLocks noChangeAspect="1" noChangeArrowheads="1"/>
        </xdr:cNvSpPr>
      </xdr:nvSpPr>
      <xdr:spPr bwMode="auto">
        <a:xfrm>
          <a:off x="0" y="3228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304800</xdr:colOff>
      <xdr:row>27</xdr:row>
      <xdr:rowOff>66675</xdr:rowOff>
    </xdr:to>
    <xdr:sp macro="" textlink="">
      <xdr:nvSpPr>
        <xdr:cNvPr id="11288" name="AutoShape 24" descr="doclink.bmp">
          <a:hlinkClick xmlns:r="http://schemas.openxmlformats.org/officeDocument/2006/relationships" r:id="rId24"/>
        </xdr:cNvPr>
        <xdr:cNvSpPr>
          <a:spLocks noChangeAspect="1" noChangeArrowheads="1"/>
        </xdr:cNvSpPr>
      </xdr:nvSpPr>
      <xdr:spPr bwMode="auto">
        <a:xfrm>
          <a:off x="0" y="3366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304800</xdr:colOff>
      <xdr:row>29</xdr:row>
      <xdr:rowOff>66675</xdr:rowOff>
    </xdr:to>
    <xdr:sp macro="" textlink="">
      <xdr:nvSpPr>
        <xdr:cNvPr id="11289" name="AutoShape 25" descr="doclink.bmp">
          <a:hlinkClick xmlns:r="http://schemas.openxmlformats.org/officeDocument/2006/relationships" r:id="rId25"/>
        </xdr:cNvPr>
        <xdr:cNvSpPr>
          <a:spLocks noChangeAspect="1" noChangeArrowheads="1"/>
        </xdr:cNvSpPr>
      </xdr:nvSpPr>
      <xdr:spPr bwMode="auto">
        <a:xfrm>
          <a:off x="0" y="3554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xdr:row>
      <xdr:rowOff>0</xdr:rowOff>
    </xdr:from>
    <xdr:to>
      <xdr:col>0</xdr:col>
      <xdr:colOff>304800</xdr:colOff>
      <xdr:row>29</xdr:row>
      <xdr:rowOff>66675</xdr:rowOff>
    </xdr:to>
    <xdr:sp macro="" textlink="">
      <xdr:nvSpPr>
        <xdr:cNvPr id="11290" name="AutoShape 26" descr="doclink.bmp">
          <a:hlinkClick xmlns:r="http://schemas.openxmlformats.org/officeDocument/2006/relationships" r:id="rId26"/>
        </xdr:cNvPr>
        <xdr:cNvSpPr>
          <a:spLocks noChangeAspect="1" noChangeArrowheads="1"/>
        </xdr:cNvSpPr>
      </xdr:nvSpPr>
      <xdr:spPr bwMode="auto">
        <a:xfrm>
          <a:off x="0" y="3589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xdr:row>
      <xdr:rowOff>0</xdr:rowOff>
    </xdr:from>
    <xdr:to>
      <xdr:col>0</xdr:col>
      <xdr:colOff>304800</xdr:colOff>
      <xdr:row>29</xdr:row>
      <xdr:rowOff>66675</xdr:rowOff>
    </xdr:to>
    <xdr:sp macro="" textlink="">
      <xdr:nvSpPr>
        <xdr:cNvPr id="11291" name="AutoShape 27" descr="doclink.bmp">
          <a:hlinkClick xmlns:r="http://schemas.openxmlformats.org/officeDocument/2006/relationships" r:id="rId27"/>
        </xdr:cNvPr>
        <xdr:cNvSpPr>
          <a:spLocks noChangeAspect="1" noChangeArrowheads="1"/>
        </xdr:cNvSpPr>
      </xdr:nvSpPr>
      <xdr:spPr bwMode="auto">
        <a:xfrm>
          <a:off x="0" y="36233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304800</xdr:colOff>
      <xdr:row>35</xdr:row>
      <xdr:rowOff>66675</xdr:rowOff>
    </xdr:to>
    <xdr:sp macro="" textlink="">
      <xdr:nvSpPr>
        <xdr:cNvPr id="11292" name="AutoShape 28" descr="doclink.bmp">
          <a:hlinkClick xmlns:r="http://schemas.openxmlformats.org/officeDocument/2006/relationships" r:id="rId28"/>
        </xdr:cNvPr>
        <xdr:cNvSpPr>
          <a:spLocks noChangeAspect="1" noChangeArrowheads="1"/>
        </xdr:cNvSpPr>
      </xdr:nvSpPr>
      <xdr:spPr bwMode="auto">
        <a:xfrm>
          <a:off x="0" y="3811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304800</xdr:colOff>
      <xdr:row>35</xdr:row>
      <xdr:rowOff>66675</xdr:rowOff>
    </xdr:to>
    <xdr:sp macro="" textlink="">
      <xdr:nvSpPr>
        <xdr:cNvPr id="11293" name="AutoShape 29" descr="doclink.bmp">
          <a:hlinkClick xmlns:r="http://schemas.openxmlformats.org/officeDocument/2006/relationships" r:id="rId29"/>
        </xdr:cNvPr>
        <xdr:cNvSpPr>
          <a:spLocks noChangeAspect="1" noChangeArrowheads="1"/>
        </xdr:cNvSpPr>
      </xdr:nvSpPr>
      <xdr:spPr bwMode="auto">
        <a:xfrm>
          <a:off x="0" y="3846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304800</xdr:colOff>
      <xdr:row>36</xdr:row>
      <xdr:rowOff>66675</xdr:rowOff>
    </xdr:to>
    <xdr:sp macro="" textlink="">
      <xdr:nvSpPr>
        <xdr:cNvPr id="11294" name="AutoShape 30" descr="doclink.bmp">
          <a:hlinkClick xmlns:r="http://schemas.openxmlformats.org/officeDocument/2006/relationships" r:id="rId30"/>
        </xdr:cNvPr>
        <xdr:cNvSpPr>
          <a:spLocks noChangeAspect="1" noChangeArrowheads="1"/>
        </xdr:cNvSpPr>
      </xdr:nvSpPr>
      <xdr:spPr bwMode="auto">
        <a:xfrm>
          <a:off x="0" y="3966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304800</xdr:colOff>
      <xdr:row>36</xdr:row>
      <xdr:rowOff>66675</xdr:rowOff>
    </xdr:to>
    <xdr:sp macro="" textlink="">
      <xdr:nvSpPr>
        <xdr:cNvPr id="11295" name="AutoShape 31" descr="doclink.bmp">
          <a:hlinkClick xmlns:r="http://schemas.openxmlformats.org/officeDocument/2006/relationships" r:id="rId31"/>
        </xdr:cNvPr>
        <xdr:cNvSpPr>
          <a:spLocks noChangeAspect="1" noChangeArrowheads="1"/>
        </xdr:cNvSpPr>
      </xdr:nvSpPr>
      <xdr:spPr bwMode="auto">
        <a:xfrm>
          <a:off x="0" y="4000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304800</xdr:colOff>
      <xdr:row>36</xdr:row>
      <xdr:rowOff>66675</xdr:rowOff>
    </xdr:to>
    <xdr:sp macro="" textlink="">
      <xdr:nvSpPr>
        <xdr:cNvPr id="11296" name="AutoShape 32" descr="doclink.bmp">
          <a:hlinkClick xmlns:r="http://schemas.openxmlformats.org/officeDocument/2006/relationships" r:id="rId32"/>
        </xdr:cNvPr>
        <xdr:cNvSpPr>
          <a:spLocks noChangeAspect="1" noChangeArrowheads="1"/>
        </xdr:cNvSpPr>
      </xdr:nvSpPr>
      <xdr:spPr bwMode="auto">
        <a:xfrm>
          <a:off x="0" y="40347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xdr:row>
      <xdr:rowOff>0</xdr:rowOff>
    </xdr:from>
    <xdr:to>
      <xdr:col>0</xdr:col>
      <xdr:colOff>304800</xdr:colOff>
      <xdr:row>36</xdr:row>
      <xdr:rowOff>66675</xdr:rowOff>
    </xdr:to>
    <xdr:sp macro="" textlink="">
      <xdr:nvSpPr>
        <xdr:cNvPr id="11297" name="AutoShape 33" descr="doclink.bmp">
          <a:hlinkClick xmlns:r="http://schemas.openxmlformats.org/officeDocument/2006/relationships" r:id="rId33"/>
        </xdr:cNvPr>
        <xdr:cNvSpPr>
          <a:spLocks noChangeAspect="1" noChangeArrowheads="1"/>
        </xdr:cNvSpPr>
      </xdr:nvSpPr>
      <xdr:spPr bwMode="auto">
        <a:xfrm>
          <a:off x="0" y="4069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xdr:row>
      <xdr:rowOff>0</xdr:rowOff>
    </xdr:from>
    <xdr:to>
      <xdr:col>0</xdr:col>
      <xdr:colOff>304800</xdr:colOff>
      <xdr:row>36</xdr:row>
      <xdr:rowOff>66675</xdr:rowOff>
    </xdr:to>
    <xdr:sp macro="" textlink="">
      <xdr:nvSpPr>
        <xdr:cNvPr id="11298" name="AutoShape 34" descr="doclink.bmp">
          <a:hlinkClick xmlns:r="http://schemas.openxmlformats.org/officeDocument/2006/relationships" r:id="rId34"/>
        </xdr:cNvPr>
        <xdr:cNvSpPr>
          <a:spLocks noChangeAspect="1" noChangeArrowheads="1"/>
        </xdr:cNvSpPr>
      </xdr:nvSpPr>
      <xdr:spPr bwMode="auto">
        <a:xfrm>
          <a:off x="0" y="4103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xdr:row>
      <xdr:rowOff>0</xdr:rowOff>
    </xdr:from>
    <xdr:to>
      <xdr:col>0</xdr:col>
      <xdr:colOff>304800</xdr:colOff>
      <xdr:row>36</xdr:row>
      <xdr:rowOff>66675</xdr:rowOff>
    </xdr:to>
    <xdr:sp macro="" textlink="">
      <xdr:nvSpPr>
        <xdr:cNvPr id="11299" name="AutoShape 35" descr="doclink.bmp">
          <a:hlinkClick xmlns:r="http://schemas.openxmlformats.org/officeDocument/2006/relationships" r:id="rId35"/>
        </xdr:cNvPr>
        <xdr:cNvSpPr>
          <a:spLocks noChangeAspect="1" noChangeArrowheads="1"/>
        </xdr:cNvSpPr>
      </xdr:nvSpPr>
      <xdr:spPr bwMode="auto">
        <a:xfrm>
          <a:off x="0" y="4309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561975</xdr:colOff>
      <xdr:row>40</xdr:row>
      <xdr:rowOff>66675</xdr:rowOff>
    </xdr:from>
    <xdr:to>
      <xdr:col>13</xdr:col>
      <xdr:colOff>657225</xdr:colOff>
      <xdr:row>48</xdr:row>
      <xdr:rowOff>219075</xdr:rowOff>
    </xdr:to>
    <xdr:sp macro="" textlink="">
      <xdr:nvSpPr>
        <xdr:cNvPr id="2" name="正方形/長方形 1"/>
        <xdr:cNvSpPr/>
      </xdr:nvSpPr>
      <xdr:spPr bwMode="auto">
        <a:xfrm>
          <a:off x="3762375" y="4114800"/>
          <a:ext cx="8591550" cy="2057400"/>
        </a:xfrm>
        <a:prstGeom prst="rect">
          <a:avLst/>
        </a:prstGeom>
        <a:solidFill>
          <a:srgbClr val="FDE9D9"/>
        </a:solidFill>
        <a:ln w="38100" cap="flat" cmpd="sng" algn="ctr">
          <a:solidFill>
            <a:srgbClr val="C0504D"/>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1100"/>
            <a:t>・</a:t>
          </a:r>
          <a:r>
            <a:rPr kumimoji="1" lang="en-US" altLang="ja-JP" sz="1100"/>
            <a:t>1</a:t>
          </a:r>
          <a:r>
            <a:rPr kumimoji="1" lang="ja-JP" altLang="en-US" sz="1100"/>
            <a:t>番型の検証結果を元に</a:t>
          </a:r>
          <a:r>
            <a:rPr kumimoji="1" lang="en-US" altLang="ja-JP" sz="1100"/>
            <a:t>2</a:t>
          </a:r>
          <a:r>
            <a:rPr kumimoji="1" lang="ja-JP" altLang="en-US" sz="1100"/>
            <a:t>番型を修理すると思いますが、どのような検証内容、検証結果を下記に記入お願いします。</a:t>
          </a:r>
          <a:endParaRPr kumimoji="1" lang="en-US" altLang="ja-JP" sz="1100"/>
        </a:p>
        <a:p>
          <a:pPr algn="l"/>
          <a:r>
            <a:rPr kumimoji="1" lang="ja-JP" altLang="en-US" sz="1100" b="1">
              <a:solidFill>
                <a:srgbClr val="FF0000"/>
              </a:solidFill>
            </a:rPr>
            <a:t>→我妻さん記入　</a:t>
          </a:r>
          <a:r>
            <a:rPr kumimoji="1" lang="en-US" altLang="ja-JP" sz="1100" b="1">
              <a:solidFill>
                <a:srgbClr val="FF0000"/>
              </a:solidFill>
            </a:rPr>
            <a:t>1</a:t>
          </a:r>
          <a:r>
            <a:rPr kumimoji="1" lang="ja-JP" altLang="en-US" sz="1100" b="1">
              <a:solidFill>
                <a:srgbClr val="FF0000"/>
              </a:solidFill>
            </a:rPr>
            <a:t>番型のピンを</a:t>
          </a:r>
          <a:r>
            <a:rPr kumimoji="1" lang="en-US" altLang="ja-JP" sz="1100" b="1">
              <a:solidFill>
                <a:srgbClr val="FF0000"/>
              </a:solidFill>
            </a:rPr>
            <a:t>2</a:t>
          </a:r>
          <a:r>
            <a:rPr kumimoji="1" lang="ja-JP" altLang="en-US" sz="1100" b="1">
              <a:solidFill>
                <a:srgbClr val="FF0000"/>
              </a:solidFill>
            </a:rPr>
            <a:t>番型に入れてトライ→</a:t>
          </a:r>
          <a:endParaRPr kumimoji="1" lang="en-US" altLang="ja-JP" sz="1100" b="1">
            <a:solidFill>
              <a:srgbClr val="FF0000"/>
            </a:solidFill>
          </a:endParaRPr>
        </a:p>
        <a:p>
          <a:pPr algn="l"/>
          <a:r>
            <a:rPr kumimoji="1" lang="ja-JP" altLang="en-US" sz="1100" b="1">
              <a:solidFill>
                <a:srgbClr val="FF0000"/>
              </a:solidFill>
            </a:rPr>
            <a:t>　＊ピンを交換した状態で</a:t>
          </a:r>
          <a:r>
            <a:rPr kumimoji="1" lang="en-US" altLang="ja-JP" sz="1100" b="1">
              <a:solidFill>
                <a:srgbClr val="FF0000"/>
              </a:solidFill>
            </a:rPr>
            <a:t>5</a:t>
          </a:r>
          <a:r>
            <a:rPr kumimoji="1" lang="ja-JP" altLang="en-US" sz="1100" b="1">
              <a:solidFill>
                <a:srgbClr val="FF0000"/>
              </a:solidFill>
            </a:rPr>
            <a:t>ロット分（</a:t>
          </a:r>
          <a:r>
            <a:rPr kumimoji="1" lang="en-US" altLang="ja-JP" sz="1100" b="1">
              <a:solidFill>
                <a:srgbClr val="FF0000"/>
              </a:solidFill>
            </a:rPr>
            <a:t>67,000</a:t>
          </a:r>
          <a:r>
            <a:rPr kumimoji="1" lang="ja-JP" altLang="en-US" sz="1100" b="1">
              <a:solidFill>
                <a:srgbClr val="FF0000"/>
              </a:solidFill>
            </a:rPr>
            <a:t>個）成形→全数検査実施した結果、変形不良品は</a:t>
          </a:r>
          <a:r>
            <a:rPr kumimoji="1" lang="en-US" altLang="ja-JP" sz="1100" b="1">
              <a:solidFill>
                <a:srgbClr val="FF0000"/>
              </a:solidFill>
            </a:rPr>
            <a:t>0</a:t>
          </a:r>
          <a:r>
            <a:rPr kumimoji="1" lang="ja-JP" altLang="en-US" sz="1100" b="1">
              <a:solidFill>
                <a:srgbClr val="FF0000"/>
              </a:solidFill>
            </a:rPr>
            <a:t>個</a:t>
          </a:r>
          <a:endParaRPr kumimoji="1" lang="en-US" altLang="ja-JP" sz="1100" b="1">
            <a:solidFill>
              <a:srgbClr val="FF0000"/>
            </a:solidFill>
          </a:endParaRPr>
        </a:p>
        <a:p>
          <a:pPr algn="l"/>
          <a:endParaRPr kumimoji="1" lang="en-US" altLang="ja-JP" sz="1100" b="1">
            <a:solidFill>
              <a:srgbClr val="FF0000"/>
            </a:solidFill>
          </a:endParaRPr>
        </a:p>
        <a:p>
          <a:pPr algn="l"/>
          <a:endParaRPr kumimoji="1" lang="en-US" altLang="ja-JP" sz="1100" b="1">
            <a:solidFill>
              <a:srgbClr val="FF0000"/>
            </a:solidFill>
          </a:endParaRPr>
        </a:p>
        <a:p>
          <a:pPr algn="l"/>
          <a:r>
            <a:rPr kumimoji="1" lang="ja-JP" altLang="en-US" sz="1100" b="0">
              <a:solidFill>
                <a:sysClr val="windowText" lastClr="000000"/>
              </a:solidFill>
            </a:rPr>
            <a:t>・償却期間は過去の修理費を入れて計算してください。</a:t>
          </a:r>
          <a:endParaRPr kumimoji="1" lang="en-US" altLang="ja-JP" sz="1100" b="0">
            <a:solidFill>
              <a:sysClr val="windowText" lastClr="000000"/>
            </a:solidFill>
          </a:endParaRPr>
        </a:p>
        <a:p>
          <a:pPr algn="l"/>
          <a:endParaRPr kumimoji="1" lang="en-US" altLang="ja-JP" sz="1100" b="1">
            <a:solidFill>
              <a:srgbClr val="FF0000"/>
            </a:solidFill>
          </a:endParaRPr>
        </a:p>
        <a:p>
          <a:pPr algn="l"/>
          <a:endParaRPr kumimoji="1" lang="en-US" altLang="ja-JP" sz="1100"/>
        </a:p>
        <a:p>
          <a:pPr algn="l"/>
          <a:endParaRPr kumimoji="1" lang="en-US" altLang="ja-JP" sz="1100"/>
        </a:p>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L105"/>
  <sheetViews>
    <sheetView showGridLines="0" tabSelected="1" view="pageBreakPreview" topLeftCell="A25" zoomScale="60" zoomScaleNormal="70" workbookViewId="0">
      <selection activeCell="Q21" sqref="Q21"/>
    </sheetView>
  </sheetViews>
  <sheetFormatPr defaultRowHeight="14.25"/>
  <cols>
    <col min="1" max="1" width="6.625" style="1" customWidth="1"/>
    <col min="2" max="2" width="11" style="1" customWidth="1"/>
    <col min="3" max="4" width="9" style="1"/>
    <col min="5" max="5" width="4.5" style="1" customWidth="1"/>
    <col min="6" max="6" width="14.25" style="1" customWidth="1"/>
    <col min="7" max="7" width="4.375" style="1" customWidth="1"/>
    <col min="8" max="8" width="28.125" style="1" customWidth="1"/>
    <col min="9" max="9" width="9" style="1"/>
    <col min="10" max="10" width="11.875" style="1" customWidth="1"/>
    <col min="11" max="11" width="6.875" style="1" customWidth="1"/>
    <col min="12" max="12" width="11" style="1" customWidth="1"/>
    <col min="13" max="13" width="16.5" style="1" customWidth="1"/>
    <col min="14" max="14" width="8" style="1" customWidth="1"/>
    <col min="15" max="15" width="15.25" style="1" customWidth="1"/>
    <col min="16" max="16" width="16" style="1" customWidth="1"/>
    <col min="17" max="18" width="14.125" style="1" customWidth="1"/>
    <col min="19" max="19" width="13.875" style="1" customWidth="1"/>
    <col min="20" max="20" width="5.375" style="1" customWidth="1"/>
    <col min="21" max="21" width="8.875" style="1" customWidth="1"/>
    <col min="22" max="22" width="6" style="1" customWidth="1"/>
    <col min="23" max="23" width="6.125" style="1" customWidth="1"/>
    <col min="24" max="24" width="10" style="1" customWidth="1"/>
    <col min="25" max="25" width="11.5" style="1" customWidth="1"/>
    <col min="26" max="26" width="9.625" style="1" customWidth="1"/>
    <col min="27" max="27" width="5.875" style="1" customWidth="1"/>
    <col min="28" max="28" width="4.375" style="1" customWidth="1"/>
    <col min="29" max="29" width="8.125" style="1" customWidth="1"/>
    <col min="30" max="30" width="2.25" style="1" customWidth="1"/>
    <col min="31" max="31" width="3.75" style="1" customWidth="1"/>
    <col min="32" max="33" width="0" style="1" hidden="1" customWidth="1"/>
    <col min="34" max="34" width="6.5" style="1" hidden="1" customWidth="1"/>
    <col min="35" max="35" width="0" style="1" hidden="1" customWidth="1"/>
    <col min="36" max="36" width="23.125" style="1" bestFit="1" customWidth="1"/>
    <col min="37" max="37" width="26.875" style="1" bestFit="1" customWidth="1"/>
    <col min="38" max="38" width="25" style="1" bestFit="1" customWidth="1"/>
    <col min="39" max="16384" width="9" style="1"/>
  </cols>
  <sheetData>
    <row r="1" spans="1:38" ht="30" hidden="1" customHeight="1">
      <c r="B1" s="1" t="s">
        <v>10</v>
      </c>
      <c r="C1" s="1" t="s">
        <v>11</v>
      </c>
      <c r="H1" s="1" t="s">
        <v>12</v>
      </c>
      <c r="I1" s="1" t="s">
        <v>13</v>
      </c>
      <c r="J1" s="1" t="s">
        <v>14</v>
      </c>
      <c r="M1" s="1" t="s">
        <v>15</v>
      </c>
    </row>
    <row r="2" spans="1:38" ht="15" hidden="1" customHeight="1">
      <c r="B2" s="1" t="s">
        <v>16</v>
      </c>
      <c r="C2" s="1" t="s">
        <v>17</v>
      </c>
      <c r="H2" s="1" t="s">
        <v>18</v>
      </c>
      <c r="I2" s="1" t="s">
        <v>19</v>
      </c>
      <c r="J2" s="1" t="s">
        <v>20</v>
      </c>
      <c r="M2" s="1" t="s">
        <v>21</v>
      </c>
    </row>
    <row r="3" spans="1:38" ht="21" hidden="1" customHeight="1">
      <c r="C3" s="1" t="s">
        <v>22</v>
      </c>
      <c r="H3" s="1" t="s">
        <v>23</v>
      </c>
      <c r="J3" s="1" t="s">
        <v>24</v>
      </c>
      <c r="M3" s="1" t="s">
        <v>25</v>
      </c>
    </row>
    <row r="4" spans="1:38" ht="18.75" hidden="1" customHeight="1">
      <c r="H4" s="1" t="s">
        <v>16</v>
      </c>
      <c r="J4" s="1" t="s">
        <v>26</v>
      </c>
      <c r="M4" s="1" t="s">
        <v>27</v>
      </c>
    </row>
    <row r="5" spans="1:38" ht="18.75" hidden="1" customHeight="1">
      <c r="J5" s="1" t="s">
        <v>55</v>
      </c>
      <c r="M5" s="1" t="s">
        <v>29</v>
      </c>
    </row>
    <row r="6" spans="1:38" ht="18.75" hidden="1" customHeight="1">
      <c r="J6" s="1" t="s">
        <v>28</v>
      </c>
      <c r="M6" s="1" t="s">
        <v>30</v>
      </c>
    </row>
    <row r="7" spans="1:38" ht="18.75" hidden="1" customHeight="1">
      <c r="M7" s="1" t="s">
        <v>31</v>
      </c>
    </row>
    <row r="8" spans="1:38" ht="18.75" hidden="1" customHeight="1">
      <c r="M8" s="1" t="s">
        <v>32</v>
      </c>
    </row>
    <row r="9" spans="1:38" ht="18.75" hidden="1" customHeight="1">
      <c r="M9" s="1" t="s">
        <v>28</v>
      </c>
    </row>
    <row r="10" spans="1:38" ht="22.5" customHeight="1">
      <c r="A10" s="47"/>
      <c r="B10" s="15"/>
      <c r="C10" s="15"/>
      <c r="D10" s="15"/>
      <c r="E10" s="15"/>
      <c r="F10" s="15"/>
      <c r="G10" s="15"/>
      <c r="H10" s="16"/>
      <c r="I10" s="15"/>
      <c r="J10" s="15"/>
      <c r="K10" s="15"/>
      <c r="L10" s="15"/>
      <c r="M10" s="15"/>
      <c r="N10" s="15"/>
      <c r="O10" s="15"/>
      <c r="P10" s="15"/>
      <c r="Q10" s="15"/>
      <c r="R10" s="15"/>
      <c r="S10" s="15"/>
      <c r="T10" s="15"/>
      <c r="U10" s="15"/>
      <c r="V10" s="15"/>
      <c r="W10" s="15" t="s">
        <v>256</v>
      </c>
      <c r="X10" s="15"/>
      <c r="Y10" s="15"/>
      <c r="Z10" s="15"/>
      <c r="AA10" s="15"/>
      <c r="AB10" s="15"/>
      <c r="AC10" s="15"/>
      <c r="AI10" s="1" t="s">
        <v>10</v>
      </c>
      <c r="AJ10" s="32" t="s">
        <v>43</v>
      </c>
      <c r="AK10" s="33" t="s">
        <v>35</v>
      </c>
      <c r="AL10" s="33" t="s">
        <v>8</v>
      </c>
    </row>
    <row r="11" spans="1:38" ht="17.25" customHeight="1">
      <c r="A11" s="224" t="s">
        <v>288</v>
      </c>
      <c r="B11" s="225"/>
      <c r="C11" s="225"/>
      <c r="D11" s="225"/>
      <c r="E11" s="225"/>
      <c r="F11" s="225"/>
      <c r="G11" s="225"/>
      <c r="H11" s="225"/>
      <c r="I11" s="225"/>
      <c r="J11" s="225"/>
      <c r="K11" s="17"/>
      <c r="L11" s="17"/>
      <c r="M11" s="17"/>
      <c r="N11" s="17"/>
      <c r="O11" s="17"/>
      <c r="P11" s="17"/>
      <c r="Q11" s="17"/>
      <c r="R11" s="17"/>
      <c r="S11" s="17"/>
      <c r="T11" s="17"/>
      <c r="U11" s="17"/>
      <c r="V11" s="17"/>
      <c r="W11" s="18"/>
      <c r="X11" s="19"/>
      <c r="Y11" s="19"/>
      <c r="Z11" s="19"/>
      <c r="AA11" s="19"/>
      <c r="AB11" s="20"/>
      <c r="AC11" s="31"/>
      <c r="AI11" s="1" t="s">
        <v>16</v>
      </c>
      <c r="AJ11" s="50" t="s">
        <v>276</v>
      </c>
      <c r="AK11" s="34" t="s">
        <v>34</v>
      </c>
      <c r="AL11" s="35" t="s">
        <v>34</v>
      </c>
    </row>
    <row r="12" spans="1:38" ht="21" customHeight="1">
      <c r="A12" s="226"/>
      <c r="B12" s="227"/>
      <c r="C12" s="227"/>
      <c r="D12" s="227"/>
      <c r="E12" s="227"/>
      <c r="F12" s="227"/>
      <c r="G12" s="227"/>
      <c r="H12" s="227"/>
      <c r="I12" s="227"/>
      <c r="J12" s="227"/>
      <c r="K12" s="228" t="s">
        <v>61</v>
      </c>
      <c r="L12" s="229"/>
      <c r="M12" s="260" t="s">
        <v>493</v>
      </c>
      <c r="N12" s="261"/>
      <c r="O12" s="262"/>
      <c r="P12" s="82" t="s">
        <v>0</v>
      </c>
      <c r="Q12" s="82" t="s">
        <v>201</v>
      </c>
      <c r="R12" s="82" t="s">
        <v>38</v>
      </c>
      <c r="S12" s="82" t="s">
        <v>1</v>
      </c>
      <c r="T12" s="228" t="s">
        <v>4</v>
      </c>
      <c r="U12" s="229"/>
      <c r="V12" s="222" t="s">
        <v>62</v>
      </c>
      <c r="W12" s="222"/>
      <c r="X12" s="222"/>
      <c r="Y12" s="222"/>
      <c r="Z12" s="222"/>
      <c r="AA12" s="222"/>
      <c r="AB12" s="223"/>
      <c r="AC12" s="57"/>
      <c r="AJ12" s="50" t="s">
        <v>277</v>
      </c>
      <c r="AK12" s="35" t="s">
        <v>67</v>
      </c>
      <c r="AL12" s="35" t="s">
        <v>67</v>
      </c>
    </row>
    <row r="13" spans="1:38" ht="37.5" customHeight="1">
      <c r="A13" s="230" t="s">
        <v>5</v>
      </c>
      <c r="B13" s="231"/>
      <c r="C13" s="234" t="s">
        <v>317</v>
      </c>
      <c r="D13" s="235"/>
      <c r="E13" s="235"/>
      <c r="F13" s="235"/>
      <c r="G13" s="235"/>
      <c r="H13" s="235"/>
      <c r="I13" s="235"/>
      <c r="J13" s="236"/>
      <c r="K13" s="275" t="s">
        <v>43</v>
      </c>
      <c r="L13" s="276"/>
      <c r="M13" s="299" t="s">
        <v>277</v>
      </c>
      <c r="N13" s="300"/>
      <c r="O13" s="301"/>
      <c r="P13" s="240"/>
      <c r="Q13" s="240"/>
      <c r="R13" s="242"/>
      <c r="S13" s="244" t="s">
        <v>497</v>
      </c>
      <c r="T13" s="275"/>
      <c r="U13" s="276"/>
      <c r="V13" s="219">
        <v>44656</v>
      </c>
      <c r="W13" s="220"/>
      <c r="X13" s="220"/>
      <c r="Y13" s="220"/>
      <c r="Z13" s="220"/>
      <c r="AA13" s="220"/>
      <c r="AB13" s="221"/>
      <c r="AC13" s="58"/>
      <c r="AJ13" s="50" t="s">
        <v>74</v>
      </c>
      <c r="AK13" s="35" t="s">
        <v>74</v>
      </c>
      <c r="AL13" s="35" t="s">
        <v>77</v>
      </c>
    </row>
    <row r="14" spans="1:38" ht="29.25" customHeight="1">
      <c r="A14" s="232"/>
      <c r="B14" s="233"/>
      <c r="C14" s="237"/>
      <c r="D14" s="238"/>
      <c r="E14" s="238"/>
      <c r="F14" s="238"/>
      <c r="G14" s="238"/>
      <c r="H14" s="238"/>
      <c r="I14" s="238"/>
      <c r="J14" s="239"/>
      <c r="K14" s="277"/>
      <c r="L14" s="278"/>
      <c r="M14" s="302"/>
      <c r="N14" s="303"/>
      <c r="O14" s="304"/>
      <c r="P14" s="241"/>
      <c r="Q14" s="241"/>
      <c r="R14" s="243"/>
      <c r="S14" s="241"/>
      <c r="T14" s="279"/>
      <c r="U14" s="280"/>
      <c r="V14" s="217" t="s">
        <v>202</v>
      </c>
      <c r="W14" s="217"/>
      <c r="X14" s="217"/>
      <c r="Y14" s="217"/>
      <c r="Z14" s="217"/>
      <c r="AA14" s="217"/>
      <c r="AB14" s="218"/>
      <c r="AC14" s="57"/>
      <c r="AJ14" s="50" t="s">
        <v>278</v>
      </c>
      <c r="AK14" s="35" t="s">
        <v>68</v>
      </c>
      <c r="AL14" s="35" t="s">
        <v>78</v>
      </c>
    </row>
    <row r="15" spans="1:38" ht="33" customHeight="1" thickBot="1">
      <c r="A15" s="228" t="s">
        <v>44</v>
      </c>
      <c r="B15" s="229"/>
      <c r="C15" s="94" t="s">
        <v>279</v>
      </c>
      <c r="D15" s="295" t="s">
        <v>228</v>
      </c>
      <c r="E15" s="295"/>
      <c r="F15" s="295" t="s">
        <v>286</v>
      </c>
      <c r="G15" s="295"/>
      <c r="H15" s="69" t="s">
        <v>60</v>
      </c>
      <c r="I15" s="228" t="s">
        <v>282</v>
      </c>
      <c r="J15" s="229"/>
      <c r="K15" s="279"/>
      <c r="L15" s="280"/>
      <c r="M15" s="305"/>
      <c r="N15" s="306"/>
      <c r="O15" s="307"/>
      <c r="P15" s="77" t="s">
        <v>35</v>
      </c>
      <c r="Q15" s="188" t="s">
        <v>72</v>
      </c>
      <c r="R15" s="189"/>
      <c r="S15" s="189"/>
      <c r="T15" s="189"/>
      <c r="U15" s="189"/>
      <c r="V15" s="263" t="s">
        <v>496</v>
      </c>
      <c r="W15" s="264"/>
      <c r="X15" s="264"/>
      <c r="Y15" s="264"/>
      <c r="Z15" s="264"/>
      <c r="AA15" s="264"/>
      <c r="AB15" s="265"/>
      <c r="AC15" s="59"/>
      <c r="AD15" s="2"/>
      <c r="AJ15" s="50" t="s">
        <v>78</v>
      </c>
      <c r="AK15" s="35" t="s">
        <v>75</v>
      </c>
      <c r="AL15" s="35" t="s">
        <v>81</v>
      </c>
    </row>
    <row r="16" spans="1:38" ht="33" customHeight="1">
      <c r="A16" s="228" t="s">
        <v>59</v>
      </c>
      <c r="B16" s="229"/>
      <c r="C16" s="41" t="s">
        <v>13</v>
      </c>
      <c r="D16" s="245" t="s">
        <v>280</v>
      </c>
      <c r="E16" s="246"/>
      <c r="F16" s="246"/>
      <c r="G16" s="99" t="s">
        <v>46</v>
      </c>
      <c r="H16" s="78" t="s">
        <v>198</v>
      </c>
      <c r="I16" s="228" t="s">
        <v>283</v>
      </c>
      <c r="J16" s="229"/>
      <c r="K16" s="228" t="s">
        <v>6</v>
      </c>
      <c r="L16" s="229"/>
      <c r="M16" s="296">
        <v>44657</v>
      </c>
      <c r="N16" s="297"/>
      <c r="O16" s="298"/>
      <c r="P16" s="79" t="s">
        <v>8</v>
      </c>
      <c r="Q16" s="188" t="s">
        <v>72</v>
      </c>
      <c r="R16" s="189"/>
      <c r="S16" s="189"/>
      <c r="T16" s="189"/>
      <c r="U16" s="189"/>
      <c r="V16" s="252" t="s">
        <v>248</v>
      </c>
      <c r="W16" s="199" t="s">
        <v>204</v>
      </c>
      <c r="X16" s="200"/>
      <c r="Y16" s="201"/>
      <c r="Z16" s="107"/>
      <c r="AA16" s="108"/>
      <c r="AB16" s="109" t="s">
        <v>208</v>
      </c>
      <c r="AC16" s="59"/>
      <c r="AJ16" s="50" t="s">
        <v>154</v>
      </c>
      <c r="AK16" s="35" t="s">
        <v>76</v>
      </c>
      <c r="AL16" s="35" t="s">
        <v>70</v>
      </c>
    </row>
    <row r="17" spans="1:38" ht="33" customHeight="1">
      <c r="A17" s="259" t="s">
        <v>39</v>
      </c>
      <c r="B17" s="259"/>
      <c r="C17" s="260" t="s">
        <v>281</v>
      </c>
      <c r="D17" s="261"/>
      <c r="E17" s="261"/>
      <c r="F17" s="261"/>
      <c r="G17" s="262"/>
      <c r="H17" s="78" t="s">
        <v>33</v>
      </c>
      <c r="I17" s="228" t="s">
        <v>55</v>
      </c>
      <c r="J17" s="229"/>
      <c r="K17" s="228" t="s">
        <v>7</v>
      </c>
      <c r="L17" s="229"/>
      <c r="M17" s="296">
        <v>44664</v>
      </c>
      <c r="N17" s="297"/>
      <c r="O17" s="298"/>
      <c r="P17" s="79" t="s">
        <v>37</v>
      </c>
      <c r="Q17" s="190" t="s">
        <v>50</v>
      </c>
      <c r="R17" s="190"/>
      <c r="S17" s="190"/>
      <c r="T17" s="190"/>
      <c r="U17" s="188"/>
      <c r="V17" s="253"/>
      <c r="W17" s="202" t="s">
        <v>213</v>
      </c>
      <c r="X17" s="203"/>
      <c r="Y17" s="204"/>
      <c r="Z17" s="185"/>
      <c r="AA17" s="186"/>
      <c r="AB17" s="187"/>
      <c r="AC17" s="60"/>
      <c r="AJ17" s="50" t="s">
        <v>182</v>
      </c>
      <c r="AK17" s="35" t="s">
        <v>77</v>
      </c>
      <c r="AL17" s="35" t="s">
        <v>182</v>
      </c>
    </row>
    <row r="18" spans="1:38" ht="33" customHeight="1">
      <c r="A18" s="228" t="s">
        <v>42</v>
      </c>
      <c r="B18" s="229"/>
      <c r="C18" s="281" t="s">
        <v>47</v>
      </c>
      <c r="D18" s="282"/>
      <c r="E18" s="282"/>
      <c r="F18" s="282"/>
      <c r="G18" s="283"/>
      <c r="H18" s="80" t="s">
        <v>41</v>
      </c>
      <c r="I18" s="21"/>
      <c r="J18" s="100" t="s">
        <v>36</v>
      </c>
      <c r="K18" s="228" t="s">
        <v>199</v>
      </c>
      <c r="L18" s="229"/>
      <c r="M18" s="296"/>
      <c r="N18" s="297"/>
      <c r="O18" s="298"/>
      <c r="P18" s="77" t="s">
        <v>200</v>
      </c>
      <c r="Q18" s="191" t="s">
        <v>284</v>
      </c>
      <c r="R18" s="192"/>
      <c r="S18" s="192"/>
      <c r="T18" s="192"/>
      <c r="U18" s="192"/>
      <c r="V18" s="253"/>
      <c r="W18" s="202" t="s">
        <v>242</v>
      </c>
      <c r="X18" s="203"/>
      <c r="Y18" s="204"/>
      <c r="Z18" s="185"/>
      <c r="AA18" s="186"/>
      <c r="AB18" s="187"/>
      <c r="AC18" s="60"/>
      <c r="AJ18" s="50" t="s">
        <v>184</v>
      </c>
      <c r="AK18" s="35" t="s">
        <v>78</v>
      </c>
      <c r="AL18" s="35" t="s">
        <v>185</v>
      </c>
    </row>
    <row r="19" spans="1:38" ht="33" customHeight="1" thickBot="1">
      <c r="A19" s="22" t="s">
        <v>2</v>
      </c>
      <c r="B19" s="247" t="s">
        <v>56</v>
      </c>
      <c r="C19" s="248"/>
      <c r="D19" s="248"/>
      <c r="E19" s="248"/>
      <c r="F19" s="248"/>
      <c r="G19" s="248"/>
      <c r="H19" s="248"/>
      <c r="I19" s="249"/>
      <c r="J19" s="23" t="s">
        <v>57</v>
      </c>
      <c r="K19" s="40" t="s">
        <v>2</v>
      </c>
      <c r="L19" s="251" t="s">
        <v>45</v>
      </c>
      <c r="M19" s="257"/>
      <c r="N19" s="257"/>
      <c r="O19" s="257"/>
      <c r="P19" s="257"/>
      <c r="Q19" s="257"/>
      <c r="R19" s="258"/>
      <c r="S19" s="23" t="s">
        <v>58</v>
      </c>
      <c r="T19" s="250" t="s">
        <v>3</v>
      </c>
      <c r="U19" s="251"/>
      <c r="V19" s="254"/>
      <c r="W19" s="205" t="s">
        <v>250</v>
      </c>
      <c r="X19" s="206"/>
      <c r="Y19" s="207"/>
      <c r="Z19" s="193" t="str">
        <f>IF(Z18="","",Z24-Z18)</f>
        <v/>
      </c>
      <c r="AA19" s="194"/>
      <c r="AB19" s="195"/>
      <c r="AC19" s="61"/>
      <c r="AJ19" s="50" t="s">
        <v>87</v>
      </c>
      <c r="AK19" s="35" t="s">
        <v>79</v>
      </c>
      <c r="AL19" s="35" t="s">
        <v>87</v>
      </c>
    </row>
    <row r="20" spans="1:38" ht="33" customHeight="1">
      <c r="A20" s="103">
        <v>1</v>
      </c>
      <c r="B20" s="42" t="s">
        <v>294</v>
      </c>
      <c r="C20" s="43"/>
      <c r="D20" s="43"/>
      <c r="E20" s="43"/>
      <c r="F20" s="43"/>
      <c r="G20" s="43"/>
      <c r="H20" s="43"/>
      <c r="I20" s="44"/>
      <c r="J20" s="134" t="s">
        <v>312</v>
      </c>
      <c r="K20" s="103">
        <v>1</v>
      </c>
      <c r="L20" s="42" t="s">
        <v>314</v>
      </c>
      <c r="M20" s="43"/>
      <c r="N20" s="43"/>
      <c r="O20" s="43"/>
      <c r="P20" s="43"/>
      <c r="Q20" s="43"/>
      <c r="R20" s="44"/>
      <c r="S20" s="133" t="s">
        <v>312</v>
      </c>
      <c r="T20" s="284"/>
      <c r="U20" s="285"/>
      <c r="V20" s="255" t="s">
        <v>249</v>
      </c>
      <c r="W20" s="199" t="s">
        <v>203</v>
      </c>
      <c r="X20" s="200"/>
      <c r="Y20" s="201"/>
      <c r="Z20" s="208"/>
      <c r="AA20" s="209"/>
      <c r="AB20" s="210"/>
      <c r="AC20" s="61"/>
      <c r="AJ20" s="50" t="s">
        <v>178</v>
      </c>
      <c r="AK20" s="35" t="s">
        <v>80</v>
      </c>
      <c r="AL20" s="35" t="s">
        <v>178</v>
      </c>
    </row>
    <row r="21" spans="1:38" ht="33" customHeight="1" thickBot="1">
      <c r="A21" s="103"/>
      <c r="B21" s="25" t="s">
        <v>295</v>
      </c>
      <c r="C21" s="26"/>
      <c r="D21" s="26"/>
      <c r="E21" s="26"/>
      <c r="F21" s="26"/>
      <c r="G21" s="26"/>
      <c r="H21" s="26"/>
      <c r="I21" s="45"/>
      <c r="J21" s="132"/>
      <c r="K21" s="103"/>
      <c r="L21" s="25" t="s">
        <v>313</v>
      </c>
      <c r="M21" s="26"/>
      <c r="N21" s="26"/>
      <c r="O21" s="26"/>
      <c r="P21" s="26"/>
      <c r="Q21" s="26"/>
      <c r="R21" s="45"/>
      <c r="S21" s="131"/>
      <c r="T21" s="286"/>
      <c r="U21" s="287"/>
      <c r="V21" s="256"/>
      <c r="W21" s="205" t="s">
        <v>251</v>
      </c>
      <c r="X21" s="206"/>
      <c r="Y21" s="207"/>
      <c r="Z21" s="193" t="str">
        <f>IF(Z20="","",(Z24-Z20))</f>
        <v/>
      </c>
      <c r="AA21" s="194"/>
      <c r="AB21" s="195"/>
      <c r="AC21" s="61"/>
      <c r="AJ21" s="50" t="s">
        <v>88</v>
      </c>
      <c r="AK21" s="35" t="s">
        <v>81</v>
      </c>
      <c r="AL21" s="35" t="s">
        <v>90</v>
      </c>
    </row>
    <row r="22" spans="1:38" ht="37.5" customHeight="1">
      <c r="A22" s="104"/>
      <c r="B22" s="25" t="s">
        <v>296</v>
      </c>
      <c r="C22" s="26"/>
      <c r="D22" s="26"/>
      <c r="E22" s="26"/>
      <c r="F22" s="26"/>
      <c r="G22" s="26"/>
      <c r="H22" s="26"/>
      <c r="I22" s="45"/>
      <c r="J22" s="24"/>
      <c r="K22" s="104"/>
      <c r="L22" s="25"/>
      <c r="M22" s="26"/>
      <c r="N22" s="26"/>
      <c r="O22" s="26"/>
      <c r="P22" s="26"/>
      <c r="Q22" s="26"/>
      <c r="R22" s="45"/>
      <c r="S22" s="24"/>
      <c r="T22" s="286"/>
      <c r="U22" s="287"/>
      <c r="V22" s="196" t="s">
        <v>255</v>
      </c>
      <c r="W22" s="199" t="s">
        <v>273</v>
      </c>
      <c r="X22" s="200"/>
      <c r="Y22" s="201"/>
      <c r="Z22" s="211">
        <v>215705</v>
      </c>
      <c r="AA22" s="212"/>
      <c r="AB22" s="213"/>
      <c r="AC22" s="61"/>
      <c r="AJ22" s="50" t="s">
        <v>157</v>
      </c>
      <c r="AK22" s="35" t="s">
        <v>69</v>
      </c>
      <c r="AL22" s="35" t="s">
        <v>91</v>
      </c>
    </row>
    <row r="23" spans="1:38" ht="39.75" customHeight="1">
      <c r="A23" s="104"/>
      <c r="B23" s="25" t="s">
        <v>297</v>
      </c>
      <c r="C23" s="26"/>
      <c r="D23" s="26"/>
      <c r="E23" s="26"/>
      <c r="F23" s="26"/>
      <c r="G23" s="26"/>
      <c r="H23" s="26"/>
      <c r="I23" s="45"/>
      <c r="J23" s="24"/>
      <c r="K23" s="104"/>
      <c r="L23" s="130"/>
      <c r="M23" s="26"/>
      <c r="N23" s="26"/>
      <c r="O23" s="26"/>
      <c r="P23" s="26"/>
      <c r="Q23" s="26"/>
      <c r="R23" s="45"/>
      <c r="S23" s="24"/>
      <c r="T23" s="286"/>
      <c r="U23" s="287"/>
      <c r="V23" s="197"/>
      <c r="W23" s="202" t="s">
        <v>274</v>
      </c>
      <c r="X23" s="203"/>
      <c r="Y23" s="204"/>
      <c r="Z23" s="185"/>
      <c r="AA23" s="186"/>
      <c r="AB23" s="187"/>
      <c r="AC23" s="62"/>
      <c r="AJ23" s="50" t="s">
        <v>89</v>
      </c>
      <c r="AK23" s="35" t="s">
        <v>82</v>
      </c>
      <c r="AL23" s="35" t="s">
        <v>188</v>
      </c>
    </row>
    <row r="24" spans="1:38" ht="42.75" customHeight="1" thickBot="1">
      <c r="A24" s="104"/>
      <c r="B24" s="25" t="s">
        <v>298</v>
      </c>
      <c r="C24" s="26"/>
      <c r="D24" s="26"/>
      <c r="E24" s="26"/>
      <c r="F24" s="26"/>
      <c r="G24" s="26"/>
      <c r="H24" s="26"/>
      <c r="I24" s="45"/>
      <c r="J24" s="24"/>
      <c r="K24" s="103"/>
      <c r="L24" s="25"/>
      <c r="M24" s="26"/>
      <c r="N24" s="26"/>
      <c r="O24" s="26"/>
      <c r="P24" s="26"/>
      <c r="Q24" s="26"/>
      <c r="R24" s="45"/>
      <c r="S24" s="24"/>
      <c r="T24" s="286"/>
      <c r="U24" s="287"/>
      <c r="V24" s="198"/>
      <c r="W24" s="205" t="s">
        <v>275</v>
      </c>
      <c r="X24" s="206"/>
      <c r="Y24" s="207"/>
      <c r="Z24" s="214">
        <f>IF(Z22="","",SUM(Z22:AB23))</f>
        <v>215705</v>
      </c>
      <c r="AA24" s="215"/>
      <c r="AB24" s="216"/>
      <c r="AC24" s="63"/>
      <c r="AJ24" s="50" t="s">
        <v>92</v>
      </c>
      <c r="AK24" s="35" t="s">
        <v>83</v>
      </c>
      <c r="AL24" s="35" t="s">
        <v>71</v>
      </c>
    </row>
    <row r="25" spans="1:38" ht="27.75" customHeight="1">
      <c r="A25" s="104"/>
      <c r="B25" s="25"/>
      <c r="C25" s="26"/>
      <c r="D25" s="26"/>
      <c r="E25" s="26"/>
      <c r="F25" s="26"/>
      <c r="G25" s="26"/>
      <c r="H25" s="26"/>
      <c r="I25" s="45"/>
      <c r="J25" s="24"/>
      <c r="K25" s="103"/>
      <c r="L25" s="25"/>
      <c r="M25" s="26"/>
      <c r="N25" s="26"/>
      <c r="O25" s="26"/>
      <c r="P25" s="26"/>
      <c r="Q25" s="26"/>
      <c r="R25" s="45"/>
      <c r="S25" s="24"/>
      <c r="T25" s="286"/>
      <c r="U25" s="287"/>
      <c r="V25" s="110"/>
      <c r="W25" s="111" t="s">
        <v>2</v>
      </c>
      <c r="X25" s="365" t="s">
        <v>243</v>
      </c>
      <c r="Y25" s="366"/>
      <c r="Z25" s="112" t="s">
        <v>229</v>
      </c>
      <c r="AA25" s="365" t="s">
        <v>230</v>
      </c>
      <c r="AB25" s="373"/>
      <c r="AC25" s="64"/>
      <c r="AJ25" s="50" t="s">
        <v>152</v>
      </c>
      <c r="AK25" s="35" t="s">
        <v>84</v>
      </c>
      <c r="AL25" s="35" t="s">
        <v>187</v>
      </c>
    </row>
    <row r="26" spans="1:38" ht="27.75" customHeight="1">
      <c r="A26" s="104"/>
      <c r="B26" s="135" t="s">
        <v>299</v>
      </c>
      <c r="C26" s="26"/>
      <c r="D26" s="26"/>
      <c r="E26" s="26"/>
      <c r="F26" s="26"/>
      <c r="G26" s="26"/>
      <c r="H26" s="26"/>
      <c r="I26" s="45"/>
      <c r="J26" s="24"/>
      <c r="K26" s="103"/>
      <c r="L26" s="25"/>
      <c r="M26" s="26"/>
      <c r="N26" s="26"/>
      <c r="O26" s="26"/>
      <c r="P26" s="26"/>
      <c r="Q26" s="26"/>
      <c r="R26" s="45"/>
      <c r="S26" s="24"/>
      <c r="T26" s="286"/>
      <c r="U26" s="287"/>
      <c r="V26" s="376" t="s">
        <v>247</v>
      </c>
      <c r="W26" s="105">
        <v>1</v>
      </c>
      <c r="X26" s="181">
        <v>20000</v>
      </c>
      <c r="Y26" s="182"/>
      <c r="Z26" s="101" t="s">
        <v>215</v>
      </c>
      <c r="AA26" s="177">
        <v>1</v>
      </c>
      <c r="AB26" s="178"/>
      <c r="AC26" s="64"/>
      <c r="AJ26" s="50" t="s">
        <v>96</v>
      </c>
      <c r="AK26" s="35" t="s">
        <v>151</v>
      </c>
      <c r="AL26" s="35" t="s">
        <v>100</v>
      </c>
    </row>
    <row r="27" spans="1:38" ht="27.75" customHeight="1">
      <c r="A27" s="104"/>
      <c r="B27" s="25" t="s">
        <v>300</v>
      </c>
      <c r="C27" s="125"/>
      <c r="D27" s="125"/>
      <c r="E27" s="125"/>
      <c r="F27" s="125"/>
      <c r="G27" s="125"/>
      <c r="H27" s="125"/>
      <c r="I27" s="45"/>
      <c r="J27" s="24"/>
      <c r="K27" s="103"/>
      <c r="L27" s="25"/>
      <c r="M27" s="26"/>
      <c r="N27" s="26"/>
      <c r="O27" s="26"/>
      <c r="P27" s="26"/>
      <c r="Q27" s="26"/>
      <c r="R27" s="45"/>
      <c r="S27" s="24"/>
      <c r="T27" s="286"/>
      <c r="U27" s="287"/>
      <c r="V27" s="377"/>
      <c r="W27" s="105">
        <v>2</v>
      </c>
      <c r="X27" s="367"/>
      <c r="Y27" s="182"/>
      <c r="Z27" s="101"/>
      <c r="AA27" s="177"/>
      <c r="AB27" s="178"/>
      <c r="AC27" s="64"/>
      <c r="AJ27" s="50" t="s">
        <v>186</v>
      </c>
      <c r="AK27" s="115" t="s">
        <v>85</v>
      </c>
      <c r="AL27" s="35" t="s">
        <v>101</v>
      </c>
    </row>
    <row r="28" spans="1:38" ht="27.75" customHeight="1">
      <c r="A28" s="104"/>
      <c r="B28" s="25" t="s">
        <v>301</v>
      </c>
      <c r="C28" s="125"/>
      <c r="D28" s="125"/>
      <c r="E28" s="125"/>
      <c r="F28" s="125"/>
      <c r="G28" s="125"/>
      <c r="H28" s="125"/>
      <c r="I28" s="45"/>
      <c r="J28" s="24"/>
      <c r="K28" s="103"/>
      <c r="L28" s="25"/>
      <c r="M28" s="26"/>
      <c r="N28" s="26"/>
      <c r="O28" s="26"/>
      <c r="P28" s="26"/>
      <c r="Q28" s="26"/>
      <c r="R28" s="45"/>
      <c r="S28" s="24"/>
      <c r="T28" s="286"/>
      <c r="U28" s="287"/>
      <c r="V28" s="377"/>
      <c r="W28" s="105">
        <v>3</v>
      </c>
      <c r="X28" s="181"/>
      <c r="Y28" s="182"/>
      <c r="Z28" s="101"/>
      <c r="AA28" s="177"/>
      <c r="AB28" s="178"/>
      <c r="AC28" s="64"/>
      <c r="AJ28" s="50" t="s">
        <v>158</v>
      </c>
      <c r="AK28" s="35" t="s">
        <v>70</v>
      </c>
      <c r="AL28" s="35" t="s">
        <v>105</v>
      </c>
    </row>
    <row r="29" spans="1:38" ht="27.75" customHeight="1">
      <c r="A29" s="104"/>
      <c r="B29" s="25" t="s">
        <v>302</v>
      </c>
      <c r="C29" s="125"/>
      <c r="D29" s="126"/>
      <c r="E29" s="125"/>
      <c r="F29" s="126"/>
      <c r="G29" s="129"/>
      <c r="H29" s="126"/>
      <c r="I29" s="45"/>
      <c r="J29" s="24"/>
      <c r="K29" s="103"/>
      <c r="L29" s="25"/>
      <c r="M29" s="26"/>
      <c r="N29" s="26"/>
      <c r="O29" s="26"/>
      <c r="P29" s="26"/>
      <c r="Q29" s="26"/>
      <c r="R29" s="45"/>
      <c r="S29" s="24"/>
      <c r="T29" s="286"/>
      <c r="U29" s="287"/>
      <c r="V29" s="377"/>
      <c r="W29" s="105">
        <v>4</v>
      </c>
      <c r="X29" s="181"/>
      <c r="Y29" s="182"/>
      <c r="Z29" s="101"/>
      <c r="AA29" s="177"/>
      <c r="AB29" s="178"/>
      <c r="AC29" s="64"/>
      <c r="AJ29" s="50" t="s">
        <v>159</v>
      </c>
      <c r="AK29" s="35" t="s">
        <v>86</v>
      </c>
      <c r="AL29" s="35" t="s">
        <v>179</v>
      </c>
    </row>
    <row r="30" spans="1:38" ht="27.75" customHeight="1">
      <c r="A30" s="103"/>
      <c r="B30" s="25" t="s">
        <v>303</v>
      </c>
      <c r="C30" s="125"/>
      <c r="D30" s="126"/>
      <c r="E30" s="125"/>
      <c r="F30" s="126"/>
      <c r="G30" s="129"/>
      <c r="H30" s="126"/>
      <c r="I30" s="45"/>
      <c r="J30" s="24"/>
      <c r="K30" s="103"/>
      <c r="L30" s="25"/>
      <c r="M30" s="26"/>
      <c r="N30" s="26"/>
      <c r="O30" s="26"/>
      <c r="P30" s="26"/>
      <c r="Q30" s="26"/>
      <c r="R30" s="45"/>
      <c r="S30" s="24"/>
      <c r="T30" s="286"/>
      <c r="U30" s="287"/>
      <c r="V30" s="377"/>
      <c r="W30" s="105">
        <v>5</v>
      </c>
      <c r="X30" s="181"/>
      <c r="Y30" s="182"/>
      <c r="Z30" s="101"/>
      <c r="AA30" s="177"/>
      <c r="AB30" s="178"/>
      <c r="AC30" s="64"/>
      <c r="AJ30" s="51" t="s">
        <v>101</v>
      </c>
      <c r="AK30" s="35" t="s">
        <v>87</v>
      </c>
      <c r="AL30" s="35" t="s">
        <v>109</v>
      </c>
    </row>
    <row r="31" spans="1:38" ht="27.75" customHeight="1">
      <c r="A31" s="103"/>
      <c r="B31" s="25" t="s">
        <v>304</v>
      </c>
      <c r="C31" s="125"/>
      <c r="D31" s="126"/>
      <c r="E31" s="125"/>
      <c r="F31" s="126"/>
      <c r="G31" s="129"/>
      <c r="H31" s="126"/>
      <c r="I31" s="45"/>
      <c r="J31" s="24"/>
      <c r="K31" s="103"/>
      <c r="L31" s="25"/>
      <c r="M31" s="26"/>
      <c r="N31" s="26"/>
      <c r="O31" s="26"/>
      <c r="P31" s="26"/>
      <c r="Q31" s="26"/>
      <c r="R31" s="45"/>
      <c r="S31" s="24"/>
      <c r="T31" s="286"/>
      <c r="U31" s="287"/>
      <c r="V31" s="377"/>
      <c r="W31" s="106">
        <v>6</v>
      </c>
      <c r="X31" s="315"/>
      <c r="Y31" s="316"/>
      <c r="Z31" s="101"/>
      <c r="AA31" s="179"/>
      <c r="AB31" s="180"/>
      <c r="AC31" s="26"/>
      <c r="AJ31" s="50" t="s">
        <v>102</v>
      </c>
      <c r="AK31" s="35" t="s">
        <v>88</v>
      </c>
      <c r="AL31" s="35" t="s">
        <v>170</v>
      </c>
    </row>
    <row r="32" spans="1:38" ht="27.75" customHeight="1" thickBot="1">
      <c r="A32" s="103"/>
      <c r="B32" s="25" t="s">
        <v>305</v>
      </c>
      <c r="C32" s="125"/>
      <c r="D32" s="128"/>
      <c r="E32" s="127"/>
      <c r="F32" s="126"/>
      <c r="G32" s="129"/>
      <c r="H32" s="128"/>
      <c r="I32" s="45"/>
      <c r="J32" s="24"/>
      <c r="K32" s="103"/>
      <c r="L32" s="25"/>
      <c r="M32" s="26"/>
      <c r="N32" s="26"/>
      <c r="O32" s="26"/>
      <c r="P32" s="26"/>
      <c r="Q32" s="26"/>
      <c r="R32" s="45"/>
      <c r="S32" s="24"/>
      <c r="T32" s="286"/>
      <c r="U32" s="287"/>
      <c r="V32" s="377"/>
      <c r="W32" s="89" t="s">
        <v>245</v>
      </c>
      <c r="X32" s="321"/>
      <c r="Y32" s="321"/>
      <c r="Z32" s="101"/>
      <c r="AA32" s="322"/>
      <c r="AB32" s="323"/>
      <c r="AC32" s="26"/>
      <c r="AJ32" s="50" t="s">
        <v>103</v>
      </c>
      <c r="AK32" s="35" t="s">
        <v>89</v>
      </c>
      <c r="AL32" s="35" t="s">
        <v>117</v>
      </c>
    </row>
    <row r="33" spans="1:38" ht="27.75" customHeight="1" thickBot="1">
      <c r="A33" s="103"/>
      <c r="B33" s="25" t="s">
        <v>306</v>
      </c>
      <c r="C33" s="26"/>
      <c r="D33" s="26"/>
      <c r="E33" s="26"/>
      <c r="F33" s="26"/>
      <c r="G33" s="26"/>
      <c r="H33" s="26"/>
      <c r="I33" s="45"/>
      <c r="J33" s="24"/>
      <c r="K33" s="103"/>
      <c r="L33" s="25"/>
      <c r="M33" s="26"/>
      <c r="N33" s="26"/>
      <c r="O33" s="26"/>
      <c r="P33" s="26"/>
      <c r="Q33" s="26"/>
      <c r="R33" s="45"/>
      <c r="S33" s="24"/>
      <c r="T33" s="286"/>
      <c r="U33" s="287"/>
      <c r="V33" s="378"/>
      <c r="W33" s="113" t="s">
        <v>244</v>
      </c>
      <c r="X33" s="368">
        <f>IF($X$26="","",SUM($X$26:$Y$32))</f>
        <v>20000</v>
      </c>
      <c r="Y33" s="369"/>
      <c r="Z33" s="374"/>
      <c r="AA33" s="374"/>
      <c r="AB33" s="375"/>
      <c r="AC33" s="26"/>
      <c r="AJ33" s="50" t="s">
        <v>104</v>
      </c>
      <c r="AK33" s="35" t="s">
        <v>90</v>
      </c>
      <c r="AL33" s="35" t="s">
        <v>163</v>
      </c>
    </row>
    <row r="34" spans="1:38" ht="27.75" customHeight="1">
      <c r="A34" s="103"/>
      <c r="B34" s="25" t="s">
        <v>307</v>
      </c>
      <c r="C34" s="125"/>
      <c r="D34" s="125"/>
      <c r="E34" s="125"/>
      <c r="F34" s="125"/>
      <c r="G34" s="125"/>
      <c r="H34" s="125"/>
      <c r="I34" s="45"/>
      <c r="J34" s="24"/>
      <c r="K34" s="103"/>
      <c r="L34" s="25"/>
      <c r="M34" s="26"/>
      <c r="N34" s="26"/>
      <c r="O34" s="26"/>
      <c r="P34" s="26"/>
      <c r="Q34" s="26"/>
      <c r="R34" s="45"/>
      <c r="S34" s="24"/>
      <c r="T34" s="286"/>
      <c r="U34" s="287"/>
      <c r="V34" s="266" t="s">
        <v>246</v>
      </c>
      <c r="W34" s="83"/>
      <c r="X34" s="183" t="s">
        <v>243</v>
      </c>
      <c r="Y34" s="184"/>
      <c r="Z34" s="84" t="s">
        <v>229</v>
      </c>
      <c r="AA34" s="370" t="s">
        <v>230</v>
      </c>
      <c r="AB34" s="370"/>
      <c r="AC34" s="26"/>
      <c r="AJ34" s="50" t="s">
        <v>160</v>
      </c>
      <c r="AK34" s="35" t="s">
        <v>91</v>
      </c>
      <c r="AL34" s="35" t="s">
        <v>119</v>
      </c>
    </row>
    <row r="35" spans="1:38" ht="27.75" customHeight="1">
      <c r="A35" s="103"/>
      <c r="B35" s="25" t="s">
        <v>308</v>
      </c>
      <c r="C35" s="125"/>
      <c r="D35" s="125"/>
      <c r="E35" s="125"/>
      <c r="F35" s="125"/>
      <c r="G35" s="125"/>
      <c r="H35" s="125"/>
      <c r="I35" s="45"/>
      <c r="J35" s="24"/>
      <c r="K35" s="103"/>
      <c r="L35" s="25"/>
      <c r="M35" s="26"/>
      <c r="N35" s="26"/>
      <c r="O35" s="26"/>
      <c r="P35" s="26"/>
      <c r="Q35" s="26"/>
      <c r="R35" s="45"/>
      <c r="S35" s="24"/>
      <c r="T35" s="286"/>
      <c r="U35" s="287"/>
      <c r="V35" s="266"/>
      <c r="W35" s="88">
        <v>1</v>
      </c>
      <c r="X35" s="181">
        <v>20000</v>
      </c>
      <c r="Y35" s="182"/>
      <c r="Z35" s="114" t="str">
        <f>IF(Z26="","",Z26)</f>
        <v>大和</v>
      </c>
      <c r="AA35" s="313">
        <f>IF(AA26="","",AA26)</f>
        <v>1</v>
      </c>
      <c r="AB35" s="314"/>
      <c r="AC35" s="26"/>
      <c r="AJ35" s="50" t="s">
        <v>179</v>
      </c>
      <c r="AK35" s="35" t="s">
        <v>92</v>
      </c>
      <c r="AL35" s="35" t="s">
        <v>124</v>
      </c>
    </row>
    <row r="36" spans="1:38" ht="27.75" customHeight="1">
      <c r="A36" s="103"/>
      <c r="B36" s="25" t="s">
        <v>309</v>
      </c>
      <c r="C36" s="125"/>
      <c r="D36" s="126"/>
      <c r="E36" s="125"/>
      <c r="F36" s="126"/>
      <c r="G36" s="129"/>
      <c r="H36" s="126"/>
      <c r="I36" s="45"/>
      <c r="J36" s="24"/>
      <c r="K36" s="103"/>
      <c r="L36" s="25"/>
      <c r="M36" s="26"/>
      <c r="N36" s="26"/>
      <c r="O36" s="26"/>
      <c r="P36" s="26"/>
      <c r="Q36" s="26"/>
      <c r="R36" s="45"/>
      <c r="S36" s="24"/>
      <c r="T36" s="286"/>
      <c r="U36" s="287"/>
      <c r="V36" s="266"/>
      <c r="W36" s="88">
        <v>2</v>
      </c>
      <c r="X36" s="181"/>
      <c r="Y36" s="182"/>
      <c r="Z36" s="114" t="str">
        <f t="shared" ref="Z36:AA41" si="0">IF(Z27="","",Z27)</f>
        <v/>
      </c>
      <c r="AA36" s="313" t="str">
        <f t="shared" si="0"/>
        <v/>
      </c>
      <c r="AB36" s="314"/>
      <c r="AC36" s="26"/>
      <c r="AJ36" s="50" t="s">
        <v>161</v>
      </c>
      <c r="AK36" s="35" t="s">
        <v>93</v>
      </c>
      <c r="AL36" s="35" t="s">
        <v>72</v>
      </c>
    </row>
    <row r="37" spans="1:38" ht="27.75" customHeight="1">
      <c r="A37" s="103"/>
      <c r="B37" s="138" t="s">
        <v>315</v>
      </c>
      <c r="C37" s="125"/>
      <c r="D37" s="126"/>
      <c r="E37" s="125"/>
      <c r="F37" s="136"/>
      <c r="G37" s="129"/>
      <c r="H37" s="126"/>
      <c r="I37" s="45"/>
      <c r="J37" s="27"/>
      <c r="K37" s="103"/>
      <c r="L37" s="25"/>
      <c r="M37" s="26"/>
      <c r="N37" s="26"/>
      <c r="O37" s="26"/>
      <c r="P37" s="26"/>
      <c r="Q37" s="26"/>
      <c r="R37" s="45"/>
      <c r="S37" s="24"/>
      <c r="T37" s="286"/>
      <c r="U37" s="287"/>
      <c r="V37" s="266"/>
      <c r="W37" s="95">
        <v>3</v>
      </c>
      <c r="X37" s="181"/>
      <c r="Y37" s="182"/>
      <c r="Z37" s="114" t="str">
        <f t="shared" si="0"/>
        <v/>
      </c>
      <c r="AA37" s="313" t="str">
        <f t="shared" si="0"/>
        <v/>
      </c>
      <c r="AB37" s="314"/>
      <c r="AC37" s="26"/>
      <c r="AJ37" s="50" t="s">
        <v>162</v>
      </c>
      <c r="AK37" s="35" t="s">
        <v>94</v>
      </c>
      <c r="AL37" s="35" t="s">
        <v>127</v>
      </c>
    </row>
    <row r="38" spans="1:38" ht="27.75" customHeight="1">
      <c r="A38" s="103"/>
      <c r="B38" s="25" t="s">
        <v>310</v>
      </c>
      <c r="C38" s="125"/>
      <c r="D38" s="126"/>
      <c r="E38" s="26"/>
      <c r="F38" s="126"/>
      <c r="G38" s="129"/>
      <c r="H38" s="126"/>
      <c r="I38" s="45"/>
      <c r="J38" s="27"/>
      <c r="K38" s="103"/>
      <c r="L38" s="25"/>
      <c r="M38" s="26"/>
      <c r="N38" s="26"/>
      <c r="O38" s="26"/>
      <c r="P38" s="26"/>
      <c r="Q38" s="26"/>
      <c r="R38" s="45"/>
      <c r="S38" s="24"/>
      <c r="T38" s="286"/>
      <c r="U38" s="287"/>
      <c r="V38" s="266"/>
      <c r="W38" s="95">
        <v>4</v>
      </c>
      <c r="X38" s="181"/>
      <c r="Y38" s="182"/>
      <c r="Z38" s="114" t="str">
        <f t="shared" si="0"/>
        <v/>
      </c>
      <c r="AA38" s="313" t="str">
        <f t="shared" si="0"/>
        <v/>
      </c>
      <c r="AB38" s="314"/>
      <c r="AC38" s="26"/>
      <c r="AJ38" s="50" t="s">
        <v>123</v>
      </c>
      <c r="AK38" s="35" t="s">
        <v>95</v>
      </c>
      <c r="AL38" s="35" t="s">
        <v>128</v>
      </c>
    </row>
    <row r="39" spans="1:38" ht="27.75" customHeight="1">
      <c r="A39" s="103"/>
      <c r="B39" s="25" t="s">
        <v>311</v>
      </c>
      <c r="C39" s="125"/>
      <c r="D39" s="128"/>
      <c r="E39" s="26"/>
      <c r="F39" s="126"/>
      <c r="G39" s="129"/>
      <c r="H39" s="128"/>
      <c r="I39" s="45"/>
      <c r="J39" s="27"/>
      <c r="K39" s="103"/>
      <c r="L39" s="25"/>
      <c r="M39" s="26"/>
      <c r="N39" s="26"/>
      <c r="O39" s="26"/>
      <c r="P39" s="26"/>
      <c r="Q39" s="26"/>
      <c r="R39" s="45"/>
      <c r="S39" s="24"/>
      <c r="T39" s="286"/>
      <c r="U39" s="287"/>
      <c r="V39" s="266"/>
      <c r="W39" s="97">
        <v>5</v>
      </c>
      <c r="X39" s="319"/>
      <c r="Y39" s="320"/>
      <c r="Z39" s="114" t="str">
        <f t="shared" si="0"/>
        <v/>
      </c>
      <c r="AA39" s="313" t="str">
        <f t="shared" si="0"/>
        <v/>
      </c>
      <c r="AB39" s="314"/>
      <c r="AC39" s="26"/>
      <c r="AJ39" s="50" t="s">
        <v>164</v>
      </c>
      <c r="AK39" s="35" t="s">
        <v>188</v>
      </c>
      <c r="AL39" s="35" t="s">
        <v>171</v>
      </c>
    </row>
    <row r="40" spans="1:38" ht="27.75" customHeight="1">
      <c r="A40" s="103"/>
      <c r="B40" s="172" t="s">
        <v>287</v>
      </c>
      <c r="C40" s="173"/>
      <c r="D40" s="173"/>
      <c r="E40" s="173"/>
      <c r="F40" s="173"/>
      <c r="G40" s="173"/>
      <c r="H40" s="173"/>
      <c r="I40" s="174"/>
      <c r="J40" s="175"/>
      <c r="K40" s="103"/>
      <c r="L40" s="25"/>
      <c r="M40" s="26"/>
      <c r="N40" s="26"/>
      <c r="O40" s="26"/>
      <c r="P40" s="26"/>
      <c r="Q40" s="26"/>
      <c r="R40" s="45"/>
      <c r="S40" s="24"/>
      <c r="T40" s="286"/>
      <c r="U40" s="287"/>
      <c r="V40" s="266"/>
      <c r="W40" s="91">
        <v>6</v>
      </c>
      <c r="X40" s="371"/>
      <c r="Y40" s="372"/>
      <c r="Z40" s="114" t="str">
        <f t="shared" si="0"/>
        <v/>
      </c>
      <c r="AA40" s="313" t="str">
        <f t="shared" si="0"/>
        <v/>
      </c>
      <c r="AB40" s="314"/>
      <c r="AC40" s="26"/>
      <c r="AJ40" s="50" t="s">
        <v>124</v>
      </c>
      <c r="AK40" s="35" t="s">
        <v>71</v>
      </c>
      <c r="AL40" s="35" t="s">
        <v>73</v>
      </c>
    </row>
    <row r="41" spans="1:38" ht="27.75" customHeight="1" thickBot="1">
      <c r="A41" s="103"/>
      <c r="B41" s="176" t="s">
        <v>289</v>
      </c>
      <c r="C41" s="173"/>
      <c r="D41" s="173"/>
      <c r="E41" s="173"/>
      <c r="F41" s="173"/>
      <c r="G41" s="173"/>
      <c r="H41" s="173"/>
      <c r="I41" s="174"/>
      <c r="J41" s="175"/>
      <c r="K41" s="103"/>
      <c r="L41" s="25"/>
      <c r="M41" s="26"/>
      <c r="N41" s="26"/>
      <c r="O41" s="26"/>
      <c r="P41" s="26"/>
      <c r="Q41" s="26"/>
      <c r="R41" s="45"/>
      <c r="S41" s="24"/>
      <c r="T41" s="286"/>
      <c r="U41" s="287"/>
      <c r="V41" s="266"/>
      <c r="W41" s="89" t="s">
        <v>252</v>
      </c>
      <c r="X41" s="317"/>
      <c r="Y41" s="318"/>
      <c r="Z41" s="114" t="str">
        <f t="shared" si="0"/>
        <v/>
      </c>
      <c r="AA41" s="313" t="str">
        <f t="shared" si="0"/>
        <v/>
      </c>
      <c r="AB41" s="314"/>
      <c r="AC41" s="28"/>
      <c r="AJ41" s="50" t="s">
        <v>180</v>
      </c>
      <c r="AK41" s="35" t="s">
        <v>96</v>
      </c>
      <c r="AL41" s="14" t="s">
        <v>132</v>
      </c>
    </row>
    <row r="42" spans="1:38" ht="27.75" customHeight="1" thickBot="1">
      <c r="A42" s="103"/>
      <c r="B42" s="176" t="s">
        <v>291</v>
      </c>
      <c r="C42" s="173"/>
      <c r="D42" s="173"/>
      <c r="E42" s="173"/>
      <c r="F42" s="173"/>
      <c r="G42" s="173"/>
      <c r="H42" s="173"/>
      <c r="I42" s="174"/>
      <c r="J42" s="175"/>
      <c r="K42" s="103"/>
      <c r="L42" s="25"/>
      <c r="M42" s="26"/>
      <c r="N42" s="26"/>
      <c r="O42" s="26"/>
      <c r="P42" s="26"/>
      <c r="Q42" s="26"/>
      <c r="R42" s="45"/>
      <c r="S42" s="24"/>
      <c r="T42" s="286"/>
      <c r="U42" s="287"/>
      <c r="V42" s="267"/>
      <c r="W42" s="98" t="s">
        <v>244</v>
      </c>
      <c r="X42" s="358">
        <f>IF($X$35="","",SUM($X$35:$Y$41))</f>
        <v>20000</v>
      </c>
      <c r="Y42" s="359"/>
      <c r="Z42" s="362"/>
      <c r="AA42" s="363"/>
      <c r="AB42" s="364"/>
      <c r="AC42" s="65"/>
      <c r="AJ42" s="50" t="s">
        <v>165</v>
      </c>
      <c r="AK42" s="35" t="s">
        <v>97</v>
      </c>
      <c r="AL42" s="35" t="s">
        <v>180</v>
      </c>
    </row>
    <row r="43" spans="1:38" ht="27.75" customHeight="1">
      <c r="A43" s="103"/>
      <c r="B43" s="176" t="s">
        <v>290</v>
      </c>
      <c r="C43" s="173"/>
      <c r="D43" s="173"/>
      <c r="E43" s="173"/>
      <c r="F43" s="173"/>
      <c r="G43" s="173"/>
      <c r="H43" s="173"/>
      <c r="I43" s="174"/>
      <c r="J43" s="175"/>
      <c r="K43" s="103"/>
      <c r="L43" s="25"/>
      <c r="M43" s="26"/>
      <c r="N43" s="26"/>
      <c r="O43" s="26"/>
      <c r="P43" s="26"/>
      <c r="Q43" s="26"/>
      <c r="R43" s="45"/>
      <c r="S43" s="24"/>
      <c r="T43" s="286"/>
      <c r="U43" s="287"/>
      <c r="V43" s="102" t="s">
        <v>253</v>
      </c>
      <c r="W43" s="85"/>
      <c r="X43" s="86"/>
      <c r="Y43" s="86"/>
      <c r="Z43" s="87"/>
      <c r="AA43" s="87"/>
      <c r="AB43" s="92"/>
      <c r="AC43" s="65"/>
      <c r="AJ43" s="14" t="s">
        <v>166</v>
      </c>
      <c r="AK43" s="35" t="s">
        <v>98</v>
      </c>
      <c r="AL43" s="35" t="s">
        <v>189</v>
      </c>
    </row>
    <row r="44" spans="1:38" ht="27.75" customHeight="1">
      <c r="A44" s="103"/>
      <c r="B44" s="176" t="s">
        <v>292</v>
      </c>
      <c r="C44" s="173"/>
      <c r="D44" s="173"/>
      <c r="E44" s="173"/>
      <c r="F44" s="173"/>
      <c r="G44" s="173"/>
      <c r="H44" s="173"/>
      <c r="I44" s="174"/>
      <c r="J44" s="175"/>
      <c r="K44" s="103"/>
      <c r="L44" s="25"/>
      <c r="M44" s="26"/>
      <c r="N44" s="26"/>
      <c r="O44" s="26"/>
      <c r="P44" s="26"/>
      <c r="Q44" s="26"/>
      <c r="R44" s="45"/>
      <c r="S44" s="24"/>
      <c r="T44" s="286"/>
      <c r="U44" s="287"/>
      <c r="V44" s="90"/>
      <c r="W44" s="85"/>
      <c r="X44" s="86"/>
      <c r="Y44" s="86"/>
      <c r="Z44" s="87"/>
      <c r="AA44" s="87"/>
      <c r="AB44" s="92"/>
      <c r="AC44" s="55"/>
      <c r="AJ44" s="50" t="s">
        <v>167</v>
      </c>
      <c r="AK44" s="35" t="s">
        <v>99</v>
      </c>
      <c r="AL44" s="34" t="s">
        <v>176</v>
      </c>
    </row>
    <row r="45" spans="1:38" ht="27.75" customHeight="1">
      <c r="A45" s="103"/>
      <c r="B45" s="176" t="s">
        <v>293</v>
      </c>
      <c r="C45" s="173"/>
      <c r="D45" s="173"/>
      <c r="E45" s="173"/>
      <c r="F45" s="173"/>
      <c r="G45" s="173"/>
      <c r="H45" s="173"/>
      <c r="I45" s="174"/>
      <c r="J45" s="175"/>
      <c r="K45" s="103"/>
      <c r="L45" s="25"/>
      <c r="M45" s="26"/>
      <c r="N45" s="26"/>
      <c r="O45" s="26"/>
      <c r="P45" s="26"/>
      <c r="Q45" s="26"/>
      <c r="R45" s="45"/>
      <c r="S45" s="24"/>
      <c r="T45" s="286"/>
      <c r="U45" s="287"/>
      <c r="V45" s="90"/>
      <c r="W45" s="85"/>
      <c r="X45" s="86"/>
      <c r="Y45" s="86"/>
      <c r="Z45" s="87"/>
      <c r="AA45" s="87"/>
      <c r="AB45" s="92"/>
      <c r="AC45" s="55"/>
      <c r="AJ45" s="50" t="s">
        <v>168</v>
      </c>
      <c r="AK45" s="35" t="s">
        <v>100</v>
      </c>
      <c r="AL45" s="34" t="s">
        <v>172</v>
      </c>
    </row>
    <row r="46" spans="1:38" ht="27.75" customHeight="1">
      <c r="A46" s="293" t="s">
        <v>231</v>
      </c>
      <c r="B46" s="294"/>
      <c r="C46" s="294"/>
      <c r="D46" s="290"/>
      <c r="E46" s="291"/>
      <c r="F46" s="292"/>
      <c r="G46" s="329" t="s">
        <v>235</v>
      </c>
      <c r="H46" s="330"/>
      <c r="I46" s="137">
        <v>23</v>
      </c>
      <c r="J46" s="72" t="s">
        <v>219</v>
      </c>
      <c r="K46" s="103"/>
      <c r="L46" s="25"/>
      <c r="M46" s="26"/>
      <c r="N46" s="26"/>
      <c r="O46" s="26"/>
      <c r="P46" s="26"/>
      <c r="Q46" s="29"/>
      <c r="R46" s="46"/>
      <c r="S46" s="30"/>
      <c r="T46" s="288"/>
      <c r="U46" s="289"/>
      <c r="V46" s="90"/>
      <c r="W46" s="85"/>
      <c r="X46" s="86"/>
      <c r="Y46" s="86"/>
      <c r="Z46" s="87"/>
      <c r="AA46" s="87"/>
      <c r="AB46" s="93"/>
      <c r="AC46" s="55"/>
      <c r="AJ46" s="50" t="s">
        <v>169</v>
      </c>
      <c r="AK46" s="35" t="s">
        <v>101</v>
      </c>
      <c r="AL46" s="34" t="s">
        <v>138</v>
      </c>
    </row>
    <row r="47" spans="1:38" s="11" customFormat="1" ht="15.75" customHeight="1">
      <c r="A47" s="275" t="s">
        <v>220</v>
      </c>
      <c r="B47" s="276"/>
      <c r="C47" s="240" t="s">
        <v>221</v>
      </c>
      <c r="D47" s="275">
        <v>9</v>
      </c>
      <c r="E47" s="360"/>
      <c r="F47" s="308" t="s">
        <v>222</v>
      </c>
      <c r="G47" s="331" t="s">
        <v>254</v>
      </c>
      <c r="H47" s="332"/>
      <c r="I47" s="332"/>
      <c r="J47" s="333"/>
      <c r="K47" s="103"/>
      <c r="L47" s="350" t="s">
        <v>241</v>
      </c>
      <c r="M47" s="351"/>
      <c r="N47" s="356" t="s">
        <v>240</v>
      </c>
      <c r="O47" s="357"/>
      <c r="P47" s="341" t="s">
        <v>48</v>
      </c>
      <c r="Q47" s="344" t="s">
        <v>227</v>
      </c>
      <c r="R47" s="345"/>
      <c r="S47" s="81" t="s">
        <v>225</v>
      </c>
      <c r="T47" s="268" t="s">
        <v>226</v>
      </c>
      <c r="U47" s="269"/>
      <c r="V47" s="324" t="s">
        <v>218</v>
      </c>
      <c r="W47" s="325"/>
      <c r="X47" s="325"/>
      <c r="Y47" s="325"/>
      <c r="Z47" s="325"/>
      <c r="AA47" s="325"/>
      <c r="AB47" s="326"/>
      <c r="AC47" s="54"/>
      <c r="AJ47" s="50" t="s">
        <v>140</v>
      </c>
      <c r="AK47" s="35" t="s">
        <v>102</v>
      </c>
      <c r="AL47" s="34" t="s">
        <v>173</v>
      </c>
    </row>
    <row r="48" spans="1:38" s="11" customFormat="1" ht="15.75" customHeight="1">
      <c r="A48" s="277"/>
      <c r="B48" s="278"/>
      <c r="C48" s="241"/>
      <c r="D48" s="279"/>
      <c r="E48" s="361"/>
      <c r="F48" s="309"/>
      <c r="G48" s="334"/>
      <c r="H48" s="335"/>
      <c r="I48" s="335"/>
      <c r="J48" s="336"/>
      <c r="K48" s="103"/>
      <c r="L48" s="352"/>
      <c r="M48" s="353"/>
      <c r="N48" s="356"/>
      <c r="O48" s="357"/>
      <c r="P48" s="342"/>
      <c r="Q48" s="346"/>
      <c r="R48" s="347"/>
      <c r="S48" s="244"/>
      <c r="T48" s="271"/>
      <c r="U48" s="272"/>
      <c r="V48" s="284" t="s">
        <v>285</v>
      </c>
      <c r="W48" s="285"/>
      <c r="X48" s="285"/>
      <c r="Y48" s="285"/>
      <c r="Z48" s="285"/>
      <c r="AA48" s="285"/>
      <c r="AB48" s="327"/>
      <c r="AC48" s="26"/>
      <c r="AJ48" s="34" t="s">
        <v>181</v>
      </c>
      <c r="AK48" s="35" t="s">
        <v>103</v>
      </c>
      <c r="AL48" s="34" t="s">
        <v>143</v>
      </c>
    </row>
    <row r="49" spans="1:38" s="11" customFormat="1" ht="31.5" customHeight="1">
      <c r="A49" s="279"/>
      <c r="B49" s="280"/>
      <c r="C49" s="78" t="s">
        <v>223</v>
      </c>
      <c r="D49" s="310">
        <v>796000</v>
      </c>
      <c r="E49" s="311"/>
      <c r="F49" s="312"/>
      <c r="G49" s="337">
        <f>IF(D49="","",D49/(Z24*F15))</f>
        <v>0.46127813448923299</v>
      </c>
      <c r="H49" s="338"/>
      <c r="I49" s="339" t="s">
        <v>224</v>
      </c>
      <c r="J49" s="340"/>
      <c r="K49" s="96"/>
      <c r="L49" s="354"/>
      <c r="M49" s="355"/>
      <c r="N49" s="356"/>
      <c r="O49" s="357"/>
      <c r="P49" s="343"/>
      <c r="Q49" s="348"/>
      <c r="R49" s="349"/>
      <c r="S49" s="270"/>
      <c r="T49" s="273"/>
      <c r="U49" s="274"/>
      <c r="V49" s="288"/>
      <c r="W49" s="289"/>
      <c r="X49" s="289"/>
      <c r="Y49" s="289"/>
      <c r="Z49" s="289"/>
      <c r="AA49" s="289"/>
      <c r="AB49" s="328"/>
      <c r="AC49" s="66"/>
      <c r="AJ49" s="118"/>
      <c r="AK49" s="117" t="s">
        <v>104</v>
      </c>
      <c r="AL49" s="34" t="s">
        <v>145</v>
      </c>
    </row>
    <row r="50" spans="1:38" ht="17.25">
      <c r="A50" s="31"/>
      <c r="B50" s="15"/>
      <c r="C50" s="15"/>
      <c r="D50" s="15"/>
      <c r="E50" s="15"/>
      <c r="F50" s="15"/>
      <c r="G50" s="15"/>
      <c r="H50" s="15"/>
      <c r="I50" s="15"/>
      <c r="J50" s="15"/>
      <c r="K50" s="15"/>
      <c r="L50" s="15"/>
      <c r="M50" s="15"/>
      <c r="N50" s="15"/>
      <c r="O50" s="15"/>
      <c r="P50" s="15"/>
      <c r="Q50" s="15"/>
      <c r="R50" s="68"/>
      <c r="S50" s="68"/>
      <c r="T50" s="68"/>
      <c r="U50" s="68"/>
      <c r="V50" s="26"/>
      <c r="W50" s="26"/>
      <c r="X50" s="70"/>
      <c r="Y50" s="71"/>
      <c r="Z50" s="66"/>
      <c r="AA50" s="66"/>
      <c r="AB50" s="66"/>
      <c r="AC50" s="67"/>
      <c r="AJ50" s="119"/>
      <c r="AK50" s="117" t="s">
        <v>105</v>
      </c>
      <c r="AL50" s="34" t="s">
        <v>74</v>
      </c>
    </row>
    <row r="51" spans="1:38">
      <c r="A51" s="3"/>
      <c r="B51" s="3"/>
      <c r="C51" s="3"/>
      <c r="D51" s="3"/>
      <c r="E51" s="3"/>
      <c r="F51" s="3"/>
      <c r="G51" s="3"/>
      <c r="H51" s="3"/>
      <c r="I51" s="3"/>
      <c r="J51" s="3"/>
      <c r="K51" s="3"/>
      <c r="L51" s="3"/>
      <c r="M51" s="3"/>
      <c r="N51" s="3"/>
      <c r="O51" s="3"/>
      <c r="P51" s="3"/>
      <c r="Q51" s="3"/>
      <c r="R51" s="3"/>
      <c r="S51" s="3"/>
      <c r="T51" s="3"/>
      <c r="U51" s="3"/>
      <c r="V51" s="67"/>
      <c r="W51" s="67"/>
      <c r="X51" s="67"/>
      <c r="Y51" s="67"/>
      <c r="Z51" s="67"/>
      <c r="AA51" s="67"/>
      <c r="AB51" s="67"/>
      <c r="AC51" s="3"/>
      <c r="AJ51" s="119"/>
      <c r="AK51" s="117" t="s">
        <v>106</v>
      </c>
      <c r="AL51" s="34" t="s">
        <v>76</v>
      </c>
    </row>
    <row r="52" spans="1:38">
      <c r="A52" s="3"/>
      <c r="B52" s="3"/>
      <c r="C52" s="3"/>
      <c r="D52" s="3"/>
      <c r="E52" s="3"/>
      <c r="F52" s="3"/>
      <c r="G52" s="3"/>
      <c r="H52" s="3"/>
      <c r="I52" s="3"/>
      <c r="J52" s="3"/>
      <c r="K52" s="3"/>
      <c r="L52" s="3"/>
      <c r="M52" s="3"/>
      <c r="N52" s="3"/>
      <c r="O52" s="3"/>
      <c r="P52" s="3"/>
      <c r="Q52" s="3"/>
      <c r="R52" s="3"/>
      <c r="S52" s="3"/>
      <c r="T52" s="3"/>
      <c r="U52" s="3"/>
      <c r="V52" s="76"/>
      <c r="W52" s="76"/>
      <c r="X52" s="76"/>
      <c r="Y52" s="76"/>
      <c r="Z52" s="76"/>
      <c r="AA52" s="76"/>
      <c r="AB52" s="76"/>
      <c r="AC52" s="3"/>
      <c r="AJ52" s="119"/>
      <c r="AK52" s="117" t="s">
        <v>107</v>
      </c>
      <c r="AL52" s="34" t="s">
        <v>78</v>
      </c>
    </row>
    <row r="53" spans="1:38">
      <c r="A53" s="3"/>
      <c r="B53" s="3"/>
      <c r="C53" s="3"/>
      <c r="D53" s="3"/>
      <c r="E53" s="3"/>
      <c r="F53" s="3"/>
      <c r="G53" s="3"/>
      <c r="H53" s="3"/>
      <c r="I53" s="3"/>
      <c r="J53" s="3"/>
      <c r="K53" s="3"/>
      <c r="L53" s="3"/>
      <c r="M53" s="3"/>
      <c r="N53" s="3"/>
      <c r="O53" s="3"/>
      <c r="P53" s="3"/>
      <c r="Q53" s="3"/>
      <c r="R53" s="3"/>
      <c r="S53" s="3"/>
      <c r="T53" s="3"/>
      <c r="U53" s="3"/>
      <c r="V53" s="76"/>
      <c r="W53" s="76"/>
      <c r="X53" s="76"/>
      <c r="Y53" s="76"/>
      <c r="Z53" s="76"/>
      <c r="AA53" s="76"/>
      <c r="AB53" s="76"/>
      <c r="AC53" s="3"/>
      <c r="AJ53" s="15"/>
      <c r="AK53" s="35" t="s">
        <v>108</v>
      </c>
      <c r="AL53" s="34" t="s">
        <v>74</v>
      </c>
    </row>
    <row r="54" spans="1:38">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J54" s="15"/>
      <c r="AK54" s="35" t="s">
        <v>109</v>
      </c>
      <c r="AL54" s="34" t="s">
        <v>154</v>
      </c>
    </row>
    <row r="55" spans="1:38">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J55" s="15"/>
      <c r="AK55" s="35" t="s">
        <v>110</v>
      </c>
      <c r="AL55" s="34" t="s">
        <v>155</v>
      </c>
    </row>
    <row r="56" spans="1:38">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J56" s="15"/>
      <c r="AK56" s="35" t="s">
        <v>111</v>
      </c>
      <c r="AL56" s="34" t="s">
        <v>156</v>
      </c>
    </row>
    <row r="57" spans="1:38">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J57" s="15"/>
      <c r="AK57" s="35" t="s">
        <v>112</v>
      </c>
      <c r="AL57" s="34" t="s">
        <v>87</v>
      </c>
    </row>
    <row r="58" spans="1:3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J58" s="15"/>
      <c r="AK58" s="35" t="s">
        <v>113</v>
      </c>
      <c r="AL58" s="34" t="s">
        <v>88</v>
      </c>
    </row>
    <row r="59" spans="1:38">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J59" s="15"/>
      <c r="AK59" s="35" t="s">
        <v>114</v>
      </c>
      <c r="AL59" s="34" t="s">
        <v>157</v>
      </c>
    </row>
    <row r="60" spans="1:38">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J60" s="15"/>
      <c r="AK60" s="35" t="s">
        <v>115</v>
      </c>
      <c r="AL60" s="34" t="s">
        <v>89</v>
      </c>
    </row>
    <row r="61" spans="1:38">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J61" s="15"/>
      <c r="AK61" s="35" t="s">
        <v>34</v>
      </c>
      <c r="AL61" s="34" t="s">
        <v>92</v>
      </c>
    </row>
    <row r="62" spans="1:38">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J62" s="15"/>
      <c r="AK62" s="35" t="s">
        <v>116</v>
      </c>
      <c r="AL62" s="34" t="s">
        <v>152</v>
      </c>
    </row>
    <row r="63" spans="1:38">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J63" s="15"/>
      <c r="AK63" s="35" t="s">
        <v>117</v>
      </c>
      <c r="AL63" s="34" t="s">
        <v>96</v>
      </c>
    </row>
    <row r="64" spans="1:38">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J64" s="15"/>
      <c r="AK64" s="35" t="s">
        <v>118</v>
      </c>
      <c r="AL64" s="34" t="s">
        <v>158</v>
      </c>
    </row>
    <row r="65" spans="1:38">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J65" s="15"/>
      <c r="AK65" s="35" t="s">
        <v>119</v>
      </c>
      <c r="AL65" s="34" t="s">
        <v>159</v>
      </c>
    </row>
    <row r="66" spans="1:38">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J66" s="15"/>
      <c r="AK66" s="35" t="s">
        <v>120</v>
      </c>
      <c r="AL66" s="34" t="s">
        <v>102</v>
      </c>
    </row>
    <row r="67" spans="1:38">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J67" s="15"/>
      <c r="AK67" s="35" t="s">
        <v>121</v>
      </c>
      <c r="AL67" s="34" t="s">
        <v>103</v>
      </c>
    </row>
    <row r="68" spans="1:3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J68" s="15"/>
      <c r="AK68" s="35" t="s">
        <v>122</v>
      </c>
      <c r="AL68" s="34" t="s">
        <v>104</v>
      </c>
    </row>
    <row r="69" spans="1:38">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J69" s="15"/>
      <c r="AK69" s="35" t="s">
        <v>123</v>
      </c>
      <c r="AL69" s="34" t="s">
        <v>160</v>
      </c>
    </row>
    <row r="70" spans="1:38">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J70" s="15"/>
      <c r="AK70" s="35" t="s">
        <v>124</v>
      </c>
      <c r="AL70" s="34" t="s">
        <v>161</v>
      </c>
    </row>
    <row r="71" spans="1:38">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J71" s="15"/>
      <c r="AK71" s="35" t="s">
        <v>72</v>
      </c>
      <c r="AL71" s="34" t="s">
        <v>162</v>
      </c>
    </row>
    <row r="72" spans="1:38">
      <c r="V72" s="3"/>
      <c r="W72" s="3"/>
      <c r="X72" s="3"/>
      <c r="Y72" s="3"/>
      <c r="Z72" s="3"/>
      <c r="AA72" s="3"/>
      <c r="AB72" s="3"/>
      <c r="AJ72" s="15"/>
      <c r="AK72" s="35" t="s">
        <v>125</v>
      </c>
      <c r="AL72" s="34" t="s">
        <v>123</v>
      </c>
    </row>
    <row r="73" spans="1:38">
      <c r="AJ73" s="15"/>
      <c r="AK73" s="35" t="s">
        <v>126</v>
      </c>
      <c r="AL73" s="34" t="s">
        <v>164</v>
      </c>
    </row>
    <row r="74" spans="1:38">
      <c r="AJ74" s="15"/>
      <c r="AK74" s="35" t="s">
        <v>127</v>
      </c>
      <c r="AL74" s="34" t="s">
        <v>165</v>
      </c>
    </row>
    <row r="75" spans="1:38">
      <c r="AJ75" s="15"/>
      <c r="AK75" s="35" t="s">
        <v>128</v>
      </c>
      <c r="AL75" s="34" t="s">
        <v>166</v>
      </c>
    </row>
    <row r="76" spans="1:38">
      <c r="AJ76" s="15"/>
      <c r="AK76" s="35" t="s">
        <v>129</v>
      </c>
      <c r="AL76" s="34" t="s">
        <v>167</v>
      </c>
    </row>
    <row r="77" spans="1:38">
      <c r="AJ77" s="15"/>
      <c r="AK77" s="35" t="s">
        <v>130</v>
      </c>
      <c r="AL77" s="34" t="s">
        <v>168</v>
      </c>
    </row>
    <row r="78" spans="1:38">
      <c r="AJ78" s="15"/>
      <c r="AK78" s="35" t="s">
        <v>131</v>
      </c>
      <c r="AL78" s="34" t="s">
        <v>169</v>
      </c>
    </row>
    <row r="79" spans="1:38">
      <c r="AJ79" s="15"/>
      <c r="AK79" s="35" t="s">
        <v>73</v>
      </c>
      <c r="AL79" s="34" t="s">
        <v>140</v>
      </c>
    </row>
    <row r="80" spans="1:38">
      <c r="AJ80" s="15"/>
      <c r="AK80" s="35" t="s">
        <v>132</v>
      </c>
      <c r="AL80" s="34" t="s">
        <v>181</v>
      </c>
    </row>
    <row r="81" spans="36:38">
      <c r="AJ81" s="15"/>
      <c r="AK81" s="122" t="s">
        <v>133</v>
      </c>
      <c r="AL81" s="124"/>
    </row>
    <row r="82" spans="36:38">
      <c r="AJ82" s="15"/>
      <c r="AK82" s="122" t="s">
        <v>134</v>
      </c>
      <c r="AL82" s="124"/>
    </row>
    <row r="83" spans="36:38">
      <c r="AJ83" s="15"/>
      <c r="AK83" s="122" t="s">
        <v>135</v>
      </c>
      <c r="AL83" s="124"/>
    </row>
    <row r="84" spans="36:38">
      <c r="AJ84" s="15"/>
      <c r="AK84" s="122" t="s">
        <v>176</v>
      </c>
      <c r="AL84" s="124"/>
    </row>
    <row r="85" spans="36:38">
      <c r="AJ85" s="15"/>
      <c r="AK85" s="122" t="s">
        <v>189</v>
      </c>
      <c r="AL85" s="124"/>
    </row>
    <row r="86" spans="36:38">
      <c r="AJ86" s="15"/>
      <c r="AK86" s="123" t="s">
        <v>136</v>
      </c>
      <c r="AL86" s="124"/>
    </row>
    <row r="87" spans="36:38">
      <c r="AJ87" s="15"/>
      <c r="AK87" s="122" t="s">
        <v>137</v>
      </c>
      <c r="AL87" s="124"/>
    </row>
    <row r="88" spans="36:38">
      <c r="AJ88" s="15"/>
      <c r="AK88" s="122" t="s">
        <v>138</v>
      </c>
      <c r="AL88" s="124"/>
    </row>
    <row r="89" spans="36:38">
      <c r="AJ89" s="15"/>
      <c r="AK89" s="122" t="s">
        <v>139</v>
      </c>
      <c r="AL89" s="124"/>
    </row>
    <row r="90" spans="36:38">
      <c r="AJ90" s="15"/>
      <c r="AK90" s="122" t="s">
        <v>140</v>
      </c>
      <c r="AL90" s="124"/>
    </row>
    <row r="91" spans="36:38">
      <c r="AJ91" s="15"/>
      <c r="AK91" s="122" t="s">
        <v>141</v>
      </c>
      <c r="AL91" s="124"/>
    </row>
    <row r="92" spans="36:38">
      <c r="AJ92" s="15"/>
      <c r="AK92" s="35" t="s">
        <v>142</v>
      </c>
      <c r="AL92" s="36"/>
    </row>
    <row r="93" spans="36:38">
      <c r="AJ93" s="15"/>
      <c r="AK93" s="35" t="s">
        <v>143</v>
      </c>
      <c r="AL93" s="36"/>
    </row>
    <row r="94" spans="36:38">
      <c r="AJ94" s="15"/>
      <c r="AK94" s="35" t="s">
        <v>144</v>
      </c>
      <c r="AL94" s="36"/>
    </row>
    <row r="95" spans="36:38">
      <c r="AJ95" s="15"/>
      <c r="AK95" s="35" t="s">
        <v>145</v>
      </c>
      <c r="AL95" s="36"/>
    </row>
    <row r="96" spans="36:38">
      <c r="AJ96" s="15"/>
      <c r="AK96" s="35" t="s">
        <v>146</v>
      </c>
      <c r="AL96" s="36"/>
    </row>
    <row r="97" spans="36:38">
      <c r="AJ97" s="15"/>
      <c r="AK97" s="35" t="s">
        <v>147</v>
      </c>
      <c r="AL97" s="36"/>
    </row>
    <row r="98" spans="36:38">
      <c r="AJ98" s="15"/>
      <c r="AK98" s="35" t="s">
        <v>148</v>
      </c>
      <c r="AL98" s="36"/>
    </row>
    <row r="99" spans="36:38">
      <c r="AJ99" s="15"/>
      <c r="AK99" s="35" t="s">
        <v>149</v>
      </c>
      <c r="AL99" s="36"/>
    </row>
    <row r="100" spans="36:38">
      <c r="AJ100" s="15"/>
      <c r="AK100" s="35" t="s">
        <v>150</v>
      </c>
      <c r="AL100" s="36"/>
    </row>
    <row r="101" spans="36:38">
      <c r="AJ101" s="15"/>
      <c r="AK101" s="120"/>
      <c r="AL101" s="36"/>
    </row>
    <row r="102" spans="36:38">
      <c r="AK102" s="120"/>
      <c r="AL102" s="36"/>
    </row>
    <row r="103" spans="36:38">
      <c r="AK103" s="121"/>
    </row>
    <row r="104" spans="36:38">
      <c r="AK104" s="121"/>
    </row>
    <row r="105" spans="36:38">
      <c r="AK105" s="121"/>
    </row>
  </sheetData>
  <sheetProtection password="CF66" sheet="1" scenarios="1" formatCells="0"/>
  <protectedRanges>
    <protectedRange sqref="W23 Y22:AB24 W22:X22 W24:X24" name="範囲1_2"/>
    <protectedRange sqref="W20:AB21" name="範囲1_1"/>
    <protectedRange sqref="V14 AC20:AC50 S10:U50 E15 L48:R50 L47:P47 A18:K50 L18:R46 V12 V10:W11 V13:W13 A10:D17 G10:R17 E10:F14 E16:F17 V47:V51 V25:AB26 X32:Y32 V41:V45 V35:V39 X10:AC19 W17:W19 V15:W16 X41:Y41 W42:AB51 V27:Y31 W33:AB35 W36:Y40 Z27:AB32 Z36:AB41" name="範囲1"/>
  </protectedRanges>
  <mergeCells count="121">
    <mergeCell ref="D47:E48"/>
    <mergeCell ref="Z42:AB42"/>
    <mergeCell ref="AA41:AB41"/>
    <mergeCell ref="X25:Y25"/>
    <mergeCell ref="X26:Y26"/>
    <mergeCell ref="X27:Y27"/>
    <mergeCell ref="X33:Y33"/>
    <mergeCell ref="X35:Y35"/>
    <mergeCell ref="X36:Y36"/>
    <mergeCell ref="AA39:AB39"/>
    <mergeCell ref="AA34:AB34"/>
    <mergeCell ref="X40:Y40"/>
    <mergeCell ref="AA40:AB40"/>
    <mergeCell ref="AA25:AB25"/>
    <mergeCell ref="AA26:AB26"/>
    <mergeCell ref="AA27:AB27"/>
    <mergeCell ref="Z33:AB33"/>
    <mergeCell ref="X29:Y29"/>
    <mergeCell ref="X30:Y30"/>
    <mergeCell ref="X38:Y38"/>
    <mergeCell ref="AA38:AB38"/>
    <mergeCell ref="V26:V33"/>
    <mergeCell ref="AA28:AB28"/>
    <mergeCell ref="AA29:AB29"/>
    <mergeCell ref="A47:B49"/>
    <mergeCell ref="C47:C48"/>
    <mergeCell ref="F47:F48"/>
    <mergeCell ref="D49:F49"/>
    <mergeCell ref="AA36:AB36"/>
    <mergeCell ref="X37:Y37"/>
    <mergeCell ref="AA37:AB37"/>
    <mergeCell ref="X31:Y31"/>
    <mergeCell ref="X41:Y41"/>
    <mergeCell ref="X39:Y39"/>
    <mergeCell ref="X32:Y32"/>
    <mergeCell ref="AA32:AB32"/>
    <mergeCell ref="AA35:AB35"/>
    <mergeCell ref="V47:AB47"/>
    <mergeCell ref="V48:AB49"/>
    <mergeCell ref="G46:H46"/>
    <mergeCell ref="G47:J48"/>
    <mergeCell ref="G49:H49"/>
    <mergeCell ref="I49:J49"/>
    <mergeCell ref="P47:P49"/>
    <mergeCell ref="Q47:R49"/>
    <mergeCell ref="L47:M49"/>
    <mergeCell ref="N47:O49"/>
    <mergeCell ref="X42:Y42"/>
    <mergeCell ref="V15:AB15"/>
    <mergeCell ref="V34:V42"/>
    <mergeCell ref="T47:U47"/>
    <mergeCell ref="S48:S49"/>
    <mergeCell ref="T48:U49"/>
    <mergeCell ref="A15:B15"/>
    <mergeCell ref="I15:J15"/>
    <mergeCell ref="M12:O12"/>
    <mergeCell ref="K13:L15"/>
    <mergeCell ref="A18:B18"/>
    <mergeCell ref="C18:G18"/>
    <mergeCell ref="K18:L18"/>
    <mergeCell ref="T20:U46"/>
    <mergeCell ref="D46:F46"/>
    <mergeCell ref="A46:C46"/>
    <mergeCell ref="T12:U12"/>
    <mergeCell ref="T13:U14"/>
    <mergeCell ref="Q15:U15"/>
    <mergeCell ref="D15:E15"/>
    <mergeCell ref="F15:G15"/>
    <mergeCell ref="M16:O16"/>
    <mergeCell ref="M18:O18"/>
    <mergeCell ref="M17:O17"/>
    <mergeCell ref="M13:O15"/>
    <mergeCell ref="I17:J17"/>
    <mergeCell ref="K17:L17"/>
    <mergeCell ref="D16:F16"/>
    <mergeCell ref="B19:I19"/>
    <mergeCell ref="T19:U19"/>
    <mergeCell ref="W20:Y20"/>
    <mergeCell ref="W21:Y21"/>
    <mergeCell ref="V16:V19"/>
    <mergeCell ref="V20:V21"/>
    <mergeCell ref="L19:R19"/>
    <mergeCell ref="A16:B16"/>
    <mergeCell ref="I16:J16"/>
    <mergeCell ref="A17:B17"/>
    <mergeCell ref="C17:G17"/>
    <mergeCell ref="W16:Y16"/>
    <mergeCell ref="W17:Y17"/>
    <mergeCell ref="W18:Y18"/>
    <mergeCell ref="W19:Y19"/>
    <mergeCell ref="K16:L16"/>
    <mergeCell ref="V14:AB14"/>
    <mergeCell ref="V13:AB13"/>
    <mergeCell ref="V12:AB12"/>
    <mergeCell ref="A11:J12"/>
    <mergeCell ref="K12:L12"/>
    <mergeCell ref="A13:B14"/>
    <mergeCell ref="C13:J14"/>
    <mergeCell ref="P13:P14"/>
    <mergeCell ref="R13:R14"/>
    <mergeCell ref="S13:S14"/>
    <mergeCell ref="Q13:Q14"/>
    <mergeCell ref="AA30:AB30"/>
    <mergeCell ref="AA31:AB31"/>
    <mergeCell ref="X28:Y28"/>
    <mergeCell ref="X34:Y34"/>
    <mergeCell ref="Z17:AB17"/>
    <mergeCell ref="Z18:AB18"/>
    <mergeCell ref="Q16:U16"/>
    <mergeCell ref="Q17:U17"/>
    <mergeCell ref="Q18:U18"/>
    <mergeCell ref="Z21:AB21"/>
    <mergeCell ref="V22:V24"/>
    <mergeCell ref="W22:Y22"/>
    <mergeCell ref="W23:Y23"/>
    <mergeCell ref="W24:Y24"/>
    <mergeCell ref="Z19:AB19"/>
    <mergeCell ref="Z20:AB20"/>
    <mergeCell ref="Z22:AB22"/>
    <mergeCell ref="Z23:AB23"/>
    <mergeCell ref="Z24:AB24"/>
  </mergeCells>
  <phoneticPr fontId="70"/>
  <dataValidations count="30">
    <dataValidation type="custom" allowBlank="1" showInputMessage="1" showErrorMessage="1" errorTitle="半角にて入力ください" error="例：2018年4月1日と入力したい場合_x000a_「4/1」と入力" sqref="M16:N18">
      <formula1>AND(M16&lt;DBCS(M16))</formula1>
    </dataValidation>
    <dataValidation type="custom" imeMode="halfAlpha" operator="equal" allowBlank="1" showInputMessage="1" showErrorMessage="1" errorTitle="半角で入力してください" error="半角で入力してください" sqref="C13:J14">
      <formula1>AND(C13&lt;DBCS(C13))</formula1>
    </dataValidation>
    <dataValidation type="custom" allowBlank="1" showInputMessage="1" showErrorMessage="1" errorTitle="半角で入力してください" error="半角で入力してください。" sqref="I18:J18 C15 G16 H15">
      <formula1>AND(C15&lt;DBCS(C15))</formula1>
    </dataValidation>
    <dataValidation type="custom" allowBlank="1" showInputMessage="1" showErrorMessage="1" errorTitle="半角で入力してください" error="半角で入力してください" sqref="AC15:AC16">
      <formula1>AND(AC15&lt;DBCS(AC15))</formula1>
    </dataValidation>
    <dataValidation type="custom" allowBlank="1" showInputMessage="1" showErrorMessage="1" errorTitle="半角で入力してください。" error="半角で入力してください。" sqref="I16:J16 AC44:AC46">
      <formula1>AND(I16&lt;DBCS(I16))</formula1>
    </dataValidation>
    <dataValidation type="list" allowBlank="1" showInputMessage="1" showErrorMessage="1" sqref="AC17:AC18">
      <formula1>修理区分</formula1>
    </dataValidation>
    <dataValidation type="list" allowBlank="1" showInputMessage="1" showErrorMessage="1" error="プルダウンにて選択または横のシートからコピー＆ペーストください" sqref="Q15">
      <formula1>製作メーカー</formula1>
    </dataValidation>
    <dataValidation type="list" allowBlank="1" showInputMessage="1" showErrorMessage="1" sqref="C18:E18">
      <formula1>評価</formula1>
    </dataValidation>
    <dataValidation type="list" allowBlank="1" showInputMessage="1" showErrorMessage="1" sqref="C16">
      <formula1>成形機</formula1>
    </dataValidation>
    <dataValidation type="list" allowBlank="1" showInputMessage="1" showErrorMessage="1" sqref="I17:J17">
      <formula1>製品形状</formula1>
    </dataValidation>
    <dataValidation type="list" allowBlank="1" showInputMessage="1" showErrorMessage="1" error="プルダウンにて選択または横のシートからコピー＆ペーストください" sqref="M13:N13">
      <formula1>成形加工区</formula1>
    </dataValidation>
    <dataValidation type="list" allowBlank="1" showInputMessage="1" showErrorMessage="1" error="プルダウンにて選択または横のシートからコピー＆ペーストください" sqref="Q16">
      <formula1>修理メーカー</formula1>
    </dataValidation>
    <dataValidation type="list" allowBlank="1" showInputMessage="1" showErrorMessage="1" errorTitle="半角にて入力ください" error="例：2018年4月1日と入力したい場合_x000a_「4/1」と入力" sqref="Q18">
      <formula1>不具合項目</formula1>
    </dataValidation>
    <dataValidation type="list" allowBlank="1" showInputMessage="1" showErrorMessage="1" error="プルダウンにて選択または横のシートからコピー＆ペーストください" sqref="Q17">
      <formula1>修理区分</formula1>
    </dataValidation>
    <dataValidation type="list" allowBlank="1" showInputMessage="1" showErrorMessage="1" sqref="Z16">
      <formula1>同修理履歴</formula1>
    </dataValidation>
    <dataValidation type="list" allowBlank="1" showInputMessage="1" showErrorMessage="1" errorTitle="リスト選択" error="プルダウンリストから選択してください。" sqref="Z17:AB17">
      <formula1>キャビ</formula1>
    </dataValidation>
    <dataValidation type="list" allowBlank="1" showInputMessage="1" showErrorMessage="1" sqref="AC25:AC30">
      <formula1>$AI$10:$AI$11</formula1>
    </dataValidation>
    <dataValidation type="list" allowBlank="1" showInputMessage="1" showErrorMessage="1" sqref="Z43:Z45">
      <formula1>責任区分</formula1>
    </dataValidation>
    <dataValidation type="list" allowBlank="1" showInputMessage="1" showErrorMessage="1" sqref="D46:F46">
      <formula1>有無</formula1>
    </dataValidation>
    <dataValidation type="list" allowBlank="1" showInputMessage="1" showErrorMessage="1" sqref="P47:P49">
      <formula1>反映</formula1>
    </dataValidation>
    <dataValidation type="custom" allowBlank="1" showInputMessage="1" showErrorMessage="1" sqref="D16:F16">
      <formula1>AND(D16&lt;DBCS(D16))</formula1>
    </dataValidation>
    <dataValidation type="custom" allowBlank="1" showInputMessage="1" showErrorMessage="1" errorTitle="半角で入力してください。" error="全角になってます。半角で入力してください。" sqref="F15:G15">
      <formula1>AND(F15&lt;DBCS(F15))</formula1>
    </dataValidation>
    <dataValidation type="custom" allowBlank="1" showInputMessage="1" showErrorMessage="1" sqref="C17:G17">
      <formula1>AND(D17&lt;DBCS(D17))</formula1>
    </dataValidation>
    <dataValidation type="list" allowBlank="1" showInputMessage="1" showErrorMessage="1" sqref="I15:J15">
      <formula1>成形材料</formula1>
    </dataValidation>
    <dataValidation type="custom" allowBlank="1" showInputMessage="1" showErrorMessage="1" errorTitle="半角で入力してください。" error="半角で入力してください。" sqref="V13:AB13">
      <formula1>AND(V13&lt;DBCS(V13))</formula1>
    </dataValidation>
    <dataValidation type="list" allowBlank="1" showInputMessage="1" showErrorMessage="1" errorTitle="エラー（プルダウンで選択）" error="プルダウンで値を選択してください。" sqref="Z26:Z32">
      <formula1>責任区分</formula1>
    </dataValidation>
    <dataValidation type="custom" allowBlank="1" showInputMessage="1" showErrorMessage="1" errorTitle="半角で入力してください。" error="半角で入力してください。" sqref="G49:H49">
      <formula1>AND(V49&lt;DBCS(V49))</formula1>
    </dataValidation>
    <dataValidation type="custom" allowBlank="1" showInputMessage="1" showErrorMessage="1" errorTitle="半角で入力してください。" error="半角で入力してください。" sqref="I46">
      <formula1>AND(V46&lt;DBCS(V46))</formula1>
    </dataValidation>
    <dataValidation type="custom" allowBlank="1" showInputMessage="1" showErrorMessage="1" errorTitle="半角で入力してください" error="半角で入力してください" sqref="D47:E48">
      <formula1>AND(D47&lt;DBCS(D47))</formula1>
    </dataValidation>
    <dataValidation type="custom" showInputMessage="1" showErrorMessage="1" sqref="D49:F49">
      <formula1>AND(D49&lt;DBCS(D49))</formula1>
    </dataValidation>
  </dataValidations>
  <printOptions horizontalCentered="1" verticalCentered="1"/>
  <pageMargins left="0" right="0" top="0" bottom="0" header="0.23622047244094491" footer="0"/>
  <pageSetup paperSize="9" scale="49"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70"/>
  <sheetViews>
    <sheetView topLeftCell="A36" workbookViewId="0">
      <selection activeCell="F39" sqref="F39"/>
    </sheetView>
  </sheetViews>
  <sheetFormatPr defaultRowHeight="18.75"/>
  <cols>
    <col min="1" max="1" width="12.75" style="142" bestFit="1" customWidth="1"/>
    <col min="2" max="2" width="13.5" style="142" customWidth="1"/>
    <col min="3" max="3" width="6.75" style="142" customWidth="1"/>
    <col min="4" max="4" width="9" style="142"/>
    <col min="5" max="5" width="15.875" style="142" customWidth="1"/>
    <col min="6" max="6" width="9" style="142"/>
    <col min="7" max="7" width="12.875" style="142" bestFit="1" customWidth="1"/>
    <col min="8" max="9" width="9" style="142"/>
    <col min="10" max="10" width="15.375" style="142" customWidth="1"/>
    <col min="11" max="11" width="14.625" style="142" customWidth="1"/>
    <col min="12" max="13" width="12.875" style="142" bestFit="1" customWidth="1"/>
    <col min="14" max="14" width="11.5" style="149" bestFit="1" customWidth="1"/>
    <col min="15" max="15" width="9.125" style="142" bestFit="1" customWidth="1"/>
    <col min="16" max="17" width="9" style="149"/>
    <col min="18" max="18" width="9.125" style="149" bestFit="1" customWidth="1"/>
    <col min="19" max="19" width="9" style="149"/>
    <col min="20" max="20" width="12.75" style="142" bestFit="1" customWidth="1"/>
    <col min="21" max="21" width="9" style="142"/>
    <col min="22" max="22" width="9.125" style="142" bestFit="1" customWidth="1"/>
    <col min="23" max="25" width="9" style="142"/>
    <col min="26" max="26" width="11" style="149" bestFit="1" customWidth="1"/>
    <col min="27" max="27" width="9.125" style="142" bestFit="1" customWidth="1"/>
    <col min="28" max="16384" width="9" style="142"/>
  </cols>
  <sheetData>
    <row r="1" spans="1:27">
      <c r="A1" s="139" t="s">
        <v>318</v>
      </c>
      <c r="B1" s="139" t="s">
        <v>319</v>
      </c>
      <c r="C1" s="139" t="s">
        <v>320</v>
      </c>
      <c r="D1" s="139" t="s">
        <v>321</v>
      </c>
      <c r="E1" s="139" t="s">
        <v>322</v>
      </c>
      <c r="F1" s="139" t="s">
        <v>323</v>
      </c>
      <c r="G1" s="139" t="s">
        <v>324</v>
      </c>
      <c r="H1" s="139" t="s">
        <v>325</v>
      </c>
      <c r="I1" s="139" t="s">
        <v>326</v>
      </c>
      <c r="J1" s="139" t="s">
        <v>327</v>
      </c>
      <c r="K1" s="139" t="s">
        <v>328</v>
      </c>
      <c r="L1" s="139" t="s">
        <v>329</v>
      </c>
      <c r="M1" s="139" t="s">
        <v>330</v>
      </c>
      <c r="N1" s="140" t="s">
        <v>331</v>
      </c>
      <c r="O1" s="139" t="s">
        <v>332</v>
      </c>
      <c r="P1" s="140" t="s">
        <v>333</v>
      </c>
      <c r="Q1" s="140" t="s">
        <v>334</v>
      </c>
      <c r="R1" s="140" t="s">
        <v>335</v>
      </c>
      <c r="S1" s="140" t="s">
        <v>336</v>
      </c>
      <c r="T1" s="139" t="s">
        <v>337</v>
      </c>
      <c r="U1" s="139" t="s">
        <v>338</v>
      </c>
      <c r="V1" s="139" t="s">
        <v>339</v>
      </c>
      <c r="W1" s="139" t="s">
        <v>340</v>
      </c>
      <c r="X1" s="139" t="s">
        <v>341</v>
      </c>
      <c r="Y1" s="139" t="s">
        <v>342</v>
      </c>
      <c r="Z1" s="140" t="s">
        <v>343</v>
      </c>
      <c r="AA1" s="141" t="s">
        <v>344</v>
      </c>
    </row>
    <row r="2" spans="1:27" hidden="1">
      <c r="A2" s="143">
        <v>1</v>
      </c>
      <c r="B2" s="143" t="s">
        <v>316</v>
      </c>
      <c r="C2" s="143">
        <v>1</v>
      </c>
      <c r="D2" s="143"/>
      <c r="E2" s="143"/>
      <c r="F2" s="143"/>
      <c r="G2" s="144">
        <v>42846</v>
      </c>
      <c r="H2" s="143" t="s">
        <v>345</v>
      </c>
      <c r="I2" s="143" t="s">
        <v>346</v>
      </c>
      <c r="J2" s="143" t="s">
        <v>72</v>
      </c>
      <c r="K2" s="143" t="s">
        <v>347</v>
      </c>
      <c r="L2" s="144">
        <v>42850</v>
      </c>
      <c r="M2" s="144">
        <v>42894</v>
      </c>
      <c r="N2" s="143"/>
      <c r="O2" s="143"/>
      <c r="P2" s="145"/>
      <c r="Q2" s="145"/>
      <c r="R2" s="145">
        <v>650000</v>
      </c>
      <c r="S2" s="145" t="s">
        <v>348</v>
      </c>
      <c r="T2" s="144">
        <v>42849</v>
      </c>
      <c r="U2" s="143" t="s">
        <v>349</v>
      </c>
      <c r="V2" s="143" t="s">
        <v>350</v>
      </c>
      <c r="W2" s="143" t="s">
        <v>351</v>
      </c>
      <c r="X2" s="143" t="s">
        <v>352</v>
      </c>
      <c r="Y2" s="143" t="s">
        <v>353</v>
      </c>
      <c r="Z2" s="145">
        <v>2000</v>
      </c>
      <c r="AA2" s="143">
        <v>4</v>
      </c>
    </row>
    <row r="3" spans="1:27" hidden="1">
      <c r="A3" s="143">
        <v>2</v>
      </c>
      <c r="B3" s="143" t="s">
        <v>316</v>
      </c>
      <c r="C3" s="143">
        <v>1</v>
      </c>
      <c r="D3" s="143"/>
      <c r="E3" s="143"/>
      <c r="F3" s="143"/>
      <c r="G3" s="144">
        <v>42880</v>
      </c>
      <c r="H3" s="143" t="s">
        <v>345</v>
      </c>
      <c r="I3" s="143" t="s">
        <v>346</v>
      </c>
      <c r="J3" s="143" t="s">
        <v>72</v>
      </c>
      <c r="K3" s="143" t="s">
        <v>354</v>
      </c>
      <c r="L3" s="144">
        <v>42885</v>
      </c>
      <c r="M3" s="144">
        <v>42894</v>
      </c>
      <c r="N3" s="143"/>
      <c r="O3" s="143"/>
      <c r="P3" s="145"/>
      <c r="Q3" s="145"/>
      <c r="R3" s="145">
        <v>40000</v>
      </c>
      <c r="S3" s="145" t="s">
        <v>348</v>
      </c>
      <c r="T3" s="144">
        <v>42880</v>
      </c>
      <c r="U3" s="143" t="s">
        <v>355</v>
      </c>
      <c r="V3" s="143" t="s">
        <v>350</v>
      </c>
      <c r="W3" s="143" t="s">
        <v>356</v>
      </c>
      <c r="X3" s="143" t="s">
        <v>357</v>
      </c>
      <c r="Y3" s="143" t="s">
        <v>353</v>
      </c>
      <c r="Z3" s="145">
        <v>2000</v>
      </c>
      <c r="AA3" s="143">
        <v>4</v>
      </c>
    </row>
    <row r="4" spans="1:27" hidden="1">
      <c r="A4" s="143">
        <v>3</v>
      </c>
      <c r="B4" s="143" t="s">
        <v>316</v>
      </c>
      <c r="C4" s="143">
        <v>1</v>
      </c>
      <c r="D4" s="143" t="s">
        <v>355</v>
      </c>
      <c r="E4" s="143"/>
      <c r="F4" s="143"/>
      <c r="G4" s="144">
        <v>43174</v>
      </c>
      <c r="H4" s="143" t="s">
        <v>358</v>
      </c>
      <c r="I4" s="143" t="s">
        <v>359</v>
      </c>
      <c r="J4" s="143" t="s">
        <v>72</v>
      </c>
      <c r="K4" s="143" t="s">
        <v>360</v>
      </c>
      <c r="L4" s="144">
        <v>43174</v>
      </c>
      <c r="M4" s="144">
        <v>43181</v>
      </c>
      <c r="N4" s="143">
        <v>196000</v>
      </c>
      <c r="O4" s="143">
        <v>0</v>
      </c>
      <c r="P4" s="145" t="s">
        <v>50</v>
      </c>
      <c r="Q4" s="145" t="s">
        <v>72</v>
      </c>
      <c r="R4" s="145">
        <v>196000</v>
      </c>
      <c r="S4" s="145"/>
      <c r="T4" s="144">
        <v>43179</v>
      </c>
      <c r="U4" s="143" t="s">
        <v>361</v>
      </c>
      <c r="V4" s="143" t="s">
        <v>362</v>
      </c>
      <c r="W4" s="143" t="s">
        <v>363</v>
      </c>
      <c r="X4" s="143" t="s">
        <v>364</v>
      </c>
      <c r="Y4" s="143" t="s">
        <v>365</v>
      </c>
      <c r="Z4" s="145">
        <v>144290</v>
      </c>
      <c r="AA4" s="143">
        <v>4</v>
      </c>
    </row>
    <row r="5" spans="1:27" hidden="1">
      <c r="A5" s="143">
        <v>4</v>
      </c>
      <c r="B5" s="143" t="s">
        <v>366</v>
      </c>
      <c r="C5" s="143">
        <v>1</v>
      </c>
      <c r="D5" s="143"/>
      <c r="E5" s="143"/>
      <c r="F5" s="143"/>
      <c r="G5" s="144">
        <v>43202</v>
      </c>
      <c r="H5" s="143" t="s">
        <v>358</v>
      </c>
      <c r="I5" s="143" t="s">
        <v>359</v>
      </c>
      <c r="J5" s="143"/>
      <c r="K5" s="143" t="s">
        <v>367</v>
      </c>
      <c r="L5" s="143"/>
      <c r="M5" s="143"/>
      <c r="N5" s="143"/>
      <c r="O5" s="143"/>
      <c r="P5" s="145"/>
      <c r="Q5" s="145"/>
      <c r="R5" s="145"/>
      <c r="S5" s="145"/>
      <c r="T5" s="143"/>
      <c r="U5" s="143"/>
      <c r="V5" s="143" t="s">
        <v>362</v>
      </c>
      <c r="W5" s="143"/>
      <c r="X5" s="143"/>
      <c r="Y5" s="143"/>
      <c r="Z5" s="145"/>
      <c r="AA5" s="143">
        <v>10</v>
      </c>
    </row>
    <row r="6" spans="1:27" hidden="1">
      <c r="A6" s="143">
        <v>5</v>
      </c>
      <c r="B6" s="143" t="s">
        <v>366</v>
      </c>
      <c r="C6" s="143">
        <v>1</v>
      </c>
      <c r="D6" s="143"/>
      <c r="E6" s="143"/>
      <c r="F6" s="143"/>
      <c r="G6" s="144">
        <v>43417</v>
      </c>
      <c r="H6" s="143" t="s">
        <v>358</v>
      </c>
      <c r="I6" s="143" t="s">
        <v>368</v>
      </c>
      <c r="J6" s="143" t="s">
        <v>72</v>
      </c>
      <c r="K6" s="143"/>
      <c r="L6" s="143"/>
      <c r="M6" s="143"/>
      <c r="N6" s="143"/>
      <c r="O6" s="143"/>
      <c r="P6" s="145"/>
      <c r="Q6" s="145"/>
      <c r="R6" s="145"/>
      <c r="S6" s="145"/>
      <c r="T6" s="143"/>
      <c r="U6" s="143" t="s">
        <v>355</v>
      </c>
      <c r="V6" s="143">
        <v>75</v>
      </c>
      <c r="W6" s="143" t="s">
        <v>369</v>
      </c>
      <c r="X6" s="143" t="s">
        <v>370</v>
      </c>
      <c r="Y6" s="143" t="s">
        <v>277</v>
      </c>
      <c r="Z6" s="145"/>
      <c r="AA6" s="143" t="s">
        <v>371</v>
      </c>
    </row>
    <row r="7" spans="1:27" hidden="1">
      <c r="A7" s="143">
        <v>6</v>
      </c>
      <c r="B7" s="143" t="s">
        <v>316</v>
      </c>
      <c r="C7" s="143">
        <v>1</v>
      </c>
      <c r="D7" s="143" t="s">
        <v>372</v>
      </c>
      <c r="E7" s="143"/>
      <c r="F7" s="143" t="s">
        <v>282</v>
      </c>
      <c r="G7" s="144">
        <v>43546</v>
      </c>
      <c r="H7" s="143" t="s">
        <v>373</v>
      </c>
      <c r="I7" s="143" t="s">
        <v>368</v>
      </c>
      <c r="J7" s="143" t="s">
        <v>72</v>
      </c>
      <c r="K7" s="143" t="s">
        <v>374</v>
      </c>
      <c r="L7" s="144">
        <v>43550</v>
      </c>
      <c r="M7" s="144">
        <v>43553</v>
      </c>
      <c r="N7" s="143">
        <v>50000</v>
      </c>
      <c r="O7" s="143">
        <v>0</v>
      </c>
      <c r="P7" s="145" t="s">
        <v>50</v>
      </c>
      <c r="Q7" s="145" t="s">
        <v>72</v>
      </c>
      <c r="R7" s="145">
        <v>50000</v>
      </c>
      <c r="S7" s="145" t="s">
        <v>348</v>
      </c>
      <c r="T7" s="144">
        <v>43551</v>
      </c>
      <c r="U7" s="143" t="s">
        <v>355</v>
      </c>
      <c r="V7" s="143">
        <v>75</v>
      </c>
      <c r="W7" s="143" t="s">
        <v>375</v>
      </c>
      <c r="X7" s="143" t="s">
        <v>376</v>
      </c>
      <c r="Y7" s="143" t="s">
        <v>377</v>
      </c>
      <c r="Z7" s="145">
        <v>527404</v>
      </c>
      <c r="AA7" s="143" t="s">
        <v>371</v>
      </c>
    </row>
    <row r="8" spans="1:27" hidden="1">
      <c r="A8" s="143">
        <v>7</v>
      </c>
      <c r="B8" s="143" t="s">
        <v>316</v>
      </c>
      <c r="C8" s="143">
        <v>1</v>
      </c>
      <c r="D8" s="143" t="s">
        <v>372</v>
      </c>
      <c r="E8" s="143"/>
      <c r="F8" s="143" t="s">
        <v>282</v>
      </c>
      <c r="G8" s="144">
        <v>43458</v>
      </c>
      <c r="H8" s="143" t="s">
        <v>358</v>
      </c>
      <c r="I8" s="143" t="s">
        <v>368</v>
      </c>
      <c r="J8" s="143" t="s">
        <v>72</v>
      </c>
      <c r="K8" s="143" t="s">
        <v>378</v>
      </c>
      <c r="L8" s="144">
        <v>43460</v>
      </c>
      <c r="M8" s="144">
        <v>43504</v>
      </c>
      <c r="N8" s="143">
        <v>280000</v>
      </c>
      <c r="O8" s="143">
        <v>0</v>
      </c>
      <c r="P8" s="145" t="s">
        <v>50</v>
      </c>
      <c r="Q8" s="145" t="s">
        <v>72</v>
      </c>
      <c r="R8" s="145">
        <v>280000</v>
      </c>
      <c r="S8" s="145" t="s">
        <v>348</v>
      </c>
      <c r="T8" s="144">
        <v>43472</v>
      </c>
      <c r="U8" s="143" t="s">
        <v>349</v>
      </c>
      <c r="V8" s="143">
        <v>75</v>
      </c>
      <c r="W8" s="143" t="s">
        <v>379</v>
      </c>
      <c r="X8" s="143" t="s">
        <v>380</v>
      </c>
      <c r="Y8" s="143" t="s">
        <v>377</v>
      </c>
      <c r="Z8" s="145">
        <v>421426</v>
      </c>
      <c r="AA8" s="143" t="s">
        <v>371</v>
      </c>
    </row>
    <row r="9" spans="1:27" hidden="1">
      <c r="A9" s="143">
        <v>8</v>
      </c>
      <c r="B9" s="143" t="s">
        <v>316</v>
      </c>
      <c r="C9" s="143">
        <v>1</v>
      </c>
      <c r="D9" s="143" t="s">
        <v>372</v>
      </c>
      <c r="E9" s="143"/>
      <c r="F9" s="143" t="s">
        <v>282</v>
      </c>
      <c r="G9" s="144">
        <v>43531</v>
      </c>
      <c r="H9" s="143" t="s">
        <v>373</v>
      </c>
      <c r="I9" s="143" t="s">
        <v>368</v>
      </c>
      <c r="J9" s="143" t="s">
        <v>72</v>
      </c>
      <c r="K9" s="143" t="s">
        <v>381</v>
      </c>
      <c r="L9" s="144">
        <v>43531</v>
      </c>
      <c r="M9" s="144">
        <v>43602</v>
      </c>
      <c r="N9" s="143">
        <v>560000</v>
      </c>
      <c r="O9" s="143">
        <v>0</v>
      </c>
      <c r="P9" s="145" t="s">
        <v>50</v>
      </c>
      <c r="Q9" s="145" t="s">
        <v>72</v>
      </c>
      <c r="R9" s="145">
        <v>560000</v>
      </c>
      <c r="S9" s="145" t="s">
        <v>348</v>
      </c>
      <c r="T9" s="144">
        <v>43535</v>
      </c>
      <c r="U9" s="143" t="s">
        <v>349</v>
      </c>
      <c r="V9" s="143">
        <v>75</v>
      </c>
      <c r="W9" s="143" t="s">
        <v>382</v>
      </c>
      <c r="X9" s="143" t="s">
        <v>383</v>
      </c>
      <c r="Y9" s="143" t="s">
        <v>377</v>
      </c>
      <c r="Z9" s="145">
        <v>495977</v>
      </c>
      <c r="AA9" s="143" t="s">
        <v>371</v>
      </c>
    </row>
    <row r="10" spans="1:27">
      <c r="A10" s="143">
        <v>9</v>
      </c>
      <c r="B10" s="143" t="s">
        <v>316</v>
      </c>
      <c r="C10" s="143">
        <v>2</v>
      </c>
      <c r="D10" s="143"/>
      <c r="E10" s="143"/>
      <c r="F10" s="143"/>
      <c r="G10" s="144">
        <v>43985</v>
      </c>
      <c r="H10" s="143" t="s">
        <v>384</v>
      </c>
      <c r="I10" s="143" t="s">
        <v>385</v>
      </c>
      <c r="J10" s="143" t="s">
        <v>34</v>
      </c>
      <c r="K10" s="143" t="s">
        <v>386</v>
      </c>
      <c r="L10" s="144">
        <v>43971</v>
      </c>
      <c r="M10" s="144">
        <v>43971</v>
      </c>
      <c r="N10" s="145"/>
      <c r="O10" s="143"/>
      <c r="P10" s="145" t="s">
        <v>53</v>
      </c>
      <c r="Q10" s="145" t="s">
        <v>34</v>
      </c>
      <c r="R10" s="145"/>
      <c r="S10" s="145"/>
      <c r="T10" s="143"/>
      <c r="U10" s="143" t="s">
        <v>355</v>
      </c>
      <c r="V10" s="143" t="s">
        <v>387</v>
      </c>
      <c r="W10" s="143" t="s">
        <v>388</v>
      </c>
      <c r="X10" s="143" t="s">
        <v>389</v>
      </c>
      <c r="Y10" s="143" t="s">
        <v>277</v>
      </c>
      <c r="Z10" s="145">
        <v>43847</v>
      </c>
      <c r="AA10" s="143">
        <v>8</v>
      </c>
    </row>
    <row r="11" spans="1:27">
      <c r="A11" s="143">
        <v>10</v>
      </c>
      <c r="B11" s="143" t="s">
        <v>316</v>
      </c>
      <c r="C11" s="143">
        <v>2</v>
      </c>
      <c r="D11" s="143"/>
      <c r="E11" s="143"/>
      <c r="F11" s="143"/>
      <c r="G11" s="144">
        <v>44019</v>
      </c>
      <c r="H11" s="143" t="s">
        <v>384</v>
      </c>
      <c r="I11" s="143" t="s">
        <v>385</v>
      </c>
      <c r="J11" s="143" t="s">
        <v>384</v>
      </c>
      <c r="K11" s="143" t="s">
        <v>386</v>
      </c>
      <c r="L11" s="144">
        <v>43935</v>
      </c>
      <c r="M11" s="144">
        <v>43935</v>
      </c>
      <c r="N11" s="145"/>
      <c r="O11" s="143"/>
      <c r="P11" s="145" t="s">
        <v>53</v>
      </c>
      <c r="Q11" s="145"/>
      <c r="R11" s="145"/>
      <c r="S11" s="145"/>
      <c r="T11" s="143"/>
      <c r="U11" s="143" t="s">
        <v>355</v>
      </c>
      <c r="V11" s="143" t="s">
        <v>387</v>
      </c>
      <c r="W11" s="143" t="s">
        <v>390</v>
      </c>
      <c r="X11" s="143" t="s">
        <v>391</v>
      </c>
      <c r="Y11" s="143" t="s">
        <v>277</v>
      </c>
      <c r="Z11" s="145">
        <v>34600</v>
      </c>
      <c r="AA11" s="143">
        <v>8</v>
      </c>
    </row>
    <row r="12" spans="1:27" hidden="1">
      <c r="A12" s="143">
        <v>11</v>
      </c>
      <c r="B12" s="143" t="s">
        <v>316</v>
      </c>
      <c r="C12" s="143">
        <v>1</v>
      </c>
      <c r="D12" s="143"/>
      <c r="E12" s="143"/>
      <c r="F12" s="143"/>
      <c r="G12" s="144">
        <v>44006</v>
      </c>
      <c r="H12" s="143" t="s">
        <v>384</v>
      </c>
      <c r="I12" s="143" t="s">
        <v>392</v>
      </c>
      <c r="J12" s="143" t="s">
        <v>72</v>
      </c>
      <c r="K12" s="143" t="s">
        <v>393</v>
      </c>
      <c r="L12" s="144">
        <v>44014</v>
      </c>
      <c r="M12" s="144">
        <v>44019</v>
      </c>
      <c r="N12" s="143"/>
      <c r="O12" s="143"/>
      <c r="P12" s="145"/>
      <c r="Q12" s="145"/>
      <c r="R12" s="145">
        <v>48000</v>
      </c>
      <c r="S12" s="145" t="s">
        <v>348</v>
      </c>
      <c r="T12" s="144">
        <v>44012</v>
      </c>
      <c r="U12" s="143" t="s">
        <v>349</v>
      </c>
      <c r="V12" s="143" t="s">
        <v>394</v>
      </c>
      <c r="W12" s="143" t="s">
        <v>395</v>
      </c>
      <c r="X12" s="143" t="s">
        <v>396</v>
      </c>
      <c r="Y12" s="143" t="s">
        <v>277</v>
      </c>
      <c r="Z12" s="145">
        <v>856136</v>
      </c>
      <c r="AA12" s="143">
        <v>4</v>
      </c>
    </row>
    <row r="13" spans="1:27">
      <c r="A13" s="143">
        <v>12</v>
      </c>
      <c r="B13" s="143" t="s">
        <v>316</v>
      </c>
      <c r="C13" s="143">
        <v>2</v>
      </c>
      <c r="D13" s="143"/>
      <c r="E13" s="143"/>
      <c r="F13" s="143"/>
      <c r="G13" s="144">
        <v>44090</v>
      </c>
      <c r="H13" s="143" t="s">
        <v>384</v>
      </c>
      <c r="I13" s="143" t="s">
        <v>385</v>
      </c>
      <c r="J13" s="143" t="s">
        <v>384</v>
      </c>
      <c r="K13" s="143" t="s">
        <v>386</v>
      </c>
      <c r="L13" s="144">
        <v>44049</v>
      </c>
      <c r="M13" s="144">
        <v>44049</v>
      </c>
      <c r="N13" s="145"/>
      <c r="O13" s="143"/>
      <c r="P13" s="145" t="s">
        <v>53</v>
      </c>
      <c r="Q13" s="145"/>
      <c r="R13" s="145"/>
      <c r="S13" s="145"/>
      <c r="T13" s="143"/>
      <c r="U13" s="143" t="s">
        <v>355</v>
      </c>
      <c r="V13" s="143" t="s">
        <v>387</v>
      </c>
      <c r="W13" s="143" t="s">
        <v>397</v>
      </c>
      <c r="X13" s="143" t="s">
        <v>398</v>
      </c>
      <c r="Y13" s="143" t="s">
        <v>277</v>
      </c>
      <c r="Z13" s="145">
        <v>76122</v>
      </c>
      <c r="AA13" s="143">
        <v>8</v>
      </c>
    </row>
    <row r="14" spans="1:27">
      <c r="A14" s="143">
        <v>13</v>
      </c>
      <c r="B14" s="143" t="s">
        <v>316</v>
      </c>
      <c r="C14" s="143">
        <v>2</v>
      </c>
      <c r="D14" s="143" t="s">
        <v>372</v>
      </c>
      <c r="E14" s="143" t="s">
        <v>491</v>
      </c>
      <c r="F14" s="143" t="s">
        <v>282</v>
      </c>
      <c r="G14" s="144">
        <v>44118</v>
      </c>
      <c r="H14" s="143" t="s">
        <v>373</v>
      </c>
      <c r="I14" s="143" t="s">
        <v>368</v>
      </c>
      <c r="J14" s="143" t="s">
        <v>72</v>
      </c>
      <c r="K14" s="143" t="s">
        <v>400</v>
      </c>
      <c r="L14" s="144">
        <v>44120</v>
      </c>
      <c r="M14" s="144">
        <v>44152</v>
      </c>
      <c r="N14" s="145">
        <v>120000</v>
      </c>
      <c r="O14" s="143">
        <v>0</v>
      </c>
      <c r="P14" s="145" t="s">
        <v>50</v>
      </c>
      <c r="Q14" s="145" t="s">
        <v>72</v>
      </c>
      <c r="R14" s="145">
        <v>120000</v>
      </c>
      <c r="S14" s="145" t="s">
        <v>348</v>
      </c>
      <c r="T14" s="144">
        <v>44124</v>
      </c>
      <c r="U14" s="143" t="s">
        <v>349</v>
      </c>
      <c r="V14" s="143" t="s">
        <v>394</v>
      </c>
      <c r="W14" s="143" t="s">
        <v>401</v>
      </c>
      <c r="X14" s="143" t="s">
        <v>402</v>
      </c>
      <c r="Y14" s="143" t="s">
        <v>277</v>
      </c>
      <c r="Z14" s="145">
        <v>78636</v>
      </c>
      <c r="AA14" s="143">
        <v>8</v>
      </c>
    </row>
    <row r="15" spans="1:27">
      <c r="A15" s="143">
        <v>14</v>
      </c>
      <c r="B15" s="143" t="s">
        <v>316</v>
      </c>
      <c r="C15" s="143">
        <v>2</v>
      </c>
      <c r="D15" s="143" t="s">
        <v>372</v>
      </c>
      <c r="E15" s="143" t="s">
        <v>399</v>
      </c>
      <c r="F15" s="143" t="s">
        <v>282</v>
      </c>
      <c r="G15" s="144">
        <v>44070</v>
      </c>
      <c r="H15" s="143" t="s">
        <v>373</v>
      </c>
      <c r="I15" s="143" t="s">
        <v>368</v>
      </c>
      <c r="J15" s="143" t="s">
        <v>72</v>
      </c>
      <c r="K15" s="143" t="s">
        <v>403</v>
      </c>
      <c r="L15" s="144">
        <v>44074</v>
      </c>
      <c r="M15" s="144">
        <v>44085</v>
      </c>
      <c r="N15" s="145">
        <v>158000</v>
      </c>
      <c r="O15" s="143">
        <v>0</v>
      </c>
      <c r="P15" s="145" t="s">
        <v>50</v>
      </c>
      <c r="Q15" s="145" t="s">
        <v>72</v>
      </c>
      <c r="R15" s="145">
        <v>158000</v>
      </c>
      <c r="S15" s="145" t="s">
        <v>348</v>
      </c>
      <c r="T15" s="144">
        <v>44078</v>
      </c>
      <c r="U15" s="143" t="s">
        <v>349</v>
      </c>
      <c r="V15" s="143" t="s">
        <v>394</v>
      </c>
      <c r="W15" s="143" t="s">
        <v>404</v>
      </c>
      <c r="X15" s="143" t="s">
        <v>405</v>
      </c>
      <c r="Y15" s="143" t="s">
        <v>277</v>
      </c>
      <c r="Z15" s="145">
        <v>78636</v>
      </c>
      <c r="AA15" s="143">
        <v>8</v>
      </c>
    </row>
    <row r="16" spans="1:27" hidden="1">
      <c r="A16" s="143">
        <v>15</v>
      </c>
      <c r="B16" s="143" t="s">
        <v>316</v>
      </c>
      <c r="C16" s="143">
        <v>1</v>
      </c>
      <c r="D16" s="143"/>
      <c r="E16" s="143"/>
      <c r="F16" s="143"/>
      <c r="G16" s="144">
        <v>44187</v>
      </c>
      <c r="H16" s="143" t="s">
        <v>384</v>
      </c>
      <c r="I16" s="143" t="s">
        <v>385</v>
      </c>
      <c r="J16" s="143" t="s">
        <v>384</v>
      </c>
      <c r="K16" s="143" t="s">
        <v>386</v>
      </c>
      <c r="L16" s="144">
        <v>44160</v>
      </c>
      <c r="M16" s="144">
        <v>44160</v>
      </c>
      <c r="N16" s="143"/>
      <c r="O16" s="143"/>
      <c r="P16" s="145" t="s">
        <v>53</v>
      </c>
      <c r="Q16" s="145"/>
      <c r="R16" s="145"/>
      <c r="S16" s="145"/>
      <c r="T16" s="143"/>
      <c r="U16" s="143" t="s">
        <v>355</v>
      </c>
      <c r="V16" s="143" t="s">
        <v>387</v>
      </c>
      <c r="W16" s="143" t="s">
        <v>406</v>
      </c>
      <c r="X16" s="143" t="s">
        <v>407</v>
      </c>
      <c r="Y16" s="143" t="s">
        <v>277</v>
      </c>
      <c r="Z16" s="145"/>
      <c r="AA16" s="143">
        <v>4</v>
      </c>
    </row>
    <row r="17" spans="1:27" hidden="1">
      <c r="A17" s="143">
        <v>16</v>
      </c>
      <c r="B17" s="143" t="s">
        <v>316</v>
      </c>
      <c r="C17" s="143">
        <v>1</v>
      </c>
      <c r="D17" s="143"/>
      <c r="E17" s="143"/>
      <c r="F17" s="143"/>
      <c r="G17" s="144">
        <v>44229</v>
      </c>
      <c r="H17" s="143" t="s">
        <v>408</v>
      </c>
      <c r="I17" s="143" t="s">
        <v>409</v>
      </c>
      <c r="J17" s="143" t="s">
        <v>384</v>
      </c>
      <c r="K17" s="143"/>
      <c r="L17" s="143"/>
      <c r="M17" s="143"/>
      <c r="N17" s="143"/>
      <c r="O17" s="143"/>
      <c r="P17" s="145"/>
      <c r="Q17" s="145"/>
      <c r="R17" s="145"/>
      <c r="S17" s="145"/>
      <c r="T17" s="143"/>
      <c r="U17" s="143"/>
      <c r="V17" s="143"/>
      <c r="W17" s="143"/>
      <c r="X17" s="143"/>
      <c r="Y17" s="143"/>
      <c r="Z17" s="145"/>
      <c r="AA17" s="143" t="s">
        <v>371</v>
      </c>
    </row>
    <row r="18" spans="1:27">
      <c r="A18" s="143">
        <v>17</v>
      </c>
      <c r="B18" s="143" t="s">
        <v>316</v>
      </c>
      <c r="C18" s="143">
        <v>2</v>
      </c>
      <c r="D18" s="143" t="s">
        <v>372</v>
      </c>
      <c r="E18" s="143" t="s">
        <v>399</v>
      </c>
      <c r="F18" s="143" t="s">
        <v>282</v>
      </c>
      <c r="G18" s="144">
        <v>44160</v>
      </c>
      <c r="H18" s="143" t="s">
        <v>373</v>
      </c>
      <c r="I18" s="143" t="s">
        <v>368</v>
      </c>
      <c r="J18" s="143" t="s">
        <v>72</v>
      </c>
      <c r="K18" s="143" t="s">
        <v>410</v>
      </c>
      <c r="L18" s="144">
        <v>44161</v>
      </c>
      <c r="M18" s="144">
        <v>44169</v>
      </c>
      <c r="N18" s="145">
        <v>50000</v>
      </c>
      <c r="O18" s="143">
        <v>0</v>
      </c>
      <c r="P18" s="145" t="s">
        <v>50</v>
      </c>
      <c r="Q18" s="145" t="s">
        <v>72</v>
      </c>
      <c r="R18" s="145">
        <v>50000</v>
      </c>
      <c r="S18" s="145" t="s">
        <v>348</v>
      </c>
      <c r="T18" s="144">
        <v>44161</v>
      </c>
      <c r="U18" s="143" t="s">
        <v>349</v>
      </c>
      <c r="V18" s="143" t="s">
        <v>394</v>
      </c>
      <c r="W18" s="143" t="s">
        <v>411</v>
      </c>
      <c r="X18" s="143" t="s">
        <v>412</v>
      </c>
      <c r="Y18" s="143" t="s">
        <v>277</v>
      </c>
      <c r="Z18" s="145">
        <v>78636</v>
      </c>
      <c r="AA18" s="143">
        <v>8</v>
      </c>
    </row>
    <row r="19" spans="1:27" hidden="1">
      <c r="A19" s="143">
        <v>18</v>
      </c>
      <c r="B19" s="143" t="s">
        <v>316</v>
      </c>
      <c r="C19" s="143">
        <v>1</v>
      </c>
      <c r="D19" s="143"/>
      <c r="E19" s="143"/>
      <c r="F19" s="143"/>
      <c r="G19" s="144">
        <v>44223</v>
      </c>
      <c r="H19" s="143" t="s">
        <v>384</v>
      </c>
      <c r="I19" s="143" t="s">
        <v>392</v>
      </c>
      <c r="J19" s="143" t="s">
        <v>72</v>
      </c>
      <c r="K19" s="143" t="s">
        <v>413</v>
      </c>
      <c r="L19" s="144">
        <v>44230</v>
      </c>
      <c r="M19" s="144">
        <v>44236</v>
      </c>
      <c r="N19" s="143"/>
      <c r="O19" s="143"/>
      <c r="P19" s="145"/>
      <c r="Q19" s="145"/>
      <c r="R19" s="145">
        <v>50000</v>
      </c>
      <c r="S19" s="145" t="s">
        <v>348</v>
      </c>
      <c r="T19" s="144">
        <v>44238</v>
      </c>
      <c r="U19" s="143" t="s">
        <v>349</v>
      </c>
      <c r="V19" s="143" t="s">
        <v>394</v>
      </c>
      <c r="W19" s="143" t="s">
        <v>414</v>
      </c>
      <c r="X19" s="143" t="s">
        <v>415</v>
      </c>
      <c r="Y19" s="143" t="s">
        <v>277</v>
      </c>
      <c r="Z19" s="145">
        <v>1017846</v>
      </c>
      <c r="AA19" s="143">
        <v>4</v>
      </c>
    </row>
    <row r="20" spans="1:27">
      <c r="A20" s="143">
        <v>19</v>
      </c>
      <c r="B20" s="143" t="s">
        <v>316</v>
      </c>
      <c r="C20" s="143">
        <v>2</v>
      </c>
      <c r="D20" s="143" t="s">
        <v>372</v>
      </c>
      <c r="E20" s="143" t="s">
        <v>399</v>
      </c>
      <c r="F20" s="143" t="s">
        <v>282</v>
      </c>
      <c r="G20" s="144">
        <v>43951</v>
      </c>
      <c r="H20" s="143" t="s">
        <v>373</v>
      </c>
      <c r="I20" s="143" t="s">
        <v>368</v>
      </c>
      <c r="J20" s="143" t="s">
        <v>72</v>
      </c>
      <c r="K20" s="143" t="s">
        <v>416</v>
      </c>
      <c r="L20" s="144">
        <v>43952</v>
      </c>
      <c r="M20" s="144">
        <v>43969</v>
      </c>
      <c r="N20" s="145">
        <v>40000</v>
      </c>
      <c r="O20" s="143">
        <v>0</v>
      </c>
      <c r="P20" s="145" t="s">
        <v>50</v>
      </c>
      <c r="Q20" s="145" t="s">
        <v>72</v>
      </c>
      <c r="R20" s="145">
        <v>40000</v>
      </c>
      <c r="S20" s="145" t="s">
        <v>348</v>
      </c>
      <c r="T20" s="144">
        <v>43962</v>
      </c>
      <c r="U20" s="143" t="s">
        <v>349</v>
      </c>
      <c r="V20" s="143" t="s">
        <v>394</v>
      </c>
      <c r="W20" s="143" t="s">
        <v>417</v>
      </c>
      <c r="X20" s="143" t="s">
        <v>418</v>
      </c>
      <c r="Y20" s="143" t="s">
        <v>277</v>
      </c>
      <c r="Z20" s="145">
        <v>16789</v>
      </c>
      <c r="AA20" s="143" t="s">
        <v>419</v>
      </c>
    </row>
    <row r="21" spans="1:27" hidden="1">
      <c r="A21" s="143">
        <v>20</v>
      </c>
      <c r="B21" s="143" t="s">
        <v>316</v>
      </c>
      <c r="C21" s="143">
        <v>1</v>
      </c>
      <c r="D21" s="143"/>
      <c r="E21" s="143"/>
      <c r="F21" s="143"/>
      <c r="G21" s="144">
        <v>44265</v>
      </c>
      <c r="H21" s="143" t="s">
        <v>408</v>
      </c>
      <c r="I21" s="143" t="s">
        <v>409</v>
      </c>
      <c r="J21" s="143" t="s">
        <v>384</v>
      </c>
      <c r="K21" s="143"/>
      <c r="L21" s="143"/>
      <c r="M21" s="143"/>
      <c r="N21" s="143"/>
      <c r="O21" s="143"/>
      <c r="P21" s="145"/>
      <c r="Q21" s="145"/>
      <c r="R21" s="145"/>
      <c r="S21" s="145"/>
      <c r="T21" s="143"/>
      <c r="U21" s="143"/>
      <c r="V21" s="143"/>
      <c r="W21" s="143"/>
      <c r="X21" s="143"/>
      <c r="Y21" s="143"/>
      <c r="Z21" s="145"/>
      <c r="AA21" s="143" t="s">
        <v>371</v>
      </c>
    </row>
    <row r="22" spans="1:27" hidden="1">
      <c r="A22" s="143">
        <v>21</v>
      </c>
      <c r="B22" s="143" t="s">
        <v>316</v>
      </c>
      <c r="C22" s="143">
        <v>1</v>
      </c>
      <c r="D22" s="143"/>
      <c r="E22" s="143"/>
      <c r="F22" s="143"/>
      <c r="G22" s="144">
        <v>44315</v>
      </c>
      <c r="H22" s="143" t="s">
        <v>408</v>
      </c>
      <c r="I22" s="143" t="s">
        <v>420</v>
      </c>
      <c r="J22" s="143" t="s">
        <v>72</v>
      </c>
      <c r="K22" s="143"/>
      <c r="L22" s="143"/>
      <c r="M22" s="143"/>
      <c r="N22" s="143"/>
      <c r="O22" s="143"/>
      <c r="P22" s="145"/>
      <c r="Q22" s="145"/>
      <c r="R22" s="145"/>
      <c r="S22" s="145"/>
      <c r="T22" s="143"/>
      <c r="U22" s="143"/>
      <c r="V22" s="143"/>
      <c r="W22" s="143"/>
      <c r="X22" s="143"/>
      <c r="Y22" s="143"/>
      <c r="Z22" s="145"/>
      <c r="AA22" s="143">
        <v>4</v>
      </c>
    </row>
    <row r="23" spans="1:27" hidden="1">
      <c r="A23" s="143">
        <v>22</v>
      </c>
      <c r="B23" s="143" t="s">
        <v>316</v>
      </c>
      <c r="C23" s="143">
        <v>1</v>
      </c>
      <c r="D23" s="143"/>
      <c r="E23" s="143"/>
      <c r="F23" s="143"/>
      <c r="G23" s="144">
        <v>44334</v>
      </c>
      <c r="H23" s="143" t="s">
        <v>384</v>
      </c>
      <c r="I23" s="143" t="s">
        <v>421</v>
      </c>
      <c r="J23" s="143" t="s">
        <v>72</v>
      </c>
      <c r="K23" s="143" t="s">
        <v>422</v>
      </c>
      <c r="L23" s="144">
        <v>44337</v>
      </c>
      <c r="M23" s="144">
        <v>44372</v>
      </c>
      <c r="N23" s="143"/>
      <c r="O23" s="143"/>
      <c r="P23" s="145"/>
      <c r="Q23" s="145"/>
      <c r="R23" s="145">
        <v>300000</v>
      </c>
      <c r="S23" s="145"/>
      <c r="T23" s="144">
        <v>44337</v>
      </c>
      <c r="U23" s="143" t="s">
        <v>361</v>
      </c>
      <c r="V23" s="143" t="s">
        <v>394</v>
      </c>
      <c r="W23" s="143" t="s">
        <v>423</v>
      </c>
      <c r="X23" s="143" t="s">
        <v>424</v>
      </c>
      <c r="Y23" s="143" t="s">
        <v>277</v>
      </c>
      <c r="Z23" s="145">
        <v>1103717</v>
      </c>
      <c r="AA23" s="143">
        <v>4</v>
      </c>
    </row>
    <row r="24" spans="1:27">
      <c r="A24" s="143">
        <v>23</v>
      </c>
      <c r="B24" s="143" t="s">
        <v>316</v>
      </c>
      <c r="C24" s="143">
        <v>2</v>
      </c>
      <c r="D24" s="143" t="s">
        <v>372</v>
      </c>
      <c r="E24" s="143" t="s">
        <v>399</v>
      </c>
      <c r="F24" s="143" t="s">
        <v>282</v>
      </c>
      <c r="G24" s="144">
        <v>44263</v>
      </c>
      <c r="H24" s="143" t="s">
        <v>373</v>
      </c>
      <c r="I24" s="143" t="s">
        <v>368</v>
      </c>
      <c r="J24" s="143" t="s">
        <v>72</v>
      </c>
      <c r="K24" s="143" t="s">
        <v>425</v>
      </c>
      <c r="L24" s="144">
        <v>44264</v>
      </c>
      <c r="M24" s="144">
        <v>44271</v>
      </c>
      <c r="N24" s="145">
        <v>28000</v>
      </c>
      <c r="O24" s="143">
        <v>0</v>
      </c>
      <c r="P24" s="145" t="s">
        <v>50</v>
      </c>
      <c r="Q24" s="145" t="s">
        <v>72</v>
      </c>
      <c r="R24" s="145">
        <v>28000</v>
      </c>
      <c r="S24" s="145" t="s">
        <v>348</v>
      </c>
      <c r="T24" s="144">
        <v>44265</v>
      </c>
      <c r="U24" s="143" t="s">
        <v>355</v>
      </c>
      <c r="V24" s="143" t="s">
        <v>394</v>
      </c>
      <c r="W24" s="143" t="s">
        <v>426</v>
      </c>
      <c r="X24" s="143" t="s">
        <v>427</v>
      </c>
      <c r="Y24" s="143" t="s">
        <v>277</v>
      </c>
      <c r="Z24" s="145">
        <v>78636</v>
      </c>
      <c r="AA24" s="143">
        <v>8</v>
      </c>
    </row>
    <row r="25" spans="1:27">
      <c r="A25" s="143">
        <v>24</v>
      </c>
      <c r="B25" s="143" t="s">
        <v>316</v>
      </c>
      <c r="C25" s="143">
        <v>2</v>
      </c>
      <c r="D25" s="143" t="s">
        <v>372</v>
      </c>
      <c r="E25" s="143" t="s">
        <v>428</v>
      </c>
      <c r="F25" s="143" t="s">
        <v>429</v>
      </c>
      <c r="G25" s="144">
        <v>44305</v>
      </c>
      <c r="H25" s="143" t="s">
        <v>373</v>
      </c>
      <c r="I25" s="143" t="s">
        <v>368</v>
      </c>
      <c r="J25" s="143" t="s">
        <v>72</v>
      </c>
      <c r="K25" s="143" t="s">
        <v>430</v>
      </c>
      <c r="L25" s="144">
        <v>44315</v>
      </c>
      <c r="M25" s="144">
        <v>44337</v>
      </c>
      <c r="N25" s="145">
        <v>80000</v>
      </c>
      <c r="O25" s="143">
        <v>0</v>
      </c>
      <c r="P25" s="145" t="s">
        <v>50</v>
      </c>
      <c r="Q25" s="145" t="s">
        <v>72</v>
      </c>
      <c r="R25" s="145">
        <v>80000</v>
      </c>
      <c r="S25" s="145" t="s">
        <v>348</v>
      </c>
      <c r="T25" s="144">
        <v>44315</v>
      </c>
      <c r="U25" s="143" t="s">
        <v>349</v>
      </c>
      <c r="V25" s="143" t="s">
        <v>394</v>
      </c>
      <c r="W25" s="143" t="s">
        <v>431</v>
      </c>
      <c r="X25" s="143" t="s">
        <v>432</v>
      </c>
      <c r="Y25" s="143" t="s">
        <v>277</v>
      </c>
      <c r="Z25" s="145">
        <v>78636</v>
      </c>
      <c r="AA25" s="143" t="s">
        <v>419</v>
      </c>
    </row>
    <row r="26" spans="1:27" hidden="1">
      <c r="A26" s="143">
        <v>25</v>
      </c>
      <c r="B26" s="143" t="s">
        <v>316</v>
      </c>
      <c r="C26" s="143">
        <v>1</v>
      </c>
      <c r="D26" s="143"/>
      <c r="E26" s="143"/>
      <c r="F26" s="143"/>
      <c r="G26" s="144">
        <v>44484</v>
      </c>
      <c r="H26" s="143" t="s">
        <v>433</v>
      </c>
      <c r="I26" s="143" t="s">
        <v>434</v>
      </c>
      <c r="J26" s="143" t="s">
        <v>384</v>
      </c>
      <c r="K26" s="143"/>
      <c r="L26" s="143"/>
      <c r="M26" s="143"/>
      <c r="N26" s="143"/>
      <c r="O26" s="143"/>
      <c r="P26" s="145"/>
      <c r="Q26" s="145"/>
      <c r="R26" s="145"/>
      <c r="S26" s="145"/>
      <c r="T26" s="143"/>
      <c r="U26" s="143"/>
      <c r="V26" s="143"/>
      <c r="W26" s="143"/>
      <c r="X26" s="143"/>
      <c r="Y26" s="143"/>
      <c r="Z26" s="145"/>
      <c r="AA26" s="143" t="s">
        <v>371</v>
      </c>
    </row>
    <row r="27" spans="1:27" hidden="1">
      <c r="A27" s="143">
        <v>26</v>
      </c>
      <c r="B27" s="143" t="s">
        <v>316</v>
      </c>
      <c r="C27" s="143">
        <v>1</v>
      </c>
      <c r="D27" s="143"/>
      <c r="E27" s="143"/>
      <c r="F27" s="143"/>
      <c r="G27" s="144">
        <v>44497</v>
      </c>
      <c r="H27" s="143" t="s">
        <v>433</v>
      </c>
      <c r="I27" s="143" t="s">
        <v>435</v>
      </c>
      <c r="J27" s="143" t="s">
        <v>384</v>
      </c>
      <c r="K27" s="143"/>
      <c r="L27" s="143"/>
      <c r="M27" s="143"/>
      <c r="N27" s="143"/>
      <c r="O27" s="143"/>
      <c r="P27" s="145"/>
      <c r="Q27" s="145"/>
      <c r="R27" s="145"/>
      <c r="S27" s="145"/>
      <c r="T27" s="143"/>
      <c r="U27" s="143"/>
      <c r="V27" s="143"/>
      <c r="W27" s="143"/>
      <c r="X27" s="143"/>
      <c r="Y27" s="143"/>
      <c r="Z27" s="145"/>
      <c r="AA27" s="143">
        <v>4</v>
      </c>
    </row>
    <row r="28" spans="1:27">
      <c r="A28" s="143">
        <v>27</v>
      </c>
      <c r="B28" s="143" t="s">
        <v>316</v>
      </c>
      <c r="C28" s="143">
        <v>2</v>
      </c>
      <c r="D28" s="143" t="s">
        <v>372</v>
      </c>
      <c r="E28" s="143" t="s">
        <v>399</v>
      </c>
      <c r="F28" s="143" t="s">
        <v>282</v>
      </c>
      <c r="G28" s="144">
        <v>44371</v>
      </c>
      <c r="H28" s="143" t="s">
        <v>373</v>
      </c>
      <c r="I28" s="143" t="s">
        <v>368</v>
      </c>
      <c r="J28" s="143" t="s">
        <v>72</v>
      </c>
      <c r="K28" s="143" t="s">
        <v>436</v>
      </c>
      <c r="L28" s="144">
        <v>44372</v>
      </c>
      <c r="M28" s="144">
        <v>44403</v>
      </c>
      <c r="N28" s="145">
        <v>90000</v>
      </c>
      <c r="O28" s="143">
        <v>0</v>
      </c>
      <c r="P28" s="145" t="s">
        <v>50</v>
      </c>
      <c r="Q28" s="145" t="s">
        <v>72</v>
      </c>
      <c r="R28" s="145">
        <v>90000</v>
      </c>
      <c r="S28" s="145" t="s">
        <v>348</v>
      </c>
      <c r="T28" s="144">
        <v>44376</v>
      </c>
      <c r="U28" s="143" t="s">
        <v>349</v>
      </c>
      <c r="V28" s="143" t="s">
        <v>394</v>
      </c>
      <c r="W28" s="143" t="s">
        <v>437</v>
      </c>
      <c r="X28" s="143" t="s">
        <v>438</v>
      </c>
      <c r="Y28" s="143" t="s">
        <v>277</v>
      </c>
      <c r="Z28" s="145">
        <v>174636</v>
      </c>
      <c r="AA28" s="143">
        <v>8</v>
      </c>
    </row>
    <row r="29" spans="1:27" hidden="1">
      <c r="A29" s="143">
        <v>28</v>
      </c>
      <c r="B29" s="143" t="s">
        <v>316</v>
      </c>
      <c r="C29" s="143">
        <v>1</v>
      </c>
      <c r="D29" s="143"/>
      <c r="E29" s="143"/>
      <c r="F29" s="143"/>
      <c r="G29" s="144">
        <v>44516</v>
      </c>
      <c r="H29" s="143" t="s">
        <v>433</v>
      </c>
      <c r="I29" s="143" t="s">
        <v>439</v>
      </c>
      <c r="J29" s="143" t="s">
        <v>384</v>
      </c>
      <c r="K29" s="143"/>
      <c r="L29" s="143"/>
      <c r="M29" s="143"/>
      <c r="N29" s="143"/>
      <c r="O29" s="143"/>
      <c r="P29" s="145"/>
      <c r="Q29" s="145"/>
      <c r="R29" s="145"/>
      <c r="S29" s="145"/>
      <c r="T29" s="143"/>
      <c r="U29" s="143"/>
      <c r="V29" s="143"/>
      <c r="W29" s="143"/>
      <c r="X29" s="143"/>
      <c r="Y29" s="143"/>
      <c r="Z29" s="145"/>
      <c r="AA29" s="143">
        <v>4</v>
      </c>
    </row>
    <row r="30" spans="1:27">
      <c r="A30" s="143">
        <v>29</v>
      </c>
      <c r="B30" s="143" t="s">
        <v>316</v>
      </c>
      <c r="C30" s="143">
        <v>2</v>
      </c>
      <c r="D30" s="143" t="s">
        <v>372</v>
      </c>
      <c r="E30" s="143" t="s">
        <v>399</v>
      </c>
      <c r="F30" s="143" t="s">
        <v>282</v>
      </c>
      <c r="G30" s="144">
        <v>44536</v>
      </c>
      <c r="H30" s="143" t="s">
        <v>373</v>
      </c>
      <c r="I30" s="143" t="s">
        <v>368</v>
      </c>
      <c r="J30" s="143" t="s">
        <v>72</v>
      </c>
      <c r="K30" s="143" t="s">
        <v>440</v>
      </c>
      <c r="L30" s="144">
        <v>44539</v>
      </c>
      <c r="M30" s="144">
        <v>44554</v>
      </c>
      <c r="N30" s="145">
        <v>210000</v>
      </c>
      <c r="O30" s="143">
        <v>0</v>
      </c>
      <c r="P30" s="145" t="s">
        <v>50</v>
      </c>
      <c r="Q30" s="145" t="s">
        <v>72</v>
      </c>
      <c r="R30" s="145">
        <v>210000</v>
      </c>
      <c r="S30" s="145"/>
      <c r="T30" s="144">
        <v>44540</v>
      </c>
      <c r="U30" s="143" t="s">
        <v>349</v>
      </c>
      <c r="V30" s="143" t="s">
        <v>394</v>
      </c>
      <c r="W30" s="143" t="s">
        <v>441</v>
      </c>
      <c r="X30" s="143" t="s">
        <v>442</v>
      </c>
      <c r="Y30" s="143" t="s">
        <v>277</v>
      </c>
      <c r="Z30" s="145">
        <v>175808</v>
      </c>
      <c r="AA30" s="143">
        <v>8</v>
      </c>
    </row>
    <row r="31" spans="1:27" hidden="1">
      <c r="A31" s="143">
        <v>30</v>
      </c>
      <c r="B31" s="143" t="s">
        <v>316</v>
      </c>
      <c r="C31" s="143">
        <v>1</v>
      </c>
      <c r="D31" s="143"/>
      <c r="E31" s="143"/>
      <c r="F31" s="143"/>
      <c r="G31" s="144">
        <v>44571</v>
      </c>
      <c r="H31" s="143" t="s">
        <v>433</v>
      </c>
      <c r="I31" s="143" t="s">
        <v>443</v>
      </c>
      <c r="J31" s="143" t="s">
        <v>384</v>
      </c>
      <c r="K31" s="143"/>
      <c r="L31" s="143"/>
      <c r="M31" s="143"/>
      <c r="N31" s="143"/>
      <c r="O31" s="143"/>
      <c r="P31" s="145"/>
      <c r="Q31" s="145"/>
      <c r="R31" s="145"/>
      <c r="S31" s="145"/>
      <c r="T31" s="143"/>
      <c r="U31" s="143"/>
      <c r="V31" s="143"/>
      <c r="W31" s="143"/>
      <c r="X31" s="143"/>
      <c r="Y31" s="143"/>
      <c r="Z31" s="145"/>
      <c r="AA31" s="143" t="s">
        <v>371</v>
      </c>
    </row>
    <row r="32" spans="1:27" hidden="1">
      <c r="A32" s="143">
        <v>31</v>
      </c>
      <c r="B32" s="143" t="s">
        <v>316</v>
      </c>
      <c r="C32" s="143">
        <v>1</v>
      </c>
      <c r="D32" s="143"/>
      <c r="E32" s="143"/>
      <c r="F32" s="143"/>
      <c r="G32" s="144">
        <v>44540</v>
      </c>
      <c r="H32" s="143" t="s">
        <v>433</v>
      </c>
      <c r="I32" s="143" t="s">
        <v>435</v>
      </c>
      <c r="J32" s="143" t="s">
        <v>384</v>
      </c>
      <c r="K32" s="143"/>
      <c r="L32" s="143"/>
      <c r="M32" s="143"/>
      <c r="N32" s="143"/>
      <c r="O32" s="143"/>
      <c r="P32" s="145"/>
      <c r="Q32" s="145"/>
      <c r="R32" s="145"/>
      <c r="S32" s="145"/>
      <c r="T32" s="143"/>
      <c r="U32" s="143"/>
      <c r="V32" s="143"/>
      <c r="W32" s="143"/>
      <c r="X32" s="143"/>
      <c r="Y32" s="143"/>
      <c r="Z32" s="145"/>
      <c r="AA32" s="143">
        <v>4</v>
      </c>
    </row>
    <row r="33" spans="1:27" hidden="1">
      <c r="A33" s="143">
        <v>32</v>
      </c>
      <c r="B33" s="143" t="s">
        <v>316</v>
      </c>
      <c r="C33" s="143">
        <v>1</v>
      </c>
      <c r="D33" s="143"/>
      <c r="E33" s="143"/>
      <c r="F33" s="143"/>
      <c r="G33" s="144">
        <v>44544</v>
      </c>
      <c r="H33" s="143" t="s">
        <v>433</v>
      </c>
      <c r="I33" s="143" t="s">
        <v>444</v>
      </c>
      <c r="J33" s="143" t="s">
        <v>384</v>
      </c>
      <c r="K33" s="143"/>
      <c r="L33" s="143"/>
      <c r="M33" s="143"/>
      <c r="N33" s="143"/>
      <c r="O33" s="143"/>
      <c r="P33" s="145"/>
      <c r="Q33" s="145"/>
      <c r="R33" s="145"/>
      <c r="S33" s="145"/>
      <c r="T33" s="143"/>
      <c r="U33" s="143"/>
      <c r="V33" s="143"/>
      <c r="W33" s="143"/>
      <c r="X33" s="143"/>
      <c r="Y33" s="143"/>
      <c r="Z33" s="145"/>
      <c r="AA33" s="143" t="s">
        <v>371</v>
      </c>
    </row>
    <row r="34" spans="1:27" hidden="1">
      <c r="A34" s="143">
        <v>33</v>
      </c>
      <c r="B34" s="143" t="s">
        <v>316</v>
      </c>
      <c r="C34" s="143">
        <v>1</v>
      </c>
      <c r="D34" s="143"/>
      <c r="E34" s="143"/>
      <c r="F34" s="143"/>
      <c r="G34" s="144">
        <v>44571</v>
      </c>
      <c r="H34" s="143" t="s">
        <v>433</v>
      </c>
      <c r="I34" s="143" t="s">
        <v>409</v>
      </c>
      <c r="J34" s="143" t="s">
        <v>384</v>
      </c>
      <c r="K34" s="143"/>
      <c r="L34" s="143"/>
      <c r="M34" s="143"/>
      <c r="N34" s="143"/>
      <c r="O34" s="143"/>
      <c r="P34" s="145"/>
      <c r="Q34" s="145"/>
      <c r="R34" s="145"/>
      <c r="S34" s="145"/>
      <c r="T34" s="143"/>
      <c r="U34" s="143"/>
      <c r="V34" s="143"/>
      <c r="W34" s="143"/>
      <c r="X34" s="143"/>
      <c r="Y34" s="143"/>
      <c r="Z34" s="145"/>
      <c r="AA34" s="143" t="s">
        <v>371</v>
      </c>
    </row>
    <row r="35" spans="1:27" hidden="1">
      <c r="A35" s="143">
        <v>34</v>
      </c>
      <c r="B35" s="143" t="s">
        <v>316</v>
      </c>
      <c r="C35" s="143">
        <v>1</v>
      </c>
      <c r="D35" s="143" t="s">
        <v>372</v>
      </c>
      <c r="E35" s="143" t="s">
        <v>399</v>
      </c>
      <c r="F35" s="143" t="s">
        <v>282</v>
      </c>
      <c r="G35" s="144">
        <v>44644</v>
      </c>
      <c r="H35" s="143" t="s">
        <v>373</v>
      </c>
      <c r="I35" s="143" t="s">
        <v>368</v>
      </c>
      <c r="J35" s="143" t="s">
        <v>72</v>
      </c>
      <c r="K35" s="143" t="s">
        <v>445</v>
      </c>
      <c r="L35" s="144">
        <v>44643</v>
      </c>
      <c r="M35" s="144">
        <v>44656</v>
      </c>
      <c r="N35" s="143">
        <v>96000</v>
      </c>
      <c r="O35" s="143">
        <v>0</v>
      </c>
      <c r="P35" s="145" t="s">
        <v>53</v>
      </c>
      <c r="Q35" s="145" t="s">
        <v>72</v>
      </c>
      <c r="R35" s="145">
        <v>96000</v>
      </c>
      <c r="S35" s="145" t="s">
        <v>348</v>
      </c>
      <c r="T35" s="144">
        <v>44649</v>
      </c>
      <c r="U35" s="143" t="s">
        <v>361</v>
      </c>
      <c r="V35" s="143" t="s">
        <v>394</v>
      </c>
      <c r="W35" s="143" t="s">
        <v>446</v>
      </c>
      <c r="X35" s="143" t="s">
        <v>447</v>
      </c>
      <c r="Y35" s="143" t="s">
        <v>277</v>
      </c>
      <c r="Z35" s="145">
        <v>326809</v>
      </c>
      <c r="AA35" s="143" t="s">
        <v>371</v>
      </c>
    </row>
    <row r="36" spans="1:27">
      <c r="A36" s="143">
        <v>35</v>
      </c>
      <c r="B36" s="143" t="s">
        <v>316</v>
      </c>
      <c r="C36" s="143">
        <v>2</v>
      </c>
      <c r="D36" s="143"/>
      <c r="E36" s="143"/>
      <c r="F36" s="143"/>
      <c r="G36" s="144">
        <v>44656</v>
      </c>
      <c r="H36" s="143" t="s">
        <v>373</v>
      </c>
      <c r="I36" s="143" t="s">
        <v>368</v>
      </c>
      <c r="J36" s="143" t="s">
        <v>72</v>
      </c>
      <c r="K36" s="143" t="s">
        <v>448</v>
      </c>
      <c r="L36" s="144">
        <v>44657</v>
      </c>
      <c r="M36" s="144">
        <v>44664</v>
      </c>
      <c r="N36" s="145">
        <v>20000</v>
      </c>
      <c r="O36" s="143"/>
      <c r="P36" s="145"/>
      <c r="Q36" s="145"/>
      <c r="R36" s="145"/>
      <c r="S36" s="145"/>
      <c r="T36" s="143"/>
      <c r="U36" s="143" t="s">
        <v>349</v>
      </c>
      <c r="V36" s="143" t="s">
        <v>449</v>
      </c>
      <c r="W36" s="143"/>
      <c r="X36" s="143"/>
      <c r="Y36" s="143"/>
      <c r="Z36" s="145">
        <v>215705</v>
      </c>
      <c r="AA36" s="143" t="s">
        <v>371</v>
      </c>
    </row>
    <row r="37" spans="1:27">
      <c r="A37" s="146"/>
      <c r="B37" s="146" t="s">
        <v>450</v>
      </c>
      <c r="C37" s="146">
        <v>2</v>
      </c>
      <c r="D37" s="146"/>
      <c r="E37" s="146"/>
      <c r="F37" s="146"/>
      <c r="G37" s="146"/>
      <c r="H37" s="146"/>
      <c r="I37" s="146"/>
      <c r="J37" s="146"/>
      <c r="K37" s="146"/>
      <c r="L37" s="146"/>
      <c r="M37" s="146"/>
      <c r="N37" s="147"/>
      <c r="O37" s="146"/>
      <c r="P37" s="147"/>
      <c r="Q37" s="147"/>
      <c r="R37" s="147"/>
      <c r="S37" s="147"/>
      <c r="T37" s="146"/>
      <c r="U37" s="146"/>
      <c r="V37" s="146"/>
      <c r="W37" s="146"/>
      <c r="X37" s="146"/>
      <c r="Y37" s="146"/>
      <c r="Z37" s="147">
        <v>215705</v>
      </c>
      <c r="AA37" s="146"/>
    </row>
    <row r="38" spans="1:27">
      <c r="N38" s="149">
        <f>SUBTOTAL(9,N10:N36)</f>
        <v>796000</v>
      </c>
    </row>
    <row r="40" spans="1:27">
      <c r="I40" s="142" t="s">
        <v>490</v>
      </c>
    </row>
    <row r="41" spans="1:27">
      <c r="A41" s="148" t="s">
        <v>451</v>
      </c>
      <c r="B41" s="170" t="s">
        <v>492</v>
      </c>
      <c r="D41" s="142" t="s">
        <v>456</v>
      </c>
    </row>
    <row r="42" spans="1:27">
      <c r="A42" s="148"/>
      <c r="B42" s="170"/>
    </row>
    <row r="43" spans="1:27">
      <c r="A43" s="148"/>
      <c r="B43" s="170"/>
    </row>
    <row r="44" spans="1:27">
      <c r="A44" s="148" t="s">
        <v>452</v>
      </c>
      <c r="B44" s="170">
        <v>2019</v>
      </c>
    </row>
    <row r="45" spans="1:27">
      <c r="A45" s="148" t="s">
        <v>453</v>
      </c>
      <c r="B45" s="170" t="s">
        <v>494</v>
      </c>
    </row>
    <row r="46" spans="1:27">
      <c r="A46" s="148" t="s">
        <v>454</v>
      </c>
      <c r="B46" s="171">
        <v>4500000</v>
      </c>
    </row>
    <row r="47" spans="1:27">
      <c r="A47" s="148" t="s">
        <v>344</v>
      </c>
      <c r="B47" s="170">
        <v>8</v>
      </c>
    </row>
    <row r="48" spans="1:27">
      <c r="A48" s="148" t="s">
        <v>455</v>
      </c>
      <c r="B48" s="170" t="s">
        <v>495</v>
      </c>
    </row>
    <row r="68" spans="1:20">
      <c r="A68" s="164" t="s">
        <v>457</v>
      </c>
      <c r="B68" s="164" t="s">
        <v>458</v>
      </c>
      <c r="C68" s="165" t="s">
        <v>459</v>
      </c>
      <c r="D68" s="165" t="s">
        <v>460</v>
      </c>
      <c r="E68" s="164" t="s">
        <v>461</v>
      </c>
      <c r="F68" s="165" t="s">
        <v>462</v>
      </c>
      <c r="G68" s="165" t="s">
        <v>463</v>
      </c>
      <c r="H68" s="166" t="s">
        <v>464</v>
      </c>
      <c r="I68" s="165" t="s">
        <v>465</v>
      </c>
      <c r="J68" s="164" t="s">
        <v>466</v>
      </c>
      <c r="K68" s="164" t="s">
        <v>467</v>
      </c>
      <c r="L68" s="165" t="s">
        <v>468</v>
      </c>
      <c r="M68" s="167" t="s">
        <v>469</v>
      </c>
      <c r="N68" s="167" t="s">
        <v>470</v>
      </c>
      <c r="O68" s="164" t="s">
        <v>471</v>
      </c>
      <c r="P68" s="164" t="s">
        <v>472</v>
      </c>
      <c r="Q68" s="168" t="s">
        <v>473</v>
      </c>
      <c r="R68" s="168" t="s">
        <v>474</v>
      </c>
      <c r="S68" s="165" t="s">
        <v>475</v>
      </c>
      <c r="T68" s="169" t="s">
        <v>476</v>
      </c>
    </row>
    <row r="69" spans="1:20">
      <c r="A69" s="150">
        <v>44327</v>
      </c>
      <c r="B69" s="151" t="s">
        <v>316</v>
      </c>
      <c r="C69" s="152">
        <v>1</v>
      </c>
      <c r="D69" s="153"/>
      <c r="E69" s="152" t="s">
        <v>477</v>
      </c>
      <c r="F69" s="152" t="s">
        <v>478</v>
      </c>
      <c r="G69" s="152">
        <v>4</v>
      </c>
      <c r="H69" s="154" t="s">
        <v>479</v>
      </c>
      <c r="I69" s="155" t="s">
        <v>480</v>
      </c>
      <c r="J69" s="156" t="s">
        <v>481</v>
      </c>
      <c r="K69" s="157" t="s">
        <v>482</v>
      </c>
      <c r="L69" s="152" t="s">
        <v>483</v>
      </c>
      <c r="M69" s="158">
        <v>500</v>
      </c>
      <c r="N69" s="158">
        <v>42640</v>
      </c>
      <c r="O69" s="151" t="s">
        <v>484</v>
      </c>
      <c r="P69" s="151"/>
      <c r="Q69" s="159" t="s">
        <v>485</v>
      </c>
      <c r="R69" s="159" t="s">
        <v>485</v>
      </c>
      <c r="S69" s="160" t="s">
        <v>486</v>
      </c>
      <c r="T69" s="161"/>
    </row>
    <row r="70" spans="1:20">
      <c r="A70" s="150">
        <v>44557</v>
      </c>
      <c r="B70" s="151" t="s">
        <v>316</v>
      </c>
      <c r="C70" s="152">
        <v>2</v>
      </c>
      <c r="D70" s="162"/>
      <c r="E70" s="163" t="s">
        <v>487</v>
      </c>
      <c r="F70" s="152" t="s">
        <v>478</v>
      </c>
      <c r="G70" s="152">
        <v>4</v>
      </c>
      <c r="H70" s="154" t="s">
        <v>479</v>
      </c>
      <c r="I70" s="155" t="s">
        <v>480</v>
      </c>
      <c r="J70" s="157" t="s">
        <v>481</v>
      </c>
      <c r="K70" s="157" t="s">
        <v>482</v>
      </c>
      <c r="L70" s="152" t="s">
        <v>488</v>
      </c>
      <c r="M70" s="158">
        <v>620</v>
      </c>
      <c r="N70" s="158">
        <v>43707</v>
      </c>
      <c r="O70" s="151"/>
      <c r="P70" s="151"/>
      <c r="Q70" s="159" t="s">
        <v>485</v>
      </c>
      <c r="R70" s="159" t="s">
        <v>485</v>
      </c>
      <c r="S70" s="160" t="s">
        <v>489</v>
      </c>
      <c r="T70" s="161"/>
    </row>
  </sheetData>
  <autoFilter ref="A1:AA37">
    <filterColumn colId="2">
      <filters>
        <filter val="2"/>
      </filters>
    </filterColumn>
  </autoFilter>
  <sortState ref="A69:T70">
    <sortCondition ref="C70"/>
  </sortState>
  <phoneticPr fontId="9"/>
  <dataValidations count="5">
    <dataValidation type="list" allowBlank="1" showInputMessage="1" showErrorMessage="1" sqref="H68">
      <formula1>$V$2:$V$19</formula1>
    </dataValidation>
    <dataValidation type="list" allowBlank="1" showInputMessage="1" showErrorMessage="1" sqref="I68">
      <formula1>$W$2:$W$16</formula1>
    </dataValidation>
    <dataValidation type="list" allowBlank="1" showInputMessage="1" showErrorMessage="1" sqref="F68">
      <formula1>$U$2:$U$78</formula1>
    </dataValidation>
    <dataValidation type="list" allowBlank="1" showInputMessage="1" showErrorMessage="1" sqref="J68">
      <formula1>$X$2:$X$8</formula1>
    </dataValidation>
    <dataValidation type="list" allowBlank="1" showInputMessage="1" showErrorMessage="1" sqref="K68">
      <formula1>$Y$2:$Y$6</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1"/>
  <sheetViews>
    <sheetView workbookViewId="0">
      <selection activeCell="C22" sqref="C22"/>
    </sheetView>
  </sheetViews>
  <sheetFormatPr defaultRowHeight="13.5"/>
  <cols>
    <col min="3" max="3" width="18.375" customWidth="1"/>
    <col min="4" max="4" width="15.25" bestFit="1" customWidth="1"/>
    <col min="5" max="5" width="18.875" bestFit="1" customWidth="1"/>
    <col min="6" max="6" width="13" bestFit="1" customWidth="1"/>
    <col min="7" max="7" width="20.5" bestFit="1" customWidth="1"/>
    <col min="8" max="8" width="14" customWidth="1"/>
  </cols>
  <sheetData>
    <row r="1" spans="1:14">
      <c r="A1" s="4" t="s">
        <v>42</v>
      </c>
      <c r="B1" s="4" t="s">
        <v>40</v>
      </c>
      <c r="C1" s="4" t="s">
        <v>43</v>
      </c>
      <c r="D1" s="8" t="s">
        <v>35</v>
      </c>
      <c r="E1" s="8" t="s">
        <v>8</v>
      </c>
      <c r="F1" s="9" t="s">
        <v>37</v>
      </c>
      <c r="G1" s="9" t="s">
        <v>9</v>
      </c>
      <c r="H1" s="9" t="s">
        <v>63</v>
      </c>
      <c r="I1" s="9" t="s">
        <v>33</v>
      </c>
      <c r="J1" s="9" t="s">
        <v>205</v>
      </c>
      <c r="K1" s="9" t="s">
        <v>209</v>
      </c>
      <c r="L1" s="9" t="s">
        <v>214</v>
      </c>
      <c r="M1" s="9" t="s">
        <v>232</v>
      </c>
      <c r="N1" s="4" t="s">
        <v>236</v>
      </c>
    </row>
    <row r="2" spans="1:14" ht="13.5" customHeight="1">
      <c r="A2" s="6" t="s">
        <v>47</v>
      </c>
      <c r="B2" s="5" t="s">
        <v>15</v>
      </c>
      <c r="C2" s="5" t="s">
        <v>270</v>
      </c>
      <c r="D2" s="5" t="s">
        <v>175</v>
      </c>
      <c r="E2" s="37" t="s">
        <v>174</v>
      </c>
      <c r="F2" s="13" t="s">
        <v>50</v>
      </c>
      <c r="G2" s="5" t="s">
        <v>257</v>
      </c>
      <c r="H2" s="10" t="s">
        <v>65</v>
      </c>
      <c r="I2" s="12" t="s">
        <v>14</v>
      </c>
      <c r="J2" s="5" t="s">
        <v>206</v>
      </c>
      <c r="K2" s="5" t="s">
        <v>210</v>
      </c>
      <c r="L2" s="48" t="s">
        <v>215</v>
      </c>
      <c r="M2" s="73" t="s">
        <v>233</v>
      </c>
      <c r="N2" s="74" t="s">
        <v>237</v>
      </c>
    </row>
    <row r="3" spans="1:14" ht="13.5" customHeight="1">
      <c r="A3" s="6" t="s">
        <v>48</v>
      </c>
      <c r="B3" s="5" t="s">
        <v>31</v>
      </c>
      <c r="C3" s="56" t="s">
        <v>271</v>
      </c>
      <c r="D3" s="14" t="s">
        <v>67</v>
      </c>
      <c r="E3" s="14" t="s">
        <v>67</v>
      </c>
      <c r="F3" s="13" t="s">
        <v>51</v>
      </c>
      <c r="G3" s="5" t="s">
        <v>258</v>
      </c>
      <c r="H3" s="10" t="s">
        <v>64</v>
      </c>
      <c r="I3" s="12" t="s">
        <v>153</v>
      </c>
      <c r="J3" s="5" t="s">
        <v>207</v>
      </c>
      <c r="K3" s="5" t="s">
        <v>211</v>
      </c>
      <c r="L3" s="48" t="s">
        <v>216</v>
      </c>
      <c r="M3" s="73" t="s">
        <v>234</v>
      </c>
      <c r="N3" s="74" t="s">
        <v>238</v>
      </c>
    </row>
    <row r="4" spans="1:14" ht="14.25">
      <c r="B4" s="5" t="s">
        <v>49</v>
      </c>
      <c r="C4" s="56" t="s">
        <v>74</v>
      </c>
      <c r="D4" s="14" t="s">
        <v>74</v>
      </c>
      <c r="E4" s="14" t="s">
        <v>77</v>
      </c>
      <c r="F4" s="13" t="s">
        <v>52</v>
      </c>
      <c r="G4" s="5" t="s">
        <v>259</v>
      </c>
      <c r="H4" s="7"/>
      <c r="I4" s="12" t="s">
        <v>20</v>
      </c>
      <c r="J4" s="5"/>
      <c r="K4" s="5" t="s">
        <v>212</v>
      </c>
      <c r="L4" s="48" t="s">
        <v>217</v>
      </c>
      <c r="N4" s="75" t="s">
        <v>239</v>
      </c>
    </row>
    <row r="5" spans="1:14" ht="14.25">
      <c r="B5" s="5" t="s">
        <v>66</v>
      </c>
      <c r="C5" s="56" t="s">
        <v>76</v>
      </c>
      <c r="D5" s="14" t="s">
        <v>68</v>
      </c>
      <c r="E5" s="14" t="s">
        <v>78</v>
      </c>
      <c r="F5" s="13" t="s">
        <v>53</v>
      </c>
      <c r="G5" s="5" t="s">
        <v>260</v>
      </c>
      <c r="H5" s="7"/>
      <c r="I5" s="12" t="s">
        <v>24</v>
      </c>
    </row>
    <row r="6" spans="1:14" ht="14.25">
      <c r="B6" s="5" t="s">
        <v>28</v>
      </c>
      <c r="C6" s="56" t="s">
        <v>78</v>
      </c>
      <c r="D6" s="14" t="s">
        <v>75</v>
      </c>
      <c r="E6" s="14" t="s">
        <v>81</v>
      </c>
      <c r="F6" s="13" t="s">
        <v>54</v>
      </c>
      <c r="G6" s="5" t="s">
        <v>261</v>
      </c>
      <c r="I6" s="12" t="s">
        <v>26</v>
      </c>
    </row>
    <row r="7" spans="1:14" ht="14.25">
      <c r="B7" s="53"/>
      <c r="C7" s="5" t="s">
        <v>154</v>
      </c>
      <c r="D7" s="39" t="s">
        <v>177</v>
      </c>
      <c r="E7" s="14" t="s">
        <v>70</v>
      </c>
      <c r="G7" s="5" t="s">
        <v>262</v>
      </c>
      <c r="I7" s="12" t="s">
        <v>55</v>
      </c>
    </row>
    <row r="8" spans="1:14" ht="14.25">
      <c r="B8" s="53"/>
      <c r="C8" s="5" t="s">
        <v>183</v>
      </c>
      <c r="D8" s="14" t="s">
        <v>77</v>
      </c>
      <c r="E8" s="5" t="s">
        <v>190</v>
      </c>
      <c r="G8" s="5" t="s">
        <v>263</v>
      </c>
      <c r="I8" s="12" t="s">
        <v>28</v>
      </c>
    </row>
    <row r="9" spans="1:14">
      <c r="C9" s="5" t="s">
        <v>194</v>
      </c>
      <c r="D9" s="14" t="s">
        <v>78</v>
      </c>
      <c r="E9" s="52" t="s">
        <v>185</v>
      </c>
      <c r="G9" s="5" t="s">
        <v>264</v>
      </c>
    </row>
    <row r="10" spans="1:14">
      <c r="C10" s="5" t="s">
        <v>87</v>
      </c>
      <c r="D10" s="14" t="s">
        <v>79</v>
      </c>
      <c r="E10" s="49" t="s">
        <v>87</v>
      </c>
      <c r="G10" s="5" t="s">
        <v>265</v>
      </c>
    </row>
    <row r="11" spans="1:14">
      <c r="C11" s="5" t="s">
        <v>178</v>
      </c>
      <c r="D11" s="14" t="s">
        <v>80</v>
      </c>
      <c r="E11" s="52" t="s">
        <v>178</v>
      </c>
      <c r="G11" s="5" t="s">
        <v>266</v>
      </c>
    </row>
    <row r="12" spans="1:14">
      <c r="C12" s="5" t="s">
        <v>88</v>
      </c>
      <c r="D12" s="14" t="s">
        <v>81</v>
      </c>
      <c r="E12" s="14" t="s">
        <v>90</v>
      </c>
      <c r="G12" s="5" t="s">
        <v>267</v>
      </c>
    </row>
    <row r="13" spans="1:14">
      <c r="C13" s="5" t="s">
        <v>157</v>
      </c>
      <c r="D13" s="14" t="s">
        <v>69</v>
      </c>
      <c r="E13" s="49" t="s">
        <v>91</v>
      </c>
      <c r="G13" s="5" t="s">
        <v>268</v>
      </c>
    </row>
    <row r="14" spans="1:14">
      <c r="C14" s="5" t="s">
        <v>89</v>
      </c>
      <c r="D14" s="14" t="s">
        <v>82</v>
      </c>
      <c r="E14" s="52" t="s">
        <v>191</v>
      </c>
      <c r="G14" s="5" t="s">
        <v>269</v>
      </c>
    </row>
    <row r="15" spans="1:14">
      <c r="C15" s="5" t="s">
        <v>92</v>
      </c>
      <c r="D15" s="14" t="s">
        <v>83</v>
      </c>
      <c r="E15" s="52" t="s">
        <v>192</v>
      </c>
    </row>
    <row r="16" spans="1:14">
      <c r="C16" s="5" t="s">
        <v>152</v>
      </c>
      <c r="D16" s="14" t="s">
        <v>84</v>
      </c>
      <c r="E16" s="14" t="s">
        <v>187</v>
      </c>
    </row>
    <row r="17" spans="3:5">
      <c r="C17" s="5" t="s">
        <v>96</v>
      </c>
      <c r="D17" s="116" t="s">
        <v>272</v>
      </c>
      <c r="E17" s="5" t="s">
        <v>100</v>
      </c>
    </row>
    <row r="18" spans="3:5">
      <c r="C18" s="5" t="s">
        <v>195</v>
      </c>
      <c r="D18" s="14" t="s">
        <v>85</v>
      </c>
      <c r="E18" s="5" t="s">
        <v>101</v>
      </c>
    </row>
    <row r="19" spans="3:5">
      <c r="C19" s="5" t="s">
        <v>158</v>
      </c>
      <c r="D19" s="14" t="s">
        <v>70</v>
      </c>
      <c r="E19" s="5" t="s">
        <v>105</v>
      </c>
    </row>
    <row r="20" spans="3:5">
      <c r="C20" s="5" t="s">
        <v>159</v>
      </c>
      <c r="D20" s="14" t="s">
        <v>86</v>
      </c>
      <c r="E20" s="5" t="s">
        <v>193</v>
      </c>
    </row>
    <row r="21" spans="3:5">
      <c r="C21" s="5" t="s">
        <v>101</v>
      </c>
      <c r="D21" s="14" t="s">
        <v>87</v>
      </c>
      <c r="E21" s="5" t="s">
        <v>109</v>
      </c>
    </row>
    <row r="22" spans="3:5">
      <c r="C22" s="5" t="s">
        <v>102</v>
      </c>
      <c r="D22" s="14" t="s">
        <v>88</v>
      </c>
      <c r="E22" s="5" t="s">
        <v>170</v>
      </c>
    </row>
    <row r="23" spans="3:5">
      <c r="C23" s="5" t="s">
        <v>103</v>
      </c>
      <c r="D23" s="14" t="s">
        <v>89</v>
      </c>
      <c r="E23" s="5" t="s">
        <v>117</v>
      </c>
    </row>
    <row r="24" spans="3:5">
      <c r="C24" s="5" t="s">
        <v>104</v>
      </c>
      <c r="D24" s="14" t="s">
        <v>90</v>
      </c>
      <c r="E24" s="5" t="s">
        <v>163</v>
      </c>
    </row>
    <row r="25" spans="3:5">
      <c r="C25" s="5" t="s">
        <v>160</v>
      </c>
      <c r="D25" s="14" t="s">
        <v>91</v>
      </c>
      <c r="E25" s="5" t="s">
        <v>119</v>
      </c>
    </row>
    <row r="26" spans="3:5">
      <c r="C26" s="5" t="s">
        <v>193</v>
      </c>
      <c r="D26" s="14" t="s">
        <v>92</v>
      </c>
      <c r="E26" s="48" t="s">
        <v>197</v>
      </c>
    </row>
    <row r="27" spans="3:5">
      <c r="C27" s="5" t="s">
        <v>161</v>
      </c>
      <c r="D27" s="14" t="s">
        <v>93</v>
      </c>
      <c r="E27" s="5" t="s">
        <v>72</v>
      </c>
    </row>
    <row r="28" spans="3:5">
      <c r="C28" s="5" t="s">
        <v>162</v>
      </c>
      <c r="D28" s="14" t="s">
        <v>94</v>
      </c>
      <c r="E28" s="5" t="s">
        <v>127</v>
      </c>
    </row>
    <row r="29" spans="3:5">
      <c r="C29" s="5" t="s">
        <v>123</v>
      </c>
      <c r="D29" s="14" t="s">
        <v>95</v>
      </c>
      <c r="E29" s="5" t="s">
        <v>128</v>
      </c>
    </row>
    <row r="30" spans="3:5">
      <c r="C30" s="5" t="s">
        <v>164</v>
      </c>
      <c r="D30" s="52" t="s">
        <v>196</v>
      </c>
      <c r="E30" s="5" t="s">
        <v>171</v>
      </c>
    </row>
    <row r="31" spans="3:5">
      <c r="C31" s="48" t="s">
        <v>197</v>
      </c>
      <c r="D31" s="14" t="s">
        <v>71</v>
      </c>
      <c r="E31" s="5" t="s">
        <v>73</v>
      </c>
    </row>
    <row r="32" spans="3:5">
      <c r="C32" s="5" t="s">
        <v>180</v>
      </c>
      <c r="D32" s="14" t="s">
        <v>96</v>
      </c>
      <c r="E32" s="5" t="s">
        <v>132</v>
      </c>
    </row>
    <row r="33" spans="3:5">
      <c r="C33" s="5" t="s">
        <v>165</v>
      </c>
      <c r="D33" s="14" t="s">
        <v>97</v>
      </c>
      <c r="E33" s="52" t="s">
        <v>180</v>
      </c>
    </row>
    <row r="34" spans="3:5">
      <c r="C34" s="5" t="s">
        <v>166</v>
      </c>
      <c r="D34" s="14" t="s">
        <v>98</v>
      </c>
      <c r="E34" s="5" t="s">
        <v>189</v>
      </c>
    </row>
    <row r="35" spans="3:5">
      <c r="C35" s="5" t="s">
        <v>167</v>
      </c>
      <c r="D35" s="14" t="s">
        <v>99</v>
      </c>
      <c r="E35" s="5" t="s">
        <v>176</v>
      </c>
    </row>
    <row r="36" spans="3:5">
      <c r="C36" s="34" t="s">
        <v>168</v>
      </c>
      <c r="D36" s="14" t="s">
        <v>100</v>
      </c>
      <c r="E36" s="5" t="s">
        <v>172</v>
      </c>
    </row>
    <row r="37" spans="3:5">
      <c r="C37" s="48" t="s">
        <v>169</v>
      </c>
      <c r="D37" s="14" t="s">
        <v>101</v>
      </c>
      <c r="E37" s="5" t="s">
        <v>138</v>
      </c>
    </row>
    <row r="38" spans="3:5">
      <c r="C38" s="48" t="s">
        <v>140</v>
      </c>
      <c r="D38" s="14" t="s">
        <v>102</v>
      </c>
      <c r="E38" s="5" t="s">
        <v>173</v>
      </c>
    </row>
    <row r="39" spans="3:5">
      <c r="C39" s="48" t="s">
        <v>181</v>
      </c>
      <c r="D39" s="14" t="s">
        <v>103</v>
      </c>
      <c r="E39" s="5" t="s">
        <v>143</v>
      </c>
    </row>
    <row r="40" spans="3:5">
      <c r="C40" s="53"/>
      <c r="D40" s="14" t="s">
        <v>104</v>
      </c>
      <c r="E40" s="5" t="s">
        <v>145</v>
      </c>
    </row>
    <row r="41" spans="3:5">
      <c r="D41" s="14" t="s">
        <v>105</v>
      </c>
      <c r="E41" s="5" t="s">
        <v>74</v>
      </c>
    </row>
    <row r="42" spans="3:5">
      <c r="D42" s="14" t="s">
        <v>106</v>
      </c>
      <c r="E42" s="5" t="s">
        <v>76</v>
      </c>
    </row>
    <row r="43" spans="3:5">
      <c r="D43" s="14" t="s">
        <v>107</v>
      </c>
      <c r="E43" s="5" t="s">
        <v>78</v>
      </c>
    </row>
    <row r="44" spans="3:5">
      <c r="D44" s="14" t="s">
        <v>108</v>
      </c>
      <c r="E44" s="5" t="s">
        <v>74</v>
      </c>
    </row>
    <row r="45" spans="3:5">
      <c r="D45" s="14" t="s">
        <v>109</v>
      </c>
      <c r="E45" s="5" t="s">
        <v>154</v>
      </c>
    </row>
    <row r="46" spans="3:5">
      <c r="D46" s="14" t="s">
        <v>110</v>
      </c>
      <c r="E46" s="5" t="s">
        <v>155</v>
      </c>
    </row>
    <row r="47" spans="3:5">
      <c r="D47" s="14" t="s">
        <v>111</v>
      </c>
      <c r="E47" s="5" t="s">
        <v>156</v>
      </c>
    </row>
    <row r="48" spans="3:5">
      <c r="D48" s="14" t="s">
        <v>112</v>
      </c>
      <c r="E48" s="5" t="s">
        <v>87</v>
      </c>
    </row>
    <row r="49" spans="4:5">
      <c r="D49" s="14" t="s">
        <v>113</v>
      </c>
      <c r="E49" s="5" t="s">
        <v>88</v>
      </c>
    </row>
    <row r="50" spans="4:5">
      <c r="D50" s="14" t="s">
        <v>114</v>
      </c>
      <c r="E50" s="5" t="s">
        <v>157</v>
      </c>
    </row>
    <row r="51" spans="4:5">
      <c r="D51" s="14" t="s">
        <v>115</v>
      </c>
      <c r="E51" s="5" t="s">
        <v>89</v>
      </c>
    </row>
    <row r="52" spans="4:5">
      <c r="D52" s="14" t="s">
        <v>34</v>
      </c>
      <c r="E52" s="5" t="s">
        <v>92</v>
      </c>
    </row>
    <row r="53" spans="4:5">
      <c r="D53" s="14" t="s">
        <v>116</v>
      </c>
      <c r="E53" s="5" t="s">
        <v>152</v>
      </c>
    </row>
    <row r="54" spans="4:5">
      <c r="D54" s="14" t="s">
        <v>117</v>
      </c>
      <c r="E54" s="5" t="s">
        <v>96</v>
      </c>
    </row>
    <row r="55" spans="4:5">
      <c r="D55" s="14" t="s">
        <v>118</v>
      </c>
      <c r="E55" s="5" t="s">
        <v>158</v>
      </c>
    </row>
    <row r="56" spans="4:5">
      <c r="D56" s="14" t="s">
        <v>119</v>
      </c>
      <c r="E56" s="5" t="s">
        <v>159</v>
      </c>
    </row>
    <row r="57" spans="4:5">
      <c r="D57" s="14" t="s">
        <v>120</v>
      </c>
      <c r="E57" s="5" t="s">
        <v>102</v>
      </c>
    </row>
    <row r="58" spans="4:5">
      <c r="D58" s="14" t="s">
        <v>121</v>
      </c>
      <c r="E58" s="5" t="s">
        <v>103</v>
      </c>
    </row>
    <row r="59" spans="4:5">
      <c r="D59" s="14" t="s">
        <v>122</v>
      </c>
      <c r="E59" s="5" t="s">
        <v>104</v>
      </c>
    </row>
    <row r="60" spans="4:5">
      <c r="D60" s="14" t="s">
        <v>123</v>
      </c>
      <c r="E60" s="5" t="s">
        <v>160</v>
      </c>
    </row>
    <row r="61" spans="4:5">
      <c r="D61" s="14" t="s">
        <v>124</v>
      </c>
      <c r="E61" s="5" t="s">
        <v>161</v>
      </c>
    </row>
    <row r="62" spans="4:5">
      <c r="D62" s="14" t="s">
        <v>72</v>
      </c>
      <c r="E62" s="5" t="s">
        <v>162</v>
      </c>
    </row>
    <row r="63" spans="4:5">
      <c r="D63" s="14" t="s">
        <v>125</v>
      </c>
      <c r="E63" s="5" t="s">
        <v>123</v>
      </c>
    </row>
    <row r="64" spans="4:5">
      <c r="D64" s="14" t="s">
        <v>126</v>
      </c>
      <c r="E64" s="5" t="s">
        <v>164</v>
      </c>
    </row>
    <row r="65" spans="4:5">
      <c r="D65" s="14" t="s">
        <v>127</v>
      </c>
      <c r="E65" s="5" t="s">
        <v>165</v>
      </c>
    </row>
    <row r="66" spans="4:5">
      <c r="D66" s="14" t="s">
        <v>128</v>
      </c>
      <c r="E66" s="5" t="s">
        <v>166</v>
      </c>
    </row>
    <row r="67" spans="4:5">
      <c r="D67" s="14" t="s">
        <v>129</v>
      </c>
      <c r="E67" s="5" t="s">
        <v>167</v>
      </c>
    </row>
    <row r="68" spans="4:5">
      <c r="D68" s="14" t="s">
        <v>130</v>
      </c>
      <c r="E68" s="5" t="s">
        <v>168</v>
      </c>
    </row>
    <row r="69" spans="4:5">
      <c r="D69" s="14" t="s">
        <v>131</v>
      </c>
      <c r="E69" s="5" t="s">
        <v>169</v>
      </c>
    </row>
    <row r="70" spans="4:5">
      <c r="D70" s="14" t="s">
        <v>73</v>
      </c>
      <c r="E70" s="5" t="s">
        <v>140</v>
      </c>
    </row>
    <row r="71" spans="4:5">
      <c r="D71" s="14" t="s">
        <v>132</v>
      </c>
      <c r="E71" s="48" t="s">
        <v>181</v>
      </c>
    </row>
    <row r="72" spans="4:5">
      <c r="D72" s="14" t="s">
        <v>133</v>
      </c>
    </row>
    <row r="73" spans="4:5">
      <c r="D73" s="14" t="s">
        <v>134</v>
      </c>
    </row>
    <row r="74" spans="4:5">
      <c r="D74" s="38" t="s">
        <v>135</v>
      </c>
    </row>
    <row r="75" spans="4:5">
      <c r="D75" s="14" t="s">
        <v>176</v>
      </c>
    </row>
    <row r="76" spans="4:5">
      <c r="D76" s="52" t="s">
        <v>189</v>
      </c>
    </row>
    <row r="77" spans="4:5">
      <c r="D77" s="14" t="s">
        <v>136</v>
      </c>
    </row>
    <row r="78" spans="4:5">
      <c r="D78" s="14" t="s">
        <v>137</v>
      </c>
    </row>
    <row r="79" spans="4:5">
      <c r="D79" s="14" t="s">
        <v>138</v>
      </c>
    </row>
    <row r="80" spans="4:5">
      <c r="D80" s="14" t="s">
        <v>139</v>
      </c>
    </row>
    <row r="81" spans="4:4">
      <c r="D81" s="14" t="s">
        <v>140</v>
      </c>
    </row>
    <row r="82" spans="4:4">
      <c r="D82" s="14" t="s">
        <v>141</v>
      </c>
    </row>
    <row r="83" spans="4:4">
      <c r="D83" s="14" t="s">
        <v>142</v>
      </c>
    </row>
    <row r="84" spans="4:4">
      <c r="D84" s="14" t="s">
        <v>143</v>
      </c>
    </row>
    <row r="85" spans="4:4">
      <c r="D85" s="14" t="s">
        <v>144</v>
      </c>
    </row>
    <row r="86" spans="4:4">
      <c r="D86" s="14" t="s">
        <v>145</v>
      </c>
    </row>
    <row r="87" spans="4:4">
      <c r="D87" s="14" t="s">
        <v>146</v>
      </c>
    </row>
    <row r="88" spans="4:4">
      <c r="D88" s="14" t="s">
        <v>147</v>
      </c>
    </row>
    <row r="89" spans="4:4">
      <c r="D89" s="14" t="s">
        <v>148</v>
      </c>
    </row>
    <row r="90" spans="4:4">
      <c r="D90" s="5" t="s">
        <v>149</v>
      </c>
    </row>
    <row r="91" spans="4:4">
      <c r="D91" s="5" t="s">
        <v>150</v>
      </c>
    </row>
  </sheetData>
  <sheetProtection password="CF66" sheet="1" objects="1" scenarios="1"/>
  <sortState ref="E2:E35">
    <sortCondition ref="E2:E35"/>
  </sortState>
  <phoneticPr fontId="9"/>
  <pageMargins left="0.75" right="0.75" top="1" bottom="1" header="0.51200000000000001" footer="0.51200000000000001"/>
  <pageSetup paperSize="9" orientation="portrait"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15</vt:i4>
      </vt:variant>
    </vt:vector>
  </HeadingPairs>
  <TitlesOfParts>
    <vt:vector size="18" baseType="lpstr">
      <vt:lpstr>金型修理改善依頼書</vt:lpstr>
      <vt:lpstr>コメント</vt:lpstr>
      <vt:lpstr>選択肢</vt:lpstr>
      <vt:lpstr>金型修理改善依頼書!Print_Area</vt:lpstr>
      <vt:lpstr>キャビ</vt:lpstr>
      <vt:lpstr>修理メーカー</vt:lpstr>
      <vt:lpstr>修理区分</vt:lpstr>
      <vt:lpstr>成形加工区</vt:lpstr>
      <vt:lpstr>成形機</vt:lpstr>
      <vt:lpstr>成形材料</vt:lpstr>
      <vt:lpstr>製作メーカー</vt:lpstr>
      <vt:lpstr>製品形状</vt:lpstr>
      <vt:lpstr>責任区分</vt:lpstr>
      <vt:lpstr>同修理履歴</vt:lpstr>
      <vt:lpstr>反映</vt:lpstr>
      <vt:lpstr>評価</vt:lpstr>
      <vt:lpstr>不具合項目</vt:lpstr>
      <vt:lpstr>有無</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紗由紀</dc:creator>
  <cp:lastModifiedBy>鈴木 誠</cp:lastModifiedBy>
  <cp:lastPrinted>2022-04-05T02:28:04Z</cp:lastPrinted>
  <dcterms:created xsi:type="dcterms:W3CDTF">1997-01-08T22:48:59Z</dcterms:created>
  <dcterms:modified xsi:type="dcterms:W3CDTF">2022-04-06T05:35:22Z</dcterms:modified>
</cp:coreProperties>
</file>