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"/>
    </mc:Choice>
  </mc:AlternateContent>
  <bookViews>
    <workbookView xWindow="10020" yWindow="210" windowWidth="11025" windowHeight="7485"/>
  </bookViews>
  <sheets>
    <sheet name="金型修理改善依頼書" sheetId="9" r:id="rId1"/>
    <sheet name="コメント" sheetId="10" r:id="rId2"/>
    <sheet name="選択肢" sheetId="1" state="hidden" r:id="rId3"/>
  </sheets>
  <definedNames>
    <definedName name="_xlnm._FilterDatabase" localSheetId="1" hidden="1">コメント!$A$1:$AA$34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</workbook>
</file>

<file path=xl/calcChain.xml><?xml version="1.0" encoding="utf-8"?>
<calcChain xmlns="http://schemas.openxmlformats.org/spreadsheetml/2006/main">
  <c r="Z24" i="9" l="1"/>
  <c r="Z21" i="9"/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G49" i="9" l="1"/>
  <c r="Z19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<sst xmlns="http://schemas.openxmlformats.org/spreadsheetml/2006/main" count="969" uniqueCount="458">
  <si>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</si>
  <si>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</si>
  <si>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</si>
  <si>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</si>
  <si>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</si>
  <si>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</si>
  <si>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</si>
  <si>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</si>
  <si>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</si>
  <si>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</si>
  <si>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</si>
  <si>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</si>
  <si>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</si>
  <si>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</si>
  <si>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</si>
  <si>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</si>
  <si>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</si>
  <si>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</si>
  <si>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</si>
  <si>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</si>
  <si>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</si>
  <si>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</si>
  <si>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</si>
  <si>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</si>
  <si>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</si>
  <si>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</si>
  <si>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</si>
  <si>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</si>
  <si>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</si>
  <si>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</si>
  <si>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</si>
  <si>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</si>
  <si>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</si>
  <si>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</si>
  <si>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</si>
  <si>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</si>
  <si>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</si>
  <si>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</si>
  <si>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</si>
  <si>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</si>
  <si>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</si>
  <si>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</si>
  <si>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</si>
  <si>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</si>
  <si>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</si>
  <si>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</si>
  <si>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</si>
  <si>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</si>
  <si>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</si>
  <si>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</si>
  <si>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</si>
  <si>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</si>
  <si>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</si>
  <si>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</si>
  <si>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</si>
  <si>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</si>
  <si>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</si>
  <si>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</si>
  <si>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</si>
  <si>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</si>
  <si>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</si>
  <si>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</si>
  <si>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</si>
  <si>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</si>
  <si>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</si>
  <si>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</si>
  <si>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</si>
  <si>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</si>
  <si>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</si>
  <si>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</si>
  <si>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</si>
  <si>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</si>
  <si>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</si>
  <si>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</si>
  <si>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</si>
  <si>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</si>
  <si>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</si>
  <si>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</si>
  <si>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</si>
  <si>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</si>
  <si>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</si>
  <si>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</si>
  <si>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</si>
  <si>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</si>
  <si>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</si>
  <si>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</si>
  <si>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</si>
  <si>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</si>
  <si>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</si>
  <si>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</si>
  <si>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</si>
  <si>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</si>
  <si>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</si>
  <si>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</si>
  <si>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</si>
  <si>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</si>
  <si>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</si>
  <si>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</si>
  <si>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</si>
  <si>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</si>
  <si>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</si>
  <si>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</si>
  <si>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</si>
  <si>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</si>
  <si>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</si>
  <si>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</si>
  <si>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</si>
  <si>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</si>
  <si>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</si>
  <si>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</si>
  <si>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</si>
  <si>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</si>
  <si>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</si>
  <si>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</si>
  <si>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</si>
  <si>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</si>
  <si>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</si>
  <si>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</si>
  <si>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</si>
  <si>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</si>
  <si>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</si>
  <si>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</si>
  <si>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</si>
  <si>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</si>
  <si>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</si>
  <si>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</si>
  <si>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</si>
  <si>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</si>
  <si>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</si>
  <si>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</si>
  <si>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</si>
  <si>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</si>
  <si>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</si>
  <si>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</si>
  <si>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</si>
  <si>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</si>
  <si>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</si>
  <si>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</si>
  <si>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</si>
  <si>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</si>
  <si>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</si>
  <si>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</si>
  <si>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</si>
  <si>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</si>
  <si>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</si>
  <si>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</si>
  <si>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</si>
  <si>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</si>
  <si>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</si>
  <si>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</si>
  <si>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</si>
  <si>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</si>
  <si>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</si>
  <si>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</si>
  <si>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</si>
  <si>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</si>
  <si>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</si>
  <si>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</si>
  <si>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</si>
  <si>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</si>
  <si>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</si>
  <si>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</si>
  <si>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</si>
  <si>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</si>
  <si>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</si>
  <si>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</si>
  <si>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</si>
  <si>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</si>
  <si>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</si>
  <si>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</si>
  <si>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</si>
  <si>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</si>
  <si>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</si>
  <si>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</si>
  <si>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</si>
  <si>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</si>
  <si>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</si>
  <si>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</si>
  <si>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</si>
  <si>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</si>
  <si>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</si>
  <si>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</si>
  <si>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</si>
  <si>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</si>
  <si>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</si>
  <si>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</si>
  <si>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</si>
  <si>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</si>
  <si>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</si>
  <si>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</si>
  <si>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</si>
  <si>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</si>
  <si>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</si>
  <si>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</si>
  <si>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</si>
  <si>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</si>
  <si>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</si>
  <si>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</si>
  <si>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</si>
  <si>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</si>
  <si>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</si>
  <si>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</si>
  <si>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</si>
  <si>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</si>
  <si>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</si>
  <si>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</si>
  <si>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</si>
  <si>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</si>
  <si>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</si>
  <si>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</si>
  <si>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</si>
  <si>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</si>
  <si>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</si>
  <si>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</si>
  <si>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</si>
  <si>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</si>
  <si>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</si>
  <si>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</si>
  <si>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</si>
  <si>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</si>
  <si>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</si>
  <si>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</si>
  <si>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</si>
  <si>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</si>
  <si>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</si>
  <si>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</si>
  <si>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</si>
  <si>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</si>
  <si>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</si>
  <si>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</si>
  <si>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</si>
  <si>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</si>
  <si>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</si>
  <si>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</si>
  <si>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</si>
  <si>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</si>
  <si>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</si>
  <si>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</si>
  <si>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</si>
  <si>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</si>
  <si>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</si>
  <si>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</si>
  <si>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</si>
  <si>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</si>
  <si>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</si>
  <si>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</si>
  <si>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</si>
  <si>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</si>
  <si>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</si>
  <si>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</si>
  <si>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</si>
  <si>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</si>
  <si>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</si>
  <si>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</si>
  <si>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</si>
  <si>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</si>
  <si>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</si>
  <si>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</si>
  <si>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</si>
  <si>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</si>
  <si>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</si>
  <si>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</si>
  <si>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</si>
  <si>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</si>
  <si>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</si>
  <si>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</si>
  <si>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</si>
  <si>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</si>
  <si>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</si>
  <si>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</si>
  <si>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</si>
  <si>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</si>
  <si>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</si>
  <si>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</si>
  <si>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</si>
  <si>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</si>
  <si>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</si>
  <si>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</si>
  <si>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</si>
  <si>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</si>
  <si>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82711-12A90</t>
    <phoneticPr fontId="8"/>
  </si>
  <si>
    <t>7</t>
    <phoneticPr fontId="8"/>
  </si>
  <si>
    <t>10</t>
    <phoneticPr fontId="8"/>
  </si>
  <si>
    <t>SE-75</t>
    <phoneticPr fontId="8"/>
  </si>
  <si>
    <t>3,660,000</t>
    <phoneticPr fontId="8"/>
  </si>
  <si>
    <t>BJ500</t>
    <phoneticPr fontId="8"/>
  </si>
  <si>
    <t>ｸﾗﾝﾌﾟ</t>
  </si>
  <si>
    <t>2021/3</t>
    <phoneticPr fontId="8"/>
  </si>
  <si>
    <t>Ｂ：ｶﾞｽ改善</t>
  </si>
  <si>
    <t>・アンカー爪部内側（皿上）に気泡（ボイド）＊ランダム発生、Cav.3のみ発生</t>
    <rPh sb="5" eb="6">
      <t>ツメ</t>
    </rPh>
    <rPh sb="6" eb="7">
      <t>ブ</t>
    </rPh>
    <rPh sb="7" eb="9">
      <t>ウチガワ</t>
    </rPh>
    <rPh sb="10" eb="11">
      <t>サラ</t>
    </rPh>
    <rPh sb="11" eb="12">
      <t>ウエ</t>
    </rPh>
    <rPh sb="14" eb="16">
      <t>キホウ</t>
    </rPh>
    <rPh sb="26" eb="28">
      <t>ハッセイ</t>
    </rPh>
    <rPh sb="36" eb="38">
      <t>ハッセイ</t>
    </rPh>
    <phoneticPr fontId="8"/>
  </si>
  <si>
    <t>NO.3</t>
    <phoneticPr fontId="8"/>
  </si>
  <si>
    <t>・皿部ガス抜き強化（固定・可動）ガスベント深さ（位置・幅に変更なし）0.01mm→0.015mmへUP</t>
    <rPh sb="1" eb="2">
      <t>サラ</t>
    </rPh>
    <rPh sb="2" eb="3">
      <t>ブ</t>
    </rPh>
    <rPh sb="5" eb="6">
      <t>ヌ</t>
    </rPh>
    <rPh sb="7" eb="9">
      <t>キョウカ</t>
    </rPh>
    <rPh sb="10" eb="12">
      <t>コテイ</t>
    </rPh>
    <rPh sb="13" eb="15">
      <t>カドウ</t>
    </rPh>
    <rPh sb="21" eb="22">
      <t>フカ</t>
    </rPh>
    <rPh sb="24" eb="26">
      <t>イチ</t>
    </rPh>
    <rPh sb="27" eb="28">
      <t>ハバ</t>
    </rPh>
    <rPh sb="29" eb="31">
      <t>ヘンコウ</t>
    </rPh>
    <phoneticPr fontId="8"/>
  </si>
  <si>
    <t>全キャビ</t>
    <rPh sb="0" eb="1">
      <t>ゼン</t>
    </rPh>
    <phoneticPr fontId="8"/>
  </si>
  <si>
    <t>我妻</t>
    <rPh sb="0" eb="2">
      <t>アヅマ</t>
    </rPh>
    <phoneticPr fontId="8"/>
  </si>
  <si>
    <t>約0.6</t>
    <rPh sb="0" eb="1">
      <t>ヤク</t>
    </rPh>
    <phoneticPr fontId="8"/>
  </si>
  <si>
    <t>OT0421106-D</t>
  </si>
  <si>
    <t>OT0421106-D</t>
    <phoneticPr fontId="8"/>
  </si>
  <si>
    <t>No</t>
  </si>
  <si>
    <t>品番</t>
  </si>
  <si>
    <t>型番</t>
  </si>
  <si>
    <t>製品形状</t>
  </si>
  <si>
    <t>材料グレード</t>
  </si>
  <si>
    <t>成形材質</t>
  </si>
  <si>
    <t>発行日</t>
  </si>
  <si>
    <t>発行部署</t>
  </si>
  <si>
    <t>発行者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</si>
  <si>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</si>
  <si>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</si>
  <si>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</si>
  <si>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</si>
  <si>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</si>
  <si>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</si>
  <si>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</si>
  <si>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型製作メーカー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</si>
  <si>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</si>
  <si>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</si>
  <si>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</si>
  <si>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</si>
  <si>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</si>
  <si>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</si>
  <si>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</si>
  <si>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加工区</t>
  </si>
  <si>
    <t>ショット数</t>
  </si>
  <si>
    <t>取り数</t>
  </si>
  <si>
    <t>82711-12A90</t>
  </si>
  <si>
    <t>金型技術課</t>
  </si>
  <si>
    <t>naoya kurita</t>
  </si>
  <si>
    <t>OT1021022-N</t>
  </si>
  <si>
    <t>採用</t>
  </si>
  <si>
    <t>改善・改造</t>
  </si>
  <si>
    <t>汎用75t</t>
  </si>
  <si>
    <t>生産1課→額田工場へ工程変更となり、取り出しがチャック板となった為、金型位置決めが必要となった。</t>
  </si>
  <si>
    <t>シングル段取り加工追加。</t>
  </si>
  <si>
    <t>生産2課</t>
  </si>
  <si>
    <t>OT1121303-N</t>
  </si>
  <si>
    <t>その他</t>
  </si>
  <si>
    <t>QRコード用ザグリなし。 　　※手配後に必要となった為。</t>
  </si>
  <si>
    <t>QRコード用ザグリ実施。</t>
  </si>
  <si>
    <t>成形技術課</t>
  </si>
  <si>
    <t>satoshi saitoh</t>
  </si>
  <si>
    <t>OT0322121-SS</t>
  </si>
  <si>
    <t>ｹﾞｰﾄ残りｶｽがＰＬに付着</t>
  </si>
  <si>
    <t>ｹﾞｰﾄ根本にＲ加工及び磨き</t>
  </si>
  <si>
    <t>大和化成（額田）</t>
  </si>
  <si>
    <t>PP</t>
  </si>
  <si>
    <t>OT1213594-N</t>
  </si>
  <si>
    <t>ガス</t>
  </si>
  <si>
    <t>アンカー羽根部先端ガス</t>
  </si>
  <si>
    <t>ガス抜き（ガスベント）強化</t>
  </si>
  <si>
    <t>金型保全課</t>
  </si>
  <si>
    <t>takashi sakakibara</t>
  </si>
  <si>
    <t>DH19-04-09</t>
  </si>
  <si>
    <t>75t</t>
  </si>
  <si>
    <t>額田工場から本社工場に工程変更され、MD100-5でトライを行う予定でしたが、 金型にロケートリングをつける加工がされていない為、成形機に取り付ける事が出来ない。 (成形機にシングル段取り加工がされていない為。）</t>
  </si>
  <si>
    <t>ロケートリング取り付け穴の加工をお願いします。 (取り付けプレートが大きいので、工機工場の設備では加工不可)</t>
  </si>
  <si>
    <t>ikuo shimomura</t>
  </si>
  <si>
    <t>DD190701</t>
  </si>
  <si>
    <t>バリ</t>
  </si>
  <si>
    <t>・アンカーツメ部縦区域バリ切り 　摺合せ部よりバリ発生。 発生キャビ#1・3・5・7・8・9・10</t>
  </si>
  <si>
    <t>・溶接修正、放電加工機による 　形状再加工を依頼します。 　形状修正に伴い、合わせ確認を 　依頼します。 (係止部バリ発生原因) 系止部合わせR形状部の電極が設計値より0.03大きかった事で、放電加工が深くなり その分の入れ子の合わせに隙が発生。 初期流動中は0.03程度の隙ではバリは発生しなかったが量産に入り、 PL面にガスが溜まる事によりバリが発生したと考えられる。 (修正方法) ①不具合電極（可動入子R側）の再加工 ②加工寸法が設計値と同じか確認 ③可動入子R側を再加工と寸法確認</t>
  </si>
  <si>
    <t>saori miura</t>
  </si>
  <si>
    <t>-</t>
  </si>
  <si>
    <t>SE75t</t>
  </si>
  <si>
    <t>LC動作異常</t>
  </si>
  <si>
    <t>ロードセル確認、コネクタ付け直し</t>
  </si>
  <si>
    <t>ロードセル№2反応不良</t>
  </si>
  <si>
    <t>全ての配線ハンダ付け直し</t>
  </si>
  <si>
    <t>ロードセルNO.1 異常停止</t>
  </si>
  <si>
    <t>コネクターを新品に交換</t>
  </si>
  <si>
    <t>#7 SSD異常</t>
  </si>
  <si>
    <t>SSDホルダー、ピン、マグネット、センサーの洗浄</t>
  </si>
  <si>
    <t>操作側上から3番目のキャビ　SSDピン押しても反応無し</t>
  </si>
  <si>
    <t>SSD付け直し</t>
  </si>
  <si>
    <t>ランナーEJ時、一番下のEJピンの離型が悪い</t>
  </si>
  <si>
    <t>ランナー突き出しピン交換、寸法調整</t>
  </si>
  <si>
    <t>生産１課</t>
  </si>
  <si>
    <t>西垣津　伸哉</t>
  </si>
  <si>
    <t>内山　修一郎</t>
  </si>
  <si>
    <t>粟田　兼司</t>
  </si>
  <si>
    <t>生産２課</t>
  </si>
  <si>
    <t>春日井　翔</t>
  </si>
  <si>
    <t>生産課</t>
  </si>
  <si>
    <t>野村　隆</t>
  </si>
  <si>
    <t>生産準備課</t>
  </si>
  <si>
    <t>shunsuke kawase</t>
  </si>
  <si>
    <t>OT0619149-Y</t>
  </si>
  <si>
    <t>ピン折れ</t>
  </si>
  <si>
    <t>金型とチャック板干渉によるEJピン変形</t>
  </si>
  <si>
    <t>EJピン交換</t>
  </si>
  <si>
    <t>柏木　勇人</t>
  </si>
  <si>
    <t>中根　康裕</t>
  </si>
  <si>
    <t>野口　英利</t>
  </si>
  <si>
    <t>【保留中】82711-12A90</t>
  </si>
  <si>
    <t>takeshi nakanishi</t>
  </si>
  <si>
    <t>DD220201</t>
  </si>
  <si>
    <t>SE75EV-29</t>
  </si>
  <si>
    <t>慢性的にアンカー羽根部ツメ先端　ガスによる欠肉が発生しています。 欠肉対策として、ガスベントを深くすることで欠肉不具合の改善を図ります。</t>
  </si>
  <si>
    <t>可動側アンカー部　ガスベント追加工お願いします。 （1個　3カ所　計10個　30カ所）</t>
  </si>
  <si>
    <t>嶋岡　康輔</t>
  </si>
  <si>
    <t>BJ500</t>
  </si>
  <si>
    <t>hiroki azuma</t>
  </si>
  <si>
    <t>SE-75</t>
  </si>
  <si>
    <t>アンカー爪部内側（皿上）ボイド（気泡）</t>
  </si>
  <si>
    <t>皿部バスベント強化（0.01mm→0.015mmへUP）</t>
  </si>
  <si>
    <t>今回修理</t>
  </si>
  <si>
    <t>成形材料</t>
  </si>
  <si>
    <t>金型起工</t>
  </si>
  <si>
    <t>型メーカー</t>
  </si>
  <si>
    <t>型費</t>
  </si>
  <si>
    <t>成形ランク</t>
  </si>
  <si>
    <t>出荷実績</t>
  </si>
  <si>
    <t>更新日</t>
    <phoneticPr fontId="71"/>
  </si>
  <si>
    <t>品番</t>
    <phoneticPr fontId="71"/>
  </si>
  <si>
    <t>型番</t>
    <phoneticPr fontId="71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</si>
  <si>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</si>
  <si>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</si>
  <si>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</si>
  <si>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</si>
  <si>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</si>
  <si>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</si>
  <si>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</si>
  <si>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</si>
  <si>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</si>
  <si>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71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</si>
  <si>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</si>
  <si>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</si>
  <si>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</si>
  <si>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</si>
  <si>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</si>
  <si>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</si>
  <si>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1"/>
  </si>
  <si>
    <t>K-18999</t>
  </si>
  <si>
    <t>汎用75</t>
  </si>
  <si>
    <t>製造部</t>
    <rPh sb="0" eb="2">
      <t>セイゾウ</t>
    </rPh>
    <rPh sb="2" eb="3">
      <t>ブ</t>
    </rPh>
    <phoneticPr fontId="71"/>
  </si>
  <si>
    <t>荒木金型</t>
  </si>
  <si>
    <t>ﾄﾝﾈﾙ</t>
  </si>
  <si>
    <t>SSD/ﾛｰﾄﾞｾﾙ</t>
  </si>
  <si>
    <t>400*300*335</t>
  </si>
  <si>
    <t>*</t>
  </si>
  <si>
    <t>前加工区:額田工場</t>
  </si>
  <si>
    <t>K-19427</t>
  </si>
  <si>
    <t>300*400*335</t>
  </si>
  <si>
    <t>K-19428</t>
  </si>
  <si>
    <t>K-20322</t>
  </si>
  <si>
    <t>K-20342</t>
  </si>
  <si>
    <t>汎用75</t>
    <rPh sb="0" eb="2">
      <t>ハンヨウ</t>
    </rPh>
    <phoneticPr fontId="8"/>
  </si>
  <si>
    <t>加藤製作所</t>
  </si>
  <si>
    <t>350*350*330</t>
    <phoneticPr fontId="71"/>
  </si>
  <si>
    <t>82711-12C00</t>
  </si>
  <si>
    <t>*</t>
    <phoneticPr fontId="71"/>
  </si>
  <si>
    <t>*</t>
    <phoneticPr fontId="71"/>
  </si>
  <si>
    <t>350*350*330</t>
    <phoneticPr fontId="71"/>
  </si>
  <si>
    <t>82711-12C00</t>
    <phoneticPr fontId="71"/>
  </si>
  <si>
    <t>*</t>
    <phoneticPr fontId="71"/>
  </si>
  <si>
    <t>350*400*335</t>
    <phoneticPr fontId="71"/>
  </si>
  <si>
    <t>加藤</t>
    <rPh sb="0" eb="2">
      <t>カトウ</t>
    </rPh>
    <phoneticPr fontId="8"/>
  </si>
  <si>
    <t>斉藤コメント</t>
    <rPh sb="0" eb="2">
      <t>サイトウ</t>
    </rPh>
    <phoneticPr fontId="8"/>
  </si>
  <si>
    <t>4/13
河野</t>
    <rPh sb="5" eb="7">
      <t>コウノ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</si>
</sst>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&quot;年&quot;m&quot;月&quot;;@"/>
    <numFmt numFmtId="181" formatCode="&quot;K-&quot;0"/>
  </numFmts>
  <fonts count="7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sz val="24"/>
      <name val="ＭＳ Ｐ明朝"/>
      <family val="1"/>
      <charset val="128"/>
    </font>
    <font>
      <sz val="11"/>
      <name val="メイリオ"/>
      <family val="3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</fills>
  <borders count="8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47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0" fillId="0" borderId="0"/>
  </cellStyleXfs>
  <cellXfs count="360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7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6" fontId="34" fillId="0" borderId="0" xfId="0" applyNumberFormat="1" applyFont="1" applyFill="1" applyBorder="1" applyAlignment="1" applyProtection="1">
      <alignment horizontal="center" vertical="center"/>
      <protection locked="0"/>
    </xf>
    <xf numFmtId="176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6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69" fillId="31" borderId="15" xfId="0" applyFont="1" applyFill="1" applyBorder="1"/>
    <xf numFmtId="38" fontId="69" fillId="31" borderId="15" xfId="45" applyFont="1" applyFill="1" applyBorder="1" applyAlignment="1"/>
    <xf numFmtId="0" fontId="69" fillId="0" borderId="15" xfId="0" applyFont="1" applyBorder="1"/>
    <xf numFmtId="0" fontId="69" fillId="0" borderId="0" xfId="0" applyFont="1"/>
    <xf numFmtId="14" fontId="69" fillId="0" borderId="15" xfId="0" applyNumberFormat="1" applyFont="1" applyBorder="1"/>
    <xf numFmtId="38" fontId="69" fillId="0" borderId="15" xfId="45" applyFont="1" applyBorder="1" applyAlignment="1"/>
    <xf numFmtId="38" fontId="69" fillId="0" borderId="0" xfId="45" applyFont="1" applyAlignment="1"/>
    <xf numFmtId="14" fontId="69" fillId="0" borderId="15" xfId="42" applyNumberFormat="1" applyFont="1" applyFill="1" applyBorder="1" applyAlignment="1"/>
    <xf numFmtId="0" fontId="69" fillId="0" borderId="15" xfId="0" applyFont="1" applyBorder="1" applyAlignment="1">
      <alignment vertical="center"/>
    </xf>
    <xf numFmtId="0" fontId="69" fillId="0" borderId="15" xfId="0" applyFont="1" applyBorder="1" applyAlignment="1">
      <alignment horizontal="center" vertical="center"/>
    </xf>
    <xf numFmtId="49" fontId="69" fillId="0" borderId="15" xfId="0" applyNumberFormat="1" applyFont="1" applyBorder="1" applyAlignment="1">
      <alignment horizontal="center" vertical="center"/>
    </xf>
    <xf numFmtId="0" fontId="69" fillId="0" borderId="15" xfId="42" applyFont="1" applyBorder="1" applyAlignment="1">
      <alignment horizontal="center" shrinkToFit="1"/>
    </xf>
    <xf numFmtId="0" fontId="69" fillId="0" borderId="15" xfId="0" applyFont="1" applyFill="1" applyBorder="1" applyAlignment="1">
      <alignment horizontal="center" vertical="center" shrinkToFit="1"/>
    </xf>
    <xf numFmtId="0" fontId="69" fillId="0" borderId="15" xfId="0" applyFont="1" applyFill="1" applyBorder="1" applyAlignment="1">
      <alignment horizontal="left" vertical="center"/>
    </xf>
    <xf numFmtId="0" fontId="69" fillId="0" borderId="15" xfId="0" applyFont="1" applyFill="1" applyBorder="1" applyAlignment="1">
      <alignment horizontal="left" vertical="center" shrinkToFit="1"/>
    </xf>
    <xf numFmtId="38" fontId="69" fillId="0" borderId="15" xfId="45" applyFont="1" applyBorder="1" applyAlignment="1">
      <alignment horizontal="center" vertical="center"/>
    </xf>
    <xf numFmtId="14" fontId="69" fillId="0" borderId="15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/>
    </xf>
    <xf numFmtId="180" fontId="69" fillId="0" borderId="15" xfId="0" applyNumberFormat="1" applyFont="1" applyFill="1" applyBorder="1" applyAlignment="1">
      <alignment horizontal="center" vertical="center"/>
    </xf>
    <xf numFmtId="14" fontId="69" fillId="0" borderId="15" xfId="42" applyNumberFormat="1" applyFont="1" applyFill="1" applyBorder="1"/>
    <xf numFmtId="0" fontId="69" fillId="0" borderId="15" xfId="0" applyNumberFormat="1" applyFont="1" applyBorder="1" applyAlignment="1">
      <alignment horizontal="center" vertical="center"/>
    </xf>
    <xf numFmtId="0" fontId="69" fillId="0" borderId="15" xfId="0" applyNumberFormat="1" applyFont="1" applyFill="1" applyBorder="1" applyAlignment="1">
      <alignment horizontal="center" shrinkToFit="1"/>
    </xf>
    <xf numFmtId="181" fontId="69" fillId="0" borderId="15" xfId="0" applyNumberFormat="1" applyFont="1" applyBorder="1" applyAlignment="1">
      <alignment horizontal="center" vertical="center"/>
    </xf>
    <xf numFmtId="14" fontId="69" fillId="0" borderId="15" xfId="0" applyNumberFormat="1" applyFont="1" applyBorder="1" applyAlignment="1">
      <alignment vertical="center"/>
    </xf>
    <xf numFmtId="49" fontId="69" fillId="32" borderId="15" xfId="46" applyNumberFormat="1" applyFont="1" applyFill="1" applyBorder="1" applyAlignment="1">
      <alignment horizontal="center"/>
    </xf>
    <xf numFmtId="49" fontId="69" fillId="32" borderId="15" xfId="42" applyNumberFormat="1" applyFont="1" applyFill="1" applyBorder="1" applyAlignment="1">
      <alignment horizontal="center"/>
    </xf>
    <xf numFmtId="49" fontId="69" fillId="32" borderId="15" xfId="42" applyNumberFormat="1" applyFont="1" applyFill="1" applyBorder="1" applyAlignment="1">
      <alignment horizontal="center" shrinkToFit="1"/>
    </xf>
    <xf numFmtId="38" fontId="69" fillId="32" borderId="15" xfId="45" applyFont="1" applyFill="1" applyBorder="1" applyAlignment="1">
      <alignment horizontal="center"/>
    </xf>
    <xf numFmtId="14" fontId="69" fillId="32" borderId="15" xfId="42" applyNumberFormat="1" applyFont="1" applyFill="1" applyBorder="1" applyAlignment="1">
      <alignment horizontal="center"/>
    </xf>
    <xf numFmtId="180" fontId="69" fillId="32" borderId="15" xfId="42" applyNumberFormat="1" applyFont="1" applyFill="1" applyBorder="1" applyAlignment="1">
      <alignment horizontal="center" shrinkToFit="1"/>
    </xf>
    <xf numFmtId="0" fontId="69" fillId="30" borderId="0" xfId="0" applyFont="1" applyFill="1" applyAlignment="1">
      <alignment horizontal="center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176" fontId="34" fillId="28" borderId="65" xfId="0" applyNumberFormat="1" applyFont="1" applyFill="1" applyBorder="1" applyAlignment="1" applyProtection="1">
      <alignment horizontal="center" vertical="center"/>
      <protection locked="0"/>
    </xf>
    <xf numFmtId="176" fontId="34" fillId="28" borderId="66" xfId="0" applyNumberFormat="1" applyFont="1" applyFill="1" applyBorder="1" applyAlignment="1" applyProtection="1">
      <alignment horizontal="center" vertical="center"/>
      <protection locked="0"/>
    </xf>
    <xf numFmtId="176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179" fontId="34" fillId="0" borderId="56" xfId="0" applyNumberFormat="1" applyFont="1" applyFill="1" applyBorder="1" applyAlignment="1" applyProtection="1">
      <alignment horizontal="center" vertical="center"/>
      <protection locked="0"/>
    </xf>
    <xf numFmtId="179" fontId="34" fillId="0" borderId="57" xfId="0" applyNumberFormat="1" applyFont="1" applyFill="1" applyBorder="1" applyAlignment="1" applyProtection="1">
      <alignment horizontal="center" vertical="center"/>
      <protection locked="0"/>
    </xf>
    <xf numFmtId="179" fontId="34" fillId="0" borderId="69" xfId="0" applyNumberFormat="1" applyFont="1" applyFill="1" applyBorder="1" applyAlignment="1" applyProtection="1">
      <alignment horizontal="center" vertical="center"/>
      <protection locked="0"/>
    </xf>
    <xf numFmtId="0" fontId="34" fillId="28" borderId="65" xfId="0" applyFont="1" applyFill="1" applyBorder="1" applyAlignment="1" applyProtection="1">
      <alignment horizontal="center" vertical="center"/>
      <protection locked="0"/>
    </xf>
    <xf numFmtId="0" fontId="34" fillId="28" borderId="66" xfId="0" applyFont="1" applyFill="1" applyBorder="1" applyAlignment="1" applyProtection="1">
      <alignment horizontal="center" vertical="center"/>
      <protection locked="0"/>
    </xf>
    <xf numFmtId="0" fontId="34" fillId="28" borderId="68" xfId="0" applyFont="1" applyFill="1" applyBorder="1" applyAlignment="1" applyProtection="1">
      <alignment horizontal="center" vertical="center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176" fontId="30" fillId="0" borderId="10" xfId="0" applyNumberFormat="1" applyFont="1" applyFill="1" applyBorder="1" applyAlignment="1" applyProtection="1">
      <alignment horizontal="center" vertical="center"/>
      <protection locked="0"/>
    </xf>
    <xf numFmtId="176" fontId="30" fillId="0" borderId="24" xfId="0" applyNumberFormat="1" applyFont="1" applyFill="1" applyBorder="1" applyAlignment="1" applyProtection="1">
      <alignment horizontal="center" vertical="center"/>
      <protection locked="0"/>
    </xf>
    <xf numFmtId="176" fontId="30" fillId="0" borderId="25" xfId="0" applyNumberFormat="1" applyFont="1" applyFill="1" applyBorder="1" applyAlignment="1" applyProtection="1">
      <alignment horizontal="center" vertical="center"/>
      <protection locked="0"/>
    </xf>
    <xf numFmtId="176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0" fillId="0" borderId="84" xfId="0" applyFont="1" applyFill="1" applyBorder="1" applyAlignment="1" applyProtection="1">
      <alignment horizontal="center" vertical="center"/>
      <protection locked="0"/>
    </xf>
    <xf numFmtId="0" fontId="30" fillId="0" borderId="85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7" fontId="33" fillId="0" borderId="14" xfId="0" applyNumberFormat="1" applyFont="1" applyFill="1" applyBorder="1" applyAlignment="1" applyProtection="1">
      <alignment horizontal="center" vertical="center"/>
      <protection locked="0"/>
    </xf>
    <xf numFmtId="177" fontId="33" fillId="0" borderId="12" xfId="0" applyNumberFormat="1" applyFont="1" applyFill="1" applyBorder="1" applyAlignment="1" applyProtection="1">
      <alignment horizontal="center" vertical="center"/>
      <protection locked="0"/>
    </xf>
    <xf numFmtId="177" fontId="33" fillId="0" borderId="13" xfId="0" applyNumberFormat="1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177" fontId="34" fillId="0" borderId="10" xfId="0" applyNumberFormat="1" applyFont="1" applyFill="1" applyBorder="1" applyAlignment="1" applyProtection="1">
      <alignment horizontal="center" vertical="center"/>
      <protection locked="0"/>
    </xf>
    <xf numFmtId="177" fontId="34" fillId="0" borderId="24" xfId="0" applyNumberFormat="1" applyFont="1" applyFill="1" applyBorder="1" applyAlignment="1" applyProtection="1">
      <alignment horizontal="center" vertical="center"/>
      <protection locked="0"/>
    </xf>
    <xf numFmtId="177" fontId="34" fillId="0" borderId="51" xfId="0" applyNumberFormat="1" applyFont="1" applyFill="1" applyBorder="1" applyAlignment="1" applyProtection="1">
      <alignment horizontal="center" vertical="center"/>
      <protection locked="0"/>
    </xf>
    <xf numFmtId="177" fontId="34" fillId="0" borderId="52" xfId="0" applyNumberFormat="1" applyFont="1" applyFill="1" applyBorder="1" applyAlignment="1" applyProtection="1">
      <alignment horizontal="center" vertical="center"/>
      <protection locked="0"/>
    </xf>
    <xf numFmtId="177" fontId="34" fillId="0" borderId="53" xfId="0" applyNumberFormat="1" applyFont="1" applyFill="1" applyBorder="1" applyAlignment="1" applyProtection="1">
      <alignment horizontal="center" vertical="center"/>
      <protection locked="0"/>
    </xf>
    <xf numFmtId="177" fontId="34" fillId="0" borderId="54" xfId="0" applyNumberFormat="1" applyFont="1" applyFill="1" applyBorder="1" applyAlignment="1" applyProtection="1">
      <alignment horizontal="center" vertical="center"/>
      <protection locked="0"/>
    </xf>
    <xf numFmtId="177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68" fillId="0" borderId="10" xfId="0" applyFont="1" applyFill="1" applyBorder="1" applyAlignment="1" applyProtection="1">
      <alignment horizontal="center" vertical="center"/>
      <protection locked="0"/>
    </xf>
    <xf numFmtId="0" fontId="68" fillId="0" borderId="11" xfId="0" applyFont="1" applyFill="1" applyBorder="1" applyAlignment="1" applyProtection="1">
      <alignment horizontal="center" vertical="center"/>
      <protection locked="0"/>
    </xf>
    <xf numFmtId="0" fontId="68" fillId="0" borderId="24" xfId="0" applyFont="1" applyFill="1" applyBorder="1" applyAlignment="1" applyProtection="1">
      <alignment horizontal="center" vertical="center"/>
      <protection locked="0"/>
    </xf>
    <xf numFmtId="0" fontId="68" fillId="0" borderId="25" xfId="0" applyFont="1" applyFill="1" applyBorder="1" applyAlignment="1" applyProtection="1">
      <alignment horizontal="center" vertical="center"/>
      <protection locked="0"/>
    </xf>
    <xf numFmtId="0" fontId="68" fillId="0" borderId="16" xfId="0" applyFont="1" applyFill="1" applyBorder="1" applyAlignment="1" applyProtection="1">
      <alignment horizontal="center" vertical="center"/>
      <protection locked="0"/>
    </xf>
    <xf numFmtId="0" fontId="68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7" fontId="34" fillId="29" borderId="44" xfId="0" applyNumberFormat="1" applyFont="1" applyFill="1" applyBorder="1" applyAlignment="1" applyProtection="1">
      <alignment horizontal="center" vertical="center"/>
      <protection locked="0"/>
    </xf>
    <xf numFmtId="177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7" fontId="34" fillId="0" borderId="15" xfId="0" applyNumberFormat="1" applyFont="1" applyFill="1" applyBorder="1" applyAlignment="1" applyProtection="1">
      <alignment horizontal="center" vertical="center"/>
      <protection locked="0"/>
    </xf>
    <xf numFmtId="177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7" fontId="34" fillId="0" borderId="49" xfId="0" applyNumberFormat="1" applyFont="1" applyFill="1" applyBorder="1" applyAlignment="1" applyProtection="1">
      <alignment horizontal="center" vertical="center"/>
      <protection locked="0"/>
    </xf>
    <xf numFmtId="177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_品番マスター" xfId="46"/>
    <cellStyle name="良い" xfId="43" builtinId="26" customBuiltin="1"/>
  </cellStyles>
  <dxfs count="0"/>
  <tableStyles count="0" defaultTableStyle="TableStyleMedium2" defaultPivotStyle="PivotStyleLight16"/>
  <colors>
    <mruColors>
      <color rgb="FF99FF99"/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/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/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>
    <xdr:from>
      <xdr:col>11</xdr:col>
      <xdr:colOff>121228</xdr:colOff>
      <xdr:row>41</xdr:row>
      <xdr:rowOff>103910</xdr:rowOff>
    </xdr:from>
    <xdr:to>
      <xdr:col>16</xdr:col>
      <xdr:colOff>571500</xdr:colOff>
      <xdr:row>45</xdr:row>
      <xdr:rowOff>128896</xdr:rowOff>
    </xdr:to>
    <xdr:sp macro="" textlink="">
      <xdr:nvSpPr>
        <xdr:cNvPr id="6" name="テキスト ボックス 5"/>
        <xdr:cNvSpPr txBox="1"/>
      </xdr:nvSpPr>
      <xdr:spPr>
        <a:xfrm>
          <a:off x="7862455" y="12053455"/>
          <a:ext cx="5524500" cy="1410441"/>
        </a:xfrm>
        <a:prstGeom prst="rect">
          <a:avLst/>
        </a:prstGeom>
        <a:solidFill>
          <a:srgbClr val="99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/>
            <a:t>お願い</a:t>
          </a:r>
          <a:endParaRPr kumimoji="1" lang="en-US" altLang="ja-JP" sz="1800"/>
        </a:p>
        <a:p>
          <a:r>
            <a:rPr kumimoji="1" lang="ja-JP" altLang="en-US" sz="1800"/>
            <a:t>金型修理　修正報告書</a:t>
          </a:r>
          <a:endParaRPr kumimoji="1" lang="en-US" altLang="ja-JP" sz="1800"/>
        </a:p>
        <a:p>
          <a:r>
            <a:rPr kumimoji="1" lang="ja-JP" altLang="ja-JP" sz="2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kumimoji="1" lang="en-US" altLang="ja-JP" sz="2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DMS-Q08412-C-02 Rev.A</a:t>
          </a:r>
          <a:r>
            <a:rPr kumimoji="1" lang="ja-JP" altLang="ja-JP" sz="2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【用紙</a:t>
          </a:r>
          <a:r>
            <a:rPr kumimoji="1" lang="en-US" altLang="ja-JP" sz="2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</a:t>
          </a:r>
          <a:r>
            <a:rPr kumimoji="1" lang="ja-JP" altLang="ja-JP" sz="2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】</a:t>
          </a:r>
          <a:endParaRPr kumimoji="1" lang="en-US" altLang="ja-JP" sz="240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800"/>
            <a:t>を初期流動修理も今後発行お願いします。</a:t>
          </a:r>
          <a:endParaRPr kumimoji="1" lang="en-US" altLang="ja-JP" sz="1800"/>
        </a:p>
      </xdr:txBody>
    </xdr:sp>
    <xdr:clientData/>
  </xdr:twoCellAnchor>
  <xdr:twoCellAnchor editAs="oneCell">
    <xdr:from>
      <xdr:col>12</xdr:col>
      <xdr:colOff>536864</xdr:colOff>
      <xdr:row>21</xdr:row>
      <xdr:rowOff>173180</xdr:rowOff>
    </xdr:from>
    <xdr:to>
      <xdr:col>17</xdr:col>
      <xdr:colOff>329046</xdr:colOff>
      <xdr:row>32</xdr:row>
      <xdr:rowOff>68273</xdr:rowOff>
    </xdr:to>
    <xdr:pic>
      <xdr:nvPicPr>
        <xdr:cNvPr id="9" name="図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76" t="9325" r="20371" b="13620"/>
        <a:stretch/>
      </xdr:blipFill>
      <xdr:spPr bwMode="auto">
        <a:xfrm>
          <a:off x="9109364" y="4710544"/>
          <a:ext cx="5108864" cy="41900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450272</xdr:colOff>
      <xdr:row>20</xdr:row>
      <xdr:rowOff>242455</xdr:rowOff>
    </xdr:from>
    <xdr:to>
      <xdr:col>8</xdr:col>
      <xdr:colOff>346363</xdr:colOff>
      <xdr:row>30</xdr:row>
      <xdr:rowOff>29769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9" y="4364182"/>
          <a:ext cx="5022273" cy="3805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398318</xdr:colOff>
      <xdr:row>25</xdr:row>
      <xdr:rowOff>17318</xdr:rowOff>
    </xdr:from>
    <xdr:to>
      <xdr:col>7</xdr:col>
      <xdr:colOff>640773</xdr:colOff>
      <xdr:row>27</xdr:row>
      <xdr:rowOff>17317</xdr:rowOff>
    </xdr:to>
    <xdr:sp macro="" textlink="">
      <xdr:nvSpPr>
        <xdr:cNvPr id="3" name="円/楕円 2"/>
        <xdr:cNvSpPr/>
      </xdr:nvSpPr>
      <xdr:spPr bwMode="auto">
        <a:xfrm>
          <a:off x="4017818" y="6425045"/>
          <a:ext cx="796637" cy="692727"/>
        </a:xfrm>
        <a:prstGeom prst="ellipse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225137</xdr:colOff>
      <xdr:row>30</xdr:row>
      <xdr:rowOff>2</xdr:rowOff>
    </xdr:from>
    <xdr:to>
      <xdr:col>8</xdr:col>
      <xdr:colOff>173182</xdr:colOff>
      <xdr:row>31</xdr:row>
      <xdr:rowOff>311729</xdr:rowOff>
    </xdr:to>
    <xdr:sp macro="" textlink="">
      <xdr:nvSpPr>
        <xdr:cNvPr id="4" name="テキスト ボックス 3"/>
        <xdr:cNvSpPr txBox="1"/>
      </xdr:nvSpPr>
      <xdr:spPr>
        <a:xfrm>
          <a:off x="3844637" y="8139547"/>
          <a:ext cx="1956954" cy="658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200"/>
            <a:t>発生箇所</a:t>
          </a:r>
        </a:p>
      </xdr:txBody>
    </xdr:sp>
    <xdr:clientData/>
  </xdr:twoCellAnchor>
  <xdr:twoCellAnchor>
    <xdr:from>
      <xdr:col>7</xdr:col>
      <xdr:colOff>415636</xdr:colOff>
      <xdr:row>27</xdr:row>
      <xdr:rowOff>0</xdr:rowOff>
    </xdr:from>
    <xdr:to>
      <xdr:col>7</xdr:col>
      <xdr:colOff>813956</xdr:colOff>
      <xdr:row>30</xdr:row>
      <xdr:rowOff>34637</xdr:rowOff>
    </xdr:to>
    <xdr:cxnSp macro="">
      <xdr:nvCxnSpPr>
        <xdr:cNvPr id="12" name="直線矢印コネクタ 11"/>
        <xdr:cNvCxnSpPr/>
      </xdr:nvCxnSpPr>
      <xdr:spPr bwMode="auto">
        <a:xfrm flipH="1" flipV="1">
          <a:off x="4589318" y="7100455"/>
          <a:ext cx="398320" cy="1073727"/>
        </a:xfrm>
        <a:prstGeom prst="straightConnector1">
          <a:avLst/>
        </a:prstGeom>
        <a:solidFill>
          <a:srgbClr val="090000"/>
        </a:solidFill>
        <a:ln w="57150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519546</xdr:colOff>
      <xdr:row>32</xdr:row>
      <xdr:rowOff>207819</xdr:rowOff>
    </xdr:from>
    <xdr:to>
      <xdr:col>17</xdr:col>
      <xdr:colOff>1039091</xdr:colOff>
      <xdr:row>34</xdr:row>
      <xdr:rowOff>190501</xdr:rowOff>
    </xdr:to>
    <xdr:sp macro="" textlink="">
      <xdr:nvSpPr>
        <xdr:cNvPr id="16" name="テキスト ボックス 15"/>
        <xdr:cNvSpPr txBox="1"/>
      </xdr:nvSpPr>
      <xdr:spPr>
        <a:xfrm>
          <a:off x="12122728" y="9040092"/>
          <a:ext cx="2805545" cy="6754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800" b="1"/>
            <a:t>深さ：</a:t>
          </a:r>
          <a:r>
            <a:rPr kumimoji="1" lang="en-US" altLang="ja-JP" sz="1800" b="1"/>
            <a:t>0.015mm</a:t>
          </a:r>
          <a:r>
            <a:rPr kumimoji="1" lang="ja-JP" altLang="en-US" sz="1800" b="1"/>
            <a:t>へ</a:t>
          </a:r>
          <a:r>
            <a:rPr kumimoji="1" lang="en-US" altLang="ja-JP" sz="1800" b="1"/>
            <a:t>UP</a:t>
          </a:r>
          <a:endParaRPr kumimoji="1" lang="ja-JP" altLang="en-US" sz="1800" b="1"/>
        </a:p>
      </xdr:txBody>
    </xdr:sp>
    <xdr:clientData/>
  </xdr:twoCellAnchor>
  <xdr:twoCellAnchor>
    <xdr:from>
      <xdr:col>16</xdr:col>
      <xdr:colOff>415636</xdr:colOff>
      <xdr:row>30</xdr:row>
      <xdr:rowOff>294409</xdr:rowOff>
    </xdr:from>
    <xdr:to>
      <xdr:col>16</xdr:col>
      <xdr:colOff>952500</xdr:colOff>
      <xdr:row>32</xdr:row>
      <xdr:rowOff>155863</xdr:rowOff>
    </xdr:to>
    <xdr:sp macro="" textlink="">
      <xdr:nvSpPr>
        <xdr:cNvPr id="17" name="下矢印 16"/>
        <xdr:cNvSpPr/>
      </xdr:nvSpPr>
      <xdr:spPr bwMode="auto">
        <a:xfrm>
          <a:off x="13231091" y="8433954"/>
          <a:ext cx="536864" cy="554182"/>
        </a:xfrm>
        <a:prstGeom prst="downArrow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19</xdr:col>
      <xdr:colOff>190500</xdr:colOff>
      <xdr:row>12</xdr:row>
      <xdr:rowOff>51954</xdr:rowOff>
    </xdr:from>
    <xdr:to>
      <xdr:col>20</xdr:col>
      <xdr:colOff>533400</xdr:colOff>
      <xdr:row>13</xdr:row>
      <xdr:rowOff>328179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9818" y="831272"/>
          <a:ext cx="758537" cy="761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710045</xdr:colOff>
      <xdr:row>24</xdr:row>
      <xdr:rowOff>17318</xdr:rowOff>
    </xdr:from>
    <xdr:to>
      <xdr:col>15</xdr:col>
      <xdr:colOff>935182</xdr:colOff>
      <xdr:row>24</xdr:row>
      <xdr:rowOff>225136</xdr:rowOff>
    </xdr:to>
    <xdr:sp macro="" textlink="">
      <xdr:nvSpPr>
        <xdr:cNvPr id="8" name="正方形/長方形 7"/>
        <xdr:cNvSpPr/>
      </xdr:nvSpPr>
      <xdr:spPr bwMode="auto">
        <a:xfrm>
          <a:off x="9282545" y="6078682"/>
          <a:ext cx="3255819" cy="207818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762000</xdr:colOff>
      <xdr:row>25</xdr:row>
      <xdr:rowOff>155864</xdr:rowOff>
    </xdr:from>
    <xdr:to>
      <xdr:col>15</xdr:col>
      <xdr:colOff>865909</xdr:colOff>
      <xdr:row>26</xdr:row>
      <xdr:rowOff>0</xdr:rowOff>
    </xdr:to>
    <xdr:sp macro="" textlink="">
      <xdr:nvSpPr>
        <xdr:cNvPr id="11" name="正方形/長方形 10"/>
        <xdr:cNvSpPr/>
      </xdr:nvSpPr>
      <xdr:spPr bwMode="auto">
        <a:xfrm>
          <a:off x="9334500" y="6563591"/>
          <a:ext cx="3134591" cy="19050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762000</xdr:colOff>
      <xdr:row>27</xdr:row>
      <xdr:rowOff>173181</xdr:rowOff>
    </xdr:from>
    <xdr:to>
      <xdr:col>15</xdr:col>
      <xdr:colOff>865909</xdr:colOff>
      <xdr:row>28</xdr:row>
      <xdr:rowOff>17318</xdr:rowOff>
    </xdr:to>
    <xdr:sp macro="" textlink="">
      <xdr:nvSpPr>
        <xdr:cNvPr id="13" name="正方形/長方形 12"/>
        <xdr:cNvSpPr/>
      </xdr:nvSpPr>
      <xdr:spPr bwMode="auto">
        <a:xfrm>
          <a:off x="9334500" y="7273636"/>
          <a:ext cx="3134591" cy="190500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779318</xdr:colOff>
      <xdr:row>28</xdr:row>
      <xdr:rowOff>277091</xdr:rowOff>
    </xdr:from>
    <xdr:to>
      <xdr:col>15</xdr:col>
      <xdr:colOff>900545</xdr:colOff>
      <xdr:row>29</xdr:row>
      <xdr:rowOff>138545</xdr:rowOff>
    </xdr:to>
    <xdr:sp macro="" textlink="">
      <xdr:nvSpPr>
        <xdr:cNvPr id="14" name="正方形/長方形 13"/>
        <xdr:cNvSpPr/>
      </xdr:nvSpPr>
      <xdr:spPr bwMode="auto">
        <a:xfrm>
          <a:off x="9351818" y="7723909"/>
          <a:ext cx="3151909" cy="207818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138546</xdr:colOff>
      <xdr:row>40</xdr:row>
      <xdr:rowOff>17311</xdr:rowOff>
    </xdr:from>
    <xdr:to>
      <xdr:col>8</xdr:col>
      <xdr:colOff>628924</xdr:colOff>
      <xdr:row>44</xdr:row>
      <xdr:rowOff>173175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773" y="11620493"/>
          <a:ext cx="5616560" cy="1541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51955</xdr:colOff>
      <xdr:row>38</xdr:row>
      <xdr:rowOff>34636</xdr:rowOff>
    </xdr:from>
    <xdr:to>
      <xdr:col>3</xdr:col>
      <xdr:colOff>51954</xdr:colOff>
      <xdr:row>39</xdr:row>
      <xdr:rowOff>242455</xdr:rowOff>
    </xdr:to>
    <xdr:sp macro="" textlink="">
      <xdr:nvSpPr>
        <xdr:cNvPr id="21" name="テキスト ボックス 20"/>
        <xdr:cNvSpPr txBox="1"/>
      </xdr:nvSpPr>
      <xdr:spPr>
        <a:xfrm>
          <a:off x="554182" y="10945091"/>
          <a:ext cx="1766454" cy="554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 b="1"/>
            <a:t>償却期間</a:t>
          </a:r>
        </a:p>
      </xdr:txBody>
    </xdr:sp>
    <xdr:clientData/>
  </xdr:twoCellAnchor>
  <xdr:twoCellAnchor editAs="oneCell">
    <xdr:from>
      <xdr:col>16</xdr:col>
      <xdr:colOff>201083</xdr:colOff>
      <xdr:row>12</xdr:row>
      <xdr:rowOff>21166</xdr:rowOff>
    </xdr:from>
    <xdr:to>
      <xdr:col>16</xdr:col>
      <xdr:colOff>984250</xdr:colOff>
      <xdr:row>14</xdr:row>
      <xdr:rowOff>5861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9833" y="793749"/>
          <a:ext cx="783167" cy="831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734912</xdr:colOff>
      <xdr:row>12</xdr:row>
      <xdr:rowOff>65127</xdr:rowOff>
    </xdr:from>
    <xdr:to>
      <xdr:col>16</xdr:col>
      <xdr:colOff>269874</xdr:colOff>
      <xdr:row>13</xdr:row>
      <xdr:rowOff>323950</xdr:rowOff>
    </xdr:to>
    <xdr:pic>
      <xdr:nvPicPr>
        <xdr:cNvPr id="9330" name="Picture 11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5412" y="843002"/>
          <a:ext cx="757337" cy="735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1016000</xdr:colOff>
      <xdr:row>12</xdr:row>
      <xdr:rowOff>31750</xdr:rowOff>
    </xdr:from>
    <xdr:to>
      <xdr:col>15</xdr:col>
      <xdr:colOff>655770</xdr:colOff>
      <xdr:row>14</xdr:row>
      <xdr:rowOff>37792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77625" y="809625"/>
          <a:ext cx="798645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38</xdr:row>
      <xdr:rowOff>0</xdr:rowOff>
    </xdr:from>
    <xdr:to>
      <xdr:col>15</xdr:col>
      <xdr:colOff>85725</xdr:colOff>
      <xdr:row>47</xdr:row>
      <xdr:rowOff>104775</xdr:rowOff>
    </xdr:to>
    <xdr:sp macro="" textlink="">
      <xdr:nvSpPr>
        <xdr:cNvPr id="2" name="正方形/長方形 1"/>
        <xdr:cNvSpPr/>
      </xdr:nvSpPr>
      <xdr:spPr bwMode="auto">
        <a:xfrm>
          <a:off x="4124325" y="1905000"/>
          <a:ext cx="7762875" cy="2247900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・型分解し現状のガス抜き深さ測定Ｚ＝０．０１確認　　加工としては指示通り</a:t>
          </a:r>
          <a:endParaRPr kumimoji="1" lang="en-US" altLang="ja-JP" sz="1100"/>
        </a:p>
        <a:p>
          <a:pPr algn="l"/>
          <a:r>
            <a:rPr kumimoji="1" lang="ja-JP" altLang="en-US" sz="1100"/>
            <a:t>・ガス抜き強化を行い経過観察お願いします。</a:t>
          </a:r>
          <a:endParaRPr kumimoji="1" lang="en-US" altLang="ja-JP" sz="1100"/>
        </a:p>
        <a:p>
          <a:pPr algn="l"/>
          <a:r>
            <a:rPr kumimoji="1" lang="ja-JP" altLang="en-US" sz="1100"/>
            <a:t>情報展開をお願います。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60" zoomScaleNormal="70" workbookViewId="0">
      <selection activeCell="P13" sqref="P13:P14"/>
    </sheetView>
  </sheetViews>
  <sheetFormatPr defaultRowHeight="14.2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>
      <c r="H4" s="1" t="s">
        <v>16</v>
      </c>
      <c r="J4" s="1" t="s">
        <v>26</v>
      </c>
      <c r="M4" s="1" t="s">
        <v>27</v>
      </c>
    </row>
    <row r="5" spans="1:38" ht="18.75" hidden="1" customHeight="1">
      <c r="J5" s="1" t="s">
        <v>55</v>
      </c>
      <c r="M5" s="1" t="s">
        <v>29</v>
      </c>
    </row>
    <row r="6" spans="1:38" ht="18.75" hidden="1" customHeight="1">
      <c r="J6" s="1" t="s">
        <v>28</v>
      </c>
      <c r="M6" s="1" t="s">
        <v>30</v>
      </c>
    </row>
    <row r="7" spans="1:38" ht="18.75" hidden="1" customHeight="1">
      <c r="M7" s="1" t="s">
        <v>31</v>
      </c>
    </row>
    <row r="8" spans="1:38" ht="18.75" hidden="1" customHeight="1">
      <c r="M8" s="1" t="s">
        <v>32</v>
      </c>
    </row>
    <row r="9" spans="1:38" ht="18.75" hidden="1" customHeight="1">
      <c r="M9" s="1" t="s">
        <v>28</v>
      </c>
    </row>
    <row r="10" spans="1:38" ht="22.5" customHeight="1">
      <c r="A10" s="47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>
      <c r="A11" s="201" t="s">
        <v>178</v>
      </c>
      <c r="B11" s="202"/>
      <c r="C11" s="202"/>
      <c r="D11" s="202"/>
      <c r="E11" s="202"/>
      <c r="F11" s="202"/>
      <c r="G11" s="202"/>
      <c r="H11" s="202"/>
      <c r="I11" s="202"/>
      <c r="J11" s="202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50" t="s">
        <v>277</v>
      </c>
      <c r="AK11" s="34" t="s">
        <v>34</v>
      </c>
      <c r="AL11" s="35" t="s">
        <v>34</v>
      </c>
    </row>
    <row r="12" spans="1:38" ht="21" customHeight="1">
      <c r="A12" s="203"/>
      <c r="B12" s="204"/>
      <c r="C12" s="204"/>
      <c r="D12" s="204"/>
      <c r="E12" s="204"/>
      <c r="F12" s="204"/>
      <c r="G12" s="204"/>
      <c r="H12" s="204"/>
      <c r="I12" s="204"/>
      <c r="J12" s="204"/>
      <c r="K12" s="205" t="s">
        <v>61</v>
      </c>
      <c r="L12" s="206"/>
      <c r="M12" s="237" t="s">
        <v>287</v>
      </c>
      <c r="N12" s="238"/>
      <c r="O12" s="239"/>
      <c r="P12" s="82" t="s">
        <v>0</v>
      </c>
      <c r="Q12" s="82" t="s">
        <v>202</v>
      </c>
      <c r="R12" s="82" t="s">
        <v>38</v>
      </c>
      <c r="S12" s="82" t="s">
        <v>1</v>
      </c>
      <c r="T12" s="205" t="s">
        <v>4</v>
      </c>
      <c r="U12" s="206"/>
      <c r="V12" s="199" t="s">
        <v>62</v>
      </c>
      <c r="W12" s="199"/>
      <c r="X12" s="199"/>
      <c r="Y12" s="199"/>
      <c r="Z12" s="199"/>
      <c r="AA12" s="199"/>
      <c r="AB12" s="200"/>
      <c r="AC12" s="57"/>
      <c r="AJ12" s="50" t="s">
        <v>278</v>
      </c>
      <c r="AK12" s="35" t="s">
        <v>67</v>
      </c>
      <c r="AL12" s="35" t="s">
        <v>67</v>
      </c>
    </row>
    <row r="13" spans="1:38" ht="37.5" customHeight="1">
      <c r="A13" s="207" t="s">
        <v>5</v>
      </c>
      <c r="B13" s="208"/>
      <c r="C13" s="211" t="s">
        <v>280</v>
      </c>
      <c r="D13" s="212"/>
      <c r="E13" s="212"/>
      <c r="F13" s="212"/>
      <c r="G13" s="212"/>
      <c r="H13" s="212"/>
      <c r="I13" s="212"/>
      <c r="J13" s="213"/>
      <c r="K13" s="252" t="s">
        <v>43</v>
      </c>
      <c r="L13" s="253"/>
      <c r="M13" s="276" t="s">
        <v>277</v>
      </c>
      <c r="N13" s="277"/>
      <c r="O13" s="278"/>
      <c r="P13" s="217"/>
      <c r="Q13" s="217"/>
      <c r="R13" s="219"/>
      <c r="S13" s="221" t="s">
        <v>457</v>
      </c>
      <c r="T13" s="252"/>
      <c r="U13" s="253"/>
      <c r="V13" s="196">
        <v>44663</v>
      </c>
      <c r="W13" s="197"/>
      <c r="X13" s="197"/>
      <c r="Y13" s="197"/>
      <c r="Z13" s="197"/>
      <c r="AA13" s="197"/>
      <c r="AB13" s="198"/>
      <c r="AC13" s="58"/>
      <c r="AJ13" s="50" t="s">
        <v>74</v>
      </c>
      <c r="AK13" s="35" t="s">
        <v>74</v>
      </c>
      <c r="AL13" s="35" t="s">
        <v>77</v>
      </c>
    </row>
    <row r="14" spans="1:38" ht="29.25" customHeight="1">
      <c r="A14" s="209"/>
      <c r="B14" s="210"/>
      <c r="C14" s="214"/>
      <c r="D14" s="215"/>
      <c r="E14" s="215"/>
      <c r="F14" s="215"/>
      <c r="G14" s="215"/>
      <c r="H14" s="215"/>
      <c r="I14" s="215"/>
      <c r="J14" s="216"/>
      <c r="K14" s="254"/>
      <c r="L14" s="255"/>
      <c r="M14" s="279"/>
      <c r="N14" s="280"/>
      <c r="O14" s="281"/>
      <c r="P14" s="218"/>
      <c r="Q14" s="218"/>
      <c r="R14" s="220"/>
      <c r="S14" s="218"/>
      <c r="T14" s="256"/>
      <c r="U14" s="257"/>
      <c r="V14" s="194" t="s">
        <v>203</v>
      </c>
      <c r="W14" s="194"/>
      <c r="X14" s="194"/>
      <c r="Y14" s="194"/>
      <c r="Z14" s="194"/>
      <c r="AA14" s="194"/>
      <c r="AB14" s="195"/>
      <c r="AC14" s="57"/>
      <c r="AJ14" s="50" t="s">
        <v>279</v>
      </c>
      <c r="AK14" s="35" t="s">
        <v>68</v>
      </c>
      <c r="AL14" s="35" t="s">
        <v>78</v>
      </c>
    </row>
    <row r="15" spans="1:38" ht="33" customHeight="1" thickBot="1">
      <c r="A15" s="205" t="s">
        <v>44</v>
      </c>
      <c r="B15" s="206"/>
      <c r="C15" s="94" t="s">
        <v>281</v>
      </c>
      <c r="D15" s="272" t="s">
        <v>229</v>
      </c>
      <c r="E15" s="272"/>
      <c r="F15" s="272" t="s">
        <v>282</v>
      </c>
      <c r="G15" s="272"/>
      <c r="H15" s="69" t="s">
        <v>60</v>
      </c>
      <c r="I15" s="205"/>
      <c r="J15" s="206"/>
      <c r="K15" s="256"/>
      <c r="L15" s="257"/>
      <c r="M15" s="282"/>
      <c r="N15" s="283"/>
      <c r="O15" s="284"/>
      <c r="P15" s="77" t="s">
        <v>35</v>
      </c>
      <c r="Q15" s="168" t="s">
        <v>90</v>
      </c>
      <c r="R15" s="169"/>
      <c r="S15" s="169"/>
      <c r="T15" s="169"/>
      <c r="U15" s="169"/>
      <c r="V15" s="240" t="s">
        <v>296</v>
      </c>
      <c r="W15" s="241"/>
      <c r="X15" s="241"/>
      <c r="Y15" s="241"/>
      <c r="Z15" s="241"/>
      <c r="AA15" s="241"/>
      <c r="AB15" s="242"/>
      <c r="AC15" s="59"/>
      <c r="AD15" s="2"/>
      <c r="AJ15" s="50" t="s">
        <v>78</v>
      </c>
      <c r="AK15" s="35" t="s">
        <v>75</v>
      </c>
      <c r="AL15" s="35" t="s">
        <v>81</v>
      </c>
    </row>
    <row r="16" spans="1:38" ht="33" customHeight="1">
      <c r="A16" s="205" t="s">
        <v>59</v>
      </c>
      <c r="B16" s="206"/>
      <c r="C16" s="41" t="s">
        <v>13</v>
      </c>
      <c r="D16" s="222" t="s">
        <v>283</v>
      </c>
      <c r="E16" s="223"/>
      <c r="F16" s="223"/>
      <c r="G16" s="99" t="s">
        <v>46</v>
      </c>
      <c r="H16" s="78" t="s">
        <v>199</v>
      </c>
      <c r="I16" s="205" t="s">
        <v>285</v>
      </c>
      <c r="J16" s="206"/>
      <c r="K16" s="205" t="s">
        <v>6</v>
      </c>
      <c r="L16" s="206"/>
      <c r="M16" s="273">
        <v>44664</v>
      </c>
      <c r="N16" s="274"/>
      <c r="O16" s="275"/>
      <c r="P16" s="79" t="s">
        <v>8</v>
      </c>
      <c r="Q16" s="168" t="s">
        <v>34</v>
      </c>
      <c r="R16" s="169"/>
      <c r="S16" s="169"/>
      <c r="T16" s="169"/>
      <c r="U16" s="169"/>
      <c r="V16" s="229" t="s">
        <v>249</v>
      </c>
      <c r="W16" s="179" t="s">
        <v>205</v>
      </c>
      <c r="X16" s="180"/>
      <c r="Y16" s="181"/>
      <c r="Z16" s="108"/>
      <c r="AA16" s="109"/>
      <c r="AB16" s="110" t="s">
        <v>209</v>
      </c>
      <c r="AC16" s="59"/>
      <c r="AJ16" s="50" t="s">
        <v>154</v>
      </c>
      <c r="AK16" s="35" t="s">
        <v>76</v>
      </c>
      <c r="AL16" s="35" t="s">
        <v>70</v>
      </c>
    </row>
    <row r="17" spans="1:38" ht="33" customHeight="1">
      <c r="A17" s="236" t="s">
        <v>39</v>
      </c>
      <c r="B17" s="236"/>
      <c r="C17" s="237" t="s">
        <v>284</v>
      </c>
      <c r="D17" s="238"/>
      <c r="E17" s="238"/>
      <c r="F17" s="238"/>
      <c r="G17" s="239"/>
      <c r="H17" s="78" t="s">
        <v>33</v>
      </c>
      <c r="I17" s="205" t="s">
        <v>286</v>
      </c>
      <c r="J17" s="206"/>
      <c r="K17" s="205" t="s">
        <v>7</v>
      </c>
      <c r="L17" s="206"/>
      <c r="M17" s="273">
        <v>44666</v>
      </c>
      <c r="N17" s="274"/>
      <c r="O17" s="275"/>
      <c r="P17" s="79" t="s">
        <v>37</v>
      </c>
      <c r="Q17" s="170" t="s">
        <v>50</v>
      </c>
      <c r="R17" s="170"/>
      <c r="S17" s="170"/>
      <c r="T17" s="170"/>
      <c r="U17" s="168"/>
      <c r="V17" s="230"/>
      <c r="W17" s="182" t="s">
        <v>214</v>
      </c>
      <c r="X17" s="183"/>
      <c r="Y17" s="184"/>
      <c r="Z17" s="165"/>
      <c r="AA17" s="166"/>
      <c r="AB17" s="167"/>
      <c r="AC17" s="60"/>
      <c r="AJ17" s="50" t="s">
        <v>183</v>
      </c>
      <c r="AK17" s="35" t="s">
        <v>77</v>
      </c>
      <c r="AL17" s="35" t="s">
        <v>183</v>
      </c>
    </row>
    <row r="18" spans="1:38" ht="33" customHeight="1">
      <c r="A18" s="205" t="s">
        <v>42</v>
      </c>
      <c r="B18" s="206"/>
      <c r="C18" s="258" t="s">
        <v>48</v>
      </c>
      <c r="D18" s="259"/>
      <c r="E18" s="259"/>
      <c r="F18" s="259"/>
      <c r="G18" s="260"/>
      <c r="H18" s="80" t="s">
        <v>41</v>
      </c>
      <c r="I18" s="21"/>
      <c r="J18" s="100" t="s">
        <v>36</v>
      </c>
      <c r="K18" s="205" t="s">
        <v>200</v>
      </c>
      <c r="L18" s="206"/>
      <c r="M18" s="273"/>
      <c r="N18" s="274"/>
      <c r="O18" s="275"/>
      <c r="P18" s="77" t="s">
        <v>201</v>
      </c>
      <c r="Q18" s="171" t="s">
        <v>288</v>
      </c>
      <c r="R18" s="172"/>
      <c r="S18" s="172"/>
      <c r="T18" s="172"/>
      <c r="U18" s="172"/>
      <c r="V18" s="230"/>
      <c r="W18" s="182" t="s">
        <v>243</v>
      </c>
      <c r="X18" s="183"/>
      <c r="Y18" s="184"/>
      <c r="Z18" s="165"/>
      <c r="AA18" s="166"/>
      <c r="AB18" s="167"/>
      <c r="AC18" s="60"/>
      <c r="AJ18" s="50" t="s">
        <v>185</v>
      </c>
      <c r="AK18" s="35" t="s">
        <v>78</v>
      </c>
      <c r="AL18" s="35" t="s">
        <v>186</v>
      </c>
    </row>
    <row r="19" spans="1:38" ht="33" customHeight="1" thickBot="1">
      <c r="A19" s="22" t="s">
        <v>2</v>
      </c>
      <c r="B19" s="224" t="s">
        <v>56</v>
      </c>
      <c r="C19" s="225"/>
      <c r="D19" s="225"/>
      <c r="E19" s="225"/>
      <c r="F19" s="225"/>
      <c r="G19" s="225"/>
      <c r="H19" s="225"/>
      <c r="I19" s="226"/>
      <c r="J19" s="23" t="s">
        <v>57</v>
      </c>
      <c r="K19" s="40" t="s">
        <v>2</v>
      </c>
      <c r="L19" s="228" t="s">
        <v>45</v>
      </c>
      <c r="M19" s="234"/>
      <c r="N19" s="234"/>
      <c r="O19" s="234"/>
      <c r="P19" s="234"/>
      <c r="Q19" s="234"/>
      <c r="R19" s="235"/>
      <c r="S19" s="23" t="s">
        <v>58</v>
      </c>
      <c r="T19" s="227" t="s">
        <v>3</v>
      </c>
      <c r="U19" s="228"/>
      <c r="V19" s="231"/>
      <c r="W19" s="185" t="s">
        <v>251</v>
      </c>
      <c r="X19" s="186"/>
      <c r="Y19" s="187"/>
      <c r="Z19" s="173" t="str">
        <f>IF(Z18="","",Z24-Z18)</f>
        <v/>
      </c>
      <c r="AA19" s="174"/>
      <c r="AB19" s="175"/>
      <c r="AC19" s="61"/>
      <c r="AJ19" s="50" t="s">
        <v>87</v>
      </c>
      <c r="AK19" s="35" t="s">
        <v>79</v>
      </c>
      <c r="AL19" s="35" t="s">
        <v>87</v>
      </c>
    </row>
    <row r="20" spans="1:38" ht="33" customHeight="1">
      <c r="A20" s="104">
        <v>1</v>
      </c>
      <c r="B20" s="42" t="s">
        <v>289</v>
      </c>
      <c r="C20" s="43"/>
      <c r="D20" s="43"/>
      <c r="E20" s="43"/>
      <c r="F20" s="43"/>
      <c r="G20" s="43"/>
      <c r="H20" s="43"/>
      <c r="I20" s="44"/>
      <c r="J20" s="24" t="s">
        <v>290</v>
      </c>
      <c r="K20" s="104">
        <v>1</v>
      </c>
      <c r="L20" s="42" t="s">
        <v>291</v>
      </c>
      <c r="M20" s="43"/>
      <c r="N20" s="43"/>
      <c r="O20" s="43"/>
      <c r="P20" s="43"/>
      <c r="Q20" s="43"/>
      <c r="R20" s="44"/>
      <c r="S20" s="24" t="s">
        <v>292</v>
      </c>
      <c r="T20" s="261"/>
      <c r="U20" s="262"/>
      <c r="V20" s="232" t="s">
        <v>250</v>
      </c>
      <c r="W20" s="179" t="s">
        <v>204</v>
      </c>
      <c r="X20" s="180"/>
      <c r="Y20" s="181"/>
      <c r="Z20" s="188"/>
      <c r="AA20" s="189"/>
      <c r="AB20" s="190"/>
      <c r="AC20" s="61"/>
      <c r="AJ20" s="50" t="s">
        <v>179</v>
      </c>
      <c r="AK20" s="35" t="s">
        <v>80</v>
      </c>
      <c r="AL20" s="35" t="s">
        <v>179</v>
      </c>
    </row>
    <row r="21" spans="1:38" ht="33" customHeight="1" thickBot="1">
      <c r="A21" s="104"/>
      <c r="B21" s="25"/>
      <c r="C21" s="26"/>
      <c r="D21" s="26"/>
      <c r="E21" s="26"/>
      <c r="F21" s="26"/>
      <c r="G21" s="26"/>
      <c r="H21" s="26"/>
      <c r="I21" s="45"/>
      <c r="J21" s="24"/>
      <c r="K21" s="104"/>
      <c r="L21" s="25"/>
      <c r="M21" s="26"/>
      <c r="N21" s="26"/>
      <c r="O21" s="26"/>
      <c r="P21" s="26"/>
      <c r="Q21" s="26"/>
      <c r="R21" s="45"/>
      <c r="S21" s="24"/>
      <c r="T21" s="263"/>
      <c r="U21" s="264"/>
      <c r="V21" s="233"/>
      <c r="W21" s="185" t="s">
        <v>252</v>
      </c>
      <c r="X21" s="186"/>
      <c r="Y21" s="187"/>
      <c r="Z21" s="173" t="str">
        <f>IF(Z20="","",(Z24-Z20))</f>
        <v/>
      </c>
      <c r="AA21" s="174"/>
      <c r="AB21" s="175"/>
      <c r="AC21" s="61"/>
      <c r="AJ21" s="50" t="s">
        <v>88</v>
      </c>
      <c r="AK21" s="35" t="s">
        <v>81</v>
      </c>
      <c r="AL21" s="35" t="s">
        <v>90</v>
      </c>
    </row>
    <row r="22" spans="1:38" ht="37.5" customHeight="1">
      <c r="A22" s="105"/>
      <c r="B22" s="25"/>
      <c r="C22" s="26"/>
      <c r="D22" s="26"/>
      <c r="E22" s="26"/>
      <c r="F22" s="26"/>
      <c r="G22" s="26"/>
      <c r="H22" s="26"/>
      <c r="I22" s="45"/>
      <c r="J22" s="24"/>
      <c r="K22" s="105"/>
      <c r="L22" s="25"/>
      <c r="M22" s="26"/>
      <c r="N22" s="26"/>
      <c r="O22" s="26"/>
      <c r="P22" s="26"/>
      <c r="Q22" s="26"/>
      <c r="R22" s="45"/>
      <c r="S22" s="24"/>
      <c r="T22" s="263"/>
      <c r="U22" s="264"/>
      <c r="V22" s="176" t="s">
        <v>256</v>
      </c>
      <c r="W22" s="179" t="s">
        <v>274</v>
      </c>
      <c r="X22" s="180"/>
      <c r="Y22" s="181"/>
      <c r="Z22" s="188">
        <v>150379</v>
      </c>
      <c r="AA22" s="189"/>
      <c r="AB22" s="190"/>
      <c r="AC22" s="61"/>
      <c r="AJ22" s="50" t="s">
        <v>157</v>
      </c>
      <c r="AK22" s="35" t="s">
        <v>69</v>
      </c>
      <c r="AL22" s="35" t="s">
        <v>91</v>
      </c>
    </row>
    <row r="23" spans="1:38" ht="39.75" customHeight="1">
      <c r="A23" s="105"/>
      <c r="B23" s="25"/>
      <c r="C23" s="26"/>
      <c r="D23" s="26"/>
      <c r="E23" s="26"/>
      <c r="F23" s="26"/>
      <c r="G23" s="26"/>
      <c r="H23" s="26"/>
      <c r="I23" s="45"/>
      <c r="J23" s="24"/>
      <c r="K23" s="105"/>
      <c r="L23" s="25"/>
      <c r="M23" s="26"/>
      <c r="N23" s="26"/>
      <c r="O23" s="26"/>
      <c r="P23" s="26"/>
      <c r="Q23" s="26"/>
      <c r="R23" s="45"/>
      <c r="S23" s="24"/>
      <c r="T23" s="263"/>
      <c r="U23" s="264"/>
      <c r="V23" s="177"/>
      <c r="W23" s="182" t="s">
        <v>275</v>
      </c>
      <c r="X23" s="183"/>
      <c r="Y23" s="184"/>
      <c r="Z23" s="165"/>
      <c r="AA23" s="166"/>
      <c r="AB23" s="167"/>
      <c r="AC23" s="62"/>
      <c r="AJ23" s="50" t="s">
        <v>89</v>
      </c>
      <c r="AK23" s="35" t="s">
        <v>82</v>
      </c>
      <c r="AL23" s="35" t="s">
        <v>189</v>
      </c>
    </row>
    <row r="24" spans="1:38" ht="42.75" customHeight="1" thickBot="1">
      <c r="A24" s="105"/>
      <c r="B24" s="25"/>
      <c r="C24" s="26"/>
      <c r="D24" s="26"/>
      <c r="E24" s="26"/>
      <c r="F24" s="26"/>
      <c r="G24" s="26"/>
      <c r="H24" s="26"/>
      <c r="I24" s="45"/>
      <c r="J24" s="24"/>
      <c r="K24" s="104"/>
      <c r="L24" s="25"/>
      <c r="M24" s="26"/>
      <c r="N24" s="26"/>
      <c r="O24" s="26"/>
      <c r="P24" s="26"/>
      <c r="Q24" s="26"/>
      <c r="R24" s="45"/>
      <c r="S24" s="24"/>
      <c r="T24" s="263"/>
      <c r="U24" s="264"/>
      <c r="V24" s="178"/>
      <c r="W24" s="185" t="s">
        <v>276</v>
      </c>
      <c r="X24" s="186"/>
      <c r="Y24" s="187"/>
      <c r="Z24" s="191">
        <f>IF(Z22="","",SUM(Z22:AB23))</f>
        <v>150379</v>
      </c>
      <c r="AA24" s="192"/>
      <c r="AB24" s="193"/>
      <c r="AC24" s="63"/>
      <c r="AJ24" s="50" t="s">
        <v>92</v>
      </c>
      <c r="AK24" s="35" t="s">
        <v>83</v>
      </c>
      <c r="AL24" s="35" t="s">
        <v>71</v>
      </c>
    </row>
    <row r="25" spans="1:38" ht="27.75" customHeight="1">
      <c r="A25" s="105"/>
      <c r="B25" s="25"/>
      <c r="C25" s="26"/>
      <c r="D25" s="26"/>
      <c r="E25" s="26"/>
      <c r="F25" s="26"/>
      <c r="G25" s="26"/>
      <c r="H25" s="26"/>
      <c r="I25" s="45"/>
      <c r="J25" s="24"/>
      <c r="K25" s="104"/>
      <c r="L25" s="25"/>
      <c r="M25" s="26"/>
      <c r="N25" s="26"/>
      <c r="O25" s="26"/>
      <c r="P25" s="26"/>
      <c r="Q25" s="26"/>
      <c r="R25" s="45"/>
      <c r="S25" s="24"/>
      <c r="T25" s="263"/>
      <c r="U25" s="264"/>
      <c r="V25" s="111"/>
      <c r="W25" s="112" t="s">
        <v>2</v>
      </c>
      <c r="X25" s="346" t="s">
        <v>244</v>
      </c>
      <c r="Y25" s="347"/>
      <c r="Z25" s="113" t="s">
        <v>230</v>
      </c>
      <c r="AA25" s="346" t="s">
        <v>231</v>
      </c>
      <c r="AB25" s="354"/>
      <c r="AC25" s="64"/>
      <c r="AJ25" s="50" t="s">
        <v>152</v>
      </c>
      <c r="AK25" s="35" t="s">
        <v>84</v>
      </c>
      <c r="AL25" s="35" t="s">
        <v>188</v>
      </c>
    </row>
    <row r="26" spans="1:38" ht="27.75" customHeight="1">
      <c r="A26" s="105"/>
      <c r="B26" s="25"/>
      <c r="C26" s="26"/>
      <c r="D26" s="26"/>
      <c r="E26" s="26"/>
      <c r="F26" s="26"/>
      <c r="G26" s="26"/>
      <c r="H26" s="26"/>
      <c r="I26" s="45"/>
      <c r="J26" s="24"/>
      <c r="K26" s="104"/>
      <c r="L26" s="25"/>
      <c r="M26" s="26"/>
      <c r="N26" s="26"/>
      <c r="O26" s="26"/>
      <c r="P26" s="26"/>
      <c r="Q26" s="26"/>
      <c r="R26" s="45"/>
      <c r="S26" s="24"/>
      <c r="T26" s="263"/>
      <c r="U26" s="264"/>
      <c r="V26" s="357" t="s">
        <v>248</v>
      </c>
      <c r="W26" s="106">
        <v>1</v>
      </c>
      <c r="X26" s="161">
        <v>6770</v>
      </c>
      <c r="Y26" s="162"/>
      <c r="Z26" s="101" t="s">
        <v>216</v>
      </c>
      <c r="AA26" s="157">
        <v>1</v>
      </c>
      <c r="AB26" s="158"/>
      <c r="AC26" s="64"/>
      <c r="AJ26" s="50" t="s">
        <v>96</v>
      </c>
      <c r="AK26" s="35" t="s">
        <v>151</v>
      </c>
      <c r="AL26" s="35" t="s">
        <v>100</v>
      </c>
    </row>
    <row r="27" spans="1:38" ht="27.75" customHeight="1">
      <c r="A27" s="105"/>
      <c r="B27" s="25"/>
      <c r="C27" s="26"/>
      <c r="D27" s="26"/>
      <c r="E27" s="26"/>
      <c r="F27" s="26"/>
      <c r="G27" s="26"/>
      <c r="H27" s="26"/>
      <c r="I27" s="45"/>
      <c r="J27" s="24"/>
      <c r="K27" s="104"/>
      <c r="L27" s="25"/>
      <c r="M27" s="26"/>
      <c r="N27" s="26"/>
      <c r="O27" s="26"/>
      <c r="P27" s="26"/>
      <c r="Q27" s="26"/>
      <c r="R27" s="45"/>
      <c r="S27" s="24"/>
      <c r="T27" s="263"/>
      <c r="U27" s="264"/>
      <c r="V27" s="358"/>
      <c r="W27" s="106">
        <v>2</v>
      </c>
      <c r="X27" s="348"/>
      <c r="Y27" s="162"/>
      <c r="Z27" s="101"/>
      <c r="AA27" s="157"/>
      <c r="AB27" s="158"/>
      <c r="AC27" s="64"/>
      <c r="AJ27" s="50" t="s">
        <v>187</v>
      </c>
      <c r="AK27" s="116" t="s">
        <v>85</v>
      </c>
      <c r="AL27" s="35" t="s">
        <v>101</v>
      </c>
    </row>
    <row r="28" spans="1:38" ht="27.75" customHeight="1">
      <c r="A28" s="105"/>
      <c r="B28" s="25"/>
      <c r="C28" s="26"/>
      <c r="D28" s="26"/>
      <c r="E28" s="26"/>
      <c r="F28" s="26"/>
      <c r="G28" s="26"/>
      <c r="H28" s="26"/>
      <c r="I28" s="45"/>
      <c r="J28" s="24"/>
      <c r="K28" s="104"/>
      <c r="L28" s="25"/>
      <c r="M28" s="26"/>
      <c r="N28" s="26"/>
      <c r="O28" s="26"/>
      <c r="P28" s="26"/>
      <c r="Q28" s="26"/>
      <c r="R28" s="45"/>
      <c r="S28" s="24"/>
      <c r="T28" s="263"/>
      <c r="U28" s="264"/>
      <c r="V28" s="358"/>
      <c r="W28" s="106">
        <v>3</v>
      </c>
      <c r="X28" s="161"/>
      <c r="Y28" s="162"/>
      <c r="Z28" s="101"/>
      <c r="AA28" s="157"/>
      <c r="AB28" s="158"/>
      <c r="AC28" s="64"/>
      <c r="AJ28" s="50" t="s">
        <v>158</v>
      </c>
      <c r="AK28" s="35" t="s">
        <v>70</v>
      </c>
      <c r="AL28" s="35" t="s">
        <v>105</v>
      </c>
    </row>
    <row r="29" spans="1:38" ht="27.75" customHeight="1">
      <c r="A29" s="105"/>
      <c r="B29" s="25"/>
      <c r="C29" s="26"/>
      <c r="D29" s="26"/>
      <c r="E29" s="26"/>
      <c r="F29" s="26"/>
      <c r="G29" s="26"/>
      <c r="H29" s="26"/>
      <c r="I29" s="45"/>
      <c r="J29" s="24"/>
      <c r="K29" s="104"/>
      <c r="L29" s="25"/>
      <c r="M29" s="26"/>
      <c r="N29" s="26"/>
      <c r="O29" s="26"/>
      <c r="P29" s="26"/>
      <c r="Q29" s="26"/>
      <c r="R29" s="45"/>
      <c r="S29" s="24"/>
      <c r="T29" s="263"/>
      <c r="U29" s="264"/>
      <c r="V29" s="358"/>
      <c r="W29" s="106">
        <v>4</v>
      </c>
      <c r="X29" s="161"/>
      <c r="Y29" s="162"/>
      <c r="Z29" s="101"/>
      <c r="AA29" s="157"/>
      <c r="AB29" s="158"/>
      <c r="AC29" s="64"/>
      <c r="AJ29" s="50" t="s">
        <v>159</v>
      </c>
      <c r="AK29" s="35" t="s">
        <v>86</v>
      </c>
      <c r="AL29" s="35" t="s">
        <v>180</v>
      </c>
    </row>
    <row r="30" spans="1:38" ht="27.75" customHeight="1">
      <c r="A30" s="104"/>
      <c r="B30" s="25"/>
      <c r="C30" s="26"/>
      <c r="D30" s="26"/>
      <c r="E30" s="26"/>
      <c r="F30" s="26"/>
      <c r="G30" s="26"/>
      <c r="H30" s="26"/>
      <c r="I30" s="45"/>
      <c r="J30" s="24"/>
      <c r="K30" s="104"/>
      <c r="L30" s="25"/>
      <c r="M30" s="26"/>
      <c r="N30" s="26"/>
      <c r="O30" s="26"/>
      <c r="P30" s="26"/>
      <c r="Q30" s="26"/>
      <c r="R30" s="45"/>
      <c r="S30" s="24"/>
      <c r="T30" s="263"/>
      <c r="U30" s="264"/>
      <c r="V30" s="358"/>
      <c r="W30" s="106">
        <v>5</v>
      </c>
      <c r="X30" s="161"/>
      <c r="Y30" s="162"/>
      <c r="Z30" s="101"/>
      <c r="AA30" s="157"/>
      <c r="AB30" s="158"/>
      <c r="AC30" s="64"/>
      <c r="AJ30" s="51" t="s">
        <v>101</v>
      </c>
      <c r="AK30" s="35" t="s">
        <v>87</v>
      </c>
      <c r="AL30" s="35" t="s">
        <v>109</v>
      </c>
    </row>
    <row r="31" spans="1:38" ht="27.75" customHeight="1">
      <c r="A31" s="104"/>
      <c r="B31" s="25"/>
      <c r="C31" s="26"/>
      <c r="D31" s="26"/>
      <c r="E31" s="26"/>
      <c r="F31" s="26"/>
      <c r="G31" s="26"/>
      <c r="H31" s="26"/>
      <c r="I31" s="45"/>
      <c r="J31" s="24"/>
      <c r="K31" s="104"/>
      <c r="L31" s="25"/>
      <c r="M31" s="26"/>
      <c r="N31" s="26"/>
      <c r="O31" s="26"/>
      <c r="P31" s="26"/>
      <c r="Q31" s="26"/>
      <c r="R31" s="45"/>
      <c r="S31" s="24"/>
      <c r="T31" s="263"/>
      <c r="U31" s="264"/>
      <c r="V31" s="358"/>
      <c r="W31" s="107">
        <v>6</v>
      </c>
      <c r="X31" s="292"/>
      <c r="Y31" s="293"/>
      <c r="Z31" s="101"/>
      <c r="AA31" s="159"/>
      <c r="AB31" s="160"/>
      <c r="AC31" s="26"/>
      <c r="AJ31" s="50" t="s">
        <v>102</v>
      </c>
      <c r="AK31" s="35" t="s">
        <v>88</v>
      </c>
      <c r="AL31" s="35" t="s">
        <v>170</v>
      </c>
    </row>
    <row r="32" spans="1:38" ht="27.75" customHeight="1" thickBot="1">
      <c r="A32" s="104"/>
      <c r="B32" s="25"/>
      <c r="C32" s="26"/>
      <c r="D32" s="26"/>
      <c r="E32" s="26"/>
      <c r="F32" s="26"/>
      <c r="G32" s="26"/>
      <c r="H32" s="26"/>
      <c r="I32" s="45"/>
      <c r="J32" s="24"/>
      <c r="K32" s="104"/>
      <c r="L32" s="25"/>
      <c r="M32" s="26"/>
      <c r="N32" s="26"/>
      <c r="O32" s="26"/>
      <c r="P32" s="26"/>
      <c r="Q32" s="26"/>
      <c r="R32" s="45"/>
      <c r="S32" s="24"/>
      <c r="T32" s="263"/>
      <c r="U32" s="264"/>
      <c r="V32" s="358"/>
      <c r="W32" s="89" t="s">
        <v>246</v>
      </c>
      <c r="X32" s="298"/>
      <c r="Y32" s="298"/>
      <c r="Z32" s="101"/>
      <c r="AA32" s="299"/>
      <c r="AB32" s="300"/>
      <c r="AC32" s="26"/>
      <c r="AJ32" s="50" t="s">
        <v>103</v>
      </c>
      <c r="AK32" s="35" t="s">
        <v>89</v>
      </c>
      <c r="AL32" s="35" t="s">
        <v>117</v>
      </c>
    </row>
    <row r="33" spans="1:38" ht="27.75" customHeight="1" thickBot="1">
      <c r="A33" s="104"/>
      <c r="B33" s="25"/>
      <c r="C33" s="26"/>
      <c r="D33" s="26"/>
      <c r="E33" s="26"/>
      <c r="F33" s="26"/>
      <c r="G33" s="26"/>
      <c r="H33" s="26"/>
      <c r="I33" s="45"/>
      <c r="J33" s="24"/>
      <c r="K33" s="104"/>
      <c r="L33" s="25"/>
      <c r="M33" s="26"/>
      <c r="N33" s="26"/>
      <c r="O33" s="26"/>
      <c r="P33" s="26"/>
      <c r="Q33" s="26"/>
      <c r="R33" s="45"/>
      <c r="S33" s="24"/>
      <c r="T33" s="263"/>
      <c r="U33" s="264"/>
      <c r="V33" s="359"/>
      <c r="W33" s="114" t="s">
        <v>245</v>
      </c>
      <c r="X33" s="349">
        <f>IF($X$26="","",SUM($X$26:$Y$32))</f>
        <v>6770</v>
      </c>
      <c r="Y33" s="350"/>
      <c r="Z33" s="355"/>
      <c r="AA33" s="355"/>
      <c r="AB33" s="356"/>
      <c r="AC33" s="26"/>
      <c r="AJ33" s="50" t="s">
        <v>104</v>
      </c>
      <c r="AK33" s="35" t="s">
        <v>90</v>
      </c>
      <c r="AL33" s="35" t="s">
        <v>163</v>
      </c>
    </row>
    <row r="34" spans="1:38" ht="27.75" customHeight="1">
      <c r="A34" s="104"/>
      <c r="B34" s="25"/>
      <c r="C34" s="26"/>
      <c r="D34" s="26"/>
      <c r="E34" s="26"/>
      <c r="F34" s="26"/>
      <c r="G34" s="26"/>
      <c r="H34" s="26"/>
      <c r="I34" s="45"/>
      <c r="J34" s="24"/>
      <c r="K34" s="104"/>
      <c r="L34" s="25"/>
      <c r="M34" s="26"/>
      <c r="N34" s="26"/>
      <c r="O34" s="26"/>
      <c r="P34" s="26"/>
      <c r="Q34" s="26"/>
      <c r="R34" s="45"/>
      <c r="S34" s="24"/>
      <c r="T34" s="263"/>
      <c r="U34" s="264"/>
      <c r="V34" s="243" t="s">
        <v>247</v>
      </c>
      <c r="W34" s="83"/>
      <c r="X34" s="163" t="s">
        <v>244</v>
      </c>
      <c r="Y34" s="164"/>
      <c r="Z34" s="84" t="s">
        <v>230</v>
      </c>
      <c r="AA34" s="351" t="s">
        <v>231</v>
      </c>
      <c r="AB34" s="351"/>
      <c r="AC34" s="26"/>
      <c r="AJ34" s="50" t="s">
        <v>160</v>
      </c>
      <c r="AK34" s="35" t="s">
        <v>91</v>
      </c>
      <c r="AL34" s="35" t="s">
        <v>119</v>
      </c>
    </row>
    <row r="35" spans="1:38" ht="27.75" customHeight="1">
      <c r="A35" s="104"/>
      <c r="B35" s="25"/>
      <c r="C35" s="26"/>
      <c r="D35" s="26"/>
      <c r="E35" s="26"/>
      <c r="F35" s="26"/>
      <c r="G35" s="26"/>
      <c r="H35" s="26"/>
      <c r="I35" s="45"/>
      <c r="J35" s="24"/>
      <c r="K35" s="104"/>
      <c r="L35" s="25"/>
      <c r="M35" s="26"/>
      <c r="N35" s="26"/>
      <c r="O35" s="26"/>
      <c r="P35" s="26"/>
      <c r="Q35" s="26"/>
      <c r="R35" s="45"/>
      <c r="S35" s="24"/>
      <c r="T35" s="263"/>
      <c r="U35" s="264"/>
      <c r="V35" s="243"/>
      <c r="W35" s="88">
        <v>1</v>
      </c>
      <c r="X35" s="161">
        <v>6770</v>
      </c>
      <c r="Y35" s="162"/>
      <c r="Z35" s="115" t="str">
        <f>IF(Z26="","",Z26)</f>
        <v>大和</v>
      </c>
      <c r="AA35" s="290">
        <f>IF(AA26="","",AA26)</f>
        <v>1</v>
      </c>
      <c r="AB35" s="291"/>
      <c r="AC35" s="26"/>
      <c r="AJ35" s="50" t="s">
        <v>180</v>
      </c>
      <c r="AK35" s="35" t="s">
        <v>92</v>
      </c>
      <c r="AL35" s="35" t="s">
        <v>124</v>
      </c>
    </row>
    <row r="36" spans="1:38" ht="27.75" customHeight="1">
      <c r="A36" s="104"/>
      <c r="B36" s="25"/>
      <c r="C36" s="26"/>
      <c r="D36" s="26"/>
      <c r="E36" s="26"/>
      <c r="F36" s="26"/>
      <c r="G36" s="26"/>
      <c r="H36" s="26"/>
      <c r="I36" s="45"/>
      <c r="J36" s="24"/>
      <c r="K36" s="104"/>
      <c r="L36" s="25"/>
      <c r="M36" s="26"/>
      <c r="N36" s="26"/>
      <c r="O36" s="26"/>
      <c r="P36" s="26"/>
      <c r="Q36" s="26"/>
      <c r="R36" s="45"/>
      <c r="S36" s="24"/>
      <c r="T36" s="263"/>
      <c r="U36" s="264"/>
      <c r="V36" s="243"/>
      <c r="W36" s="88">
        <v>2</v>
      </c>
      <c r="X36" s="161"/>
      <c r="Y36" s="162"/>
      <c r="Z36" s="115" t="str">
        <f t="shared" ref="Z36:AA41" si="0">IF(Z27="","",Z27)</f>
        <v/>
      </c>
      <c r="AA36" s="290" t="str">
        <f t="shared" si="0"/>
        <v/>
      </c>
      <c r="AB36" s="291"/>
      <c r="AC36" s="26"/>
      <c r="AJ36" s="50" t="s">
        <v>161</v>
      </c>
      <c r="AK36" s="35" t="s">
        <v>93</v>
      </c>
      <c r="AL36" s="35" t="s">
        <v>72</v>
      </c>
    </row>
    <row r="37" spans="1:38" ht="27.75" customHeight="1">
      <c r="A37" s="104"/>
      <c r="B37" s="25"/>
      <c r="C37" s="26"/>
      <c r="D37" s="26"/>
      <c r="E37" s="26"/>
      <c r="F37" s="26"/>
      <c r="G37" s="26"/>
      <c r="H37" s="26"/>
      <c r="I37" s="45"/>
      <c r="J37" s="27"/>
      <c r="K37" s="104"/>
      <c r="L37" s="25"/>
      <c r="M37" s="26"/>
      <c r="N37" s="26"/>
      <c r="O37" s="26"/>
      <c r="P37" s="26"/>
      <c r="Q37" s="26"/>
      <c r="R37" s="45"/>
      <c r="S37" s="24"/>
      <c r="T37" s="263"/>
      <c r="U37" s="264"/>
      <c r="V37" s="243"/>
      <c r="W37" s="95">
        <v>3</v>
      </c>
      <c r="X37" s="161"/>
      <c r="Y37" s="162"/>
      <c r="Z37" s="115" t="str">
        <f t="shared" si="0"/>
        <v/>
      </c>
      <c r="AA37" s="290" t="str">
        <f t="shared" si="0"/>
        <v/>
      </c>
      <c r="AB37" s="291"/>
      <c r="AC37" s="26"/>
      <c r="AJ37" s="50" t="s">
        <v>162</v>
      </c>
      <c r="AK37" s="35" t="s">
        <v>94</v>
      </c>
      <c r="AL37" s="35" t="s">
        <v>127</v>
      </c>
    </row>
    <row r="38" spans="1:38" ht="27.75" customHeight="1">
      <c r="A38" s="104"/>
      <c r="B38" s="25"/>
      <c r="C38" s="26"/>
      <c r="D38" s="26"/>
      <c r="E38" s="26"/>
      <c r="F38" s="26"/>
      <c r="G38" s="26"/>
      <c r="H38" s="26"/>
      <c r="I38" s="45"/>
      <c r="J38" s="27"/>
      <c r="K38" s="104"/>
      <c r="L38" s="25"/>
      <c r="M38" s="26"/>
      <c r="N38" s="26"/>
      <c r="O38" s="26"/>
      <c r="P38" s="26"/>
      <c r="Q38" s="26"/>
      <c r="R38" s="45"/>
      <c r="S38" s="24"/>
      <c r="T38" s="263"/>
      <c r="U38" s="264"/>
      <c r="V38" s="243"/>
      <c r="W38" s="95">
        <v>4</v>
      </c>
      <c r="X38" s="161"/>
      <c r="Y38" s="162"/>
      <c r="Z38" s="115" t="str">
        <f t="shared" si="0"/>
        <v/>
      </c>
      <c r="AA38" s="290" t="str">
        <f t="shared" si="0"/>
        <v/>
      </c>
      <c r="AB38" s="291"/>
      <c r="AC38" s="26"/>
      <c r="AJ38" s="50" t="s">
        <v>123</v>
      </c>
      <c r="AK38" s="35" t="s">
        <v>95</v>
      </c>
      <c r="AL38" s="35" t="s">
        <v>128</v>
      </c>
    </row>
    <row r="39" spans="1:38" ht="27.75" customHeight="1">
      <c r="A39" s="104"/>
      <c r="B39" s="25"/>
      <c r="C39" s="26"/>
      <c r="D39" s="26"/>
      <c r="E39" s="26"/>
      <c r="F39" s="26"/>
      <c r="G39" s="26"/>
      <c r="H39" s="26"/>
      <c r="I39" s="45"/>
      <c r="J39" s="27"/>
      <c r="K39" s="104"/>
      <c r="L39" s="25"/>
      <c r="M39" s="26"/>
      <c r="N39" s="26"/>
      <c r="O39" s="26"/>
      <c r="P39" s="26"/>
      <c r="Q39" s="26"/>
      <c r="R39" s="45"/>
      <c r="S39" s="24"/>
      <c r="T39" s="263"/>
      <c r="U39" s="264"/>
      <c r="V39" s="243"/>
      <c r="W39" s="97">
        <v>5</v>
      </c>
      <c r="X39" s="296"/>
      <c r="Y39" s="297"/>
      <c r="Z39" s="115" t="str">
        <f t="shared" si="0"/>
        <v/>
      </c>
      <c r="AA39" s="290" t="str">
        <f t="shared" si="0"/>
        <v/>
      </c>
      <c r="AB39" s="291"/>
      <c r="AC39" s="26"/>
      <c r="AJ39" s="50" t="s">
        <v>164</v>
      </c>
      <c r="AK39" s="35" t="s">
        <v>189</v>
      </c>
      <c r="AL39" s="35" t="s">
        <v>171</v>
      </c>
    </row>
    <row r="40" spans="1:38" ht="27.75" customHeight="1">
      <c r="A40" s="104"/>
      <c r="B40" s="25"/>
      <c r="C40" s="26"/>
      <c r="D40" s="26"/>
      <c r="E40" s="26"/>
      <c r="F40" s="26"/>
      <c r="G40" s="26"/>
      <c r="H40" s="26"/>
      <c r="I40" s="45"/>
      <c r="J40" s="24"/>
      <c r="K40" s="104"/>
      <c r="L40" s="25"/>
      <c r="M40" s="26"/>
      <c r="N40" s="26"/>
      <c r="O40" s="26"/>
      <c r="P40" s="26"/>
      <c r="Q40" s="26"/>
      <c r="R40" s="45"/>
      <c r="S40" s="24"/>
      <c r="T40" s="263"/>
      <c r="U40" s="264"/>
      <c r="V40" s="243"/>
      <c r="W40" s="91">
        <v>6</v>
      </c>
      <c r="X40" s="352"/>
      <c r="Y40" s="353"/>
      <c r="Z40" s="115" t="str">
        <f t="shared" si="0"/>
        <v/>
      </c>
      <c r="AA40" s="290" t="str">
        <f t="shared" si="0"/>
        <v/>
      </c>
      <c r="AB40" s="291"/>
      <c r="AC40" s="26"/>
      <c r="AJ40" s="50" t="s">
        <v>124</v>
      </c>
      <c r="AK40" s="35" t="s">
        <v>71</v>
      </c>
      <c r="AL40" s="35" t="s">
        <v>73</v>
      </c>
    </row>
    <row r="41" spans="1:38" ht="27.75" customHeight="1" thickBot="1">
      <c r="A41" s="104"/>
      <c r="B41" s="25"/>
      <c r="C41" s="26"/>
      <c r="D41" s="26"/>
      <c r="E41" s="26"/>
      <c r="F41" s="26"/>
      <c r="G41" s="26"/>
      <c r="H41" s="26"/>
      <c r="I41" s="45"/>
      <c r="J41" s="24"/>
      <c r="K41" s="104"/>
      <c r="L41" s="25"/>
      <c r="M41" s="26"/>
      <c r="N41" s="26"/>
      <c r="O41" s="26"/>
      <c r="P41" s="26"/>
      <c r="Q41" s="26"/>
      <c r="R41" s="45"/>
      <c r="S41" s="24"/>
      <c r="T41" s="263"/>
      <c r="U41" s="264"/>
      <c r="V41" s="243"/>
      <c r="W41" s="89" t="s">
        <v>253</v>
      </c>
      <c r="X41" s="294"/>
      <c r="Y41" s="295"/>
      <c r="Z41" s="115" t="str">
        <f t="shared" si="0"/>
        <v/>
      </c>
      <c r="AA41" s="290" t="str">
        <f t="shared" si="0"/>
        <v/>
      </c>
      <c r="AB41" s="291"/>
      <c r="AC41" s="28"/>
      <c r="AJ41" s="50" t="s">
        <v>181</v>
      </c>
      <c r="AK41" s="35" t="s">
        <v>96</v>
      </c>
      <c r="AL41" s="14" t="s">
        <v>132</v>
      </c>
    </row>
    <row r="42" spans="1:38" ht="27.75" customHeight="1" thickBot="1">
      <c r="A42" s="104"/>
      <c r="B42" s="25"/>
      <c r="C42" s="26"/>
      <c r="D42" s="26"/>
      <c r="E42" s="26"/>
      <c r="F42" s="26"/>
      <c r="G42" s="26"/>
      <c r="H42" s="26"/>
      <c r="I42" s="45"/>
      <c r="J42" s="24"/>
      <c r="K42" s="104"/>
      <c r="L42" s="25"/>
      <c r="M42" s="26"/>
      <c r="N42" s="26"/>
      <c r="O42" s="26"/>
      <c r="P42" s="26"/>
      <c r="Q42" s="26"/>
      <c r="R42" s="45"/>
      <c r="S42" s="24"/>
      <c r="T42" s="263"/>
      <c r="U42" s="264"/>
      <c r="V42" s="244"/>
      <c r="W42" s="98" t="s">
        <v>245</v>
      </c>
      <c r="X42" s="339">
        <f>IF($X$35="","",SUM($X$35:$Y$41))</f>
        <v>6770</v>
      </c>
      <c r="Y42" s="340"/>
      <c r="Z42" s="343"/>
      <c r="AA42" s="344"/>
      <c r="AB42" s="345"/>
      <c r="AC42" s="65"/>
      <c r="AJ42" s="50" t="s">
        <v>165</v>
      </c>
      <c r="AK42" s="35" t="s">
        <v>97</v>
      </c>
      <c r="AL42" s="35" t="s">
        <v>181</v>
      </c>
    </row>
    <row r="43" spans="1:38" ht="27.75" customHeight="1">
      <c r="A43" s="104"/>
      <c r="B43" s="25"/>
      <c r="C43" s="26"/>
      <c r="D43" s="26"/>
      <c r="E43" s="26"/>
      <c r="F43" s="26"/>
      <c r="G43" s="26"/>
      <c r="H43" s="26"/>
      <c r="I43" s="45"/>
      <c r="J43" s="24"/>
      <c r="K43" s="104"/>
      <c r="L43" s="25"/>
      <c r="M43" s="26"/>
      <c r="N43" s="26"/>
      <c r="O43" s="26"/>
      <c r="P43" s="26"/>
      <c r="Q43" s="26"/>
      <c r="R43" s="45"/>
      <c r="S43" s="24"/>
      <c r="T43" s="263"/>
      <c r="U43" s="264"/>
      <c r="V43" s="102" t="s">
        <v>254</v>
      </c>
      <c r="W43" s="85"/>
      <c r="X43" s="86"/>
      <c r="Y43" s="86"/>
      <c r="Z43" s="87"/>
      <c r="AA43" s="87"/>
      <c r="AB43" s="92"/>
      <c r="AC43" s="65"/>
      <c r="AJ43" s="14" t="s">
        <v>166</v>
      </c>
      <c r="AK43" s="35" t="s">
        <v>98</v>
      </c>
      <c r="AL43" s="35" t="s">
        <v>190</v>
      </c>
    </row>
    <row r="44" spans="1:38" ht="27.75" customHeight="1">
      <c r="A44" s="104"/>
      <c r="B44" s="25"/>
      <c r="C44" s="26"/>
      <c r="D44" s="26"/>
      <c r="E44" s="26"/>
      <c r="F44" s="26"/>
      <c r="G44" s="26"/>
      <c r="H44" s="26"/>
      <c r="I44" s="45"/>
      <c r="J44" s="24"/>
      <c r="K44" s="104"/>
      <c r="L44" s="25"/>
      <c r="M44" s="26"/>
      <c r="N44" s="26"/>
      <c r="O44" s="26"/>
      <c r="P44" s="26"/>
      <c r="Q44" s="26"/>
      <c r="R44" s="45"/>
      <c r="S44" s="24"/>
      <c r="T44" s="263"/>
      <c r="U44" s="264"/>
      <c r="V44" s="90"/>
      <c r="W44" s="85"/>
      <c r="X44" s="86"/>
      <c r="Y44" s="86"/>
      <c r="Z44" s="87"/>
      <c r="AA44" s="87"/>
      <c r="AB44" s="92"/>
      <c r="AC44" s="55"/>
      <c r="AJ44" s="50" t="s">
        <v>167</v>
      </c>
      <c r="AK44" s="35" t="s">
        <v>99</v>
      </c>
      <c r="AL44" s="34" t="s">
        <v>176</v>
      </c>
    </row>
    <row r="45" spans="1:38" ht="27.75" customHeight="1">
      <c r="A45" s="104"/>
      <c r="B45" s="25"/>
      <c r="C45" s="26"/>
      <c r="D45" s="26"/>
      <c r="E45" s="26"/>
      <c r="F45" s="26"/>
      <c r="G45" s="26"/>
      <c r="H45" s="26"/>
      <c r="I45" s="45"/>
      <c r="J45" s="24"/>
      <c r="K45" s="104"/>
      <c r="L45" s="25"/>
      <c r="M45" s="26"/>
      <c r="N45" s="26"/>
      <c r="O45" s="26"/>
      <c r="P45" s="26"/>
      <c r="Q45" s="26"/>
      <c r="R45" s="45"/>
      <c r="S45" s="24"/>
      <c r="T45" s="263"/>
      <c r="U45" s="264"/>
      <c r="V45" s="90"/>
      <c r="W45" s="85"/>
      <c r="X45" s="86"/>
      <c r="Y45" s="86"/>
      <c r="Z45" s="87"/>
      <c r="AA45" s="87"/>
      <c r="AB45" s="92"/>
      <c r="AC45" s="55"/>
      <c r="AJ45" s="50" t="s">
        <v>168</v>
      </c>
      <c r="AK45" s="35" t="s">
        <v>100</v>
      </c>
      <c r="AL45" s="34" t="s">
        <v>172</v>
      </c>
    </row>
    <row r="46" spans="1:38" ht="27.75" customHeight="1">
      <c r="A46" s="270" t="s">
        <v>232</v>
      </c>
      <c r="B46" s="271"/>
      <c r="C46" s="271"/>
      <c r="D46" s="267"/>
      <c r="E46" s="268"/>
      <c r="F46" s="269"/>
      <c r="G46" s="310" t="s">
        <v>236</v>
      </c>
      <c r="H46" s="311"/>
      <c r="I46" s="103" t="s">
        <v>294</v>
      </c>
      <c r="J46" s="72" t="s">
        <v>220</v>
      </c>
      <c r="K46" s="104"/>
      <c r="L46" s="25"/>
      <c r="M46" s="26"/>
      <c r="N46" s="26"/>
      <c r="O46" s="26"/>
      <c r="P46" s="26"/>
      <c r="Q46" s="29"/>
      <c r="R46" s="46"/>
      <c r="S46" s="30"/>
      <c r="T46" s="265"/>
      <c r="U46" s="266"/>
      <c r="V46" s="90"/>
      <c r="W46" s="85"/>
      <c r="X46" s="86"/>
      <c r="Y46" s="86"/>
      <c r="Z46" s="87"/>
      <c r="AA46" s="87"/>
      <c r="AB46" s="93"/>
      <c r="AC46" s="55"/>
      <c r="AJ46" s="50" t="s">
        <v>169</v>
      </c>
      <c r="AK46" s="35" t="s">
        <v>101</v>
      </c>
      <c r="AL46" s="34" t="s">
        <v>138</v>
      </c>
    </row>
    <row r="47" spans="1:38" s="11" customFormat="1" ht="15.75" customHeight="1">
      <c r="A47" s="252" t="s">
        <v>221</v>
      </c>
      <c r="B47" s="253"/>
      <c r="C47" s="217" t="s">
        <v>222</v>
      </c>
      <c r="D47" s="252">
        <v>0</v>
      </c>
      <c r="E47" s="341"/>
      <c r="F47" s="285" t="s">
        <v>223</v>
      </c>
      <c r="G47" s="312" t="s">
        <v>255</v>
      </c>
      <c r="H47" s="313"/>
      <c r="I47" s="313"/>
      <c r="J47" s="314"/>
      <c r="K47" s="104"/>
      <c r="L47" s="331" t="s">
        <v>242</v>
      </c>
      <c r="M47" s="332"/>
      <c r="N47" s="337" t="s">
        <v>241</v>
      </c>
      <c r="O47" s="338"/>
      <c r="P47" s="322" t="s">
        <v>48</v>
      </c>
      <c r="Q47" s="325" t="s">
        <v>228</v>
      </c>
      <c r="R47" s="326"/>
      <c r="S47" s="81" t="s">
        <v>226</v>
      </c>
      <c r="T47" s="245" t="s">
        <v>227</v>
      </c>
      <c r="U47" s="246"/>
      <c r="V47" s="301" t="s">
        <v>219</v>
      </c>
      <c r="W47" s="302"/>
      <c r="X47" s="302"/>
      <c r="Y47" s="302"/>
      <c r="Z47" s="302"/>
      <c r="AA47" s="302"/>
      <c r="AB47" s="303"/>
      <c r="AC47" s="54"/>
      <c r="AJ47" s="50" t="s">
        <v>140</v>
      </c>
      <c r="AK47" s="35" t="s">
        <v>102</v>
      </c>
      <c r="AL47" s="34" t="s">
        <v>173</v>
      </c>
    </row>
    <row r="48" spans="1:38" s="11" customFormat="1" ht="15.75" customHeight="1">
      <c r="A48" s="254"/>
      <c r="B48" s="255"/>
      <c r="C48" s="218"/>
      <c r="D48" s="256"/>
      <c r="E48" s="342"/>
      <c r="F48" s="286"/>
      <c r="G48" s="315"/>
      <c r="H48" s="316"/>
      <c r="I48" s="316"/>
      <c r="J48" s="317"/>
      <c r="K48" s="104"/>
      <c r="L48" s="333"/>
      <c r="M48" s="334"/>
      <c r="N48" s="337"/>
      <c r="O48" s="338"/>
      <c r="P48" s="323"/>
      <c r="Q48" s="327"/>
      <c r="R48" s="328"/>
      <c r="S48" s="221"/>
      <c r="T48" s="248"/>
      <c r="U48" s="249"/>
      <c r="V48" s="304" t="s">
        <v>293</v>
      </c>
      <c r="W48" s="305"/>
      <c r="X48" s="305"/>
      <c r="Y48" s="305"/>
      <c r="Z48" s="305"/>
      <c r="AA48" s="305"/>
      <c r="AB48" s="306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>
      <c r="A49" s="256"/>
      <c r="B49" s="257"/>
      <c r="C49" s="78" t="s">
        <v>224</v>
      </c>
      <c r="D49" s="287">
        <v>0</v>
      </c>
      <c r="E49" s="288"/>
      <c r="F49" s="289"/>
      <c r="G49" s="318">
        <f>IF(D49="","",D49/(Z24*F15))</f>
        <v>0</v>
      </c>
      <c r="H49" s="319"/>
      <c r="I49" s="320" t="s">
        <v>225</v>
      </c>
      <c r="J49" s="321"/>
      <c r="K49" s="96"/>
      <c r="L49" s="335"/>
      <c r="M49" s="336"/>
      <c r="N49" s="337"/>
      <c r="O49" s="338"/>
      <c r="P49" s="324"/>
      <c r="Q49" s="329"/>
      <c r="R49" s="330"/>
      <c r="S49" s="247"/>
      <c r="T49" s="250"/>
      <c r="U49" s="251"/>
      <c r="V49" s="307"/>
      <c r="W49" s="308"/>
      <c r="X49" s="308"/>
      <c r="Y49" s="308"/>
      <c r="Z49" s="308"/>
      <c r="AA49" s="308"/>
      <c r="AB49" s="309"/>
      <c r="AC49" s="66"/>
      <c r="AJ49" s="119"/>
      <c r="AK49" s="118" t="s">
        <v>104</v>
      </c>
      <c r="AL49" s="34" t="s">
        <v>145</v>
      </c>
    </row>
    <row r="50" spans="1:38" ht="17.2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8"/>
      <c r="S50" s="68"/>
      <c r="T50" s="68"/>
      <c r="U50" s="68"/>
      <c r="V50" s="26"/>
      <c r="W50" s="26"/>
      <c r="X50" s="70"/>
      <c r="Y50" s="71"/>
      <c r="Z50" s="66"/>
      <c r="AA50" s="66"/>
      <c r="AB50" s="66"/>
      <c r="AC50" s="67"/>
      <c r="AJ50" s="120"/>
      <c r="AK50" s="118" t="s">
        <v>105</v>
      </c>
      <c r="AL50" s="34" t="s">
        <v>74</v>
      </c>
    </row>
    <row r="51" spans="1:3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7"/>
      <c r="W51" s="67"/>
      <c r="X51" s="67"/>
      <c r="Y51" s="67"/>
      <c r="Z51" s="67"/>
      <c r="AA51" s="67"/>
      <c r="AB51" s="67"/>
      <c r="AC51" s="3"/>
      <c r="AJ51" s="120"/>
      <c r="AK51" s="118" t="s">
        <v>106</v>
      </c>
      <c r="AL51" s="34" t="s">
        <v>76</v>
      </c>
    </row>
    <row r="52" spans="1:3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6"/>
      <c r="W52" s="76"/>
      <c r="X52" s="76"/>
      <c r="Y52" s="76"/>
      <c r="Z52" s="76"/>
      <c r="AA52" s="76"/>
      <c r="AB52" s="76"/>
      <c r="AC52" s="3"/>
      <c r="AJ52" s="120"/>
      <c r="AK52" s="118" t="s">
        <v>107</v>
      </c>
      <c r="AL52" s="34" t="s">
        <v>78</v>
      </c>
    </row>
    <row r="53" spans="1:3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6"/>
      <c r="W53" s="76"/>
      <c r="X53" s="76"/>
      <c r="Y53" s="76"/>
      <c r="Z53" s="76"/>
      <c r="AA53" s="76"/>
      <c r="AB53" s="76"/>
      <c r="AC53" s="3"/>
      <c r="AJ53" s="15"/>
      <c r="AK53" s="35" t="s">
        <v>108</v>
      </c>
      <c r="AL53" s="34" t="s">
        <v>74</v>
      </c>
    </row>
    <row r="54" spans="1:3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>
      <c r="AJ73" s="15"/>
      <c r="AK73" s="35" t="s">
        <v>126</v>
      </c>
      <c r="AL73" s="34" t="s">
        <v>164</v>
      </c>
    </row>
    <row r="74" spans="1:38">
      <c r="AJ74" s="15"/>
      <c r="AK74" s="35" t="s">
        <v>127</v>
      </c>
      <c r="AL74" s="34" t="s">
        <v>165</v>
      </c>
    </row>
    <row r="75" spans="1:38">
      <c r="AJ75" s="15"/>
      <c r="AK75" s="35" t="s">
        <v>128</v>
      </c>
      <c r="AL75" s="34" t="s">
        <v>166</v>
      </c>
    </row>
    <row r="76" spans="1:38">
      <c r="AJ76" s="15"/>
      <c r="AK76" s="35" t="s">
        <v>129</v>
      </c>
      <c r="AL76" s="34" t="s">
        <v>167</v>
      </c>
    </row>
    <row r="77" spans="1:38">
      <c r="AJ77" s="15"/>
      <c r="AK77" s="35" t="s">
        <v>130</v>
      </c>
      <c r="AL77" s="34" t="s">
        <v>168</v>
      </c>
    </row>
    <row r="78" spans="1:38">
      <c r="AJ78" s="15"/>
      <c r="AK78" s="35" t="s">
        <v>131</v>
      </c>
      <c r="AL78" s="34" t="s">
        <v>169</v>
      </c>
    </row>
    <row r="79" spans="1:38">
      <c r="AJ79" s="15"/>
      <c r="AK79" s="35" t="s">
        <v>73</v>
      </c>
      <c r="AL79" s="34" t="s">
        <v>140</v>
      </c>
    </row>
    <row r="80" spans="1:38">
      <c r="AJ80" s="15"/>
      <c r="AK80" s="35" t="s">
        <v>132</v>
      </c>
      <c r="AL80" s="34" t="s">
        <v>182</v>
      </c>
    </row>
    <row r="81" spans="36:38">
      <c r="AJ81" s="15"/>
      <c r="AK81" s="123" t="s">
        <v>133</v>
      </c>
      <c r="AL81" s="125"/>
    </row>
    <row r="82" spans="36:38">
      <c r="AJ82" s="15"/>
      <c r="AK82" s="123" t="s">
        <v>134</v>
      </c>
      <c r="AL82" s="125"/>
    </row>
    <row r="83" spans="36:38">
      <c r="AJ83" s="15"/>
      <c r="AK83" s="123" t="s">
        <v>135</v>
      </c>
      <c r="AL83" s="125"/>
    </row>
    <row r="84" spans="36:38">
      <c r="AJ84" s="15"/>
      <c r="AK84" s="123" t="s">
        <v>176</v>
      </c>
      <c r="AL84" s="125"/>
    </row>
    <row r="85" spans="36:38">
      <c r="AJ85" s="15"/>
      <c r="AK85" s="123" t="s">
        <v>190</v>
      </c>
      <c r="AL85" s="125"/>
    </row>
    <row r="86" spans="36:38">
      <c r="AJ86" s="15"/>
      <c r="AK86" s="124" t="s">
        <v>136</v>
      </c>
      <c r="AL86" s="125"/>
    </row>
    <row r="87" spans="36:38">
      <c r="AJ87" s="15"/>
      <c r="AK87" s="123" t="s">
        <v>137</v>
      </c>
      <c r="AL87" s="125"/>
    </row>
    <row r="88" spans="36:38">
      <c r="AJ88" s="15"/>
      <c r="AK88" s="123" t="s">
        <v>138</v>
      </c>
      <c r="AL88" s="125"/>
    </row>
    <row r="89" spans="36:38">
      <c r="AJ89" s="15"/>
      <c r="AK89" s="123" t="s">
        <v>139</v>
      </c>
      <c r="AL89" s="125"/>
    </row>
    <row r="90" spans="36:38">
      <c r="AJ90" s="15"/>
      <c r="AK90" s="123" t="s">
        <v>140</v>
      </c>
      <c r="AL90" s="125"/>
    </row>
    <row r="91" spans="36:38">
      <c r="AJ91" s="15"/>
      <c r="AK91" s="123" t="s">
        <v>141</v>
      </c>
      <c r="AL91" s="125"/>
    </row>
    <row r="92" spans="36:38">
      <c r="AJ92" s="15"/>
      <c r="AK92" s="35" t="s">
        <v>142</v>
      </c>
      <c r="AL92" s="36"/>
    </row>
    <row r="93" spans="36:38">
      <c r="AJ93" s="15"/>
      <c r="AK93" s="35" t="s">
        <v>143</v>
      </c>
      <c r="AL93" s="36"/>
    </row>
    <row r="94" spans="36:38">
      <c r="AJ94" s="15"/>
      <c r="AK94" s="35" t="s">
        <v>144</v>
      </c>
      <c r="AL94" s="36"/>
    </row>
    <row r="95" spans="36:38">
      <c r="AJ95" s="15"/>
      <c r="AK95" s="35" t="s">
        <v>145</v>
      </c>
      <c r="AL95" s="36"/>
    </row>
    <row r="96" spans="36:38">
      <c r="AJ96" s="15"/>
      <c r="AK96" s="35" t="s">
        <v>146</v>
      </c>
      <c r="AL96" s="36"/>
    </row>
    <row r="97" spans="36:38">
      <c r="AJ97" s="15"/>
      <c r="AK97" s="35" t="s">
        <v>147</v>
      </c>
      <c r="AL97" s="36"/>
    </row>
    <row r="98" spans="36:38">
      <c r="AJ98" s="15"/>
      <c r="AK98" s="35" t="s">
        <v>148</v>
      </c>
      <c r="AL98" s="36"/>
    </row>
    <row r="99" spans="36:38">
      <c r="AJ99" s="15"/>
      <c r="AK99" s="35" t="s">
        <v>149</v>
      </c>
      <c r="AL99" s="36"/>
    </row>
    <row r="100" spans="36:38">
      <c r="AJ100" s="15"/>
      <c r="AK100" s="35" t="s">
        <v>150</v>
      </c>
      <c r="AL100" s="36"/>
    </row>
    <row r="101" spans="36:38">
      <c r="AJ101" s="15"/>
      <c r="AK101" s="121"/>
      <c r="AL101" s="36"/>
    </row>
    <row r="102" spans="36:38">
      <c r="AK102" s="121"/>
      <c r="AL102" s="36"/>
    </row>
    <row r="103" spans="36:38">
      <c r="AK103" s="122"/>
    </row>
    <row r="104" spans="36:38">
      <c r="AK104" s="122"/>
    </row>
    <row r="105" spans="36:38">
      <c r="AK105" s="122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</mergeCells>
  <phoneticPr fontId="8"/>
  <dataValidations count="30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">
      <formula1>AND(AC15&lt;DBCS(AC15))</formula1>
    </dataValidation>
    <dataValidation type="custom" allowBlank="1" showInputMessage="1" showErrorMessage="1" errorTitle="半角で入力してください。" error="半角で入力してください。" sqref="I16:J16 AC44:AC46">
      <formula1>AND(I16&lt;DBCS(I16))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custom" allowBlank="1" showInputMessage="1" showErrorMessage="1" errorTitle="半角で入力してください。" error="半角で入力してください。" sqref="V13:AB13">
      <formula1>AND(V13&lt;DBCS(V13))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allowBlank="1" showInputMessage="1" showErrorMessage="1" errorTitle="半角で入力してください" error="半角で入力してください" sqref="D47:E48">
      <formula1>AND(D47&lt;DBCS(D47))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73"/>
  <sheetViews>
    <sheetView workbookViewId="0">
      <selection activeCell="L37" sqref="L37"/>
    </sheetView>
  </sheetViews>
  <sheetFormatPr defaultRowHeight="18.75"/>
  <cols>
    <col min="1" max="1" width="12.75" style="129" bestFit="1" customWidth="1"/>
    <col min="2" max="2" width="9" style="129"/>
    <col min="3" max="3" width="9.25" style="129" bestFit="1" customWidth="1"/>
    <col min="4" max="4" width="9" style="129"/>
    <col min="5" max="5" width="9.5" style="129" bestFit="1" customWidth="1"/>
    <col min="6" max="6" width="9" style="129"/>
    <col min="7" max="7" width="12.875" style="129" bestFit="1" customWidth="1"/>
    <col min="8" max="11" width="9" style="129"/>
    <col min="12" max="12" width="12.75" style="129" bestFit="1" customWidth="1"/>
    <col min="13" max="13" width="12.875" style="129" bestFit="1" customWidth="1"/>
    <col min="14" max="14" width="12.75" style="129" bestFit="1" customWidth="1"/>
    <col min="15" max="15" width="9.125" style="129" bestFit="1" customWidth="1"/>
    <col min="16" max="17" width="9" style="132"/>
    <col min="18" max="18" width="9.125" style="132" bestFit="1" customWidth="1"/>
    <col min="19" max="19" width="9" style="132"/>
    <col min="20" max="20" width="12.75" style="129" bestFit="1" customWidth="1"/>
    <col min="21" max="21" width="9" style="129"/>
    <col min="22" max="22" width="9.125" style="129" bestFit="1" customWidth="1"/>
    <col min="23" max="25" width="9" style="129"/>
    <col min="26" max="26" width="11" style="132" bestFit="1" customWidth="1"/>
    <col min="27" max="27" width="9.125" style="129" bestFit="1" customWidth="1"/>
    <col min="28" max="16384" width="9" style="129"/>
  </cols>
  <sheetData>
    <row r="1" spans="1:27">
      <c r="A1" s="126" t="s">
        <v>297</v>
      </c>
      <c r="B1" s="126" t="s">
        <v>298</v>
      </c>
      <c r="C1" s="126" t="s">
        <v>299</v>
      </c>
      <c r="D1" s="126" t="s">
        <v>300</v>
      </c>
      <c r="E1" s="126" t="s">
        <v>301</v>
      </c>
      <c r="F1" s="126" t="s">
        <v>302</v>
      </c>
      <c r="G1" s="126" t="s">
        <v>303</v>
      </c>
      <c r="H1" s="126" t="s">
        <v>304</v>
      </c>
      <c r="I1" s="126" t="s">
        <v>305</v>
      </c>
      <c r="J1" s="126" t="s">
        <v>306</v>
      </c>
      <c r="K1" s="126" t="s">
        <v>307</v>
      </c>
      <c r="L1" s="126" t="s">
        <v>308</v>
      </c>
      <c r="M1" s="126" t="s">
        <v>309</v>
      </c>
      <c r="N1" s="126" t="s">
        <v>310</v>
      </c>
      <c r="O1" s="126" t="s">
        <v>311</v>
      </c>
      <c r="P1" s="127" t="s">
        <v>312</v>
      </c>
      <c r="Q1" s="127" t="s">
        <v>313</v>
      </c>
      <c r="R1" s="127" t="s">
        <v>314</v>
      </c>
      <c r="S1" s="127" t="s">
        <v>315</v>
      </c>
      <c r="T1" s="126" t="s">
        <v>316</v>
      </c>
      <c r="U1" s="126" t="s">
        <v>317</v>
      </c>
      <c r="V1" s="126" t="s">
        <v>318</v>
      </c>
      <c r="W1" s="126" t="s">
        <v>319</v>
      </c>
      <c r="X1" s="126" t="s">
        <v>320</v>
      </c>
      <c r="Y1" s="126" t="s">
        <v>321</v>
      </c>
      <c r="Z1" s="127" t="s">
        <v>322</v>
      </c>
      <c r="AA1" s="128" t="s">
        <v>323</v>
      </c>
    </row>
    <row r="2" spans="1:27" hidden="1">
      <c r="A2" s="128">
        <v>10023</v>
      </c>
      <c r="B2" s="128" t="s">
        <v>324</v>
      </c>
      <c r="C2" s="128">
        <v>1</v>
      </c>
      <c r="D2" s="128"/>
      <c r="E2" s="128"/>
      <c r="F2" s="128"/>
      <c r="G2" s="130">
        <v>43017</v>
      </c>
      <c r="H2" s="128" t="s">
        <v>325</v>
      </c>
      <c r="I2" s="128" t="s">
        <v>326</v>
      </c>
      <c r="J2" s="128" t="s">
        <v>81</v>
      </c>
      <c r="K2" s="128" t="s">
        <v>327</v>
      </c>
      <c r="L2" s="130">
        <v>43017</v>
      </c>
      <c r="M2" s="130">
        <v>43020</v>
      </c>
      <c r="N2" s="128"/>
      <c r="O2" s="128"/>
      <c r="P2" s="131"/>
      <c r="Q2" s="131"/>
      <c r="R2" s="131">
        <v>80000</v>
      </c>
      <c r="S2" s="131" t="s">
        <v>328</v>
      </c>
      <c r="T2" s="130">
        <v>43019</v>
      </c>
      <c r="U2" s="128" t="s">
        <v>329</v>
      </c>
      <c r="V2" s="128" t="s">
        <v>330</v>
      </c>
      <c r="W2" s="128" t="s">
        <v>331</v>
      </c>
      <c r="X2" s="128" t="s">
        <v>332</v>
      </c>
      <c r="Y2" s="128" t="s">
        <v>333</v>
      </c>
      <c r="Z2" s="131">
        <v>5000</v>
      </c>
      <c r="AA2" s="128">
        <v>10</v>
      </c>
    </row>
    <row r="3" spans="1:27" hidden="1">
      <c r="A3" s="128">
        <v>10301</v>
      </c>
      <c r="B3" s="128" t="s">
        <v>324</v>
      </c>
      <c r="C3" s="128">
        <v>1</v>
      </c>
      <c r="D3" s="128"/>
      <c r="E3" s="128"/>
      <c r="F3" s="128"/>
      <c r="G3" s="130">
        <v>43052</v>
      </c>
      <c r="H3" s="128" t="s">
        <v>325</v>
      </c>
      <c r="I3" s="128" t="s">
        <v>326</v>
      </c>
      <c r="J3" s="128" t="s">
        <v>81</v>
      </c>
      <c r="K3" s="128" t="s">
        <v>334</v>
      </c>
      <c r="L3" s="130">
        <v>43052</v>
      </c>
      <c r="M3" s="130">
        <v>43054</v>
      </c>
      <c r="N3" s="128"/>
      <c r="O3" s="128"/>
      <c r="P3" s="131"/>
      <c r="Q3" s="131"/>
      <c r="R3" s="131">
        <v>30000</v>
      </c>
      <c r="S3" s="131" t="s">
        <v>328</v>
      </c>
      <c r="T3" s="130">
        <v>43054</v>
      </c>
      <c r="U3" s="128" t="s">
        <v>335</v>
      </c>
      <c r="V3" s="128" t="s">
        <v>330</v>
      </c>
      <c r="W3" s="128" t="s">
        <v>336</v>
      </c>
      <c r="X3" s="128" t="s">
        <v>337</v>
      </c>
      <c r="Y3" s="128" t="s">
        <v>333</v>
      </c>
      <c r="Z3" s="131">
        <v>20000</v>
      </c>
      <c r="AA3" s="128">
        <v>10</v>
      </c>
    </row>
    <row r="4" spans="1:27" hidden="1">
      <c r="A4" s="128">
        <v>11121</v>
      </c>
      <c r="B4" s="128" t="s">
        <v>324</v>
      </c>
      <c r="C4" s="128">
        <v>1</v>
      </c>
      <c r="D4" s="128" t="s">
        <v>286</v>
      </c>
      <c r="E4" s="128"/>
      <c r="F4" s="128"/>
      <c r="G4" s="130">
        <v>43160</v>
      </c>
      <c r="H4" s="128" t="s">
        <v>338</v>
      </c>
      <c r="I4" s="128" t="s">
        <v>339</v>
      </c>
      <c r="J4" s="128" t="s">
        <v>81</v>
      </c>
      <c r="K4" s="128" t="s">
        <v>340</v>
      </c>
      <c r="L4" s="130">
        <v>43161</v>
      </c>
      <c r="M4" s="130">
        <v>43168</v>
      </c>
      <c r="N4" s="128">
        <v>45000</v>
      </c>
      <c r="O4" s="128">
        <v>0</v>
      </c>
      <c r="P4" s="131" t="s">
        <v>50</v>
      </c>
      <c r="Q4" s="131" t="s">
        <v>81</v>
      </c>
      <c r="R4" s="131">
        <v>45000</v>
      </c>
      <c r="S4" s="131" t="s">
        <v>328</v>
      </c>
      <c r="T4" s="130">
        <v>43168</v>
      </c>
      <c r="U4" s="128" t="s">
        <v>335</v>
      </c>
      <c r="V4" s="128">
        <v>50</v>
      </c>
      <c r="W4" s="128" t="s">
        <v>341</v>
      </c>
      <c r="X4" s="128" t="s">
        <v>342</v>
      </c>
      <c r="Y4" s="128" t="s">
        <v>343</v>
      </c>
      <c r="Z4" s="131">
        <v>100500</v>
      </c>
      <c r="AA4" s="128">
        <v>10</v>
      </c>
    </row>
    <row r="5" spans="1:27" hidden="1">
      <c r="A5" s="128">
        <v>13594</v>
      </c>
      <c r="B5" s="128" t="s">
        <v>324</v>
      </c>
      <c r="C5" s="128">
        <v>1</v>
      </c>
      <c r="D5" s="128" t="s">
        <v>286</v>
      </c>
      <c r="E5" s="128"/>
      <c r="F5" s="128" t="s">
        <v>344</v>
      </c>
      <c r="G5" s="130">
        <v>43460</v>
      </c>
      <c r="H5" s="128" t="s">
        <v>338</v>
      </c>
      <c r="I5" s="128" t="s">
        <v>339</v>
      </c>
      <c r="J5" s="128" t="s">
        <v>81</v>
      </c>
      <c r="K5" s="128" t="s">
        <v>345</v>
      </c>
      <c r="L5" s="130">
        <v>43460</v>
      </c>
      <c r="M5" s="130">
        <v>43455</v>
      </c>
      <c r="N5" s="128">
        <v>56000</v>
      </c>
      <c r="O5" s="128">
        <v>0</v>
      </c>
      <c r="P5" s="131" t="s">
        <v>50</v>
      </c>
      <c r="Q5" s="131" t="s">
        <v>81</v>
      </c>
      <c r="R5" s="131">
        <v>56000</v>
      </c>
      <c r="S5" s="131" t="s">
        <v>328</v>
      </c>
      <c r="T5" s="130">
        <v>43473</v>
      </c>
      <c r="U5" s="128" t="s">
        <v>346</v>
      </c>
      <c r="V5" s="128" t="s">
        <v>330</v>
      </c>
      <c r="W5" s="128" t="s">
        <v>347</v>
      </c>
      <c r="X5" s="128" t="s">
        <v>348</v>
      </c>
      <c r="Y5" s="128" t="s">
        <v>278</v>
      </c>
      <c r="Z5" s="131">
        <v>1100339</v>
      </c>
      <c r="AA5" s="128">
        <v>10</v>
      </c>
    </row>
    <row r="6" spans="1:27" hidden="1">
      <c r="A6" s="128">
        <v>14267</v>
      </c>
      <c r="B6" s="128" t="s">
        <v>324</v>
      </c>
      <c r="C6" s="128">
        <v>1</v>
      </c>
      <c r="D6" s="128"/>
      <c r="E6" s="128"/>
      <c r="F6" s="128"/>
      <c r="G6" s="130">
        <v>43570</v>
      </c>
      <c r="H6" s="128" t="s">
        <v>349</v>
      </c>
      <c r="I6" s="128" t="s">
        <v>350</v>
      </c>
      <c r="J6" s="128" t="s">
        <v>81</v>
      </c>
      <c r="K6" s="128" t="s">
        <v>351</v>
      </c>
      <c r="L6" s="130">
        <v>43570</v>
      </c>
      <c r="M6" s="130">
        <v>43571</v>
      </c>
      <c r="N6" s="128"/>
      <c r="O6" s="128"/>
      <c r="P6" s="131"/>
      <c r="Q6" s="131"/>
      <c r="R6" s="131">
        <v>26000</v>
      </c>
      <c r="S6" s="131" t="s">
        <v>328</v>
      </c>
      <c r="T6" s="130">
        <v>43572</v>
      </c>
      <c r="U6" s="128" t="s">
        <v>329</v>
      </c>
      <c r="V6" s="128" t="s">
        <v>352</v>
      </c>
      <c r="W6" s="128" t="s">
        <v>353</v>
      </c>
      <c r="X6" s="128" t="s">
        <v>354</v>
      </c>
      <c r="Y6" s="128" t="s">
        <v>277</v>
      </c>
      <c r="Z6" s="131">
        <v>454374</v>
      </c>
      <c r="AA6" s="128">
        <v>10</v>
      </c>
    </row>
    <row r="7" spans="1:27" hidden="1">
      <c r="A7" s="128">
        <v>14835</v>
      </c>
      <c r="B7" s="128" t="s">
        <v>324</v>
      </c>
      <c r="C7" s="128">
        <v>2</v>
      </c>
      <c r="D7" s="128" t="s">
        <v>286</v>
      </c>
      <c r="E7" s="128"/>
      <c r="F7" s="128" t="s">
        <v>344</v>
      </c>
      <c r="G7" s="130">
        <v>43675</v>
      </c>
      <c r="H7" s="128" t="s">
        <v>349</v>
      </c>
      <c r="I7" s="128" t="s">
        <v>355</v>
      </c>
      <c r="J7" s="128" t="s">
        <v>81</v>
      </c>
      <c r="K7" s="128" t="s">
        <v>356</v>
      </c>
      <c r="L7" s="130">
        <v>43686</v>
      </c>
      <c r="M7" s="130">
        <v>43700</v>
      </c>
      <c r="N7" s="128"/>
      <c r="O7" s="128"/>
      <c r="P7" s="131" t="s">
        <v>53</v>
      </c>
      <c r="Q7" s="131" t="s">
        <v>81</v>
      </c>
      <c r="R7" s="131">
        <v>250000</v>
      </c>
      <c r="S7" s="131" t="s">
        <v>328</v>
      </c>
      <c r="T7" s="130">
        <v>43710</v>
      </c>
      <c r="U7" s="128" t="s">
        <v>357</v>
      </c>
      <c r="V7" s="128">
        <v>75</v>
      </c>
      <c r="W7" s="128" t="s">
        <v>358</v>
      </c>
      <c r="X7" s="128" t="s">
        <v>359</v>
      </c>
      <c r="Y7" s="128" t="s">
        <v>343</v>
      </c>
      <c r="Z7" s="131">
        <v>432682</v>
      </c>
      <c r="AA7" s="128">
        <v>10</v>
      </c>
    </row>
    <row r="8" spans="1:27" hidden="1">
      <c r="A8" s="128">
        <v>17009</v>
      </c>
      <c r="B8" s="128" t="s">
        <v>324</v>
      </c>
      <c r="C8" s="128">
        <v>4</v>
      </c>
      <c r="D8" s="128"/>
      <c r="E8" s="128"/>
      <c r="F8" s="128"/>
      <c r="G8" s="130">
        <v>44076</v>
      </c>
      <c r="H8" s="128" t="s">
        <v>349</v>
      </c>
      <c r="I8" s="128" t="s">
        <v>360</v>
      </c>
      <c r="J8" s="128" t="s">
        <v>349</v>
      </c>
      <c r="K8" s="128" t="s">
        <v>361</v>
      </c>
      <c r="L8" s="130">
        <v>44068</v>
      </c>
      <c r="M8" s="130">
        <v>44068</v>
      </c>
      <c r="N8" s="128"/>
      <c r="O8" s="128"/>
      <c r="P8" s="131" t="s">
        <v>53</v>
      </c>
      <c r="Q8" s="131"/>
      <c r="R8" s="131">
        <v>0</v>
      </c>
      <c r="S8" s="131"/>
      <c r="T8" s="128"/>
      <c r="U8" s="128" t="s">
        <v>335</v>
      </c>
      <c r="V8" s="128" t="s">
        <v>362</v>
      </c>
      <c r="W8" s="128" t="s">
        <v>363</v>
      </c>
      <c r="X8" s="128" t="s">
        <v>364</v>
      </c>
      <c r="Y8" s="128" t="s">
        <v>277</v>
      </c>
      <c r="Z8" s="131">
        <v>2738</v>
      </c>
      <c r="AA8" s="128">
        <v>10</v>
      </c>
    </row>
    <row r="9" spans="1:27" hidden="1">
      <c r="A9" s="128">
        <v>17053</v>
      </c>
      <c r="B9" s="128" t="s">
        <v>324</v>
      </c>
      <c r="C9" s="128">
        <v>4</v>
      </c>
      <c r="D9" s="128"/>
      <c r="E9" s="128"/>
      <c r="F9" s="128"/>
      <c r="G9" s="130">
        <v>44084</v>
      </c>
      <c r="H9" s="128" t="s">
        <v>349</v>
      </c>
      <c r="I9" s="128" t="s">
        <v>360</v>
      </c>
      <c r="J9" s="128" t="s">
        <v>349</v>
      </c>
      <c r="K9" s="128" t="s">
        <v>361</v>
      </c>
      <c r="L9" s="130">
        <v>44074</v>
      </c>
      <c r="M9" s="130">
        <v>44074</v>
      </c>
      <c r="N9" s="128"/>
      <c r="O9" s="128"/>
      <c r="P9" s="131" t="s">
        <v>53</v>
      </c>
      <c r="Q9" s="131"/>
      <c r="R9" s="131"/>
      <c r="S9" s="131"/>
      <c r="T9" s="128"/>
      <c r="U9" s="128" t="s">
        <v>335</v>
      </c>
      <c r="V9" s="128" t="s">
        <v>362</v>
      </c>
      <c r="W9" s="128" t="s">
        <v>365</v>
      </c>
      <c r="X9" s="128" t="s">
        <v>366</v>
      </c>
      <c r="Y9" s="128" t="s">
        <v>277</v>
      </c>
      <c r="Z9" s="131">
        <v>13557</v>
      </c>
      <c r="AA9" s="128">
        <v>10</v>
      </c>
    </row>
    <row r="10" spans="1:27" hidden="1">
      <c r="A10" s="128">
        <v>17227</v>
      </c>
      <c r="B10" s="128" t="s">
        <v>324</v>
      </c>
      <c r="C10" s="128">
        <v>4</v>
      </c>
      <c r="D10" s="128"/>
      <c r="E10" s="128"/>
      <c r="F10" s="128"/>
      <c r="G10" s="130">
        <v>44110</v>
      </c>
      <c r="H10" s="128" t="s">
        <v>349</v>
      </c>
      <c r="I10" s="128" t="s">
        <v>360</v>
      </c>
      <c r="J10" s="128" t="s">
        <v>349</v>
      </c>
      <c r="K10" s="128" t="s">
        <v>361</v>
      </c>
      <c r="L10" s="130">
        <v>44090</v>
      </c>
      <c r="M10" s="130">
        <v>44090</v>
      </c>
      <c r="N10" s="128"/>
      <c r="O10" s="128"/>
      <c r="P10" s="131" t="s">
        <v>53</v>
      </c>
      <c r="Q10" s="131"/>
      <c r="R10" s="131">
        <v>0</v>
      </c>
      <c r="S10" s="131"/>
      <c r="T10" s="128"/>
      <c r="U10" s="128" t="s">
        <v>335</v>
      </c>
      <c r="V10" s="128" t="s">
        <v>362</v>
      </c>
      <c r="W10" s="128" t="s">
        <v>367</v>
      </c>
      <c r="X10" s="128" t="s">
        <v>368</v>
      </c>
      <c r="Y10" s="128" t="s">
        <v>277</v>
      </c>
      <c r="Z10" s="131">
        <v>13117</v>
      </c>
      <c r="AA10" s="128">
        <v>10</v>
      </c>
    </row>
    <row r="11" spans="1:27" hidden="1">
      <c r="A11" s="128">
        <v>17228</v>
      </c>
      <c r="B11" s="128" t="s">
        <v>324</v>
      </c>
      <c r="C11" s="128">
        <v>4</v>
      </c>
      <c r="D11" s="128"/>
      <c r="E11" s="128"/>
      <c r="F11" s="128"/>
      <c r="G11" s="130">
        <v>44110</v>
      </c>
      <c r="H11" s="128" t="s">
        <v>349</v>
      </c>
      <c r="I11" s="128" t="s">
        <v>360</v>
      </c>
      <c r="J11" s="128" t="s">
        <v>349</v>
      </c>
      <c r="K11" s="128" t="s">
        <v>361</v>
      </c>
      <c r="L11" s="130">
        <v>44071</v>
      </c>
      <c r="M11" s="130">
        <v>44071</v>
      </c>
      <c r="N11" s="128"/>
      <c r="O11" s="128"/>
      <c r="P11" s="131" t="s">
        <v>53</v>
      </c>
      <c r="Q11" s="131"/>
      <c r="R11" s="131"/>
      <c r="S11" s="131"/>
      <c r="T11" s="128"/>
      <c r="U11" s="128" t="s">
        <v>335</v>
      </c>
      <c r="V11" s="128" t="s">
        <v>362</v>
      </c>
      <c r="W11" s="128" t="s">
        <v>369</v>
      </c>
      <c r="X11" s="128" t="s">
        <v>370</v>
      </c>
      <c r="Y11" s="128" t="s">
        <v>277</v>
      </c>
      <c r="Z11" s="131">
        <v>13117</v>
      </c>
      <c r="AA11" s="128">
        <v>10</v>
      </c>
    </row>
    <row r="12" spans="1:27" hidden="1">
      <c r="A12" s="128">
        <v>17771</v>
      </c>
      <c r="B12" s="128" t="s">
        <v>324</v>
      </c>
      <c r="C12" s="128">
        <v>3</v>
      </c>
      <c r="D12" s="128"/>
      <c r="E12" s="128"/>
      <c r="F12" s="128"/>
      <c r="G12" s="130">
        <v>44187</v>
      </c>
      <c r="H12" s="128" t="s">
        <v>349</v>
      </c>
      <c r="I12" s="128" t="s">
        <v>360</v>
      </c>
      <c r="J12" s="128" t="s">
        <v>349</v>
      </c>
      <c r="K12" s="128" t="s">
        <v>361</v>
      </c>
      <c r="L12" s="130">
        <v>44161</v>
      </c>
      <c r="M12" s="130">
        <v>44161</v>
      </c>
      <c r="N12" s="128"/>
      <c r="O12" s="128"/>
      <c r="P12" s="131" t="s">
        <v>53</v>
      </c>
      <c r="Q12" s="131"/>
      <c r="R12" s="131"/>
      <c r="S12" s="131"/>
      <c r="T12" s="128"/>
      <c r="U12" s="128" t="s">
        <v>335</v>
      </c>
      <c r="V12" s="128" t="s">
        <v>362</v>
      </c>
      <c r="W12" s="128" t="s">
        <v>371</v>
      </c>
      <c r="X12" s="128" t="s">
        <v>372</v>
      </c>
      <c r="Y12" s="128" t="s">
        <v>278</v>
      </c>
      <c r="Z12" s="131">
        <v>775297</v>
      </c>
      <c r="AA12" s="128">
        <v>10</v>
      </c>
    </row>
    <row r="13" spans="1:27" hidden="1">
      <c r="A13" s="128">
        <v>17772</v>
      </c>
      <c r="B13" s="128" t="s">
        <v>324</v>
      </c>
      <c r="C13" s="128">
        <v>3</v>
      </c>
      <c r="D13" s="128"/>
      <c r="E13" s="128"/>
      <c r="F13" s="128"/>
      <c r="G13" s="130">
        <v>44187</v>
      </c>
      <c r="H13" s="128" t="s">
        <v>349</v>
      </c>
      <c r="I13" s="128" t="s">
        <v>360</v>
      </c>
      <c r="J13" s="128" t="s">
        <v>349</v>
      </c>
      <c r="K13" s="128" t="s">
        <v>361</v>
      </c>
      <c r="L13" s="130">
        <v>44049</v>
      </c>
      <c r="M13" s="130">
        <v>44049</v>
      </c>
      <c r="N13" s="128"/>
      <c r="O13" s="128"/>
      <c r="P13" s="131" t="s">
        <v>53</v>
      </c>
      <c r="Q13" s="131"/>
      <c r="R13" s="131"/>
      <c r="S13" s="131"/>
      <c r="T13" s="128"/>
      <c r="U13" s="128" t="s">
        <v>335</v>
      </c>
      <c r="V13" s="128" t="s">
        <v>362</v>
      </c>
      <c r="W13" s="128" t="s">
        <v>373</v>
      </c>
      <c r="X13" s="128" t="s">
        <v>374</v>
      </c>
      <c r="Y13" s="128" t="s">
        <v>278</v>
      </c>
      <c r="Z13" s="131">
        <v>757121</v>
      </c>
      <c r="AA13" s="128">
        <v>10</v>
      </c>
    </row>
    <row r="14" spans="1:27" hidden="1">
      <c r="A14" s="128">
        <v>18120</v>
      </c>
      <c r="B14" s="128" t="s">
        <v>324</v>
      </c>
      <c r="C14" s="128">
        <v>4</v>
      </c>
      <c r="D14" s="128"/>
      <c r="E14" s="128"/>
      <c r="F14" s="128"/>
      <c r="G14" s="130">
        <v>44237</v>
      </c>
      <c r="H14" s="128" t="s">
        <v>375</v>
      </c>
      <c r="I14" s="128" t="s">
        <v>376</v>
      </c>
      <c r="J14" s="128"/>
      <c r="K14" s="128"/>
      <c r="L14" s="128"/>
      <c r="M14" s="128"/>
      <c r="N14" s="128"/>
      <c r="O14" s="128"/>
      <c r="P14" s="131"/>
      <c r="Q14" s="131"/>
      <c r="R14" s="131"/>
      <c r="S14" s="131"/>
      <c r="T14" s="128"/>
      <c r="U14" s="128"/>
      <c r="V14" s="128"/>
      <c r="W14" s="128"/>
      <c r="X14" s="128"/>
      <c r="Y14" s="128"/>
      <c r="Z14" s="131"/>
      <c r="AA14" s="128">
        <v>10</v>
      </c>
    </row>
    <row r="15" spans="1:27" hidden="1">
      <c r="A15" s="128">
        <v>18395</v>
      </c>
      <c r="B15" s="128" t="s">
        <v>324</v>
      </c>
      <c r="C15" s="128">
        <v>4</v>
      </c>
      <c r="D15" s="128"/>
      <c r="E15" s="128"/>
      <c r="F15" s="128"/>
      <c r="G15" s="130">
        <v>44264</v>
      </c>
      <c r="H15" s="128" t="s">
        <v>375</v>
      </c>
      <c r="I15" s="128" t="s">
        <v>377</v>
      </c>
      <c r="J15" s="128" t="s">
        <v>349</v>
      </c>
      <c r="K15" s="128"/>
      <c r="L15" s="128"/>
      <c r="M15" s="128"/>
      <c r="N15" s="128"/>
      <c r="O15" s="128"/>
      <c r="P15" s="131"/>
      <c r="Q15" s="131"/>
      <c r="R15" s="131"/>
      <c r="S15" s="131"/>
      <c r="T15" s="128"/>
      <c r="U15" s="128"/>
      <c r="V15" s="128"/>
      <c r="W15" s="128"/>
      <c r="X15" s="128"/>
      <c r="Y15" s="128"/>
      <c r="Z15" s="131"/>
      <c r="AA15" s="128">
        <v>10</v>
      </c>
    </row>
    <row r="16" spans="1:27" hidden="1">
      <c r="A16" s="128">
        <v>18411</v>
      </c>
      <c r="B16" s="128" t="s">
        <v>324</v>
      </c>
      <c r="C16" s="128">
        <v>4</v>
      </c>
      <c r="D16" s="128"/>
      <c r="E16" s="128"/>
      <c r="F16" s="128"/>
      <c r="G16" s="130">
        <v>44265</v>
      </c>
      <c r="H16" s="128" t="s">
        <v>375</v>
      </c>
      <c r="I16" s="128" t="s">
        <v>378</v>
      </c>
      <c r="J16" s="128" t="s">
        <v>349</v>
      </c>
      <c r="K16" s="128"/>
      <c r="L16" s="128"/>
      <c r="M16" s="128"/>
      <c r="N16" s="128"/>
      <c r="O16" s="128"/>
      <c r="P16" s="131"/>
      <c r="Q16" s="131"/>
      <c r="R16" s="131"/>
      <c r="S16" s="131"/>
      <c r="T16" s="128"/>
      <c r="U16" s="128"/>
      <c r="V16" s="128"/>
      <c r="W16" s="128"/>
      <c r="X16" s="128"/>
      <c r="Y16" s="128"/>
      <c r="Z16" s="131"/>
      <c r="AA16" s="128">
        <v>10</v>
      </c>
    </row>
    <row r="17" spans="1:27" hidden="1">
      <c r="A17" s="128">
        <v>18787</v>
      </c>
      <c r="B17" s="128" t="s">
        <v>324</v>
      </c>
      <c r="C17" s="128">
        <v>5</v>
      </c>
      <c r="D17" s="128"/>
      <c r="E17" s="128"/>
      <c r="F17" s="128"/>
      <c r="G17" s="130">
        <v>44313</v>
      </c>
      <c r="H17" s="128" t="s">
        <v>379</v>
      </c>
      <c r="I17" s="128" t="s">
        <v>380</v>
      </c>
      <c r="J17" s="128" t="s">
        <v>349</v>
      </c>
      <c r="K17" s="128"/>
      <c r="L17" s="128"/>
      <c r="M17" s="128"/>
      <c r="N17" s="128"/>
      <c r="O17" s="128"/>
      <c r="P17" s="131"/>
      <c r="Q17" s="131"/>
      <c r="R17" s="131"/>
      <c r="S17" s="131"/>
      <c r="T17" s="128"/>
      <c r="U17" s="128"/>
      <c r="V17" s="128"/>
      <c r="W17" s="128"/>
      <c r="X17" s="128"/>
      <c r="Y17" s="128"/>
      <c r="Z17" s="131"/>
      <c r="AA17" s="128">
        <v>10</v>
      </c>
    </row>
    <row r="18" spans="1:27" hidden="1">
      <c r="A18" s="128">
        <v>19015</v>
      </c>
      <c r="B18" s="128" t="s">
        <v>324</v>
      </c>
      <c r="C18" s="128">
        <v>1</v>
      </c>
      <c r="D18" s="128"/>
      <c r="E18" s="128"/>
      <c r="F18" s="128"/>
      <c r="G18" s="130">
        <v>44348</v>
      </c>
      <c r="H18" s="128" t="s">
        <v>381</v>
      </c>
      <c r="I18" s="128" t="s">
        <v>382</v>
      </c>
      <c r="J18" s="128" t="s">
        <v>349</v>
      </c>
      <c r="K18" s="128"/>
      <c r="L18" s="128"/>
      <c r="M18" s="128"/>
      <c r="N18" s="128"/>
      <c r="O18" s="128"/>
      <c r="P18" s="131"/>
      <c r="Q18" s="131"/>
      <c r="R18" s="131"/>
      <c r="S18" s="131"/>
      <c r="T18" s="128"/>
      <c r="U18" s="128"/>
      <c r="V18" s="128"/>
      <c r="W18" s="128"/>
      <c r="X18" s="128"/>
      <c r="Y18" s="128"/>
      <c r="Z18" s="131"/>
      <c r="AA18" s="128">
        <v>10</v>
      </c>
    </row>
    <row r="19" spans="1:27" hidden="1">
      <c r="A19" s="128">
        <v>19047</v>
      </c>
      <c r="B19" s="128" t="s">
        <v>324</v>
      </c>
      <c r="C19" s="128">
        <v>1</v>
      </c>
      <c r="D19" s="128"/>
      <c r="E19" s="128"/>
      <c r="F19" s="128"/>
      <c r="G19" s="130">
        <v>44351</v>
      </c>
      <c r="H19" s="128" t="s">
        <v>381</v>
      </c>
      <c r="I19" s="128" t="s">
        <v>382</v>
      </c>
      <c r="J19" s="128" t="s">
        <v>349</v>
      </c>
      <c r="K19" s="128"/>
      <c r="L19" s="128"/>
      <c r="M19" s="128"/>
      <c r="N19" s="128"/>
      <c r="O19" s="128"/>
      <c r="P19" s="131"/>
      <c r="Q19" s="131"/>
      <c r="R19" s="131"/>
      <c r="S19" s="131"/>
      <c r="T19" s="128"/>
      <c r="U19" s="128"/>
      <c r="V19" s="128"/>
      <c r="W19" s="128"/>
      <c r="X19" s="128"/>
      <c r="Y19" s="128"/>
      <c r="Z19" s="131"/>
      <c r="AA19" s="128">
        <v>10</v>
      </c>
    </row>
    <row r="20" spans="1:27" hidden="1">
      <c r="A20" s="128">
        <v>19152</v>
      </c>
      <c r="B20" s="128" t="s">
        <v>324</v>
      </c>
      <c r="C20" s="128">
        <v>6</v>
      </c>
      <c r="D20" s="128"/>
      <c r="E20" s="128"/>
      <c r="F20" s="128"/>
      <c r="G20" s="130">
        <v>44368</v>
      </c>
      <c r="H20" s="128" t="s">
        <v>383</v>
      </c>
      <c r="I20" s="128" t="s">
        <v>384</v>
      </c>
      <c r="J20" s="128" t="s">
        <v>90</v>
      </c>
      <c r="K20" s="128" t="s">
        <v>385</v>
      </c>
      <c r="L20" s="130">
        <v>44368</v>
      </c>
      <c r="M20" s="130">
        <v>44372</v>
      </c>
      <c r="N20" s="128">
        <v>30000</v>
      </c>
      <c r="O20" s="128"/>
      <c r="P20" s="131"/>
      <c r="Q20" s="131"/>
      <c r="R20" s="131">
        <v>30000</v>
      </c>
      <c r="S20" s="131" t="s">
        <v>328</v>
      </c>
      <c r="T20" s="130">
        <v>44369</v>
      </c>
      <c r="U20" s="128" t="s">
        <v>386</v>
      </c>
      <c r="V20" s="128" t="s">
        <v>352</v>
      </c>
      <c r="W20" s="128" t="s">
        <v>387</v>
      </c>
      <c r="X20" s="128" t="s">
        <v>388</v>
      </c>
      <c r="Y20" s="128" t="s">
        <v>277</v>
      </c>
      <c r="Z20" s="131">
        <v>80</v>
      </c>
      <c r="AA20" s="128">
        <v>10</v>
      </c>
    </row>
    <row r="21" spans="1:27" hidden="1">
      <c r="A21" s="128">
        <v>19205</v>
      </c>
      <c r="B21" s="128" t="s">
        <v>324</v>
      </c>
      <c r="C21" s="128">
        <v>1</v>
      </c>
      <c r="D21" s="128"/>
      <c r="E21" s="128"/>
      <c r="F21" s="128"/>
      <c r="G21" s="130">
        <v>44372</v>
      </c>
      <c r="H21" s="128" t="s">
        <v>381</v>
      </c>
      <c r="I21" s="128" t="s">
        <v>382</v>
      </c>
      <c r="J21" s="128" t="s">
        <v>349</v>
      </c>
      <c r="K21" s="128"/>
      <c r="L21" s="128"/>
      <c r="M21" s="128"/>
      <c r="N21" s="128"/>
      <c r="O21" s="128"/>
      <c r="P21" s="131"/>
      <c r="Q21" s="131"/>
      <c r="R21" s="131"/>
      <c r="S21" s="131"/>
      <c r="T21" s="128"/>
      <c r="U21" s="128"/>
      <c r="V21" s="128"/>
      <c r="W21" s="128"/>
      <c r="X21" s="128"/>
      <c r="Y21" s="128"/>
      <c r="Z21" s="131"/>
      <c r="AA21" s="128">
        <v>10</v>
      </c>
    </row>
    <row r="22" spans="1:27" hidden="1">
      <c r="A22" s="128">
        <v>19389</v>
      </c>
      <c r="B22" s="128" t="s">
        <v>324</v>
      </c>
      <c r="C22" s="128">
        <v>1</v>
      </c>
      <c r="D22" s="128"/>
      <c r="E22" s="128"/>
      <c r="F22" s="128"/>
      <c r="G22" s="130">
        <v>44399</v>
      </c>
      <c r="H22" s="128" t="s">
        <v>381</v>
      </c>
      <c r="I22" s="128" t="s">
        <v>382</v>
      </c>
      <c r="J22" s="128" t="s">
        <v>349</v>
      </c>
      <c r="K22" s="128"/>
      <c r="L22" s="128"/>
      <c r="M22" s="128"/>
      <c r="N22" s="128"/>
      <c r="O22" s="128"/>
      <c r="P22" s="131"/>
      <c r="Q22" s="131"/>
      <c r="R22" s="131"/>
      <c r="S22" s="131"/>
      <c r="T22" s="128"/>
      <c r="U22" s="128"/>
      <c r="V22" s="128"/>
      <c r="W22" s="128"/>
      <c r="X22" s="128"/>
      <c r="Y22" s="128"/>
      <c r="Z22" s="131"/>
      <c r="AA22" s="128">
        <v>10</v>
      </c>
    </row>
    <row r="23" spans="1:27" hidden="1">
      <c r="A23" s="128">
        <v>19593</v>
      </c>
      <c r="B23" s="128" t="s">
        <v>324</v>
      </c>
      <c r="C23" s="128">
        <v>1</v>
      </c>
      <c r="D23" s="128"/>
      <c r="E23" s="128"/>
      <c r="F23" s="128"/>
      <c r="G23" s="130">
        <v>44433</v>
      </c>
      <c r="H23" s="128" t="s">
        <v>381</v>
      </c>
      <c r="I23" s="128" t="s">
        <v>382</v>
      </c>
      <c r="J23" s="128" t="s">
        <v>349</v>
      </c>
      <c r="K23" s="128"/>
      <c r="L23" s="128"/>
      <c r="M23" s="128"/>
      <c r="N23" s="128"/>
      <c r="O23" s="128"/>
      <c r="P23" s="131"/>
      <c r="Q23" s="131"/>
      <c r="R23" s="131"/>
      <c r="S23" s="131"/>
      <c r="T23" s="128"/>
      <c r="U23" s="128"/>
      <c r="V23" s="128"/>
      <c r="W23" s="128"/>
      <c r="X23" s="128"/>
      <c r="Y23" s="128"/>
      <c r="Z23" s="131"/>
      <c r="AA23" s="128">
        <v>10</v>
      </c>
    </row>
    <row r="24" spans="1:27" hidden="1">
      <c r="A24" s="128">
        <v>19607</v>
      </c>
      <c r="B24" s="128" t="s">
        <v>324</v>
      </c>
      <c r="C24" s="128">
        <v>1</v>
      </c>
      <c r="D24" s="128"/>
      <c r="E24" s="128"/>
      <c r="F24" s="128"/>
      <c r="G24" s="130">
        <v>44434</v>
      </c>
      <c r="H24" s="128" t="s">
        <v>381</v>
      </c>
      <c r="I24" s="128" t="s">
        <v>389</v>
      </c>
      <c r="J24" s="128"/>
      <c r="K24" s="128"/>
      <c r="L24" s="128"/>
      <c r="M24" s="128"/>
      <c r="N24" s="128"/>
      <c r="O24" s="128"/>
      <c r="P24" s="131"/>
      <c r="Q24" s="131"/>
      <c r="R24" s="131"/>
      <c r="S24" s="131"/>
      <c r="T24" s="128"/>
      <c r="U24" s="128"/>
      <c r="V24" s="128"/>
      <c r="W24" s="128"/>
      <c r="X24" s="128"/>
      <c r="Y24" s="128"/>
      <c r="Z24" s="131"/>
      <c r="AA24" s="128">
        <v>10</v>
      </c>
    </row>
    <row r="25" spans="1:27" hidden="1">
      <c r="A25" s="128">
        <v>20160</v>
      </c>
      <c r="B25" s="128" t="s">
        <v>324</v>
      </c>
      <c r="C25" s="128">
        <v>5</v>
      </c>
      <c r="D25" s="128"/>
      <c r="E25" s="128"/>
      <c r="F25" s="128"/>
      <c r="G25" s="130">
        <v>44503</v>
      </c>
      <c r="H25" s="128" t="s">
        <v>381</v>
      </c>
      <c r="I25" s="128" t="s">
        <v>382</v>
      </c>
      <c r="J25" s="128"/>
      <c r="K25" s="128"/>
      <c r="L25" s="128"/>
      <c r="M25" s="128"/>
      <c r="N25" s="128"/>
      <c r="O25" s="128"/>
      <c r="P25" s="131"/>
      <c r="Q25" s="131"/>
      <c r="R25" s="131"/>
      <c r="S25" s="131"/>
      <c r="T25" s="128"/>
      <c r="U25" s="128"/>
      <c r="V25" s="128"/>
      <c r="W25" s="128"/>
      <c r="X25" s="128"/>
      <c r="Y25" s="128"/>
      <c r="Z25" s="131"/>
      <c r="AA25" s="128">
        <v>10</v>
      </c>
    </row>
    <row r="26" spans="1:27" hidden="1">
      <c r="A26" s="128">
        <v>20357</v>
      </c>
      <c r="B26" s="128" t="s">
        <v>324</v>
      </c>
      <c r="C26" s="128">
        <v>5</v>
      </c>
      <c r="D26" s="128"/>
      <c r="E26" s="128"/>
      <c r="F26" s="128"/>
      <c r="G26" s="130">
        <v>44532</v>
      </c>
      <c r="H26" s="128" t="s">
        <v>381</v>
      </c>
      <c r="I26" s="128" t="s">
        <v>390</v>
      </c>
      <c r="J26" s="128"/>
      <c r="K26" s="128"/>
      <c r="L26" s="128"/>
      <c r="M26" s="128"/>
      <c r="N26" s="128"/>
      <c r="O26" s="128"/>
      <c r="P26" s="131"/>
      <c r="Q26" s="131"/>
      <c r="R26" s="131"/>
      <c r="S26" s="131"/>
      <c r="T26" s="128"/>
      <c r="U26" s="128"/>
      <c r="V26" s="128"/>
      <c r="W26" s="128"/>
      <c r="X26" s="128"/>
      <c r="Y26" s="128"/>
      <c r="Z26" s="131"/>
      <c r="AA26" s="128">
        <v>10</v>
      </c>
    </row>
    <row r="27" spans="1:27" hidden="1">
      <c r="A27" s="128">
        <v>20758</v>
      </c>
      <c r="B27" s="128" t="s">
        <v>324</v>
      </c>
      <c r="C27" s="128">
        <v>1</v>
      </c>
      <c r="D27" s="128"/>
      <c r="E27" s="128"/>
      <c r="F27" s="128"/>
      <c r="G27" s="130">
        <v>44594</v>
      </c>
      <c r="H27" s="128" t="s">
        <v>349</v>
      </c>
      <c r="I27" s="128" t="s">
        <v>391</v>
      </c>
      <c r="J27" s="128" t="s">
        <v>349</v>
      </c>
      <c r="K27" s="128"/>
      <c r="L27" s="128"/>
      <c r="M27" s="128"/>
      <c r="N27" s="128"/>
      <c r="O27" s="128"/>
      <c r="P27" s="131"/>
      <c r="Q27" s="131"/>
      <c r="R27" s="131"/>
      <c r="S27" s="131"/>
      <c r="T27" s="128"/>
      <c r="U27" s="128"/>
      <c r="V27" s="128"/>
      <c r="W27" s="128"/>
      <c r="X27" s="128"/>
      <c r="Y27" s="128"/>
      <c r="Z27" s="131"/>
      <c r="AA27" s="128">
        <v>10</v>
      </c>
    </row>
    <row r="28" spans="1:27" hidden="1">
      <c r="A28" s="128">
        <v>20864</v>
      </c>
      <c r="B28" s="128" t="s">
        <v>392</v>
      </c>
      <c r="C28" s="128">
        <v>2</v>
      </c>
      <c r="D28" s="128"/>
      <c r="E28" s="128"/>
      <c r="F28" s="128"/>
      <c r="G28" s="130">
        <v>44607</v>
      </c>
      <c r="H28" s="128" t="s">
        <v>349</v>
      </c>
      <c r="I28" s="128" t="s">
        <v>393</v>
      </c>
      <c r="J28" s="128" t="s">
        <v>34</v>
      </c>
      <c r="K28" s="128" t="s">
        <v>394</v>
      </c>
      <c r="L28" s="130">
        <v>44634</v>
      </c>
      <c r="M28" s="130">
        <v>44680</v>
      </c>
      <c r="N28" s="128"/>
      <c r="O28" s="128"/>
      <c r="P28" s="131"/>
      <c r="Q28" s="131"/>
      <c r="R28" s="131"/>
      <c r="S28" s="131"/>
      <c r="T28" s="128"/>
      <c r="U28" s="128" t="s">
        <v>346</v>
      </c>
      <c r="V28" s="128" t="s">
        <v>395</v>
      </c>
      <c r="W28" s="128" t="s">
        <v>396</v>
      </c>
      <c r="X28" s="128" t="s">
        <v>397</v>
      </c>
      <c r="Y28" s="128" t="s">
        <v>278</v>
      </c>
      <c r="Z28" s="131">
        <v>3831448</v>
      </c>
      <c r="AA28" s="128">
        <v>10</v>
      </c>
    </row>
    <row r="29" spans="1:27" hidden="1">
      <c r="A29" s="128">
        <v>20892</v>
      </c>
      <c r="B29" s="128" t="s">
        <v>324</v>
      </c>
      <c r="C29" s="128">
        <v>5</v>
      </c>
      <c r="D29" s="128"/>
      <c r="E29" s="128"/>
      <c r="F29" s="128"/>
      <c r="G29" s="130">
        <v>44610</v>
      </c>
      <c r="H29" s="128" t="s">
        <v>381</v>
      </c>
      <c r="I29" s="128" t="s">
        <v>389</v>
      </c>
      <c r="J29" s="128" t="s">
        <v>349</v>
      </c>
      <c r="K29" s="128"/>
      <c r="L29" s="128"/>
      <c r="M29" s="128"/>
      <c r="N29" s="128"/>
      <c r="O29" s="128"/>
      <c r="P29" s="131"/>
      <c r="Q29" s="131"/>
      <c r="R29" s="131"/>
      <c r="S29" s="131"/>
      <c r="T29" s="128"/>
      <c r="U29" s="128"/>
      <c r="V29" s="128"/>
      <c r="W29" s="128"/>
      <c r="X29" s="128"/>
      <c r="Y29" s="128"/>
      <c r="Z29" s="131"/>
      <c r="AA29" s="128">
        <v>10</v>
      </c>
    </row>
    <row r="30" spans="1:27" hidden="1">
      <c r="A30" s="128">
        <v>20894</v>
      </c>
      <c r="B30" s="128" t="s">
        <v>324</v>
      </c>
      <c r="C30" s="128">
        <v>2</v>
      </c>
      <c r="D30" s="128"/>
      <c r="E30" s="128"/>
      <c r="F30" s="128"/>
      <c r="G30" s="130">
        <v>44610</v>
      </c>
      <c r="H30" s="128" t="s">
        <v>381</v>
      </c>
      <c r="I30" s="128" t="s">
        <v>398</v>
      </c>
      <c r="J30" s="128"/>
      <c r="K30" s="128"/>
      <c r="L30" s="128"/>
      <c r="M30" s="128"/>
      <c r="N30" s="128"/>
      <c r="O30" s="128"/>
      <c r="P30" s="131"/>
      <c r="Q30" s="131"/>
      <c r="R30" s="131"/>
      <c r="S30" s="131"/>
      <c r="T30" s="128"/>
      <c r="U30" s="128"/>
      <c r="V30" s="128"/>
      <c r="W30" s="128"/>
      <c r="X30" s="128"/>
      <c r="Y30" s="128"/>
      <c r="Z30" s="131"/>
      <c r="AA30" s="128">
        <v>10</v>
      </c>
    </row>
    <row r="31" spans="1:27">
      <c r="A31" s="128">
        <v>21102</v>
      </c>
      <c r="B31" s="128" t="s">
        <v>324</v>
      </c>
      <c r="C31" s="128">
        <v>7</v>
      </c>
      <c r="D31" s="128"/>
      <c r="E31" s="128"/>
      <c r="F31" s="128"/>
      <c r="G31" s="130">
        <v>44663</v>
      </c>
      <c r="H31" s="128" t="s">
        <v>381</v>
      </c>
      <c r="I31" s="128" t="s">
        <v>378</v>
      </c>
      <c r="J31" s="128" t="s">
        <v>34</v>
      </c>
      <c r="K31" s="128"/>
      <c r="L31" s="128"/>
      <c r="M31" s="128"/>
      <c r="N31" s="128"/>
      <c r="O31" s="128"/>
      <c r="P31" s="131"/>
      <c r="Q31" s="131"/>
      <c r="R31" s="131"/>
      <c r="S31" s="131"/>
      <c r="T31" s="128"/>
      <c r="U31" s="128"/>
      <c r="V31" s="128"/>
      <c r="W31" s="128"/>
      <c r="X31" s="128"/>
      <c r="Y31" s="128"/>
      <c r="Z31" s="131"/>
      <c r="AA31" s="128">
        <v>10</v>
      </c>
    </row>
    <row r="32" spans="1:27">
      <c r="A32" s="128">
        <v>21106</v>
      </c>
      <c r="B32" s="128" t="s">
        <v>324</v>
      </c>
      <c r="C32" s="128">
        <v>7</v>
      </c>
      <c r="D32" s="128" t="s">
        <v>286</v>
      </c>
      <c r="E32" s="128" t="s">
        <v>399</v>
      </c>
      <c r="F32" s="128"/>
      <c r="G32" s="130">
        <v>44664</v>
      </c>
      <c r="H32" s="128" t="s">
        <v>383</v>
      </c>
      <c r="I32" s="128" t="s">
        <v>400</v>
      </c>
      <c r="J32" s="128" t="s">
        <v>34</v>
      </c>
      <c r="K32" s="128" t="s">
        <v>295</v>
      </c>
      <c r="L32" s="130">
        <v>44664</v>
      </c>
      <c r="M32" s="130">
        <v>44666</v>
      </c>
      <c r="N32" s="128"/>
      <c r="O32" s="128"/>
      <c r="P32" s="131" t="s">
        <v>50</v>
      </c>
      <c r="Q32" s="131" t="s">
        <v>90</v>
      </c>
      <c r="R32" s="131"/>
      <c r="S32" s="131"/>
      <c r="T32" s="128"/>
      <c r="U32" s="128" t="s">
        <v>346</v>
      </c>
      <c r="V32" s="128" t="s">
        <v>401</v>
      </c>
      <c r="W32" s="128" t="s">
        <v>402</v>
      </c>
      <c r="X32" s="128" t="s">
        <v>403</v>
      </c>
      <c r="Y32" s="128" t="s">
        <v>277</v>
      </c>
      <c r="Z32" s="131">
        <v>150379</v>
      </c>
      <c r="AA32" s="128">
        <v>10</v>
      </c>
    </row>
    <row r="33" spans="1:27" hidden="1">
      <c r="A33" s="128">
        <v>21107</v>
      </c>
      <c r="B33" s="128" t="s">
        <v>324</v>
      </c>
      <c r="C33" s="128">
        <v>1</v>
      </c>
      <c r="D33" s="128"/>
      <c r="E33" s="128"/>
      <c r="F33" s="128"/>
      <c r="G33" s="130">
        <v>44664</v>
      </c>
      <c r="H33" s="128" t="s">
        <v>381</v>
      </c>
      <c r="I33" s="128" t="s">
        <v>382</v>
      </c>
      <c r="J33" s="128"/>
      <c r="K33" s="128"/>
      <c r="L33" s="128"/>
      <c r="M33" s="128"/>
      <c r="N33" s="128"/>
      <c r="O33" s="128"/>
      <c r="P33" s="131"/>
      <c r="Q33" s="131"/>
      <c r="R33" s="131"/>
      <c r="S33" s="131"/>
      <c r="T33" s="128"/>
      <c r="U33" s="128"/>
      <c r="V33" s="128"/>
      <c r="W33" s="128"/>
      <c r="X33" s="128"/>
      <c r="Y33" s="128"/>
      <c r="Z33" s="131"/>
      <c r="AA33" s="128">
        <v>10</v>
      </c>
    </row>
    <row r="34" spans="1:27">
      <c r="A34" s="128"/>
      <c r="B34" s="128" t="s">
        <v>404</v>
      </c>
      <c r="C34" s="128">
        <v>7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31"/>
      <c r="Q34" s="131"/>
      <c r="R34" s="131"/>
      <c r="S34" s="131"/>
      <c r="T34" s="128"/>
      <c r="U34" s="128"/>
      <c r="V34" s="128"/>
      <c r="W34" s="128"/>
      <c r="X34" s="128"/>
      <c r="Y34" s="128"/>
      <c r="Z34" s="131">
        <v>150379</v>
      </c>
      <c r="AA34" s="128"/>
    </row>
    <row r="38" spans="1:27">
      <c r="A38" s="156" t="s">
        <v>405</v>
      </c>
      <c r="B38" s="156" t="s">
        <v>285</v>
      </c>
      <c r="D38" s="129" t="s">
        <v>410</v>
      </c>
      <c r="G38" s="129" t="s">
        <v>456</v>
      </c>
    </row>
    <row r="39" spans="1:27">
      <c r="A39" s="156"/>
      <c r="B39" s="156"/>
    </row>
    <row r="40" spans="1:27">
      <c r="A40" s="156"/>
      <c r="B40" s="156"/>
    </row>
    <row r="41" spans="1:27">
      <c r="A41" s="156" t="s">
        <v>406</v>
      </c>
      <c r="B41" s="156">
        <v>2021</v>
      </c>
    </row>
    <row r="42" spans="1:27">
      <c r="A42" s="156" t="s">
        <v>407</v>
      </c>
      <c r="B42" s="156" t="s">
        <v>455</v>
      </c>
    </row>
    <row r="43" spans="1:27">
      <c r="A43" s="156" t="s">
        <v>408</v>
      </c>
      <c r="B43" s="156"/>
    </row>
    <row r="44" spans="1:27">
      <c r="A44" s="156" t="s">
        <v>323</v>
      </c>
      <c r="B44" s="156">
        <v>20</v>
      </c>
    </row>
    <row r="45" spans="1:27">
      <c r="A45" s="156" t="s">
        <v>409</v>
      </c>
      <c r="B45" s="156">
        <v>75</v>
      </c>
    </row>
    <row r="65" spans="1:20">
      <c r="A65" s="150" t="s">
        <v>411</v>
      </c>
      <c r="B65" s="150" t="s">
        <v>412</v>
      </c>
      <c r="C65" s="151" t="s">
        <v>413</v>
      </c>
      <c r="D65" s="151" t="s">
        <v>414</v>
      </c>
      <c r="E65" s="150" t="s">
        <v>415</v>
      </c>
      <c r="F65" s="151" t="s">
        <v>416</v>
      </c>
      <c r="G65" s="151" t="s">
        <v>417</v>
      </c>
      <c r="H65" s="152" t="s">
        <v>418</v>
      </c>
      <c r="I65" s="151" t="s">
        <v>419</v>
      </c>
      <c r="J65" s="150" t="s">
        <v>420</v>
      </c>
      <c r="K65" s="150" t="s">
        <v>421</v>
      </c>
      <c r="L65" s="151" t="s">
        <v>422</v>
      </c>
      <c r="M65" s="153" t="s">
        <v>423</v>
      </c>
      <c r="N65" s="151" t="s">
        <v>424</v>
      </c>
      <c r="O65" s="150" t="s">
        <v>425</v>
      </c>
      <c r="P65" s="150" t="s">
        <v>426</v>
      </c>
      <c r="Q65" s="154" t="s">
        <v>427</v>
      </c>
      <c r="R65" s="154" t="s">
        <v>428</v>
      </c>
      <c r="S65" s="151" t="s">
        <v>429</v>
      </c>
      <c r="T65" s="155" t="s">
        <v>430</v>
      </c>
    </row>
    <row r="66" spans="1:20">
      <c r="A66" s="133">
        <v>44327</v>
      </c>
      <c r="B66" s="134" t="s">
        <v>324</v>
      </c>
      <c r="C66" s="135">
        <v>1</v>
      </c>
      <c r="D66" s="136"/>
      <c r="E66" s="135" t="s">
        <v>431</v>
      </c>
      <c r="F66" s="135" t="s">
        <v>432</v>
      </c>
      <c r="G66" s="135">
        <v>10</v>
      </c>
      <c r="H66" s="137" t="s">
        <v>433</v>
      </c>
      <c r="I66" s="138" t="s">
        <v>434</v>
      </c>
      <c r="J66" s="139" t="s">
        <v>435</v>
      </c>
      <c r="K66" s="140" t="s">
        <v>436</v>
      </c>
      <c r="L66" s="135" t="s">
        <v>437</v>
      </c>
      <c r="M66" s="141">
        <v>279</v>
      </c>
      <c r="N66" s="142">
        <v>42779</v>
      </c>
      <c r="O66" s="134"/>
      <c r="P66" s="134"/>
      <c r="Q66" s="142" t="s">
        <v>438</v>
      </c>
      <c r="R66" s="142" t="s">
        <v>438</v>
      </c>
      <c r="S66" s="143" t="s">
        <v>439</v>
      </c>
      <c r="T66" s="144"/>
    </row>
    <row r="67" spans="1:20">
      <c r="A67" s="145">
        <v>44327</v>
      </c>
      <c r="B67" s="134" t="s">
        <v>324</v>
      </c>
      <c r="C67" s="135">
        <v>2</v>
      </c>
      <c r="D67" s="146"/>
      <c r="E67" s="135" t="s">
        <v>440</v>
      </c>
      <c r="F67" s="135" t="s">
        <v>432</v>
      </c>
      <c r="G67" s="135">
        <v>10</v>
      </c>
      <c r="H67" s="147" t="s">
        <v>433</v>
      </c>
      <c r="I67" s="138" t="s">
        <v>434</v>
      </c>
      <c r="J67" s="139" t="s">
        <v>435</v>
      </c>
      <c r="K67" s="140" t="s">
        <v>436</v>
      </c>
      <c r="L67" s="135" t="s">
        <v>441</v>
      </c>
      <c r="M67" s="141">
        <v>279</v>
      </c>
      <c r="N67" s="142">
        <v>43122</v>
      </c>
      <c r="O67" s="134"/>
      <c r="P67" s="134"/>
      <c r="Q67" s="142" t="s">
        <v>438</v>
      </c>
      <c r="R67" s="142" t="s">
        <v>438</v>
      </c>
      <c r="S67" s="143"/>
      <c r="T67" s="144"/>
    </row>
    <row r="68" spans="1:20">
      <c r="A68" s="145">
        <v>44327</v>
      </c>
      <c r="B68" s="134" t="s">
        <v>324</v>
      </c>
      <c r="C68" s="135">
        <v>3</v>
      </c>
      <c r="D68" s="146"/>
      <c r="E68" s="135" t="s">
        <v>442</v>
      </c>
      <c r="F68" s="135" t="s">
        <v>432</v>
      </c>
      <c r="G68" s="135">
        <v>10</v>
      </c>
      <c r="H68" s="147" t="s">
        <v>433</v>
      </c>
      <c r="I68" s="138" t="s">
        <v>434</v>
      </c>
      <c r="J68" s="139" t="s">
        <v>435</v>
      </c>
      <c r="K68" s="140" t="s">
        <v>436</v>
      </c>
      <c r="L68" s="135" t="s">
        <v>441</v>
      </c>
      <c r="M68" s="141">
        <v>279</v>
      </c>
      <c r="N68" s="142">
        <v>43136</v>
      </c>
      <c r="O68" s="134"/>
      <c r="P68" s="134"/>
      <c r="Q68" s="142" t="s">
        <v>438</v>
      </c>
      <c r="R68" s="142" t="s">
        <v>438</v>
      </c>
      <c r="S68" s="143"/>
      <c r="T68" s="144"/>
    </row>
    <row r="69" spans="1:20">
      <c r="A69" s="133">
        <v>44327</v>
      </c>
      <c r="B69" s="134" t="s">
        <v>324</v>
      </c>
      <c r="C69" s="135">
        <v>4</v>
      </c>
      <c r="D69" s="146"/>
      <c r="E69" s="148" t="s">
        <v>443</v>
      </c>
      <c r="F69" s="135" t="s">
        <v>432</v>
      </c>
      <c r="G69" s="135">
        <v>10</v>
      </c>
      <c r="H69" s="137" t="s">
        <v>433</v>
      </c>
      <c r="I69" s="138" t="s">
        <v>434</v>
      </c>
      <c r="J69" s="140" t="s">
        <v>435</v>
      </c>
      <c r="K69" s="140" t="s">
        <v>436</v>
      </c>
      <c r="L69" s="135" t="s">
        <v>437</v>
      </c>
      <c r="M69" s="141">
        <v>279</v>
      </c>
      <c r="N69" s="142">
        <v>43881</v>
      </c>
      <c r="O69" s="134"/>
      <c r="P69" s="134"/>
      <c r="Q69" s="142" t="s">
        <v>438</v>
      </c>
      <c r="R69" s="142" t="s">
        <v>438</v>
      </c>
      <c r="S69" s="143"/>
      <c r="T69" s="144"/>
    </row>
    <row r="70" spans="1:20">
      <c r="A70" s="145">
        <v>44327</v>
      </c>
      <c r="B70" s="134" t="s">
        <v>324</v>
      </c>
      <c r="C70" s="135">
        <v>5</v>
      </c>
      <c r="D70" s="146"/>
      <c r="E70" s="148" t="s">
        <v>444</v>
      </c>
      <c r="F70" s="135" t="s">
        <v>432</v>
      </c>
      <c r="G70" s="135">
        <v>10</v>
      </c>
      <c r="H70" s="147" t="s">
        <v>433</v>
      </c>
      <c r="I70" s="138" t="s">
        <v>434</v>
      </c>
      <c r="J70" s="140" t="s">
        <v>435</v>
      </c>
      <c r="K70" s="140" t="s">
        <v>436</v>
      </c>
      <c r="L70" s="135" t="s">
        <v>437</v>
      </c>
      <c r="M70" s="141">
        <v>279</v>
      </c>
      <c r="N70" s="142">
        <v>43920</v>
      </c>
      <c r="O70" s="134"/>
      <c r="P70" s="134"/>
      <c r="Q70" s="142" t="s">
        <v>438</v>
      </c>
      <c r="R70" s="142" t="s">
        <v>438</v>
      </c>
      <c r="S70" s="143"/>
      <c r="T70" s="144"/>
    </row>
    <row r="71" spans="1:20">
      <c r="A71" s="149">
        <v>44375</v>
      </c>
      <c r="B71" s="134" t="s">
        <v>324</v>
      </c>
      <c r="C71" s="135">
        <v>6</v>
      </c>
      <c r="D71" s="146"/>
      <c r="E71" s="148">
        <v>20658</v>
      </c>
      <c r="F71" s="135" t="s">
        <v>445</v>
      </c>
      <c r="G71" s="135">
        <v>10</v>
      </c>
      <c r="H71" s="147" t="s">
        <v>433</v>
      </c>
      <c r="I71" s="138" t="s">
        <v>446</v>
      </c>
      <c r="J71" s="140" t="s">
        <v>435</v>
      </c>
      <c r="K71" s="140" t="s">
        <v>436</v>
      </c>
      <c r="L71" s="135" t="s">
        <v>447</v>
      </c>
      <c r="M71" s="141">
        <v>300</v>
      </c>
      <c r="N71" s="142">
        <v>44356</v>
      </c>
      <c r="O71" s="134"/>
      <c r="P71" s="134" t="s">
        <v>448</v>
      </c>
      <c r="Q71" s="142" t="s">
        <v>449</v>
      </c>
      <c r="R71" s="142" t="s">
        <v>450</v>
      </c>
      <c r="S71" s="143"/>
      <c r="T71" s="144"/>
    </row>
    <row r="72" spans="1:20">
      <c r="A72" s="149">
        <v>44440</v>
      </c>
      <c r="B72" s="134" t="s">
        <v>324</v>
      </c>
      <c r="C72" s="135">
        <v>7</v>
      </c>
      <c r="D72" s="146"/>
      <c r="E72" s="148">
        <v>20659</v>
      </c>
      <c r="F72" s="135" t="s">
        <v>445</v>
      </c>
      <c r="G72" s="135">
        <v>10</v>
      </c>
      <c r="H72" s="147" t="s">
        <v>433</v>
      </c>
      <c r="I72" s="138" t="s">
        <v>446</v>
      </c>
      <c r="J72" s="140" t="s">
        <v>435</v>
      </c>
      <c r="K72" s="140" t="s">
        <v>436</v>
      </c>
      <c r="L72" s="135" t="s">
        <v>451</v>
      </c>
      <c r="M72" s="141">
        <v>300</v>
      </c>
      <c r="N72" s="142">
        <v>44438</v>
      </c>
      <c r="O72" s="134"/>
      <c r="P72" s="134" t="s">
        <v>452</v>
      </c>
      <c r="Q72" s="142" t="s">
        <v>450</v>
      </c>
      <c r="R72" s="142" t="s">
        <v>453</v>
      </c>
      <c r="S72" s="143"/>
      <c r="T72" s="144"/>
    </row>
    <row r="73" spans="1:20">
      <c r="A73" s="149">
        <v>44525</v>
      </c>
      <c r="B73" s="134" t="s">
        <v>324</v>
      </c>
      <c r="C73" s="135">
        <v>8</v>
      </c>
      <c r="D73" s="146"/>
      <c r="E73" s="148">
        <v>20719</v>
      </c>
      <c r="F73" s="135" t="s">
        <v>445</v>
      </c>
      <c r="G73" s="135">
        <v>10</v>
      </c>
      <c r="H73" s="147" t="s">
        <v>433</v>
      </c>
      <c r="I73" s="138" t="s">
        <v>434</v>
      </c>
      <c r="J73" s="140" t="s">
        <v>435</v>
      </c>
      <c r="K73" s="140" t="s">
        <v>436</v>
      </c>
      <c r="L73" s="135" t="s">
        <v>454</v>
      </c>
      <c r="M73" s="141">
        <v>279</v>
      </c>
      <c r="N73" s="142">
        <v>44524</v>
      </c>
      <c r="O73" s="134"/>
      <c r="P73" s="134" t="s">
        <v>452</v>
      </c>
      <c r="Q73" s="142" t="s">
        <v>449</v>
      </c>
      <c r="R73" s="142" t="s">
        <v>449</v>
      </c>
      <c r="S73" s="143"/>
      <c r="T73" s="144"/>
    </row>
  </sheetData>
  <autoFilter ref="A1:AA34">
    <filterColumn colId="2">
      <filters>
        <filter val="7"/>
      </filters>
    </filterColumn>
  </autoFilter>
  <sortState ref="A66:T73">
    <sortCondition ref="C73"/>
  </sortState>
  <phoneticPr fontId="8"/>
  <dataValidations count="5">
    <dataValidation type="list" allowBlank="1" showInputMessage="1" showErrorMessage="1" sqref="H65">
      <formula1>$V$2:$V$19</formula1>
    </dataValidation>
    <dataValidation type="list" allowBlank="1" showInputMessage="1" showErrorMessage="1" sqref="I65">
      <formula1>$W$2:$W$16</formula1>
    </dataValidation>
    <dataValidation type="list" allowBlank="1" showInputMessage="1" showErrorMessage="1" sqref="F65">
      <formula1>$U$2:$U$78</formula1>
    </dataValidation>
    <dataValidation type="list" allowBlank="1" showInputMessage="1" showErrorMessage="1" sqref="J65">
      <formula1>$X$2:$X$8</formula1>
    </dataValidation>
    <dataValidation type="list" allowBlank="1" showInputMessage="1" showErrorMessage="1" sqref="K65">
      <formula1>$Y$2:$Y$6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8" t="s">
        <v>216</v>
      </c>
      <c r="M2" s="73" t="s">
        <v>234</v>
      </c>
      <c r="N2" s="74" t="s">
        <v>238</v>
      </c>
    </row>
    <row r="3" spans="1:14" ht="13.5" customHeight="1">
      <c r="A3" s="6" t="s">
        <v>48</v>
      </c>
      <c r="B3" s="5" t="s">
        <v>31</v>
      </c>
      <c r="C3" s="56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8" t="s">
        <v>217</v>
      </c>
      <c r="M3" s="73" t="s">
        <v>235</v>
      </c>
      <c r="N3" s="74" t="s">
        <v>239</v>
      </c>
    </row>
    <row r="4" spans="1:14" ht="14.25">
      <c r="B4" s="5" t="s">
        <v>49</v>
      </c>
      <c r="C4" s="56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8" t="s">
        <v>218</v>
      </c>
      <c r="N4" s="75" t="s">
        <v>240</v>
      </c>
    </row>
    <row r="5" spans="1:14" ht="14.25">
      <c r="B5" s="5" t="s">
        <v>66</v>
      </c>
      <c r="C5" s="56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>
      <c r="B6" s="5" t="s">
        <v>28</v>
      </c>
      <c r="C6" s="56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>
      <c r="B7" s="53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>
      <c r="B8" s="53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>
      <c r="C9" s="5" t="s">
        <v>195</v>
      </c>
      <c r="D9" s="14" t="s">
        <v>78</v>
      </c>
      <c r="E9" s="52" t="s">
        <v>186</v>
      </c>
      <c r="G9" s="5" t="s">
        <v>265</v>
      </c>
    </row>
    <row r="10" spans="1:14">
      <c r="C10" s="5" t="s">
        <v>87</v>
      </c>
      <c r="D10" s="14" t="s">
        <v>79</v>
      </c>
      <c r="E10" s="49" t="s">
        <v>87</v>
      </c>
      <c r="G10" s="5" t="s">
        <v>266</v>
      </c>
    </row>
    <row r="11" spans="1:14">
      <c r="C11" s="5" t="s">
        <v>179</v>
      </c>
      <c r="D11" s="14" t="s">
        <v>80</v>
      </c>
      <c r="E11" s="52" t="s">
        <v>179</v>
      </c>
      <c r="G11" s="5" t="s">
        <v>267</v>
      </c>
    </row>
    <row r="12" spans="1:14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>
      <c r="C13" s="5" t="s">
        <v>157</v>
      </c>
      <c r="D13" s="14" t="s">
        <v>69</v>
      </c>
      <c r="E13" s="49" t="s">
        <v>91</v>
      </c>
      <c r="G13" s="5" t="s">
        <v>269</v>
      </c>
    </row>
    <row r="14" spans="1:14">
      <c r="C14" s="5" t="s">
        <v>89</v>
      </c>
      <c r="D14" s="14" t="s">
        <v>82</v>
      </c>
      <c r="E14" s="52" t="s">
        <v>192</v>
      </c>
      <c r="G14" s="5" t="s">
        <v>270</v>
      </c>
    </row>
    <row r="15" spans="1:14">
      <c r="C15" s="5" t="s">
        <v>92</v>
      </c>
      <c r="D15" s="14" t="s">
        <v>83</v>
      </c>
      <c r="E15" s="52" t="s">
        <v>193</v>
      </c>
    </row>
    <row r="16" spans="1:14">
      <c r="C16" s="5" t="s">
        <v>152</v>
      </c>
      <c r="D16" s="14" t="s">
        <v>84</v>
      </c>
      <c r="E16" s="14" t="s">
        <v>188</v>
      </c>
    </row>
    <row r="17" spans="3:5">
      <c r="C17" s="5" t="s">
        <v>96</v>
      </c>
      <c r="D17" s="117" t="s">
        <v>273</v>
      </c>
      <c r="E17" s="5" t="s">
        <v>100</v>
      </c>
    </row>
    <row r="18" spans="3:5">
      <c r="C18" s="5" t="s">
        <v>196</v>
      </c>
      <c r="D18" s="14" t="s">
        <v>85</v>
      </c>
      <c r="E18" s="5" t="s">
        <v>101</v>
      </c>
    </row>
    <row r="19" spans="3:5">
      <c r="C19" s="5" t="s">
        <v>158</v>
      </c>
      <c r="D19" s="14" t="s">
        <v>70</v>
      </c>
      <c r="E19" s="5" t="s">
        <v>105</v>
      </c>
    </row>
    <row r="20" spans="3:5">
      <c r="C20" s="5" t="s">
        <v>159</v>
      </c>
      <c r="D20" s="14" t="s">
        <v>86</v>
      </c>
      <c r="E20" s="5" t="s">
        <v>194</v>
      </c>
    </row>
    <row r="21" spans="3:5">
      <c r="C21" s="5" t="s">
        <v>101</v>
      </c>
      <c r="D21" s="14" t="s">
        <v>87</v>
      </c>
      <c r="E21" s="5" t="s">
        <v>109</v>
      </c>
    </row>
    <row r="22" spans="3:5">
      <c r="C22" s="5" t="s">
        <v>102</v>
      </c>
      <c r="D22" s="14" t="s">
        <v>88</v>
      </c>
      <c r="E22" s="5" t="s">
        <v>170</v>
      </c>
    </row>
    <row r="23" spans="3:5">
      <c r="C23" s="5" t="s">
        <v>103</v>
      </c>
      <c r="D23" s="14" t="s">
        <v>89</v>
      </c>
      <c r="E23" s="5" t="s">
        <v>117</v>
      </c>
    </row>
    <row r="24" spans="3:5">
      <c r="C24" s="5" t="s">
        <v>104</v>
      </c>
      <c r="D24" s="14" t="s">
        <v>90</v>
      </c>
      <c r="E24" s="5" t="s">
        <v>163</v>
      </c>
    </row>
    <row r="25" spans="3:5">
      <c r="C25" s="5" t="s">
        <v>160</v>
      </c>
      <c r="D25" s="14" t="s">
        <v>91</v>
      </c>
      <c r="E25" s="5" t="s">
        <v>119</v>
      </c>
    </row>
    <row r="26" spans="3:5">
      <c r="C26" s="5" t="s">
        <v>194</v>
      </c>
      <c r="D26" s="14" t="s">
        <v>92</v>
      </c>
      <c r="E26" s="48" t="s">
        <v>198</v>
      </c>
    </row>
    <row r="27" spans="3:5">
      <c r="C27" s="5" t="s">
        <v>161</v>
      </c>
      <c r="D27" s="14" t="s">
        <v>93</v>
      </c>
      <c r="E27" s="5" t="s">
        <v>72</v>
      </c>
    </row>
    <row r="28" spans="3:5">
      <c r="C28" s="5" t="s">
        <v>162</v>
      </c>
      <c r="D28" s="14" t="s">
        <v>94</v>
      </c>
      <c r="E28" s="5" t="s">
        <v>127</v>
      </c>
    </row>
    <row r="29" spans="3:5">
      <c r="C29" s="5" t="s">
        <v>123</v>
      </c>
      <c r="D29" s="14" t="s">
        <v>95</v>
      </c>
      <c r="E29" s="5" t="s">
        <v>128</v>
      </c>
    </row>
    <row r="30" spans="3:5">
      <c r="C30" s="5" t="s">
        <v>164</v>
      </c>
      <c r="D30" s="52" t="s">
        <v>197</v>
      </c>
      <c r="E30" s="5" t="s">
        <v>171</v>
      </c>
    </row>
    <row r="31" spans="3:5">
      <c r="C31" s="48" t="s">
        <v>198</v>
      </c>
      <c r="D31" s="14" t="s">
        <v>71</v>
      </c>
      <c r="E31" s="5" t="s">
        <v>73</v>
      </c>
    </row>
    <row r="32" spans="3:5">
      <c r="C32" s="5" t="s">
        <v>181</v>
      </c>
      <c r="D32" s="14" t="s">
        <v>96</v>
      </c>
      <c r="E32" s="5" t="s">
        <v>132</v>
      </c>
    </row>
    <row r="33" spans="3:5">
      <c r="C33" s="5" t="s">
        <v>165</v>
      </c>
      <c r="D33" s="14" t="s">
        <v>97</v>
      </c>
      <c r="E33" s="52" t="s">
        <v>181</v>
      </c>
    </row>
    <row r="34" spans="3:5">
      <c r="C34" s="5" t="s">
        <v>166</v>
      </c>
      <c r="D34" s="14" t="s">
        <v>98</v>
      </c>
      <c r="E34" s="5" t="s">
        <v>190</v>
      </c>
    </row>
    <row r="35" spans="3:5">
      <c r="C35" s="5" t="s">
        <v>167</v>
      </c>
      <c r="D35" s="14" t="s">
        <v>99</v>
      </c>
      <c r="E35" s="5" t="s">
        <v>176</v>
      </c>
    </row>
    <row r="36" spans="3:5">
      <c r="C36" s="34" t="s">
        <v>168</v>
      </c>
      <c r="D36" s="14" t="s">
        <v>100</v>
      </c>
      <c r="E36" s="5" t="s">
        <v>172</v>
      </c>
    </row>
    <row r="37" spans="3:5">
      <c r="C37" s="48" t="s">
        <v>169</v>
      </c>
      <c r="D37" s="14" t="s">
        <v>101</v>
      </c>
      <c r="E37" s="5" t="s">
        <v>138</v>
      </c>
    </row>
    <row r="38" spans="3:5">
      <c r="C38" s="48" t="s">
        <v>140</v>
      </c>
      <c r="D38" s="14" t="s">
        <v>102</v>
      </c>
      <c r="E38" s="5" t="s">
        <v>173</v>
      </c>
    </row>
    <row r="39" spans="3:5">
      <c r="C39" s="48" t="s">
        <v>182</v>
      </c>
      <c r="D39" s="14" t="s">
        <v>103</v>
      </c>
      <c r="E39" s="5" t="s">
        <v>143</v>
      </c>
    </row>
    <row r="40" spans="3:5">
      <c r="C40" s="53"/>
      <c r="D40" s="14" t="s">
        <v>104</v>
      </c>
      <c r="E40" s="5" t="s">
        <v>145</v>
      </c>
    </row>
    <row r="41" spans="3:5">
      <c r="D41" s="14" t="s">
        <v>105</v>
      </c>
      <c r="E41" s="5" t="s">
        <v>74</v>
      </c>
    </row>
    <row r="42" spans="3:5">
      <c r="D42" s="14" t="s">
        <v>106</v>
      </c>
      <c r="E42" s="5" t="s">
        <v>76</v>
      </c>
    </row>
    <row r="43" spans="3:5">
      <c r="D43" s="14" t="s">
        <v>107</v>
      </c>
      <c r="E43" s="5" t="s">
        <v>78</v>
      </c>
    </row>
    <row r="44" spans="3:5">
      <c r="D44" s="14" t="s">
        <v>108</v>
      </c>
      <c r="E44" s="5" t="s">
        <v>74</v>
      </c>
    </row>
    <row r="45" spans="3:5">
      <c r="D45" s="14" t="s">
        <v>109</v>
      </c>
      <c r="E45" s="5" t="s">
        <v>154</v>
      </c>
    </row>
    <row r="46" spans="3:5">
      <c r="D46" s="14" t="s">
        <v>110</v>
      </c>
      <c r="E46" s="5" t="s">
        <v>155</v>
      </c>
    </row>
    <row r="47" spans="3:5">
      <c r="D47" s="14" t="s">
        <v>111</v>
      </c>
      <c r="E47" s="5" t="s">
        <v>156</v>
      </c>
    </row>
    <row r="48" spans="3:5">
      <c r="D48" s="14" t="s">
        <v>112</v>
      </c>
      <c r="E48" s="5" t="s">
        <v>87</v>
      </c>
    </row>
    <row r="49" spans="4:5">
      <c r="D49" s="14" t="s">
        <v>113</v>
      </c>
      <c r="E49" s="5" t="s">
        <v>88</v>
      </c>
    </row>
    <row r="50" spans="4:5">
      <c r="D50" s="14" t="s">
        <v>114</v>
      </c>
      <c r="E50" s="5" t="s">
        <v>157</v>
      </c>
    </row>
    <row r="51" spans="4:5">
      <c r="D51" s="14" t="s">
        <v>115</v>
      </c>
      <c r="E51" s="5" t="s">
        <v>89</v>
      </c>
    </row>
    <row r="52" spans="4:5">
      <c r="D52" s="14" t="s">
        <v>34</v>
      </c>
      <c r="E52" s="5" t="s">
        <v>92</v>
      </c>
    </row>
    <row r="53" spans="4:5">
      <c r="D53" s="14" t="s">
        <v>116</v>
      </c>
      <c r="E53" s="5" t="s">
        <v>152</v>
      </c>
    </row>
    <row r="54" spans="4:5">
      <c r="D54" s="14" t="s">
        <v>117</v>
      </c>
      <c r="E54" s="5" t="s">
        <v>96</v>
      </c>
    </row>
    <row r="55" spans="4:5">
      <c r="D55" s="14" t="s">
        <v>118</v>
      </c>
      <c r="E55" s="5" t="s">
        <v>158</v>
      </c>
    </row>
    <row r="56" spans="4:5">
      <c r="D56" s="14" t="s">
        <v>119</v>
      </c>
      <c r="E56" s="5" t="s">
        <v>159</v>
      </c>
    </row>
    <row r="57" spans="4:5">
      <c r="D57" s="14" t="s">
        <v>120</v>
      </c>
      <c r="E57" s="5" t="s">
        <v>102</v>
      </c>
    </row>
    <row r="58" spans="4:5">
      <c r="D58" s="14" t="s">
        <v>121</v>
      </c>
      <c r="E58" s="5" t="s">
        <v>103</v>
      </c>
    </row>
    <row r="59" spans="4:5">
      <c r="D59" s="14" t="s">
        <v>122</v>
      </c>
      <c r="E59" s="5" t="s">
        <v>104</v>
      </c>
    </row>
    <row r="60" spans="4:5">
      <c r="D60" s="14" t="s">
        <v>123</v>
      </c>
      <c r="E60" s="5" t="s">
        <v>160</v>
      </c>
    </row>
    <row r="61" spans="4:5">
      <c r="D61" s="14" t="s">
        <v>124</v>
      </c>
      <c r="E61" s="5" t="s">
        <v>161</v>
      </c>
    </row>
    <row r="62" spans="4:5">
      <c r="D62" s="14" t="s">
        <v>72</v>
      </c>
      <c r="E62" s="5" t="s">
        <v>162</v>
      </c>
    </row>
    <row r="63" spans="4:5">
      <c r="D63" s="14" t="s">
        <v>125</v>
      </c>
      <c r="E63" s="5" t="s">
        <v>123</v>
      </c>
    </row>
    <row r="64" spans="4:5">
      <c r="D64" s="14" t="s">
        <v>126</v>
      </c>
      <c r="E64" s="5" t="s">
        <v>164</v>
      </c>
    </row>
    <row r="65" spans="4:5">
      <c r="D65" s="14" t="s">
        <v>127</v>
      </c>
      <c r="E65" s="5" t="s">
        <v>165</v>
      </c>
    </row>
    <row r="66" spans="4:5">
      <c r="D66" s="14" t="s">
        <v>128</v>
      </c>
      <c r="E66" s="5" t="s">
        <v>166</v>
      </c>
    </row>
    <row r="67" spans="4:5">
      <c r="D67" s="14" t="s">
        <v>129</v>
      </c>
      <c r="E67" s="5" t="s">
        <v>167</v>
      </c>
    </row>
    <row r="68" spans="4:5">
      <c r="D68" s="14" t="s">
        <v>130</v>
      </c>
      <c r="E68" s="5" t="s">
        <v>168</v>
      </c>
    </row>
    <row r="69" spans="4:5">
      <c r="D69" s="14" t="s">
        <v>131</v>
      </c>
      <c r="E69" s="5" t="s">
        <v>169</v>
      </c>
    </row>
    <row r="70" spans="4:5">
      <c r="D70" s="14" t="s">
        <v>73</v>
      </c>
      <c r="E70" s="5" t="s">
        <v>140</v>
      </c>
    </row>
    <row r="71" spans="4:5">
      <c r="D71" s="14" t="s">
        <v>132</v>
      </c>
      <c r="E71" s="48" t="s">
        <v>182</v>
      </c>
    </row>
    <row r="72" spans="4:5">
      <c r="D72" s="14" t="s">
        <v>133</v>
      </c>
    </row>
    <row r="73" spans="4:5">
      <c r="D73" s="14" t="s">
        <v>134</v>
      </c>
    </row>
    <row r="74" spans="4:5">
      <c r="D74" s="38" t="s">
        <v>135</v>
      </c>
    </row>
    <row r="75" spans="4:5">
      <c r="D75" s="14" t="s">
        <v>176</v>
      </c>
    </row>
    <row r="76" spans="4:5">
      <c r="D76" s="52" t="s">
        <v>190</v>
      </c>
    </row>
    <row r="77" spans="4:5">
      <c r="D77" s="14" t="s">
        <v>136</v>
      </c>
    </row>
    <row r="78" spans="4:5">
      <c r="D78" s="14" t="s">
        <v>137</v>
      </c>
    </row>
    <row r="79" spans="4:5">
      <c r="D79" s="14" t="s">
        <v>138</v>
      </c>
    </row>
    <row r="80" spans="4:5">
      <c r="D80" s="14" t="s">
        <v>139</v>
      </c>
    </row>
    <row r="81" spans="4:4">
      <c r="D81" s="14" t="s">
        <v>140</v>
      </c>
    </row>
    <row r="82" spans="4:4">
      <c r="D82" s="14" t="s">
        <v>141</v>
      </c>
    </row>
    <row r="83" spans="4:4">
      <c r="D83" s="14" t="s">
        <v>142</v>
      </c>
    </row>
    <row r="84" spans="4:4">
      <c r="D84" s="14" t="s">
        <v>143</v>
      </c>
    </row>
    <row r="85" spans="4:4">
      <c r="D85" s="14" t="s">
        <v>144</v>
      </c>
    </row>
    <row r="86" spans="4:4">
      <c r="D86" s="14" t="s">
        <v>145</v>
      </c>
    </row>
    <row r="87" spans="4:4">
      <c r="D87" s="14" t="s">
        <v>146</v>
      </c>
    </row>
    <row r="88" spans="4:4">
      <c r="D88" s="14" t="s">
        <v>147</v>
      </c>
    </row>
    <row r="89" spans="4:4">
      <c r="D89" s="14" t="s">
        <v>148</v>
      </c>
    </row>
    <row r="90" spans="4:4">
      <c r="D90" s="5" t="s">
        <v>149</v>
      </c>
    </row>
    <row r="91" spans="4:4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コメント</vt:lpstr>
      <vt:lpstr>選択肢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斉藤 里志</cp:lastModifiedBy>
  <cp:lastPrinted>2019-10-09T02:43:01Z</cp:lastPrinted>
  <dcterms:created xsi:type="dcterms:W3CDTF">1997-01-08T22:48:59Z</dcterms:created>
  <dcterms:modified xsi:type="dcterms:W3CDTF">2022-04-14T07:58:52Z</dcterms:modified>
</cp:coreProperties>
</file>