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-120" yWindow="-105" windowWidth="20730" windowHeight="11745"/>
  </bookViews>
  <sheets>
    <sheet name="金型修理改善依頼書" sheetId="9" r:id="rId1"/>
    <sheet name="コメント" sheetId="10" r:id="rId2"/>
    <sheet name="選択肢" sheetId="1" state="hidden" r:id="rId3"/>
  </sheets>
  <definedNames>
    <definedName name="_xlnm._FilterDatabase" localSheetId="1" hidden="1">コメント!$A$1:$Z$60</definedName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<sst xmlns="http://schemas.openxmlformats.org/spreadsheetml/2006/main" count="1384" uniqueCount="565">
  <si>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</si>
  <si>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</si>
  <si>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</si>
  <si>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</si>
  <si>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</si>
  <si>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</si>
  <si>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</si>
  <si>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</si>
  <si>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</si>
  <si>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</si>
  <si>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</si>
  <si>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</si>
  <si>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</si>
  <si>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</si>
  <si>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</si>
  <si>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</si>
  <si>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</si>
  <si>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</si>
  <si>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</si>
  <si>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</si>
  <si>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</si>
  <si>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</si>
  <si>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</si>
  <si>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</si>
  <si>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</si>
  <si>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</si>
  <si>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</si>
  <si>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</si>
  <si>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</si>
  <si>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</si>
  <si>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</si>
  <si>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</si>
  <si>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</si>
  <si>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</si>
  <si>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</si>
  <si>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</si>
  <si>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ショット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</si>
  <si>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</si>
  <si>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</si>
  <si>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</si>
  <si>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</si>
  <si>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</si>
  <si>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</si>
  <si>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</si>
  <si>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</si>
  <si>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</si>
  <si>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t</t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</si>
  <si>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</si>
  <si>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</si>
  <si>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</si>
  <si>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</si>
  <si>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</si>
  <si>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</si>
  <si>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</si>
  <si>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</si>
  <si>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</si>
  <si>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</si>
  <si>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</si>
  <si>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</si>
  <si>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</si>
  <si>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</si>
  <si>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</si>
  <si>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</si>
  <si>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</si>
  <si>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</si>
  <si>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</si>
  <si>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</si>
  <si>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</si>
  <si>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</si>
  <si>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</si>
  <si>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</si>
  <si>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</si>
  <si>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</si>
  <si>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</si>
  <si>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</si>
  <si>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</si>
  <si>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</si>
  <si>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</si>
  <si>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</si>
  <si>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</si>
  <si>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</si>
  <si>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</si>
  <si>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</si>
  <si>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</si>
  <si>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</si>
  <si>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</si>
  <si>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</si>
  <si>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</si>
  <si>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</si>
  <si>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</si>
  <si>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</si>
  <si>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</si>
  <si>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</si>
  <si>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</si>
  <si>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</si>
  <si>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</si>
  <si>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</si>
  <si>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</si>
  <si>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</si>
  <si>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</si>
  <si>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</si>
  <si>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</si>
  <si>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</si>
  <si>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</si>
  <si>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</si>
  <si>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</si>
  <si>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</si>
  <si>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</si>
  <si>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</si>
  <si>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</si>
  <si>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</si>
  <si>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</si>
  <si>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</si>
  <si>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</si>
  <si>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</si>
  <si>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</si>
  <si>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</si>
  <si>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</si>
  <si>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</si>
  <si>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</si>
  <si>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</si>
  <si>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</si>
  <si>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</si>
  <si>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</si>
  <si>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</si>
  <si>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</si>
  <si>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</si>
  <si>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</si>
  <si>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</si>
  <si>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</si>
  <si>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</si>
  <si>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</si>
  <si>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</si>
  <si>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</si>
  <si>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</si>
  <si>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</si>
  <si>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</si>
  <si>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</si>
  <si>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</si>
  <si>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</si>
  <si>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</si>
  <si>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</si>
  <si>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</si>
  <si>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</si>
  <si>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</si>
  <si>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</si>
  <si>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</si>
  <si>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</si>
  <si>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</si>
  <si>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</si>
  <si>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</si>
  <si>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</si>
  <si>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</si>
  <si>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</si>
  <si>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</si>
  <si>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</si>
  <si>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</si>
  <si>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</si>
  <si>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</si>
  <si>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</si>
  <si>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</si>
  <si>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</si>
  <si>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</si>
  <si>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</si>
  <si>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</si>
  <si>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</si>
  <si>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</si>
  <si>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</si>
  <si>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</si>
  <si>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</si>
  <si>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</si>
  <si>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</si>
  <si>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</si>
  <si>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</si>
  <si>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</si>
  <si>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</si>
  <si>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</si>
  <si>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</si>
  <si>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</si>
  <si>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</si>
  <si>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</si>
  <si>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</si>
  <si>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</si>
  <si>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</si>
  <si>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</si>
  <si>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</si>
  <si>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</si>
  <si>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</si>
  <si>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</si>
  <si>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</si>
  <si>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</si>
  <si>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</si>
  <si>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</si>
  <si>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</si>
  <si>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</si>
  <si>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</si>
  <si>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</si>
  <si>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</si>
  <si>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</si>
  <si>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グレード</t>
    <phoneticPr fontId="8"/>
  </si>
  <si>
    <t>サンプル着日</t>
    <rPh sb="4" eb="5">
      <t>チャク</t>
    </rPh>
    <rPh sb="5" eb="6">
      <t>ビ</t>
    </rPh>
    <phoneticPr fontId="8"/>
  </si>
  <si>
    <t>不具合項目</t>
    <rPh sb="0" eb="3">
      <t>フグアイ</t>
    </rPh>
    <rPh sb="3" eb="5">
      <t>コウモク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</si>
  <si>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</si>
  <si>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</si>
  <si>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</si>
  <si>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</si>
  <si>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</si>
  <si>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</si>
  <si>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</si>
  <si>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</si>
  <si>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</si>
  <si>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</si>
  <si>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</si>
  <si>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</si>
  <si>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</si>
  <si>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</si>
  <si>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</si>
  <si>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</si>
  <si>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</si>
  <si>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</si>
  <si>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</si>
  <si>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</si>
  <si>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</si>
  <si>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回</t>
    <rPh sb="0" eb="1">
      <t>カイ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</si>
  <si>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</si>
  <si>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</si>
  <si>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</si>
  <si>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</si>
  <si>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</si>
  <si>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取数</t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</si>
  <si>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</si>
  <si>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</si>
  <si>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</si>
  <si>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</si>
  <si>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</si>
  <si>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</si>
  <si>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</si>
  <si>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</si>
  <si>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</si>
  <si>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</si>
  <si>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</si>
  <si>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</si>
  <si>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</si>
  <si>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</si>
  <si>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</si>
  <si>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</si>
  <si>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他</t>
    <rPh sb="0" eb="1">
      <t>ホカ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</si>
  <si>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</si>
  <si>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</si>
  <si>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</si>
  <si>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</si>
  <si>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</si>
  <si>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</si>
  <si>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他</t>
    <rPh sb="0" eb="1">
      <t>ホカ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</si>
  <si>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</si>
  <si>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</si>
  <si>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</si>
  <si>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</si>
  <si>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</si>
  <si>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</si>
  <si>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</si>
  <si>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</si>
  <si>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</si>
  <si>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</si>
  <si>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</si>
  <si>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</si>
  <si>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</si>
  <si>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</si>
  <si>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</si>
  <si>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</si>
  <si>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</si>
  <si>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</si>
  <si>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</si>
  <si>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</si>
  <si>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</si>
  <si>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</si>
  <si>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</si>
  <si>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</si>
  <si>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</si>
  <si>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</si>
  <si>
    <t>TF</t>
    <phoneticPr fontId="8"/>
  </si>
  <si>
    <t>2</t>
    <phoneticPr fontId="8"/>
  </si>
  <si>
    <t>DMI</t>
  </si>
  <si>
    <t>ISP-130</t>
    <phoneticPr fontId="8"/>
  </si>
  <si>
    <t>60000</t>
    <phoneticPr fontId="8"/>
  </si>
  <si>
    <t>PP</t>
  </si>
  <si>
    <t>ﾌﾟﾛﾃ</t>
  </si>
  <si>
    <t>2017/12/18</t>
    <phoneticPr fontId="8"/>
  </si>
  <si>
    <t>バリ</t>
    <phoneticPr fontId="8"/>
  </si>
  <si>
    <t>溶接・再加工</t>
    <rPh sb="0" eb="2">
      <t>ヨウセツ</t>
    </rPh>
    <rPh sb="3" eb="6">
      <t>サイカコウ</t>
    </rPh>
    <phoneticPr fontId="8"/>
  </si>
  <si>
    <t>5/24
森</t>
    <rPh sb="5" eb="6">
      <t>モリ</t>
    </rPh>
    <phoneticPr fontId="8"/>
  </si>
  <si>
    <t>7158-7697</t>
    <phoneticPr fontId="8"/>
  </si>
  <si>
    <t>Ｌ：ﾊﾞﾘ,E/P修理</t>
  </si>
  <si>
    <t>ヒンジ部気泡</t>
    <rPh sb="3" eb="4">
      <t>ブ</t>
    </rPh>
    <rPh sb="4" eb="6">
      <t>キホウ</t>
    </rPh>
    <phoneticPr fontId="8"/>
  </si>
  <si>
    <t>ALL</t>
    <phoneticPr fontId="8"/>
  </si>
  <si>
    <t>ヒンジ部ガスベント強化</t>
    <rPh sb="3" eb="4">
      <t>ブ</t>
    </rPh>
    <rPh sb="9" eb="11">
      <t>キョウカ</t>
    </rPh>
    <phoneticPr fontId="8"/>
  </si>
  <si>
    <t>※発生はキャビ2ですが、2キャビとも強化お願いします</t>
    <rPh sb="1" eb="3">
      <t>ハッセイ</t>
    </rPh>
    <rPh sb="18" eb="20">
      <t>キョウカ</t>
    </rPh>
    <rPh sb="21" eb="22">
      <t>ネガ</t>
    </rPh>
    <phoneticPr fontId="8"/>
  </si>
  <si>
    <t>7158-7697</t>
  </si>
  <si>
    <t>No</t>
  </si>
  <si>
    <t>品番</t>
  </si>
  <si>
    <t>型番</t>
  </si>
  <si>
    <t>成形材質</t>
  </si>
  <si>
    <t>材料グレード</t>
  </si>
  <si>
    <t>製品形状</t>
  </si>
  <si>
    <t>発行日</t>
  </si>
  <si>
    <t>発行部署</t>
  </si>
  <si>
    <t>発行者</t>
  </si>
  <si>
    <t>加工区</t>
  </si>
  <si>
    <t>型製作メーカー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</si>
  <si>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</si>
  <si>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</si>
  <si>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</si>
  <si>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</si>
  <si>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</si>
  <si>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</si>
  <si>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</si>
  <si>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</si>
  <si>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</si>
  <si>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</si>
  <si>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</si>
  <si>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</si>
  <si>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</si>
  <si>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</si>
  <si>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ショット数</t>
  </si>
  <si>
    <t>7158-7697②</t>
  </si>
  <si>
    <t>工機Ｇ</t>
  </si>
  <si>
    <t>keita suzuki</t>
  </si>
  <si>
    <t>三宏技研</t>
  </si>
  <si>
    <t>高木金型</t>
  </si>
  <si>
    <t>OT05025-C</t>
  </si>
  <si>
    <t>採用</t>
  </si>
  <si>
    <t>TI15t</t>
  </si>
  <si>
    <t>?</t>
  </si>
  <si>
    <t>kenji sugiura</t>
  </si>
  <si>
    <t>セイレイ技研</t>
  </si>
  <si>
    <t>OT08002-W</t>
  </si>
  <si>
    <t>ISP130</t>
  </si>
  <si>
    <t>イチカワ</t>
  </si>
  <si>
    <t>OT08003-W</t>
  </si>
  <si>
    <t>ISP130t</t>
  </si>
  <si>
    <t>yasuhiro iwase</t>
  </si>
  <si>
    <t>OT08004-T</t>
  </si>
  <si>
    <t>ISP-130t</t>
  </si>
  <si>
    <t>加藤製作所</t>
  </si>
  <si>
    <t>OT08005-T</t>
  </si>
  <si>
    <t>ＵＤデータ</t>
  </si>
  <si>
    <t>OT08026-T</t>
  </si>
  <si>
    <t>(有）セイレイ技研</t>
  </si>
  <si>
    <t>OT09003-W</t>
  </si>
  <si>
    <t>ＩＡＤＯ</t>
  </si>
  <si>
    <t>OT09009-T</t>
  </si>
  <si>
    <t>OT09012-T</t>
  </si>
  <si>
    <t>OT09015-W</t>
  </si>
  <si>
    <t>OT09020</t>
  </si>
  <si>
    <t>keiichi sugiura</t>
  </si>
  <si>
    <t>OT12029-G</t>
  </si>
  <si>
    <t>TI-15</t>
  </si>
  <si>
    <t>生産準備G</t>
  </si>
  <si>
    <t>tomonobu hattori</t>
  </si>
  <si>
    <t>高木金型製作</t>
  </si>
  <si>
    <t>OT02010-O</t>
  </si>
  <si>
    <t>7158-7697(破棄)</t>
  </si>
  <si>
    <t>haruki tomita</t>
  </si>
  <si>
    <t>荒木金型</t>
  </si>
  <si>
    <t>OT04024-M</t>
  </si>
  <si>
    <t>hiroyuki hayashi</t>
  </si>
  <si>
    <t>中部アイテック</t>
  </si>
  <si>
    <t>OT04030-F</t>
  </si>
  <si>
    <t>7158-7697破棄</t>
  </si>
  <si>
    <t>takahiro matsui</t>
  </si>
  <si>
    <t>OT09038-Y</t>
  </si>
  <si>
    <t>130t</t>
  </si>
  <si>
    <t>TD</t>
  </si>
  <si>
    <t>tsuyoshi sawada</t>
  </si>
  <si>
    <t>岐阜精密</t>
  </si>
  <si>
    <t>OT12019-C</t>
  </si>
  <si>
    <t>OT025184-Y</t>
  </si>
  <si>
    <t>OT025185-Y</t>
  </si>
  <si>
    <t>130ｔ</t>
  </si>
  <si>
    <t>OT025186-Y</t>
  </si>
  <si>
    <t>改善G</t>
  </si>
  <si>
    <t>nao suzuki</t>
  </si>
  <si>
    <t>221-1255</t>
  </si>
  <si>
    <t>221-1343</t>
  </si>
  <si>
    <t>分解洗浄</t>
  </si>
  <si>
    <t>221-1359-1</t>
  </si>
  <si>
    <t>可動側押出しブロックバリ、ＳＳＤピンバリ、ＥＰバリ</t>
  </si>
  <si>
    <t>改善Ｇ</t>
  </si>
  <si>
    <t>yuuka ohta</t>
  </si>
  <si>
    <t>221-1413</t>
  </si>
  <si>
    <t>押し出しブロックにバリ、入子隙間バリ、ﾒﾝﾃ</t>
  </si>
  <si>
    <t>TC</t>
  </si>
  <si>
    <t>221-1431</t>
  </si>
  <si>
    <t>ＰＬバリ</t>
  </si>
  <si>
    <t>金型技術課</t>
  </si>
  <si>
    <t>221-1482</t>
  </si>
  <si>
    <t>バリ</t>
  </si>
  <si>
    <t>ＰＬバリ(＃ALL)</t>
  </si>
  <si>
    <t>バリ発生部溶接後仕上げ加工</t>
  </si>
  <si>
    <t>221-1502</t>
  </si>
  <si>
    <t>ピン折れ</t>
  </si>
  <si>
    <t>ＥＰ折れ(＃２)</t>
  </si>
  <si>
    <t>ＥＰの交換</t>
  </si>
  <si>
    <t>221-1529-1</t>
  </si>
  <si>
    <t>ピンバリ(#1)</t>
  </si>
  <si>
    <t>ＥＰ止・隙間部分溶接後仕上げ 修理内容変更のため再送　6/17伊奈</t>
  </si>
  <si>
    <t>221-1559</t>
  </si>
  <si>
    <t>逆組み付け防止、ブロックピンバリ(#1,2)</t>
  </si>
  <si>
    <t>逆組み付け防止対策、ブロックピン溶接後仕上げ(#1,2)</t>
  </si>
  <si>
    <t>221-1561</t>
  </si>
  <si>
    <t>メンテ</t>
  </si>
  <si>
    <t>オーバーホール</t>
  </si>
  <si>
    <t>メンテ、逆組み付け防止</t>
  </si>
  <si>
    <t>ｵｰﾊﾞｰﾎｰﾙ、逆組み付け防止対策</t>
  </si>
  <si>
    <t>221-1563</t>
  </si>
  <si>
    <t>定期メンテ、逆組み付け防止</t>
  </si>
  <si>
    <t>221-1571</t>
  </si>
  <si>
    <t>改善・改造</t>
  </si>
  <si>
    <t>逆組み付け防止確認、ホットチップの温度が上がらない(#1)</t>
  </si>
  <si>
    <t>逆組み付け防止対策、ホットチップユニット1式ﾒｰｶｰにてオーバーホール</t>
  </si>
  <si>
    <t>221-1581</t>
  </si>
  <si>
    <t>ブロックピンバリ、入子バリ、SSDピンバリ</t>
  </si>
  <si>
    <t>溶接・合わせ確認、入子溶接合わせ確認、EPの先端径指定ﾀｲﾌﾟでｻｲｽﾞｱｯﾌﾟ</t>
  </si>
  <si>
    <t>221-1589</t>
  </si>
  <si>
    <t>メンテ時期、逆組み付け防止確認</t>
  </si>
  <si>
    <t>オーバーホール、逆組み付け防止対策</t>
  </si>
  <si>
    <t>221-1595</t>
  </si>
  <si>
    <t>SSD部ピンバリ(#1)</t>
  </si>
  <si>
    <t>EP各0.1㎜オーバーサイズ(#1)</t>
  </si>
  <si>
    <t>kenji shibata</t>
  </si>
  <si>
    <t>221-1602</t>
  </si>
  <si>
    <t>ヒンジ部PLバリ(#1,2)、縦PLバリ(#1,2)、ブロックピンバリ(#1,2)</t>
  </si>
  <si>
    <t>PL溶接後、合わせ加工(#1,2)、ブロックピン溶接後摺動確認(#1,2)</t>
  </si>
  <si>
    <t>221-1612</t>
  </si>
  <si>
    <t>メンテ時期、ホットチップ樹脂詰まりによる欠肉・バリ</t>
  </si>
  <si>
    <t>221-1639</t>
  </si>
  <si>
    <t>ピンバリ</t>
  </si>
  <si>
    <t>EPオーバーサイズ</t>
  </si>
  <si>
    <t>221-1642</t>
  </si>
  <si>
    <t>メンテ時期、ホットチップ樹脂つまりによる欠肉・バリ</t>
  </si>
  <si>
    <t>オーバーホール、ホットチップユニット一式をオーバーホール</t>
  </si>
  <si>
    <t>221-1647</t>
  </si>
  <si>
    <t>ブロックピンバリ(#2)、ピンバリ(#2)、メンテ時期（中子）</t>
  </si>
  <si>
    <t>溶接(#2)、ピンオーバーサイズ、中子洗浄</t>
  </si>
  <si>
    <t>TE</t>
  </si>
  <si>
    <t>生準管理課</t>
  </si>
  <si>
    <t>yuusuke yamazaki</t>
  </si>
  <si>
    <t>16-0002</t>
  </si>
  <si>
    <t>その他</t>
  </si>
  <si>
    <t>7158-7697 TE型を生産準備しておりますが、、ロック保持力が下限規格上となっており、 現行品（TD型）より約20N低下しております。 ロック保持力試験結果 規格：98N TD型：115N～120N TE型：98N～105N 客先設計よりTE型の保持力ではオスロックのSSD設置の承認が下りず、SSD位置変更指示がきております。 SSD位置の変更は品質低下につながる為、ロック保持力を向上させ現状のSSD位置での承認を取りますので、 オスロックをチューニングする金型修正を実施致します。 ※本部品については、寸法公差内であり社内的に承認をしている為、生準管理課にて依頼書を発行致します。</t>
  </si>
  <si>
    <t>・金型修正 　修正方法は添付資料参照願います。 ・今後については、下記内容を実施し、再発防止致します。 　工程能力を考慮した部品判定 　増型については、金型起工前の評価結果確認と狙い寸法の指示 　（起工前チェック活動への参加）</t>
  </si>
  <si>
    <t>221-1717</t>
  </si>
  <si>
    <t>金型メンテ時期・チップバリ</t>
  </si>
  <si>
    <t>金型オーバーホール・ホットチップオーバーホール</t>
  </si>
  <si>
    <t>221-1762</t>
  </si>
  <si>
    <t>メンテ時期</t>
  </si>
  <si>
    <t>221-1782</t>
  </si>
  <si>
    <t>ヒンジ部PLバリ(#1,2)、本体側形状、縦ＰＬバリ(#1,2)、ブロックピンバリ(#1,2)、入子洗浄・冷却回路つまり除去</t>
  </si>
  <si>
    <t>PL溶接後合わせ加工(#1,2)、PL溶接後合わせ加工(#1,2)、ブロックピン溶接後摺動確認(#1,2)、オーバーホール</t>
  </si>
  <si>
    <t>221-1790</t>
  </si>
  <si>
    <t>221-1793</t>
  </si>
  <si>
    <t>ヒンジ部PLバリ(#1,2)、本体側形状、縦ＰＬバリ(#1,2)、ブロックピンバリ(#1,2)、入子洗浄</t>
  </si>
  <si>
    <t>ＰＬ溶接後合わせ加工(#1,2)、ＰＬ溶接後合わせ加工(#1,2)、ブロックピン溶接(#1,2)、オーバーホール</t>
  </si>
  <si>
    <t>221-1809</t>
  </si>
  <si>
    <t>221-1850</t>
  </si>
  <si>
    <t>SSDピン折れ(#1)、ホットチップ洗浄</t>
  </si>
  <si>
    <t>SSDピン交換(#1)、ホットチップ部分解洗浄</t>
  </si>
  <si>
    <t>成形技術課</t>
  </si>
  <si>
    <t>katsuya takahashi</t>
  </si>
  <si>
    <t>221-1903</t>
  </si>
  <si>
    <t>ＰＬバリ(#1)</t>
  </si>
  <si>
    <t>溶接(#1)</t>
  </si>
  <si>
    <t>221-1904</t>
  </si>
  <si>
    <t>型内ホットチップユニット断線、メンテ時期</t>
  </si>
  <si>
    <t>ホットチップユニット一式オーバーホール、中子洗浄</t>
  </si>
  <si>
    <t>TF</t>
  </si>
  <si>
    <t>syougo murakami</t>
  </si>
  <si>
    <t>OT0723342-K</t>
  </si>
  <si>
    <t>カバーロック時にグロメットと干渉しグロメット変形</t>
  </si>
  <si>
    <t>オスロック3ヶ所　0.5㎜溶接修正</t>
  </si>
  <si>
    <t>221-1924</t>
  </si>
  <si>
    <t>SSDピン折れ(#1,2)</t>
  </si>
  <si>
    <t>EP追加(#1,2)</t>
  </si>
  <si>
    <t>OT1213417-K</t>
  </si>
  <si>
    <t>ガス</t>
  </si>
  <si>
    <t>ヒンジ部　気泡</t>
  </si>
  <si>
    <t>・金型オーバーホール　・ガス抜きピン追加　ガスベント追加</t>
  </si>
  <si>
    <t>AW564</t>
  </si>
  <si>
    <t>生産準備課</t>
  </si>
  <si>
    <t>hokuto enomoto</t>
  </si>
  <si>
    <t>221-2104</t>
  </si>
  <si>
    <t>ISP-130</t>
  </si>
  <si>
    <t>ホットチップヒーター接続エラー</t>
  </si>
  <si>
    <t>ホットチップメーカーにてオーバーホール</t>
  </si>
  <si>
    <t>221-2106</t>
  </si>
  <si>
    <t>バリ(#2)</t>
  </si>
  <si>
    <t>溶接(#2)</t>
  </si>
  <si>
    <t>yuusuke mori</t>
  </si>
  <si>
    <t>OT1220402-V</t>
  </si>
  <si>
    <t>固定トラレによりヒンジ部でチギレ　（特にキャビ1）</t>
  </si>
  <si>
    <t>冷却詰りと思われますが、 メンテ実績無しの為、冷却回路の確認にあわせてメンテ実施</t>
  </si>
  <si>
    <t>J715M</t>
  </si>
  <si>
    <t>OT0521323-V</t>
  </si>
  <si>
    <t>OT0521461-V</t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</si>
  <si>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</si>
  <si>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</si>
  <si>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</si>
  <si>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</si>
  <si>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</si>
  <si>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</si>
  <si>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</si>
  <si>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</si>
  <si>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更新日</t>
    <phoneticPr fontId="69"/>
  </si>
  <si>
    <t>品番</t>
    <phoneticPr fontId="69"/>
  </si>
  <si>
    <t>型番</t>
    <phoneticPr fontId="69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</si>
  <si>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</si>
  <si>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</si>
  <si>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</si>
  <si>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</si>
  <si>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</si>
  <si>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</si>
  <si>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</si>
  <si>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</si>
  <si>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</si>
  <si>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重量(kg)</t>
    <phoneticPr fontId="69"/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</si>
  <si>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</si>
  <si>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</si>
  <si>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</si>
  <si>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</si>
  <si>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</si>
  <si>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</si>
  <si>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69"/>
  </si>
  <si>
    <t>TA</t>
  </si>
  <si>
    <t>K-3715(1057380)</t>
  </si>
  <si>
    <t>廃却</t>
  </si>
  <si>
    <t>*</t>
  </si>
  <si>
    <t>金型廃却20/01/29､最終加工区:三宏技研</t>
  </si>
  <si>
    <t>K-11647</t>
  </si>
  <si>
    <t>工機G</t>
  </si>
  <si>
    <t>ﾎｯﾄﾁｯﾌﾟ</t>
  </si>
  <si>
    <t>SSD</t>
  </si>
  <si>
    <t>350*400*500</t>
  </si>
  <si>
    <t>金型廃却20/03/26、最終加工区:三宏技研</t>
  </si>
  <si>
    <t>7158-7697</t>
    <phoneticPr fontId="69"/>
  </si>
  <si>
    <t>K-13738</t>
    <phoneticPr fontId="69"/>
  </si>
  <si>
    <t>岐阜精密製作所</t>
  </si>
  <si>
    <t>350(300)*400*500</t>
  </si>
  <si>
    <t>*</t>
    <phoneticPr fontId="69"/>
  </si>
  <si>
    <t>金型廃却21/05/13、最終加工区:三宏技研</t>
    <phoneticPr fontId="69"/>
  </si>
  <si>
    <t>K-18167</t>
  </si>
  <si>
    <t>ISP-130/汎用160兼用</t>
  </si>
  <si>
    <t>ｴｽｹｲﾓｰﾙﾄﾞ</t>
  </si>
  <si>
    <t>400*450*500</t>
  </si>
  <si>
    <t>K-19400</t>
  </si>
  <si>
    <t>ISP-130/汎用220兼用</t>
  </si>
  <si>
    <t>400*450*525</t>
  </si>
  <si>
    <t>TG</t>
  </si>
  <si>
    <t>K-20025</t>
  </si>
  <si>
    <t>OT0521461-V</t>
    <phoneticPr fontId="8"/>
  </si>
  <si>
    <t>2017年</t>
    <rPh sb="4" eb="5">
      <t>ネン</t>
    </rPh>
    <phoneticPr fontId="8"/>
  </si>
  <si>
    <t>エスケイモールド</t>
  </si>
  <si>
    <t>7,400千円</t>
    <rPh sb="5" eb="7">
      <t>センエン</t>
    </rPh>
    <phoneticPr fontId="8"/>
  </si>
  <si>
    <t>2個取</t>
    <rPh sb="1" eb="2">
      <t>コ</t>
    </rPh>
    <rPh sb="2" eb="3">
      <t>トリ</t>
    </rPh>
    <phoneticPr fontId="8"/>
  </si>
  <si>
    <t>J715M</t>
    <phoneticPr fontId="8"/>
  </si>
  <si>
    <t>J715M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</si>
</sst>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  <numFmt numFmtId="180" formatCode="yyyy&quot;年&quot;m&quot;月&quot;;@"/>
    <numFmt numFmtId="181" formatCode="&quot;K-&quot;0"/>
  </numFmts>
  <fonts count="7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indexed="8"/>
      <name val="メイリオ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D5B4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68" fillId="0" borderId="0"/>
    <xf numFmtId="0" fontId="9" fillId="0" borderId="0"/>
  </cellStyleXfs>
  <cellXfs count="379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30" fillId="0" borderId="14" xfId="0" applyFont="1" applyFill="1" applyBorder="1" applyAlignment="1" applyProtection="1">
      <alignment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36" fillId="0" borderId="18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11" xfId="0" applyFont="1" applyFill="1" applyBorder="1" applyAlignment="1" applyProtection="1">
      <alignment vertical="center"/>
      <protection locked="0"/>
    </xf>
    <xf numFmtId="0" fontId="28" fillId="0" borderId="30" xfId="0" applyFont="1" applyFill="1" applyBorder="1" applyAlignment="1" applyProtection="1">
      <alignment vertical="center"/>
      <protection locked="0"/>
    </xf>
    <xf numFmtId="0" fontId="28" fillId="0" borderId="27" xfId="0" applyFont="1" applyFill="1" applyBorder="1" applyAlignment="1" applyProtection="1">
      <alignment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7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6" fontId="34" fillId="0" borderId="0" xfId="0" applyNumberFormat="1" applyFont="1" applyFill="1" applyBorder="1" applyAlignment="1" applyProtection="1">
      <alignment horizontal="center" vertical="center"/>
      <protection locked="0"/>
    </xf>
    <xf numFmtId="176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65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4" fillId="0" borderId="59" xfId="0" applyNumberFormat="1" applyFont="1" applyFill="1" applyBorder="1" applyAlignment="1" applyProtection="1">
      <alignment horizontal="center" vertical="center"/>
      <protection locked="0"/>
    </xf>
    <xf numFmtId="179" fontId="34" fillId="0" borderId="60" xfId="0" applyNumberFormat="1" applyFont="1" applyFill="1" applyBorder="1" applyAlignment="1" applyProtection="1">
      <alignment vertical="center"/>
      <protection locked="0"/>
    </xf>
    <xf numFmtId="176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29" fillId="0" borderId="10" xfId="0" applyFont="1" applyFill="1" applyBorder="1" applyAlignment="1" applyProtection="1">
      <alignment vertical="center"/>
      <protection locked="0"/>
    </xf>
    <xf numFmtId="0" fontId="29" fillId="0" borderId="19" xfId="0" applyFont="1" applyFill="1" applyBorder="1" applyAlignment="1" applyProtection="1">
      <alignment vertical="center"/>
      <protection locked="0"/>
    </xf>
    <xf numFmtId="14" fontId="0" fillId="0" borderId="15" xfId="0" applyNumberFormat="1" applyBorder="1"/>
    <xf numFmtId="38" fontId="0" fillId="0" borderId="15" xfId="45" applyFont="1" applyBorder="1" applyAlignment="1"/>
    <xf numFmtId="0" fontId="70" fillId="31" borderId="15" xfId="0" applyFont="1" applyFill="1" applyBorder="1"/>
    <xf numFmtId="38" fontId="70" fillId="31" borderId="15" xfId="45" applyFont="1" applyFill="1" applyBorder="1" applyAlignment="1"/>
    <xf numFmtId="0" fontId="70" fillId="0" borderId="15" xfId="0" applyFont="1" applyBorder="1"/>
    <xf numFmtId="38" fontId="70" fillId="0" borderId="15" xfId="45" applyFont="1" applyBorder="1" applyAlignment="1"/>
    <xf numFmtId="0" fontId="70" fillId="0" borderId="0" xfId="0" applyFont="1"/>
    <xf numFmtId="14" fontId="70" fillId="0" borderId="15" xfId="0" applyNumberFormat="1" applyFont="1" applyBorder="1"/>
    <xf numFmtId="0" fontId="70" fillId="30" borderId="0" xfId="0" applyFont="1" applyFill="1"/>
    <xf numFmtId="38" fontId="70" fillId="0" borderId="0" xfId="45" applyFont="1" applyAlignment="1"/>
    <xf numFmtId="14" fontId="70" fillId="32" borderId="15" xfId="42" applyNumberFormat="1" applyFont="1" applyFill="1" applyBorder="1"/>
    <xf numFmtId="0" fontId="70" fillId="33" borderId="15" xfId="42" applyNumberFormat="1" applyFont="1" applyFill="1" applyBorder="1" applyAlignment="1">
      <alignment vertical="center"/>
    </xf>
    <xf numFmtId="49" fontId="70" fillId="32" borderId="15" xfId="42" applyNumberFormat="1" applyFont="1" applyFill="1" applyBorder="1" applyAlignment="1">
      <alignment horizontal="center"/>
    </xf>
    <xf numFmtId="0" fontId="70" fillId="32" borderId="15" xfId="42" applyFont="1" applyFill="1" applyBorder="1" applyAlignment="1">
      <alignment horizontal="center" vertical="center"/>
    </xf>
    <xf numFmtId="0" fontId="70" fillId="32" borderId="15" xfId="42" applyFont="1" applyFill="1" applyBorder="1" applyAlignment="1">
      <alignment horizontal="center"/>
    </xf>
    <xf numFmtId="0" fontId="70" fillId="32" borderId="15" xfId="42" applyFont="1" applyFill="1" applyBorder="1" applyAlignment="1">
      <alignment horizontal="center" shrinkToFit="1"/>
    </xf>
    <xf numFmtId="0" fontId="70" fillId="32" borderId="15" xfId="42" applyFont="1" applyFill="1" applyBorder="1" applyAlignment="1">
      <alignment horizontal="left"/>
    </xf>
    <xf numFmtId="38" fontId="70" fillId="32" borderId="15" xfId="45" applyFont="1" applyFill="1" applyBorder="1" applyAlignment="1">
      <alignment horizontal="center" vertical="center"/>
    </xf>
    <xf numFmtId="14" fontId="70" fillId="32" borderId="15" xfId="42" applyNumberFormat="1" applyFont="1" applyFill="1" applyBorder="1" applyAlignment="1">
      <alignment horizontal="center"/>
    </xf>
    <xf numFmtId="0" fontId="70" fillId="32" borderId="15" xfId="42" applyFont="1" applyFill="1" applyBorder="1"/>
    <xf numFmtId="14" fontId="70" fillId="32" borderId="15" xfId="46" applyNumberFormat="1" applyFont="1" applyFill="1" applyBorder="1" applyAlignment="1">
      <alignment horizontal="center"/>
    </xf>
    <xf numFmtId="14" fontId="70" fillId="32" borderId="15" xfId="42" applyNumberFormat="1" applyFont="1" applyFill="1" applyBorder="1" applyAlignment="1">
      <alignment horizontal="left" wrapText="1"/>
    </xf>
    <xf numFmtId="180" fontId="70" fillId="33" borderId="15" xfId="42" applyNumberFormat="1" applyFont="1" applyFill="1" applyBorder="1" applyAlignment="1">
      <alignment horizontal="center" wrapText="1"/>
    </xf>
    <xf numFmtId="14" fontId="70" fillId="33" borderId="15" xfId="42" applyNumberFormat="1" applyFont="1" applyFill="1" applyBorder="1"/>
    <xf numFmtId="0" fontId="70" fillId="33" borderId="15" xfId="42" applyFont="1" applyFill="1" applyBorder="1" applyAlignment="1">
      <alignment vertical="center"/>
    </xf>
    <xf numFmtId="0" fontId="70" fillId="33" borderId="15" xfId="42" applyNumberFormat="1" applyFont="1" applyFill="1" applyBorder="1" applyAlignment="1">
      <alignment horizontal="center"/>
    </xf>
    <xf numFmtId="49" fontId="70" fillId="33" borderId="15" xfId="42" applyNumberFormat="1" applyFont="1" applyFill="1" applyBorder="1" applyAlignment="1">
      <alignment horizontal="center"/>
    </xf>
    <xf numFmtId="0" fontId="70" fillId="33" borderId="15" xfId="42" applyFont="1" applyFill="1" applyBorder="1" applyAlignment="1">
      <alignment horizontal="center"/>
    </xf>
    <xf numFmtId="0" fontId="70" fillId="33" borderId="15" xfId="42" applyFont="1" applyFill="1" applyBorder="1" applyAlignment="1">
      <alignment horizontal="center" shrinkToFit="1"/>
    </xf>
    <xf numFmtId="0" fontId="70" fillId="33" borderId="15" xfId="42" applyFont="1" applyFill="1" applyBorder="1" applyAlignment="1">
      <alignment horizontal="left"/>
    </xf>
    <xf numFmtId="38" fontId="71" fillId="33" borderId="15" xfId="45" applyFont="1" applyFill="1" applyBorder="1" applyAlignment="1">
      <alignment horizontal="center"/>
    </xf>
    <xf numFmtId="14" fontId="70" fillId="33" borderId="15" xfId="42" applyNumberFormat="1" applyFont="1" applyFill="1" applyBorder="1" applyAlignment="1">
      <alignment horizontal="center"/>
    </xf>
    <xf numFmtId="0" fontId="70" fillId="33" borderId="15" xfId="42" applyFont="1" applyFill="1" applyBorder="1"/>
    <xf numFmtId="180" fontId="70" fillId="33" borderId="15" xfId="42" applyNumberFormat="1" applyFont="1" applyFill="1" applyBorder="1" applyAlignment="1">
      <alignment horizontal="center"/>
    </xf>
    <xf numFmtId="0" fontId="72" fillId="33" borderId="15" xfId="47" applyFont="1" applyFill="1" applyBorder="1" applyAlignment="1">
      <alignment horizontal="center" wrapText="1"/>
    </xf>
    <xf numFmtId="14" fontId="70" fillId="0" borderId="15" xfId="0" applyNumberFormat="1" applyFont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70" fillId="0" borderId="15" xfId="0" applyFont="1" applyBorder="1" applyAlignment="1">
      <alignment horizontal="center" vertical="center"/>
    </xf>
    <xf numFmtId="49" fontId="70" fillId="0" borderId="15" xfId="0" applyNumberFormat="1" applyFont="1" applyBorder="1" applyAlignment="1">
      <alignment horizontal="center" vertical="center"/>
    </xf>
    <xf numFmtId="0" fontId="70" fillId="0" borderId="15" xfId="0" applyNumberFormat="1" applyFont="1" applyFill="1" applyBorder="1" applyAlignment="1">
      <alignment horizontal="center" shrinkToFit="1"/>
    </xf>
    <xf numFmtId="0" fontId="70" fillId="0" borderId="15" xfId="0" applyFont="1" applyFill="1" applyBorder="1" applyAlignment="1">
      <alignment horizontal="center" vertical="center" shrinkToFit="1"/>
    </xf>
    <xf numFmtId="0" fontId="70" fillId="0" borderId="15" xfId="0" applyFont="1" applyFill="1" applyBorder="1" applyAlignment="1">
      <alignment horizontal="left" vertical="center"/>
    </xf>
    <xf numFmtId="0" fontId="70" fillId="0" borderId="15" xfId="0" applyFont="1" applyFill="1" applyBorder="1" applyAlignment="1">
      <alignment horizontal="left" vertical="center" shrinkToFit="1"/>
    </xf>
    <xf numFmtId="38" fontId="70" fillId="0" borderId="15" xfId="45" applyFont="1" applyBorder="1" applyAlignment="1">
      <alignment horizontal="center" vertical="center"/>
    </xf>
    <xf numFmtId="14" fontId="70" fillId="0" borderId="15" xfId="0" applyNumberFormat="1" applyFont="1" applyBorder="1" applyAlignment="1">
      <alignment horizontal="center" vertical="center"/>
    </xf>
    <xf numFmtId="0" fontId="70" fillId="0" borderId="15" xfId="0" applyFont="1" applyBorder="1" applyAlignment="1">
      <alignment horizontal="left" vertical="center"/>
    </xf>
    <xf numFmtId="180" fontId="70" fillId="0" borderId="15" xfId="0" applyNumberFormat="1" applyFont="1" applyFill="1" applyBorder="1" applyAlignment="1">
      <alignment horizontal="center" vertical="center"/>
    </xf>
    <xf numFmtId="0" fontId="70" fillId="0" borderId="15" xfId="0" applyNumberFormat="1" applyFont="1" applyBorder="1" applyAlignment="1">
      <alignment horizontal="center" vertical="center"/>
    </xf>
    <xf numFmtId="181" fontId="70" fillId="0" borderId="15" xfId="0" applyNumberFormat="1" applyFont="1" applyBorder="1" applyAlignment="1">
      <alignment horizontal="center" vertical="center"/>
    </xf>
    <xf numFmtId="49" fontId="70" fillId="34" borderId="15" xfId="46" applyNumberFormat="1" applyFont="1" applyFill="1" applyBorder="1" applyAlignment="1">
      <alignment horizontal="center"/>
    </xf>
    <xf numFmtId="49" fontId="70" fillId="34" borderId="15" xfId="42" applyNumberFormat="1" applyFont="1" applyFill="1" applyBorder="1" applyAlignment="1">
      <alignment horizontal="center"/>
    </xf>
    <xf numFmtId="49" fontId="70" fillId="34" borderId="15" xfId="42" applyNumberFormat="1" applyFont="1" applyFill="1" applyBorder="1" applyAlignment="1">
      <alignment horizontal="center" shrinkToFit="1"/>
    </xf>
    <xf numFmtId="38" fontId="70" fillId="34" borderId="15" xfId="45" applyFont="1" applyFill="1" applyBorder="1" applyAlignment="1">
      <alignment horizontal="center"/>
    </xf>
    <xf numFmtId="14" fontId="70" fillId="34" borderId="15" xfId="42" applyNumberFormat="1" applyFont="1" applyFill="1" applyBorder="1" applyAlignment="1">
      <alignment horizontal="center"/>
    </xf>
    <xf numFmtId="180" fontId="70" fillId="34" borderId="15" xfId="42" applyNumberFormat="1" applyFont="1" applyFill="1" applyBorder="1" applyAlignment="1">
      <alignment horizontal="center" shrinkToFit="1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5" xfId="0" applyNumberFormat="1" applyFont="1" applyFill="1" applyBorder="1" applyAlignment="1" applyProtection="1">
      <alignment horizontal="center" vertical="center"/>
      <protection locked="0"/>
    </xf>
    <xf numFmtId="177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7" fontId="34" fillId="0" borderId="49" xfId="0" applyNumberFormat="1" applyFont="1" applyFill="1" applyBorder="1" applyAlignment="1" applyProtection="1">
      <alignment horizontal="center" vertical="center"/>
      <protection locked="0"/>
    </xf>
    <xf numFmtId="177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177" fontId="33" fillId="0" borderId="14" xfId="0" applyNumberFormat="1" applyFont="1" applyFill="1" applyBorder="1" applyAlignment="1" applyProtection="1">
      <alignment horizontal="center" vertical="center"/>
      <protection locked="0"/>
    </xf>
    <xf numFmtId="177" fontId="33" fillId="0" borderId="12" xfId="0" applyNumberFormat="1" applyFont="1" applyFill="1" applyBorder="1" applyAlignment="1" applyProtection="1">
      <alignment horizontal="center" vertical="center"/>
      <protection locked="0"/>
    </xf>
    <xf numFmtId="177" fontId="33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0" xfId="0" applyNumberFormat="1" applyFont="1" applyFill="1" applyBorder="1" applyAlignment="1" applyProtection="1">
      <alignment horizontal="center" vertical="center"/>
      <protection locked="0"/>
    </xf>
    <xf numFmtId="177" fontId="34" fillId="0" borderId="24" xfId="0" applyNumberFormat="1" applyFont="1" applyFill="1" applyBorder="1" applyAlignment="1" applyProtection="1">
      <alignment horizontal="center" vertical="center"/>
      <protection locked="0"/>
    </xf>
    <xf numFmtId="177" fontId="34" fillId="0" borderId="51" xfId="0" applyNumberFormat="1" applyFont="1" applyFill="1" applyBorder="1" applyAlignment="1" applyProtection="1">
      <alignment horizontal="center" vertical="center"/>
      <protection locked="0"/>
    </xf>
    <xf numFmtId="177" fontId="34" fillId="0" borderId="52" xfId="0" applyNumberFormat="1" applyFont="1" applyFill="1" applyBorder="1" applyAlignment="1" applyProtection="1">
      <alignment horizontal="center" vertical="center"/>
      <protection locked="0"/>
    </xf>
    <xf numFmtId="177" fontId="34" fillId="0" borderId="53" xfId="0" applyNumberFormat="1" applyFont="1" applyFill="1" applyBorder="1" applyAlignment="1" applyProtection="1">
      <alignment horizontal="center" vertical="center"/>
      <protection locked="0"/>
    </xf>
    <xf numFmtId="177" fontId="34" fillId="0" borderId="54" xfId="0" applyNumberFormat="1" applyFont="1" applyFill="1" applyBorder="1" applyAlignment="1" applyProtection="1">
      <alignment horizontal="center" vertical="center"/>
      <protection locked="0"/>
    </xf>
    <xf numFmtId="177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29" fillId="0" borderId="33" xfId="0" applyNumberFormat="1" applyFont="1" applyFill="1" applyBorder="1" applyAlignment="1" applyProtection="1">
      <alignment horizontal="center" vertical="center"/>
      <protection locked="0"/>
    </xf>
    <xf numFmtId="5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177" fontId="34" fillId="29" borderId="44" xfId="0" applyNumberFormat="1" applyFont="1" applyFill="1" applyBorder="1" applyAlignment="1" applyProtection="1">
      <alignment horizontal="center" vertical="center"/>
      <protection locked="0"/>
    </xf>
    <xf numFmtId="177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58" fillId="25" borderId="10" xfId="0" applyFont="1" applyFill="1" applyBorder="1" applyAlignment="1" applyProtection="1">
      <alignment horizontal="center" vertical="center"/>
      <protection locked="0"/>
    </xf>
    <xf numFmtId="0" fontId="58" fillId="25" borderId="11" xfId="0" applyFont="1" applyFill="1" applyBorder="1" applyAlignment="1" applyProtection="1">
      <alignment horizontal="center" vertical="center"/>
      <protection locked="0"/>
    </xf>
    <xf numFmtId="0" fontId="58" fillId="25" borderId="24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29" xfId="0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49" fontId="30" fillId="0" borderId="12" xfId="0" applyNumberFormat="1" applyFont="1" applyFill="1" applyBorder="1" applyAlignment="1" applyProtection="1">
      <alignment horizontal="center" vertical="center"/>
      <protection locked="0"/>
    </xf>
    <xf numFmtId="49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49" fontId="30" fillId="0" borderId="15" xfId="0" applyNumberFormat="1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176" fontId="30" fillId="0" borderId="10" xfId="0" applyNumberFormat="1" applyFont="1" applyFill="1" applyBorder="1" applyAlignment="1" applyProtection="1">
      <alignment horizontal="center" vertical="center"/>
      <protection locked="0"/>
    </xf>
    <xf numFmtId="176" fontId="30" fillId="0" borderId="24" xfId="0" applyNumberFormat="1" applyFont="1" applyFill="1" applyBorder="1" applyAlignment="1" applyProtection="1">
      <alignment horizontal="center" vertical="center"/>
      <protection locked="0"/>
    </xf>
    <xf numFmtId="176" fontId="30" fillId="0" borderId="25" xfId="0" applyNumberFormat="1" applyFont="1" applyFill="1" applyBorder="1" applyAlignment="1" applyProtection="1">
      <alignment horizontal="center" vertical="center"/>
      <protection locked="0"/>
    </xf>
    <xf numFmtId="176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7" fillId="0" borderId="10" xfId="0" applyFont="1" applyFill="1" applyBorder="1" applyAlignment="1" applyProtection="1">
      <alignment horizontal="center" vertical="center"/>
      <protection locked="0"/>
    </xf>
    <xf numFmtId="0" fontId="67" fillId="0" borderId="11" xfId="0" applyFont="1" applyFill="1" applyBorder="1" applyAlignment="1" applyProtection="1">
      <alignment horizontal="center" vertical="center"/>
      <protection locked="0"/>
    </xf>
    <xf numFmtId="0" fontId="67" fillId="0" borderId="24" xfId="0" applyFont="1" applyFill="1" applyBorder="1" applyAlignment="1" applyProtection="1">
      <alignment horizontal="center" vertical="center"/>
      <protection locked="0"/>
    </xf>
    <xf numFmtId="0" fontId="67" fillId="0" borderId="25" xfId="0" applyFont="1" applyFill="1" applyBorder="1" applyAlignment="1" applyProtection="1">
      <alignment horizontal="center" vertical="center"/>
      <protection locked="0"/>
    </xf>
    <xf numFmtId="0" fontId="67" fillId="0" borderId="16" xfId="0" applyFont="1" applyFill="1" applyBorder="1" applyAlignment="1" applyProtection="1">
      <alignment horizontal="center" vertical="center"/>
      <protection locked="0"/>
    </xf>
    <xf numFmtId="0" fontId="67" fillId="0" borderId="21" xfId="0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79" fontId="34" fillId="0" borderId="14" xfId="0" applyNumberFormat="1" applyFont="1" applyFill="1" applyBorder="1" applyAlignment="1" applyProtection="1">
      <alignment horizontal="center" vertical="center"/>
      <protection locked="0"/>
    </xf>
    <xf numFmtId="179" fontId="34" fillId="0" borderId="12" xfId="0" applyNumberFormat="1" applyFont="1" applyFill="1" applyBorder="1" applyAlignment="1" applyProtection="1">
      <alignment horizontal="center" vertical="center"/>
      <protection locked="0"/>
    </xf>
    <xf numFmtId="179" fontId="34" fillId="0" borderId="63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178" fontId="59" fillId="0" borderId="14" xfId="0" applyNumberFormat="1" applyFont="1" applyFill="1" applyBorder="1" applyAlignment="1" applyProtection="1">
      <alignment horizontal="center" vertical="center"/>
      <protection locked="0"/>
    </xf>
    <xf numFmtId="178" fontId="59" fillId="0" borderId="12" xfId="0" applyNumberFormat="1" applyFont="1" applyFill="1" applyBorder="1" applyAlignment="1" applyProtection="1">
      <alignment horizontal="center" vertical="center"/>
      <protection locked="0"/>
    </xf>
    <xf numFmtId="176" fontId="34" fillId="28" borderId="65" xfId="0" applyNumberFormat="1" applyFont="1" applyFill="1" applyBorder="1" applyAlignment="1" applyProtection="1">
      <alignment horizontal="center" vertical="center"/>
      <protection locked="0"/>
    </xf>
    <xf numFmtId="176" fontId="34" fillId="28" borderId="66" xfId="0" applyNumberFormat="1" applyFont="1" applyFill="1" applyBorder="1" applyAlignment="1" applyProtection="1">
      <alignment horizontal="center" vertical="center"/>
      <protection locked="0"/>
    </xf>
    <xf numFmtId="176" fontId="34" fillId="28" borderId="68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179" fontId="34" fillId="25" borderId="56" xfId="0" applyNumberFormat="1" applyFont="1" applyFill="1" applyBorder="1" applyAlignment="1" applyProtection="1">
      <alignment horizontal="center" vertical="center"/>
      <protection locked="0"/>
    </xf>
    <xf numFmtId="179" fontId="34" fillId="25" borderId="57" xfId="0" applyNumberFormat="1" applyFont="1" applyFill="1" applyBorder="1" applyAlignment="1" applyProtection="1">
      <alignment horizontal="center" vertical="center"/>
      <protection locked="0"/>
    </xf>
    <xf numFmtId="179" fontId="34" fillId="25" borderId="69" xfId="0" applyNumberFormat="1" applyFont="1" applyFill="1" applyBorder="1" applyAlignment="1" applyProtection="1">
      <alignment horizontal="center" vertical="center"/>
      <protection locked="0"/>
    </xf>
    <xf numFmtId="0" fontId="34" fillId="28" borderId="65" xfId="0" applyFont="1" applyFill="1" applyBorder="1" applyAlignment="1" applyProtection="1">
      <alignment horizontal="center" vertical="center"/>
      <protection locked="0"/>
    </xf>
    <xf numFmtId="0" fontId="34" fillId="28" borderId="66" xfId="0" applyFont="1" applyFill="1" applyBorder="1" applyAlignment="1" applyProtection="1">
      <alignment horizontal="center" vertical="center"/>
      <protection locked="0"/>
    </xf>
    <xf numFmtId="0" fontId="34" fillId="28" borderId="68" xfId="0" applyFont="1" applyFill="1" applyBorder="1" applyAlignment="1" applyProtection="1">
      <alignment horizontal="center" vertical="center"/>
      <protection locked="0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_品番マスター" xfId="46"/>
    <cellStyle name="標準_量産増型" xfId="47"/>
    <cellStyle name="良い" xfId="43" builtinId="26" customBuiltin="1"/>
  </cellStyles>
  <dxfs count="0"/>
  <tableStyles count="0" defaultTableStyle="TableStyleMedium2" defaultPivotStyle="PivotStyleLight16"/>
  <colors>
    <mruColors>
      <color rgb="FFFFCCFF"/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>
    <xdr:from>
      <xdr:col>11</xdr:col>
      <xdr:colOff>81642</xdr:colOff>
      <xdr:row>20</xdr:row>
      <xdr:rowOff>288472</xdr:rowOff>
    </xdr:from>
    <xdr:to>
      <xdr:col>18</xdr:col>
      <xdr:colOff>662668</xdr:colOff>
      <xdr:row>22</xdr:row>
      <xdr:rowOff>385083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 bwMode="auto">
        <a:xfrm>
          <a:off x="7851321" y="4438651"/>
          <a:ext cx="7820026" cy="9946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800" b="1"/>
            <a:t>材料変更：母材：</a:t>
          </a:r>
          <a:r>
            <a:rPr kumimoji="1" lang="en-US" altLang="ja-JP" sz="1800" b="1"/>
            <a:t>AW564</a:t>
          </a:r>
          <a:r>
            <a:rPr kumimoji="1" lang="en-US" altLang="ja-JP" sz="1800" b="1" baseline="0"/>
            <a:t> </a:t>
          </a:r>
          <a:r>
            <a:rPr kumimoji="1" lang="ja-JP" altLang="en-US" sz="1800" b="1"/>
            <a:t>⇒ </a:t>
          </a:r>
          <a:r>
            <a:rPr kumimoji="1" lang="en-US" altLang="ja-JP" sz="1800" b="1"/>
            <a:t>J715M(YZK</a:t>
          </a:r>
          <a:r>
            <a:rPr kumimoji="1" lang="ja-JP" altLang="en-US" sz="1800" b="1"/>
            <a:t>支給</a:t>
          </a:r>
          <a:r>
            <a:rPr kumimoji="1" lang="en-US" altLang="ja-JP" sz="1800" b="1"/>
            <a:t>)</a:t>
          </a:r>
          <a:r>
            <a:rPr kumimoji="1" lang="ja-JP" altLang="en-US" sz="1800" b="1"/>
            <a:t>のトライ時の成形不具合</a:t>
          </a:r>
          <a:endParaRPr kumimoji="1" lang="en-US" altLang="ja-JP" sz="1800" b="1"/>
        </a:p>
        <a:p>
          <a:pPr algn="l"/>
          <a:r>
            <a:rPr kumimoji="1" lang="en-US" altLang="ja-JP" sz="1800" b="1">
              <a:solidFill>
                <a:srgbClr val="FF0000"/>
              </a:solidFill>
            </a:rPr>
            <a:t>※</a:t>
          </a:r>
          <a:r>
            <a:rPr kumimoji="1" lang="ja-JP" altLang="en-US" sz="1800" b="1">
              <a:solidFill>
                <a:srgbClr val="FF0000"/>
              </a:solidFill>
            </a:rPr>
            <a:t>寸法</a:t>
          </a:r>
          <a:r>
            <a:rPr kumimoji="1" lang="en-US" altLang="ja-JP" sz="1800" b="1">
              <a:solidFill>
                <a:srgbClr val="FF0000"/>
              </a:solidFill>
            </a:rPr>
            <a:t>NG</a:t>
          </a:r>
          <a:r>
            <a:rPr kumimoji="1" lang="ja-JP" altLang="en-US" sz="1800" b="1">
              <a:solidFill>
                <a:srgbClr val="FF0000"/>
              </a:solidFill>
            </a:rPr>
            <a:t>による条件変更により発生</a:t>
          </a:r>
          <a:r>
            <a:rPr kumimoji="1" lang="en-US" altLang="ja-JP" sz="1800" b="1">
              <a:solidFill>
                <a:srgbClr val="FF0000"/>
              </a:solidFill>
            </a:rPr>
            <a:t>(</a:t>
          </a:r>
          <a:r>
            <a:rPr kumimoji="1" lang="ja-JP" altLang="en-US" sz="1800" b="1">
              <a:solidFill>
                <a:srgbClr val="FF0000"/>
              </a:solidFill>
            </a:rPr>
            <a:t>射出速度</a:t>
          </a:r>
          <a:r>
            <a:rPr kumimoji="1" lang="en-US" altLang="ja-JP" sz="1800" b="1">
              <a:solidFill>
                <a:srgbClr val="FF0000"/>
              </a:solidFill>
            </a:rPr>
            <a:t>UP)</a:t>
          </a:r>
        </a:p>
        <a:p>
          <a:pPr algn="l"/>
          <a:r>
            <a:rPr kumimoji="1" lang="ja-JP" altLang="en-US" sz="1800" b="1"/>
            <a:t>　　　　　　　　　　　　　　　　　　　　　　　　　　　　　　　　　　　　　　　　　森</a:t>
          </a:r>
        </a:p>
      </xdr:txBody>
    </xdr:sp>
    <xdr:clientData/>
  </xdr:twoCellAnchor>
  <xdr:twoCellAnchor editAs="oneCell">
    <xdr:from>
      <xdr:col>0</xdr:col>
      <xdr:colOff>27214</xdr:colOff>
      <xdr:row>21</xdr:row>
      <xdr:rowOff>163285</xdr:rowOff>
    </xdr:from>
    <xdr:to>
      <xdr:col>9</xdr:col>
      <xdr:colOff>690369</xdr:colOff>
      <xdr:row>33</xdr:row>
      <xdr:rowOff>26643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" y="4735285"/>
          <a:ext cx="6990476" cy="45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108857</xdr:colOff>
      <xdr:row>35</xdr:row>
      <xdr:rowOff>312963</xdr:rowOff>
    </xdr:from>
    <xdr:to>
      <xdr:col>15</xdr:col>
      <xdr:colOff>1075824</xdr:colOff>
      <xdr:row>45</xdr:row>
      <xdr:rowOff>285749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8536" y="10300606"/>
          <a:ext cx="4831395" cy="3510643"/>
        </a:xfrm>
        <a:prstGeom prst="rect">
          <a:avLst/>
        </a:prstGeom>
      </xdr:spPr>
    </xdr:pic>
    <xdr:clientData/>
  </xdr:twoCellAnchor>
  <xdr:twoCellAnchor editAs="oneCell">
    <xdr:from>
      <xdr:col>16</xdr:col>
      <xdr:colOff>81643</xdr:colOff>
      <xdr:row>12</xdr:row>
      <xdr:rowOff>27214</xdr:rowOff>
    </xdr:from>
    <xdr:to>
      <xdr:col>16</xdr:col>
      <xdr:colOff>802822</xdr:colOff>
      <xdr:row>13</xdr:row>
      <xdr:rowOff>316523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0393" y="802821"/>
          <a:ext cx="721179" cy="765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190500</xdr:colOff>
      <xdr:row>12</xdr:row>
      <xdr:rowOff>13607</xdr:rowOff>
    </xdr:from>
    <xdr:to>
      <xdr:col>15</xdr:col>
      <xdr:colOff>1013531</xdr:colOff>
      <xdr:row>14</xdr:row>
      <xdr:rowOff>17381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24607" y="789214"/>
          <a:ext cx="823031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61</xdr:row>
      <xdr:rowOff>114300</xdr:rowOff>
    </xdr:from>
    <xdr:to>
      <xdr:col>7</xdr:col>
      <xdr:colOff>47625</xdr:colOff>
      <xdr:row>64</xdr:row>
      <xdr:rowOff>180975</xdr:rowOff>
    </xdr:to>
    <xdr:sp macro="" textlink="">
      <xdr:nvSpPr>
        <xdr:cNvPr id="2" name="正方形/長方形 1"/>
        <xdr:cNvSpPr/>
      </xdr:nvSpPr>
      <xdr:spPr bwMode="auto">
        <a:xfrm>
          <a:off x="3981450" y="2019300"/>
          <a:ext cx="1895475" cy="781050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修正してください</a:t>
          </a:r>
          <a:endParaRPr kumimoji="1" lang="en-US" altLang="ja-JP" sz="1100">
            <a:latin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　　　　　　　　　岩田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70" zoomScaleNormal="70" zoomScaleSheetLayoutView="70" workbookViewId="0">
      <selection activeCell="Q24" sqref="Q24"/>
    </sheetView>
  </sheetViews>
  <sheetFormatPr defaultRowHeight="14.2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>
      <c r="H4" s="1" t="s">
        <v>16</v>
      </c>
      <c r="J4" s="1" t="s">
        <v>26</v>
      </c>
      <c r="M4" s="1" t="s">
        <v>27</v>
      </c>
    </row>
    <row r="5" spans="1:38" ht="18.75" hidden="1" customHeight="1">
      <c r="J5" s="1" t="s">
        <v>55</v>
      </c>
      <c r="M5" s="1" t="s">
        <v>29</v>
      </c>
    </row>
    <row r="6" spans="1:38" ht="18.75" hidden="1" customHeight="1">
      <c r="J6" s="1" t="s">
        <v>28</v>
      </c>
      <c r="M6" s="1" t="s">
        <v>30</v>
      </c>
    </row>
    <row r="7" spans="1:38" ht="18.75" hidden="1" customHeight="1">
      <c r="M7" s="1" t="s">
        <v>31</v>
      </c>
    </row>
    <row r="8" spans="1:38" ht="18.75" hidden="1" customHeight="1">
      <c r="M8" s="1" t="s">
        <v>32</v>
      </c>
    </row>
    <row r="9" spans="1:38" ht="18.75" hidden="1" customHeight="1">
      <c r="M9" s="1" t="s">
        <v>28</v>
      </c>
    </row>
    <row r="10" spans="1:38" ht="22.5" customHeight="1">
      <c r="A10" s="46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2" t="s">
        <v>43</v>
      </c>
      <c r="AK10" s="33" t="s">
        <v>35</v>
      </c>
      <c r="AL10" s="33" t="s">
        <v>8</v>
      </c>
    </row>
    <row r="11" spans="1:38" ht="17.25" customHeight="1">
      <c r="A11" s="343" t="s">
        <v>178</v>
      </c>
      <c r="B11" s="344"/>
      <c r="C11" s="344"/>
      <c r="D11" s="344"/>
      <c r="E11" s="344"/>
      <c r="F11" s="344"/>
      <c r="G11" s="344"/>
      <c r="H11" s="344"/>
      <c r="I11" s="344"/>
      <c r="J11" s="344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1"/>
      <c r="AI11" s="1" t="s">
        <v>16</v>
      </c>
      <c r="AJ11" s="49" t="s">
        <v>277</v>
      </c>
      <c r="AK11" s="34" t="s">
        <v>34</v>
      </c>
      <c r="AL11" s="35" t="s">
        <v>34</v>
      </c>
    </row>
    <row r="12" spans="1:38" ht="21" customHeight="1">
      <c r="A12" s="345"/>
      <c r="B12" s="346"/>
      <c r="C12" s="346"/>
      <c r="D12" s="346"/>
      <c r="E12" s="346"/>
      <c r="F12" s="346"/>
      <c r="G12" s="346"/>
      <c r="H12" s="346"/>
      <c r="I12" s="346"/>
      <c r="J12" s="346"/>
      <c r="K12" s="282" t="s">
        <v>61</v>
      </c>
      <c r="L12" s="283"/>
      <c r="M12" s="284" t="s">
        <v>287</v>
      </c>
      <c r="N12" s="285"/>
      <c r="O12" s="286"/>
      <c r="P12" s="81" t="s">
        <v>0</v>
      </c>
      <c r="Q12" s="81" t="s">
        <v>202</v>
      </c>
      <c r="R12" s="81" t="s">
        <v>38</v>
      </c>
      <c r="S12" s="81" t="s">
        <v>1</v>
      </c>
      <c r="T12" s="282" t="s">
        <v>4</v>
      </c>
      <c r="U12" s="283"/>
      <c r="V12" s="341" t="s">
        <v>62</v>
      </c>
      <c r="W12" s="341"/>
      <c r="X12" s="341"/>
      <c r="Y12" s="341"/>
      <c r="Z12" s="341"/>
      <c r="AA12" s="341"/>
      <c r="AB12" s="342"/>
      <c r="AC12" s="56"/>
      <c r="AJ12" s="49" t="s">
        <v>278</v>
      </c>
      <c r="AK12" s="35" t="s">
        <v>67</v>
      </c>
      <c r="AL12" s="35" t="s">
        <v>67</v>
      </c>
    </row>
    <row r="13" spans="1:38" ht="37.5" customHeight="1">
      <c r="A13" s="347" t="s">
        <v>5</v>
      </c>
      <c r="B13" s="348"/>
      <c r="C13" s="351" t="s">
        <v>291</v>
      </c>
      <c r="D13" s="352"/>
      <c r="E13" s="352"/>
      <c r="F13" s="352"/>
      <c r="G13" s="352"/>
      <c r="H13" s="352"/>
      <c r="I13" s="352"/>
      <c r="J13" s="353"/>
      <c r="K13" s="182" t="s">
        <v>43</v>
      </c>
      <c r="L13" s="209"/>
      <c r="M13" s="303" t="s">
        <v>102</v>
      </c>
      <c r="N13" s="304"/>
      <c r="O13" s="305"/>
      <c r="P13" s="213"/>
      <c r="Q13" s="213"/>
      <c r="R13" s="276"/>
      <c r="S13" s="213"/>
      <c r="T13" s="278" t="s">
        <v>290</v>
      </c>
      <c r="U13" s="209"/>
      <c r="V13" s="338">
        <v>44705</v>
      </c>
      <c r="W13" s="339"/>
      <c r="X13" s="339"/>
      <c r="Y13" s="339"/>
      <c r="Z13" s="339"/>
      <c r="AA13" s="339"/>
      <c r="AB13" s="340"/>
      <c r="AC13" s="57"/>
      <c r="AJ13" s="49" t="s">
        <v>74</v>
      </c>
      <c r="AK13" s="35" t="s">
        <v>74</v>
      </c>
      <c r="AL13" s="35" t="s">
        <v>77</v>
      </c>
    </row>
    <row r="14" spans="1:38" ht="29.25" customHeight="1">
      <c r="A14" s="349"/>
      <c r="B14" s="350"/>
      <c r="C14" s="354"/>
      <c r="D14" s="355"/>
      <c r="E14" s="355"/>
      <c r="F14" s="355"/>
      <c r="G14" s="355"/>
      <c r="H14" s="355"/>
      <c r="I14" s="355"/>
      <c r="J14" s="356"/>
      <c r="K14" s="210"/>
      <c r="L14" s="211"/>
      <c r="M14" s="306"/>
      <c r="N14" s="307"/>
      <c r="O14" s="308"/>
      <c r="P14" s="214"/>
      <c r="Q14" s="214"/>
      <c r="R14" s="214"/>
      <c r="S14" s="214"/>
      <c r="T14" s="184"/>
      <c r="U14" s="212"/>
      <c r="V14" s="336" t="s">
        <v>203</v>
      </c>
      <c r="W14" s="336"/>
      <c r="X14" s="336"/>
      <c r="Y14" s="336"/>
      <c r="Z14" s="336"/>
      <c r="AA14" s="336"/>
      <c r="AB14" s="337"/>
      <c r="AC14" s="56"/>
      <c r="AJ14" s="49" t="s">
        <v>279</v>
      </c>
      <c r="AK14" s="35" t="s">
        <v>68</v>
      </c>
      <c r="AL14" s="35" t="s">
        <v>78</v>
      </c>
    </row>
    <row r="15" spans="1:38" ht="33" customHeight="1" thickBot="1">
      <c r="A15" s="282" t="s">
        <v>44</v>
      </c>
      <c r="B15" s="283"/>
      <c r="C15" s="93" t="s">
        <v>280</v>
      </c>
      <c r="D15" s="299" t="s">
        <v>229</v>
      </c>
      <c r="E15" s="299"/>
      <c r="F15" s="299" t="s">
        <v>281</v>
      </c>
      <c r="G15" s="299"/>
      <c r="H15" s="68" t="s">
        <v>60</v>
      </c>
      <c r="I15" s="282" t="s">
        <v>285</v>
      </c>
      <c r="J15" s="283"/>
      <c r="K15" s="184"/>
      <c r="L15" s="212"/>
      <c r="M15" s="309"/>
      <c r="N15" s="310"/>
      <c r="O15" s="311"/>
      <c r="P15" s="76" t="s">
        <v>35</v>
      </c>
      <c r="Q15" s="297" t="s">
        <v>70</v>
      </c>
      <c r="R15" s="298"/>
      <c r="S15" s="298"/>
      <c r="T15" s="298"/>
      <c r="U15" s="298"/>
      <c r="V15" s="269" t="s">
        <v>558</v>
      </c>
      <c r="W15" s="270"/>
      <c r="X15" s="270"/>
      <c r="Y15" s="270"/>
      <c r="Z15" s="270"/>
      <c r="AA15" s="270"/>
      <c r="AB15" s="271"/>
      <c r="AC15" s="58"/>
      <c r="AD15" s="2"/>
      <c r="AJ15" s="49" t="s">
        <v>78</v>
      </c>
      <c r="AK15" s="35" t="s">
        <v>75</v>
      </c>
      <c r="AL15" s="35" t="s">
        <v>81</v>
      </c>
    </row>
    <row r="16" spans="1:38" ht="33" customHeight="1">
      <c r="A16" s="282" t="s">
        <v>59</v>
      </c>
      <c r="B16" s="283"/>
      <c r="C16" s="41" t="s">
        <v>282</v>
      </c>
      <c r="D16" s="312" t="s">
        <v>283</v>
      </c>
      <c r="E16" s="313"/>
      <c r="F16" s="313"/>
      <c r="G16" s="98" t="s">
        <v>46</v>
      </c>
      <c r="H16" s="77" t="s">
        <v>199</v>
      </c>
      <c r="I16" s="282" t="s">
        <v>563</v>
      </c>
      <c r="J16" s="283"/>
      <c r="K16" s="282" t="s">
        <v>6</v>
      </c>
      <c r="L16" s="283"/>
      <c r="M16" s="300">
        <v>44711</v>
      </c>
      <c r="N16" s="301"/>
      <c r="O16" s="302"/>
      <c r="P16" s="78" t="s">
        <v>8</v>
      </c>
      <c r="Q16" s="297" t="s">
        <v>70</v>
      </c>
      <c r="R16" s="298"/>
      <c r="S16" s="298"/>
      <c r="T16" s="298"/>
      <c r="U16" s="298"/>
      <c r="V16" s="325" t="s">
        <v>249</v>
      </c>
      <c r="W16" s="319" t="s">
        <v>205</v>
      </c>
      <c r="X16" s="320"/>
      <c r="Y16" s="321"/>
      <c r="Z16" s="107" t="s">
        <v>207</v>
      </c>
      <c r="AA16" s="108"/>
      <c r="AB16" s="109" t="s">
        <v>209</v>
      </c>
      <c r="AC16" s="58"/>
      <c r="AJ16" s="49" t="s">
        <v>154</v>
      </c>
      <c r="AK16" s="35" t="s">
        <v>76</v>
      </c>
      <c r="AL16" s="35" t="s">
        <v>70</v>
      </c>
    </row>
    <row r="17" spans="1:38" ht="33" customHeight="1">
      <c r="A17" s="332" t="s">
        <v>39</v>
      </c>
      <c r="B17" s="332"/>
      <c r="C17" s="284" t="s">
        <v>284</v>
      </c>
      <c r="D17" s="285"/>
      <c r="E17" s="285"/>
      <c r="F17" s="285"/>
      <c r="G17" s="286"/>
      <c r="H17" s="77" t="s">
        <v>33</v>
      </c>
      <c r="I17" s="282" t="s">
        <v>286</v>
      </c>
      <c r="J17" s="283"/>
      <c r="K17" s="282" t="s">
        <v>7</v>
      </c>
      <c r="L17" s="283"/>
      <c r="M17" s="300">
        <v>44715</v>
      </c>
      <c r="N17" s="301"/>
      <c r="O17" s="302"/>
      <c r="P17" s="78" t="s">
        <v>37</v>
      </c>
      <c r="Q17" s="364" t="s">
        <v>51</v>
      </c>
      <c r="R17" s="364"/>
      <c r="S17" s="364"/>
      <c r="T17" s="364"/>
      <c r="U17" s="297"/>
      <c r="V17" s="326"/>
      <c r="W17" s="333" t="s">
        <v>214</v>
      </c>
      <c r="X17" s="334"/>
      <c r="Y17" s="335"/>
      <c r="Z17" s="361"/>
      <c r="AA17" s="362"/>
      <c r="AB17" s="363"/>
      <c r="AC17" s="59"/>
      <c r="AJ17" s="49" t="s">
        <v>183</v>
      </c>
      <c r="AK17" s="35" t="s">
        <v>77</v>
      </c>
      <c r="AL17" s="35" t="s">
        <v>183</v>
      </c>
    </row>
    <row r="18" spans="1:38" ht="33" customHeight="1">
      <c r="A18" s="282" t="s">
        <v>42</v>
      </c>
      <c r="B18" s="283"/>
      <c r="C18" s="287" t="s">
        <v>47</v>
      </c>
      <c r="D18" s="288"/>
      <c r="E18" s="288"/>
      <c r="F18" s="288"/>
      <c r="G18" s="289"/>
      <c r="H18" s="79" t="s">
        <v>41</v>
      </c>
      <c r="I18" s="21"/>
      <c r="J18" s="99" t="s">
        <v>36</v>
      </c>
      <c r="K18" s="282" t="s">
        <v>200</v>
      </c>
      <c r="L18" s="283"/>
      <c r="M18" s="300"/>
      <c r="N18" s="301"/>
      <c r="O18" s="302"/>
      <c r="P18" s="76" t="s">
        <v>201</v>
      </c>
      <c r="Q18" s="365" t="s">
        <v>292</v>
      </c>
      <c r="R18" s="366"/>
      <c r="S18" s="366"/>
      <c r="T18" s="366"/>
      <c r="U18" s="366"/>
      <c r="V18" s="326"/>
      <c r="W18" s="333" t="s">
        <v>243</v>
      </c>
      <c r="X18" s="334"/>
      <c r="Y18" s="335"/>
      <c r="Z18" s="361"/>
      <c r="AA18" s="362"/>
      <c r="AB18" s="363"/>
      <c r="AC18" s="59"/>
      <c r="AJ18" s="49" t="s">
        <v>185</v>
      </c>
      <c r="AK18" s="35" t="s">
        <v>78</v>
      </c>
      <c r="AL18" s="35" t="s">
        <v>186</v>
      </c>
    </row>
    <row r="19" spans="1:38" ht="33" customHeight="1" thickBot="1">
      <c r="A19" s="22" t="s">
        <v>2</v>
      </c>
      <c r="B19" s="314" t="s">
        <v>56</v>
      </c>
      <c r="C19" s="315"/>
      <c r="D19" s="315"/>
      <c r="E19" s="315"/>
      <c r="F19" s="315"/>
      <c r="G19" s="315"/>
      <c r="H19" s="315"/>
      <c r="I19" s="316"/>
      <c r="J19" s="23" t="s">
        <v>57</v>
      </c>
      <c r="K19" s="40" t="s">
        <v>2</v>
      </c>
      <c r="L19" s="318" t="s">
        <v>45</v>
      </c>
      <c r="M19" s="330"/>
      <c r="N19" s="330"/>
      <c r="O19" s="330"/>
      <c r="P19" s="330"/>
      <c r="Q19" s="330"/>
      <c r="R19" s="331"/>
      <c r="S19" s="23" t="s">
        <v>58</v>
      </c>
      <c r="T19" s="317" t="s">
        <v>3</v>
      </c>
      <c r="U19" s="318"/>
      <c r="V19" s="327"/>
      <c r="W19" s="322" t="s">
        <v>251</v>
      </c>
      <c r="X19" s="323"/>
      <c r="Y19" s="324"/>
      <c r="Z19" s="367" t="str">
        <f>IF(Z18="","",Z24-Z18)</f>
        <v/>
      </c>
      <c r="AA19" s="368"/>
      <c r="AB19" s="369"/>
      <c r="AC19" s="60"/>
      <c r="AJ19" s="49" t="s">
        <v>87</v>
      </c>
      <c r="AK19" s="35" t="s">
        <v>79</v>
      </c>
      <c r="AL19" s="35" t="s">
        <v>87</v>
      </c>
    </row>
    <row r="20" spans="1:38" ht="33" customHeight="1">
      <c r="A20" s="103">
        <v>1</v>
      </c>
      <c r="B20" s="125" t="s">
        <v>288</v>
      </c>
      <c r="C20" s="42"/>
      <c r="D20" s="42"/>
      <c r="E20" s="42"/>
      <c r="F20" s="42"/>
      <c r="G20" s="42"/>
      <c r="H20" s="42"/>
      <c r="I20" s="43"/>
      <c r="J20" s="24">
        <v>2</v>
      </c>
      <c r="K20" s="103">
        <v>1</v>
      </c>
      <c r="L20" s="125" t="s">
        <v>289</v>
      </c>
      <c r="M20" s="42"/>
      <c r="N20" s="42"/>
      <c r="O20" s="42"/>
      <c r="P20" s="42"/>
      <c r="Q20" s="42"/>
      <c r="R20" s="43"/>
      <c r="S20" s="24">
        <v>2</v>
      </c>
      <c r="T20" s="232"/>
      <c r="U20" s="233"/>
      <c r="V20" s="328" t="s">
        <v>250</v>
      </c>
      <c r="W20" s="319" t="s">
        <v>204</v>
      </c>
      <c r="X20" s="320"/>
      <c r="Y20" s="321"/>
      <c r="Z20" s="373">
        <v>0</v>
      </c>
      <c r="AA20" s="374"/>
      <c r="AB20" s="375"/>
      <c r="AC20" s="60"/>
      <c r="AJ20" s="49" t="s">
        <v>179</v>
      </c>
      <c r="AK20" s="35" t="s">
        <v>80</v>
      </c>
      <c r="AL20" s="35" t="s">
        <v>179</v>
      </c>
    </row>
    <row r="21" spans="1:38" ht="33" customHeight="1" thickBot="1">
      <c r="A21" s="103"/>
      <c r="B21" s="25"/>
      <c r="C21" s="26"/>
      <c r="D21" s="26"/>
      <c r="E21" s="26"/>
      <c r="F21" s="26"/>
      <c r="G21" s="26"/>
      <c r="H21" s="26"/>
      <c r="I21" s="44"/>
      <c r="J21" s="24"/>
      <c r="K21" s="103"/>
      <c r="L21" s="126"/>
      <c r="M21" s="26"/>
      <c r="N21" s="26"/>
      <c r="O21" s="26"/>
      <c r="P21" s="26"/>
      <c r="Q21" s="26"/>
      <c r="R21" s="44"/>
      <c r="S21" s="24"/>
      <c r="T21" s="290"/>
      <c r="U21" s="291"/>
      <c r="V21" s="329"/>
      <c r="W21" s="322" t="s">
        <v>252</v>
      </c>
      <c r="X21" s="323"/>
      <c r="Y21" s="324"/>
      <c r="Z21" s="367">
        <f>IF(Z20="","",(Z24-Z20))</f>
        <v>316723</v>
      </c>
      <c r="AA21" s="368"/>
      <c r="AB21" s="369"/>
      <c r="AC21" s="60"/>
      <c r="AJ21" s="49" t="s">
        <v>88</v>
      </c>
      <c r="AK21" s="35" t="s">
        <v>81</v>
      </c>
      <c r="AL21" s="35" t="s">
        <v>90</v>
      </c>
    </row>
    <row r="22" spans="1:38" ht="37.5" customHeight="1">
      <c r="A22" s="104"/>
      <c r="B22" s="25"/>
      <c r="C22" s="26"/>
      <c r="D22" s="26"/>
      <c r="E22" s="26"/>
      <c r="F22" s="26"/>
      <c r="G22" s="26"/>
      <c r="H22" s="26"/>
      <c r="I22" s="44"/>
      <c r="J22" s="24"/>
      <c r="K22" s="104"/>
      <c r="L22" s="25"/>
      <c r="M22" s="26"/>
      <c r="N22" s="26"/>
      <c r="O22" s="26"/>
      <c r="P22" s="26"/>
      <c r="Q22" s="26"/>
      <c r="R22" s="44"/>
      <c r="S22" s="24"/>
      <c r="T22" s="290"/>
      <c r="U22" s="291"/>
      <c r="V22" s="370" t="s">
        <v>256</v>
      </c>
      <c r="W22" s="319" t="s">
        <v>274</v>
      </c>
      <c r="X22" s="320"/>
      <c r="Y22" s="321"/>
      <c r="Z22" s="373">
        <v>316723</v>
      </c>
      <c r="AA22" s="374"/>
      <c r="AB22" s="375"/>
      <c r="AC22" s="60"/>
      <c r="AJ22" s="49" t="s">
        <v>157</v>
      </c>
      <c r="AK22" s="35" t="s">
        <v>69</v>
      </c>
      <c r="AL22" s="35" t="s">
        <v>91</v>
      </c>
    </row>
    <row r="23" spans="1:38" ht="39.75" customHeight="1">
      <c r="A23" s="104"/>
      <c r="B23" s="25"/>
      <c r="C23" s="26"/>
      <c r="D23" s="26"/>
      <c r="E23" s="26"/>
      <c r="F23" s="26"/>
      <c r="G23" s="26"/>
      <c r="H23" s="26"/>
      <c r="I23" s="44"/>
      <c r="J23" s="24"/>
      <c r="K23" s="104"/>
      <c r="L23" s="25"/>
      <c r="M23" s="26"/>
      <c r="N23" s="26"/>
      <c r="O23" s="26"/>
      <c r="P23" s="26"/>
      <c r="Q23" s="26"/>
      <c r="R23" s="44"/>
      <c r="S23" s="24"/>
      <c r="T23" s="290"/>
      <c r="U23" s="291"/>
      <c r="V23" s="371"/>
      <c r="W23" s="333" t="s">
        <v>275</v>
      </c>
      <c r="X23" s="334"/>
      <c r="Y23" s="335"/>
      <c r="Z23" s="361"/>
      <c r="AA23" s="362"/>
      <c r="AB23" s="363"/>
      <c r="AC23" s="61"/>
      <c r="AJ23" s="49" t="s">
        <v>89</v>
      </c>
      <c r="AK23" s="35" t="s">
        <v>82</v>
      </c>
      <c r="AL23" s="35" t="s">
        <v>189</v>
      </c>
    </row>
    <row r="24" spans="1:38" ht="42.75" customHeight="1" thickBot="1">
      <c r="A24" s="104"/>
      <c r="B24" s="25"/>
      <c r="C24" s="26"/>
      <c r="D24" s="26"/>
      <c r="E24" s="26"/>
      <c r="F24" s="26"/>
      <c r="G24" s="26"/>
      <c r="H24" s="26"/>
      <c r="I24" s="44"/>
      <c r="J24" s="24"/>
      <c r="K24" s="103"/>
      <c r="L24" s="25"/>
      <c r="M24" s="26"/>
      <c r="N24" s="26"/>
      <c r="O24" s="26"/>
      <c r="P24" s="26"/>
      <c r="Q24" s="26"/>
      <c r="R24" s="44"/>
      <c r="S24" s="24"/>
      <c r="T24" s="290"/>
      <c r="U24" s="291"/>
      <c r="V24" s="372"/>
      <c r="W24" s="322" t="s">
        <v>276</v>
      </c>
      <c r="X24" s="323"/>
      <c r="Y24" s="324"/>
      <c r="Z24" s="376">
        <f>IF(Z22="","",SUM(Z22:AB23))</f>
        <v>316723</v>
      </c>
      <c r="AA24" s="377"/>
      <c r="AB24" s="378"/>
      <c r="AC24" s="62"/>
      <c r="AJ24" s="49" t="s">
        <v>92</v>
      </c>
      <c r="AK24" s="35" t="s">
        <v>83</v>
      </c>
      <c r="AL24" s="35" t="s">
        <v>71</v>
      </c>
    </row>
    <row r="25" spans="1:38" ht="27.75" customHeight="1">
      <c r="A25" s="104"/>
      <c r="B25" s="25"/>
      <c r="C25" s="26"/>
      <c r="D25" s="26"/>
      <c r="E25" s="26"/>
      <c r="F25" s="26"/>
      <c r="G25" s="26"/>
      <c r="H25" s="26"/>
      <c r="I25" s="44"/>
      <c r="J25" s="24"/>
      <c r="K25" s="103"/>
      <c r="L25" s="25"/>
      <c r="M25" s="26"/>
      <c r="N25" s="26"/>
      <c r="O25" s="26"/>
      <c r="P25" s="26"/>
      <c r="Q25" s="26"/>
      <c r="R25" s="44"/>
      <c r="S25" s="24"/>
      <c r="T25" s="290"/>
      <c r="U25" s="291"/>
      <c r="V25" s="110"/>
      <c r="W25" s="111" t="s">
        <v>2</v>
      </c>
      <c r="X25" s="191" t="s">
        <v>244</v>
      </c>
      <c r="Y25" s="192"/>
      <c r="Z25" s="112" t="s">
        <v>230</v>
      </c>
      <c r="AA25" s="191" t="s">
        <v>231</v>
      </c>
      <c r="AB25" s="201"/>
      <c r="AC25" s="63"/>
      <c r="AJ25" s="49" t="s">
        <v>152</v>
      </c>
      <c r="AK25" s="35" t="s">
        <v>84</v>
      </c>
      <c r="AL25" s="35" t="s">
        <v>188</v>
      </c>
    </row>
    <row r="26" spans="1:38" ht="27.75" customHeight="1">
      <c r="A26" s="104"/>
      <c r="B26" s="25"/>
      <c r="C26" s="26"/>
      <c r="D26" s="26"/>
      <c r="E26" s="26"/>
      <c r="F26" s="26"/>
      <c r="G26" s="26"/>
      <c r="H26" s="26"/>
      <c r="I26" s="44"/>
      <c r="J26" s="24"/>
      <c r="K26" s="103"/>
      <c r="L26" s="25"/>
      <c r="M26" s="26"/>
      <c r="N26" s="26"/>
      <c r="O26" s="26"/>
      <c r="P26" s="26"/>
      <c r="Q26" s="26"/>
      <c r="R26" s="44"/>
      <c r="S26" s="24"/>
      <c r="T26" s="290"/>
      <c r="U26" s="291"/>
      <c r="V26" s="206" t="s">
        <v>248</v>
      </c>
      <c r="W26" s="105">
        <v>1</v>
      </c>
      <c r="X26" s="193">
        <v>90000</v>
      </c>
      <c r="Y26" s="194"/>
      <c r="Z26" s="100" t="s">
        <v>216</v>
      </c>
      <c r="AA26" s="202">
        <v>1</v>
      </c>
      <c r="AB26" s="203"/>
      <c r="AC26" s="63"/>
      <c r="AJ26" s="49" t="s">
        <v>96</v>
      </c>
      <c r="AK26" s="35" t="s">
        <v>151</v>
      </c>
      <c r="AL26" s="35" t="s">
        <v>100</v>
      </c>
    </row>
    <row r="27" spans="1:38" ht="27.75" customHeight="1">
      <c r="A27" s="104"/>
      <c r="B27" s="25"/>
      <c r="C27" s="26"/>
      <c r="D27" s="26"/>
      <c r="E27" s="26"/>
      <c r="F27" s="26"/>
      <c r="G27" s="26"/>
      <c r="H27" s="26"/>
      <c r="I27" s="44"/>
      <c r="J27" s="24"/>
      <c r="K27" s="103"/>
      <c r="L27" s="25"/>
      <c r="M27" s="26"/>
      <c r="N27" s="26"/>
      <c r="O27" s="26"/>
      <c r="P27" s="26"/>
      <c r="Q27" s="26"/>
      <c r="R27" s="44"/>
      <c r="S27" s="24"/>
      <c r="T27" s="290"/>
      <c r="U27" s="291"/>
      <c r="V27" s="207"/>
      <c r="W27" s="105">
        <v>2</v>
      </c>
      <c r="X27" s="195"/>
      <c r="Y27" s="194"/>
      <c r="Z27" s="100"/>
      <c r="AA27" s="202"/>
      <c r="AB27" s="203"/>
      <c r="AC27" s="63"/>
      <c r="AJ27" s="49" t="s">
        <v>187</v>
      </c>
      <c r="AK27" s="115" t="s">
        <v>85</v>
      </c>
      <c r="AL27" s="35" t="s">
        <v>101</v>
      </c>
    </row>
    <row r="28" spans="1:38" ht="27.75" customHeight="1">
      <c r="A28" s="104"/>
      <c r="B28" s="25"/>
      <c r="C28" s="26"/>
      <c r="D28" s="26"/>
      <c r="E28" s="26"/>
      <c r="F28" s="26"/>
      <c r="G28" s="26"/>
      <c r="H28" s="26"/>
      <c r="I28" s="44"/>
      <c r="J28" s="24"/>
      <c r="K28" s="103"/>
      <c r="L28" s="25"/>
      <c r="M28" s="26"/>
      <c r="N28" s="26"/>
      <c r="O28" s="26"/>
      <c r="P28" s="26"/>
      <c r="Q28" s="26"/>
      <c r="R28" s="44"/>
      <c r="S28" s="24"/>
      <c r="T28" s="290"/>
      <c r="U28" s="291"/>
      <c r="V28" s="207"/>
      <c r="W28" s="105">
        <v>3</v>
      </c>
      <c r="X28" s="193"/>
      <c r="Y28" s="194"/>
      <c r="Z28" s="100"/>
      <c r="AA28" s="202"/>
      <c r="AB28" s="203"/>
      <c r="AC28" s="63"/>
      <c r="AJ28" s="49" t="s">
        <v>158</v>
      </c>
      <c r="AK28" s="35" t="s">
        <v>70</v>
      </c>
      <c r="AL28" s="35" t="s">
        <v>105</v>
      </c>
    </row>
    <row r="29" spans="1:38" ht="27.75" customHeight="1">
      <c r="A29" s="104"/>
      <c r="B29" s="25"/>
      <c r="C29" s="26"/>
      <c r="D29" s="26"/>
      <c r="E29" s="26"/>
      <c r="F29" s="26"/>
      <c r="G29" s="26"/>
      <c r="H29" s="26"/>
      <c r="I29" s="44"/>
      <c r="J29" s="24"/>
      <c r="K29" s="103"/>
      <c r="L29" s="25"/>
      <c r="M29" s="26"/>
      <c r="N29" s="26"/>
      <c r="O29" s="26"/>
      <c r="P29" s="26"/>
      <c r="Q29" s="26"/>
      <c r="R29" s="44"/>
      <c r="S29" s="24"/>
      <c r="T29" s="290"/>
      <c r="U29" s="291"/>
      <c r="V29" s="207"/>
      <c r="W29" s="105">
        <v>4</v>
      </c>
      <c r="X29" s="193"/>
      <c r="Y29" s="194"/>
      <c r="Z29" s="100"/>
      <c r="AA29" s="202"/>
      <c r="AB29" s="203"/>
      <c r="AC29" s="63"/>
      <c r="AJ29" s="49" t="s">
        <v>159</v>
      </c>
      <c r="AK29" s="35" t="s">
        <v>86</v>
      </c>
      <c r="AL29" s="35" t="s">
        <v>180</v>
      </c>
    </row>
    <row r="30" spans="1:38" ht="27.75" customHeight="1">
      <c r="A30" s="103"/>
      <c r="B30" s="25"/>
      <c r="C30" s="26"/>
      <c r="D30" s="26"/>
      <c r="E30" s="26"/>
      <c r="F30" s="26"/>
      <c r="G30" s="26"/>
      <c r="H30" s="26"/>
      <c r="I30" s="44"/>
      <c r="J30" s="24"/>
      <c r="K30" s="103"/>
      <c r="L30" s="25"/>
      <c r="M30" s="26"/>
      <c r="N30" s="26"/>
      <c r="O30" s="26"/>
      <c r="P30" s="26"/>
      <c r="Q30" s="26"/>
      <c r="R30" s="44"/>
      <c r="S30" s="24"/>
      <c r="T30" s="290"/>
      <c r="U30" s="291"/>
      <c r="V30" s="207"/>
      <c r="W30" s="105">
        <v>5</v>
      </c>
      <c r="X30" s="193"/>
      <c r="Y30" s="194"/>
      <c r="Z30" s="100"/>
      <c r="AA30" s="202"/>
      <c r="AB30" s="203"/>
      <c r="AC30" s="63"/>
      <c r="AJ30" s="50" t="s">
        <v>101</v>
      </c>
      <c r="AK30" s="35" t="s">
        <v>87</v>
      </c>
      <c r="AL30" s="35" t="s">
        <v>109</v>
      </c>
    </row>
    <row r="31" spans="1:38" ht="27.75" customHeight="1">
      <c r="A31" s="103"/>
      <c r="B31" s="25"/>
      <c r="C31" s="26"/>
      <c r="D31" s="26"/>
      <c r="E31" s="26"/>
      <c r="F31" s="26"/>
      <c r="G31" s="26"/>
      <c r="H31" s="26"/>
      <c r="I31" s="44"/>
      <c r="J31" s="24"/>
      <c r="K31" s="103"/>
      <c r="L31" s="25"/>
      <c r="M31" s="26"/>
      <c r="N31" s="26"/>
      <c r="O31" s="26"/>
      <c r="P31" s="26"/>
      <c r="Q31" s="26"/>
      <c r="R31" s="44"/>
      <c r="S31" s="24"/>
      <c r="T31" s="290"/>
      <c r="U31" s="291"/>
      <c r="V31" s="207"/>
      <c r="W31" s="106">
        <v>6</v>
      </c>
      <c r="X31" s="220"/>
      <c r="Y31" s="221"/>
      <c r="Z31" s="100"/>
      <c r="AA31" s="357"/>
      <c r="AB31" s="358"/>
      <c r="AC31" s="26"/>
      <c r="AJ31" s="49" t="s">
        <v>102</v>
      </c>
      <c r="AK31" s="35" t="s">
        <v>88</v>
      </c>
      <c r="AL31" s="35" t="s">
        <v>170</v>
      </c>
    </row>
    <row r="32" spans="1:38" ht="27.75" customHeight="1" thickBot="1">
      <c r="A32" s="103"/>
      <c r="B32" s="25"/>
      <c r="C32" s="26"/>
      <c r="D32" s="26"/>
      <c r="E32" s="26"/>
      <c r="F32" s="26"/>
      <c r="G32" s="26"/>
      <c r="H32" s="26"/>
      <c r="I32" s="44"/>
      <c r="J32" s="24"/>
      <c r="K32" s="103"/>
      <c r="L32" s="25"/>
      <c r="M32" s="26"/>
      <c r="N32" s="26"/>
      <c r="O32" s="26"/>
      <c r="P32" s="26"/>
      <c r="Q32" s="26"/>
      <c r="R32" s="44"/>
      <c r="S32" s="24"/>
      <c r="T32" s="290"/>
      <c r="U32" s="291"/>
      <c r="V32" s="207"/>
      <c r="W32" s="88" t="s">
        <v>246</v>
      </c>
      <c r="X32" s="226"/>
      <c r="Y32" s="226"/>
      <c r="Z32" s="100"/>
      <c r="AA32" s="227"/>
      <c r="AB32" s="228"/>
      <c r="AC32" s="26"/>
      <c r="AJ32" s="49" t="s">
        <v>103</v>
      </c>
      <c r="AK32" s="35" t="s">
        <v>89</v>
      </c>
      <c r="AL32" s="35" t="s">
        <v>117</v>
      </c>
    </row>
    <row r="33" spans="1:38" ht="27.75" customHeight="1" thickBot="1">
      <c r="A33" s="103"/>
      <c r="B33" s="25"/>
      <c r="C33" s="26"/>
      <c r="D33" s="26"/>
      <c r="E33" s="26"/>
      <c r="F33" s="26"/>
      <c r="G33" s="26"/>
      <c r="H33" s="26"/>
      <c r="I33" s="44"/>
      <c r="J33" s="24"/>
      <c r="K33" s="103"/>
      <c r="L33" s="25"/>
      <c r="M33" s="26"/>
      <c r="N33" s="26"/>
      <c r="O33" s="26"/>
      <c r="P33" s="26"/>
      <c r="Q33" s="26"/>
      <c r="R33" s="44"/>
      <c r="S33" s="24"/>
      <c r="T33" s="290"/>
      <c r="U33" s="291"/>
      <c r="V33" s="208"/>
      <c r="W33" s="113" t="s">
        <v>245</v>
      </c>
      <c r="X33" s="196">
        <f>IF($X$26="","",SUM($X$26:$Y$32))</f>
        <v>90000</v>
      </c>
      <c r="Y33" s="197"/>
      <c r="Z33" s="204"/>
      <c r="AA33" s="204"/>
      <c r="AB33" s="205"/>
      <c r="AC33" s="26"/>
      <c r="AJ33" s="49" t="s">
        <v>104</v>
      </c>
      <c r="AK33" s="35" t="s">
        <v>90</v>
      </c>
      <c r="AL33" s="35" t="s">
        <v>163</v>
      </c>
    </row>
    <row r="34" spans="1:38" ht="27.75" customHeight="1">
      <c r="A34" s="103"/>
      <c r="B34" s="25"/>
      <c r="C34" s="26"/>
      <c r="D34" s="26"/>
      <c r="E34" s="26"/>
      <c r="F34" s="26"/>
      <c r="G34" s="26"/>
      <c r="H34" s="26"/>
      <c r="I34" s="44"/>
      <c r="J34" s="24"/>
      <c r="K34" s="103"/>
      <c r="L34" s="25"/>
      <c r="M34" s="26"/>
      <c r="N34" s="26"/>
      <c r="O34" s="26"/>
      <c r="P34" s="26"/>
      <c r="Q34" s="26"/>
      <c r="R34" s="44"/>
      <c r="S34" s="24"/>
      <c r="T34" s="290"/>
      <c r="U34" s="291"/>
      <c r="V34" s="272" t="s">
        <v>247</v>
      </c>
      <c r="W34" s="82"/>
      <c r="X34" s="359" t="s">
        <v>244</v>
      </c>
      <c r="Y34" s="360"/>
      <c r="Z34" s="83" t="s">
        <v>230</v>
      </c>
      <c r="AA34" s="198" t="s">
        <v>231</v>
      </c>
      <c r="AB34" s="198"/>
      <c r="AC34" s="26"/>
      <c r="AJ34" s="49" t="s">
        <v>160</v>
      </c>
      <c r="AK34" s="35" t="s">
        <v>91</v>
      </c>
      <c r="AL34" s="35" t="s">
        <v>119</v>
      </c>
    </row>
    <row r="35" spans="1:38" ht="27.75" customHeight="1">
      <c r="A35" s="103">
        <v>2</v>
      </c>
      <c r="B35" s="25" t="s">
        <v>293</v>
      </c>
      <c r="C35" s="26"/>
      <c r="D35" s="26"/>
      <c r="E35" s="26"/>
      <c r="F35" s="26"/>
      <c r="G35" s="26"/>
      <c r="H35" s="26"/>
      <c r="I35" s="44"/>
      <c r="J35" s="24">
        <v>1</v>
      </c>
      <c r="K35" s="103">
        <v>2</v>
      </c>
      <c r="L35" s="25" t="s">
        <v>295</v>
      </c>
      <c r="M35" s="26"/>
      <c r="N35" s="26"/>
      <c r="O35" s="26"/>
      <c r="P35" s="26"/>
      <c r="Q35" s="26"/>
      <c r="R35" s="44"/>
      <c r="S35" s="24" t="s">
        <v>294</v>
      </c>
      <c r="T35" s="290"/>
      <c r="U35" s="291"/>
      <c r="V35" s="272"/>
      <c r="W35" s="87">
        <v>1</v>
      </c>
      <c r="X35" s="193"/>
      <c r="Y35" s="194"/>
      <c r="Z35" s="114" t="str">
        <f>IF(Z26="","",Z26)</f>
        <v>大和</v>
      </c>
      <c r="AA35" s="189">
        <f>IF(AA26="","",AA26)</f>
        <v>1</v>
      </c>
      <c r="AB35" s="190"/>
      <c r="AC35" s="26"/>
      <c r="AJ35" s="49" t="s">
        <v>180</v>
      </c>
      <c r="AK35" s="35" t="s">
        <v>92</v>
      </c>
      <c r="AL35" s="35" t="s">
        <v>124</v>
      </c>
    </row>
    <row r="36" spans="1:38" ht="27.75" customHeight="1">
      <c r="A36" s="103"/>
      <c r="B36" s="25"/>
      <c r="C36" s="26"/>
      <c r="D36" s="26"/>
      <c r="E36" s="26"/>
      <c r="F36" s="26"/>
      <c r="G36" s="26"/>
      <c r="H36" s="26"/>
      <c r="I36" s="44"/>
      <c r="J36" s="24"/>
      <c r="K36" s="103"/>
      <c r="L36" s="25" t="s">
        <v>296</v>
      </c>
      <c r="M36" s="26"/>
      <c r="N36" s="26"/>
      <c r="O36" s="26"/>
      <c r="P36" s="26"/>
      <c r="Q36" s="26"/>
      <c r="R36" s="44"/>
      <c r="S36" s="24"/>
      <c r="T36" s="290"/>
      <c r="U36" s="291"/>
      <c r="V36" s="272"/>
      <c r="W36" s="87">
        <v>2</v>
      </c>
      <c r="X36" s="193"/>
      <c r="Y36" s="194"/>
      <c r="Z36" s="114" t="str">
        <f t="shared" ref="Z36:AA41" si="0">IF(Z27="","",Z27)</f>
        <v/>
      </c>
      <c r="AA36" s="189" t="str">
        <f t="shared" si="0"/>
        <v/>
      </c>
      <c r="AB36" s="190"/>
      <c r="AC36" s="26"/>
      <c r="AJ36" s="49" t="s">
        <v>161</v>
      </c>
      <c r="AK36" s="35" t="s">
        <v>93</v>
      </c>
      <c r="AL36" s="35" t="s">
        <v>72</v>
      </c>
    </row>
    <row r="37" spans="1:38" ht="27.75" customHeight="1">
      <c r="A37" s="103"/>
      <c r="B37" s="25"/>
      <c r="C37" s="26"/>
      <c r="D37" s="26"/>
      <c r="E37" s="26"/>
      <c r="F37" s="26"/>
      <c r="G37" s="26"/>
      <c r="H37" s="26"/>
      <c r="I37" s="44"/>
      <c r="J37" s="27"/>
      <c r="K37" s="103"/>
      <c r="L37" s="25"/>
      <c r="M37" s="26"/>
      <c r="N37" s="26"/>
      <c r="O37" s="26"/>
      <c r="P37" s="26"/>
      <c r="Q37" s="26"/>
      <c r="R37" s="44"/>
      <c r="S37" s="24"/>
      <c r="T37" s="290"/>
      <c r="U37" s="291"/>
      <c r="V37" s="272"/>
      <c r="W37" s="94">
        <v>3</v>
      </c>
      <c r="X37" s="193"/>
      <c r="Y37" s="194"/>
      <c r="Z37" s="114" t="str">
        <f t="shared" si="0"/>
        <v/>
      </c>
      <c r="AA37" s="189" t="str">
        <f t="shared" si="0"/>
        <v/>
      </c>
      <c r="AB37" s="190"/>
      <c r="AC37" s="26"/>
      <c r="AJ37" s="49" t="s">
        <v>162</v>
      </c>
      <c r="AK37" s="35" t="s">
        <v>94</v>
      </c>
      <c r="AL37" s="35" t="s">
        <v>127</v>
      </c>
    </row>
    <row r="38" spans="1:38" ht="27.75" customHeight="1">
      <c r="A38" s="103"/>
      <c r="B38" s="25"/>
      <c r="C38" s="26"/>
      <c r="D38" s="26"/>
      <c r="E38" s="26"/>
      <c r="F38" s="26"/>
      <c r="G38" s="26"/>
      <c r="H38" s="26"/>
      <c r="I38" s="44"/>
      <c r="J38" s="27"/>
      <c r="K38" s="103"/>
      <c r="L38" s="25"/>
      <c r="M38" s="26"/>
      <c r="N38" s="26"/>
      <c r="O38" s="26"/>
      <c r="P38" s="26"/>
      <c r="Q38" s="26"/>
      <c r="R38" s="44"/>
      <c r="S38" s="24"/>
      <c r="T38" s="290"/>
      <c r="U38" s="291"/>
      <c r="V38" s="272"/>
      <c r="W38" s="94">
        <v>4</v>
      </c>
      <c r="X38" s="193"/>
      <c r="Y38" s="194"/>
      <c r="Z38" s="114" t="str">
        <f t="shared" si="0"/>
        <v/>
      </c>
      <c r="AA38" s="189" t="str">
        <f t="shared" si="0"/>
        <v/>
      </c>
      <c r="AB38" s="190"/>
      <c r="AC38" s="26"/>
      <c r="AJ38" s="49" t="s">
        <v>123</v>
      </c>
      <c r="AK38" s="35" t="s">
        <v>95</v>
      </c>
      <c r="AL38" s="35" t="s">
        <v>128</v>
      </c>
    </row>
    <row r="39" spans="1:38" ht="27.75" customHeight="1">
      <c r="A39" s="103"/>
      <c r="B39" s="25"/>
      <c r="C39" s="26"/>
      <c r="D39" s="26"/>
      <c r="E39" s="26"/>
      <c r="F39" s="26"/>
      <c r="G39" s="26"/>
      <c r="H39" s="26"/>
      <c r="I39" s="44"/>
      <c r="J39" s="27"/>
      <c r="K39" s="103"/>
      <c r="L39" s="25"/>
      <c r="M39" s="26"/>
      <c r="N39" s="26"/>
      <c r="O39" s="26"/>
      <c r="P39" s="26"/>
      <c r="Q39" s="26"/>
      <c r="R39" s="44"/>
      <c r="S39" s="24"/>
      <c r="T39" s="290"/>
      <c r="U39" s="291"/>
      <c r="V39" s="272"/>
      <c r="W39" s="96">
        <v>5</v>
      </c>
      <c r="X39" s="224"/>
      <c r="Y39" s="225"/>
      <c r="Z39" s="114" t="str">
        <f t="shared" si="0"/>
        <v/>
      </c>
      <c r="AA39" s="189" t="str">
        <f t="shared" si="0"/>
        <v/>
      </c>
      <c r="AB39" s="190"/>
      <c r="AC39" s="26"/>
      <c r="AJ39" s="49" t="s">
        <v>164</v>
      </c>
      <c r="AK39" s="35" t="s">
        <v>189</v>
      </c>
      <c r="AL39" s="35" t="s">
        <v>171</v>
      </c>
    </row>
    <row r="40" spans="1:38" ht="27.75" customHeight="1">
      <c r="A40" s="103"/>
      <c r="B40" s="25"/>
      <c r="C40" s="26"/>
      <c r="D40" s="26"/>
      <c r="E40" s="26"/>
      <c r="F40" s="26"/>
      <c r="G40" s="26"/>
      <c r="H40" s="26"/>
      <c r="I40" s="44"/>
      <c r="J40" s="24"/>
      <c r="K40" s="103"/>
      <c r="L40" s="25"/>
      <c r="M40" s="26"/>
      <c r="N40" s="26"/>
      <c r="O40" s="26"/>
      <c r="P40" s="26"/>
      <c r="Q40" s="26"/>
      <c r="R40" s="44"/>
      <c r="S40" s="24"/>
      <c r="T40" s="290"/>
      <c r="U40" s="291"/>
      <c r="V40" s="272"/>
      <c r="W40" s="90">
        <v>6</v>
      </c>
      <c r="X40" s="199"/>
      <c r="Y40" s="200"/>
      <c r="Z40" s="114" t="str">
        <f t="shared" si="0"/>
        <v/>
      </c>
      <c r="AA40" s="189" t="str">
        <f t="shared" si="0"/>
        <v/>
      </c>
      <c r="AB40" s="190"/>
      <c r="AC40" s="26"/>
      <c r="AJ40" s="49" t="s">
        <v>124</v>
      </c>
      <c r="AK40" s="35" t="s">
        <v>71</v>
      </c>
      <c r="AL40" s="35" t="s">
        <v>73</v>
      </c>
    </row>
    <row r="41" spans="1:38" ht="27.75" customHeight="1" thickBot="1">
      <c r="A41" s="103"/>
      <c r="B41" s="25"/>
      <c r="C41" s="26"/>
      <c r="D41" s="26"/>
      <c r="E41" s="26"/>
      <c r="F41" s="26"/>
      <c r="G41" s="26"/>
      <c r="H41" s="26"/>
      <c r="I41" s="44"/>
      <c r="J41" s="24"/>
      <c r="K41" s="103"/>
      <c r="L41" s="25"/>
      <c r="M41" s="26"/>
      <c r="N41" s="26"/>
      <c r="O41" s="26"/>
      <c r="P41" s="26"/>
      <c r="Q41" s="26"/>
      <c r="R41" s="44"/>
      <c r="S41" s="24"/>
      <c r="T41" s="290"/>
      <c r="U41" s="291"/>
      <c r="V41" s="272"/>
      <c r="W41" s="88" t="s">
        <v>253</v>
      </c>
      <c r="X41" s="222"/>
      <c r="Y41" s="223"/>
      <c r="Z41" s="114" t="str">
        <f t="shared" si="0"/>
        <v/>
      </c>
      <c r="AA41" s="189" t="str">
        <f t="shared" si="0"/>
        <v/>
      </c>
      <c r="AB41" s="190"/>
      <c r="AC41" s="28"/>
      <c r="AJ41" s="49" t="s">
        <v>181</v>
      </c>
      <c r="AK41" s="35" t="s">
        <v>96</v>
      </c>
      <c r="AL41" s="14" t="s">
        <v>132</v>
      </c>
    </row>
    <row r="42" spans="1:38" ht="27.75" customHeight="1" thickBot="1">
      <c r="A42" s="103"/>
      <c r="B42" s="25"/>
      <c r="C42" s="26"/>
      <c r="D42" s="26"/>
      <c r="E42" s="26"/>
      <c r="F42" s="26"/>
      <c r="G42" s="26"/>
      <c r="H42" s="26"/>
      <c r="I42" s="44"/>
      <c r="J42" s="24"/>
      <c r="K42" s="103"/>
      <c r="L42" s="25"/>
      <c r="M42" s="26"/>
      <c r="N42" s="26"/>
      <c r="O42" s="26"/>
      <c r="P42" s="26"/>
      <c r="Q42" s="26"/>
      <c r="R42" s="44"/>
      <c r="S42" s="24"/>
      <c r="T42" s="290"/>
      <c r="U42" s="291"/>
      <c r="V42" s="273"/>
      <c r="W42" s="97" t="s">
        <v>245</v>
      </c>
      <c r="X42" s="267" t="str">
        <f>IF($X$35="","",SUM($X$35:$Y$41))</f>
        <v/>
      </c>
      <c r="Y42" s="268"/>
      <c r="Z42" s="186"/>
      <c r="AA42" s="187"/>
      <c r="AB42" s="188"/>
      <c r="AC42" s="64"/>
      <c r="AJ42" s="49" t="s">
        <v>165</v>
      </c>
      <c r="AK42" s="35" t="s">
        <v>97</v>
      </c>
      <c r="AL42" s="35" t="s">
        <v>181</v>
      </c>
    </row>
    <row r="43" spans="1:38" ht="27.75" customHeight="1">
      <c r="A43" s="103"/>
      <c r="B43" s="25"/>
      <c r="C43" s="26"/>
      <c r="D43" s="26"/>
      <c r="E43" s="26"/>
      <c r="F43" s="26"/>
      <c r="G43" s="26"/>
      <c r="H43" s="26"/>
      <c r="I43" s="44"/>
      <c r="J43" s="24"/>
      <c r="K43" s="103"/>
      <c r="L43" s="25"/>
      <c r="M43" s="26"/>
      <c r="N43" s="26"/>
      <c r="O43" s="26"/>
      <c r="P43" s="26"/>
      <c r="Q43" s="26"/>
      <c r="R43" s="44"/>
      <c r="S43" s="24"/>
      <c r="T43" s="290"/>
      <c r="U43" s="291"/>
      <c r="V43" s="101" t="s">
        <v>254</v>
      </c>
      <c r="W43" s="84"/>
      <c r="X43" s="85"/>
      <c r="Y43" s="85"/>
      <c r="Z43" s="86"/>
      <c r="AA43" s="86"/>
      <c r="AB43" s="91"/>
      <c r="AC43" s="64"/>
      <c r="AJ43" s="14" t="s">
        <v>166</v>
      </c>
      <c r="AK43" s="35" t="s">
        <v>98</v>
      </c>
      <c r="AL43" s="35" t="s">
        <v>190</v>
      </c>
    </row>
    <row r="44" spans="1:38" ht="27.75" customHeight="1">
      <c r="A44" s="103"/>
      <c r="B44" s="25"/>
      <c r="C44" s="26"/>
      <c r="D44" s="26"/>
      <c r="E44" s="26"/>
      <c r="F44" s="26"/>
      <c r="G44" s="26"/>
      <c r="H44" s="26"/>
      <c r="I44" s="44"/>
      <c r="J44" s="24"/>
      <c r="K44" s="103"/>
      <c r="L44" s="25"/>
      <c r="M44" s="26"/>
      <c r="N44" s="26"/>
      <c r="O44" s="26"/>
      <c r="P44" s="26"/>
      <c r="Q44" s="26"/>
      <c r="R44" s="44"/>
      <c r="S44" s="24"/>
      <c r="T44" s="290"/>
      <c r="U44" s="291"/>
      <c r="V44" s="89"/>
      <c r="W44" s="84"/>
      <c r="X44" s="85"/>
      <c r="Y44" s="85"/>
      <c r="Z44" s="86"/>
      <c r="AA44" s="86"/>
      <c r="AB44" s="91"/>
      <c r="AC44" s="54"/>
      <c r="AJ44" s="49" t="s">
        <v>167</v>
      </c>
      <c r="AK44" s="35" t="s">
        <v>99</v>
      </c>
      <c r="AL44" s="34" t="s">
        <v>176</v>
      </c>
    </row>
    <row r="45" spans="1:38" ht="27.75" customHeight="1">
      <c r="A45" s="103"/>
      <c r="B45" s="25"/>
      <c r="C45" s="26"/>
      <c r="D45" s="26"/>
      <c r="E45" s="26"/>
      <c r="F45" s="26"/>
      <c r="G45" s="26"/>
      <c r="H45" s="26"/>
      <c r="I45" s="44"/>
      <c r="J45" s="24"/>
      <c r="K45" s="103"/>
      <c r="L45" s="25"/>
      <c r="M45" s="26"/>
      <c r="N45" s="26"/>
      <c r="O45" s="26"/>
      <c r="P45" s="26"/>
      <c r="Q45" s="26"/>
      <c r="R45" s="44"/>
      <c r="S45" s="24"/>
      <c r="T45" s="290"/>
      <c r="U45" s="291"/>
      <c r="V45" s="89"/>
      <c r="W45" s="84"/>
      <c r="X45" s="85"/>
      <c r="Y45" s="85"/>
      <c r="Z45" s="86"/>
      <c r="AA45" s="86"/>
      <c r="AB45" s="91"/>
      <c r="AC45" s="54"/>
      <c r="AJ45" s="49" t="s">
        <v>168</v>
      </c>
      <c r="AK45" s="35" t="s">
        <v>100</v>
      </c>
      <c r="AL45" s="34" t="s">
        <v>172</v>
      </c>
    </row>
    <row r="46" spans="1:38" ht="27.75" customHeight="1">
      <c r="A46" s="295" t="s">
        <v>232</v>
      </c>
      <c r="B46" s="296"/>
      <c r="C46" s="296"/>
      <c r="D46" s="292" t="s">
        <v>234</v>
      </c>
      <c r="E46" s="293"/>
      <c r="F46" s="294"/>
      <c r="G46" s="238" t="s">
        <v>236</v>
      </c>
      <c r="H46" s="239"/>
      <c r="I46" s="102"/>
      <c r="J46" s="71" t="s">
        <v>220</v>
      </c>
      <c r="K46" s="103"/>
      <c r="L46" s="25"/>
      <c r="M46" s="26"/>
      <c r="N46" s="26"/>
      <c r="O46" s="26"/>
      <c r="P46" s="26"/>
      <c r="Q46" s="29"/>
      <c r="R46" s="45"/>
      <c r="S46" s="30"/>
      <c r="T46" s="235"/>
      <c r="U46" s="236"/>
      <c r="V46" s="89"/>
      <c r="W46" s="84"/>
      <c r="X46" s="85"/>
      <c r="Y46" s="85"/>
      <c r="Z46" s="86"/>
      <c r="AA46" s="86"/>
      <c r="AB46" s="92"/>
      <c r="AC46" s="54"/>
      <c r="AJ46" s="49" t="s">
        <v>169</v>
      </c>
      <c r="AK46" s="35" t="s">
        <v>101</v>
      </c>
      <c r="AL46" s="34" t="s">
        <v>138</v>
      </c>
    </row>
    <row r="47" spans="1:38" s="11" customFormat="1" ht="15.75" customHeight="1">
      <c r="A47" s="182" t="s">
        <v>221</v>
      </c>
      <c r="B47" s="209"/>
      <c r="C47" s="213" t="s">
        <v>222</v>
      </c>
      <c r="D47" s="182">
        <v>3</v>
      </c>
      <c r="E47" s="183"/>
      <c r="F47" s="215" t="s">
        <v>223</v>
      </c>
      <c r="G47" s="240" t="s">
        <v>255</v>
      </c>
      <c r="H47" s="241"/>
      <c r="I47" s="241"/>
      <c r="J47" s="242"/>
      <c r="K47" s="103"/>
      <c r="L47" s="259" t="s">
        <v>242</v>
      </c>
      <c r="M47" s="260"/>
      <c r="N47" s="265" t="s">
        <v>241</v>
      </c>
      <c r="O47" s="266"/>
      <c r="P47" s="250" t="s">
        <v>48</v>
      </c>
      <c r="Q47" s="253" t="s">
        <v>228</v>
      </c>
      <c r="R47" s="254"/>
      <c r="S47" s="80" t="s">
        <v>226</v>
      </c>
      <c r="T47" s="274" t="s">
        <v>227</v>
      </c>
      <c r="U47" s="275"/>
      <c r="V47" s="229" t="s">
        <v>219</v>
      </c>
      <c r="W47" s="230"/>
      <c r="X47" s="230"/>
      <c r="Y47" s="230"/>
      <c r="Z47" s="230"/>
      <c r="AA47" s="230"/>
      <c r="AB47" s="231"/>
      <c r="AC47" s="53"/>
      <c r="AJ47" s="49" t="s">
        <v>140</v>
      </c>
      <c r="AK47" s="35" t="s">
        <v>102</v>
      </c>
      <c r="AL47" s="34" t="s">
        <v>173</v>
      </c>
    </row>
    <row r="48" spans="1:38" s="11" customFormat="1" ht="15.75" customHeight="1">
      <c r="A48" s="210"/>
      <c r="B48" s="211"/>
      <c r="C48" s="214"/>
      <c r="D48" s="184"/>
      <c r="E48" s="185"/>
      <c r="F48" s="216"/>
      <c r="G48" s="243"/>
      <c r="H48" s="244"/>
      <c r="I48" s="244"/>
      <c r="J48" s="245"/>
      <c r="K48" s="103"/>
      <c r="L48" s="261"/>
      <c r="M48" s="262"/>
      <c r="N48" s="265"/>
      <c r="O48" s="266"/>
      <c r="P48" s="251"/>
      <c r="Q48" s="255"/>
      <c r="R48" s="256"/>
      <c r="S48" s="276"/>
      <c r="T48" s="278"/>
      <c r="U48" s="279"/>
      <c r="V48" s="232"/>
      <c r="W48" s="233"/>
      <c r="X48" s="233"/>
      <c r="Y48" s="233"/>
      <c r="Z48" s="233"/>
      <c r="AA48" s="233"/>
      <c r="AB48" s="234"/>
      <c r="AC48" s="26"/>
      <c r="AJ48" s="34" t="s">
        <v>182</v>
      </c>
      <c r="AK48" s="35" t="s">
        <v>103</v>
      </c>
      <c r="AL48" s="34" t="s">
        <v>143</v>
      </c>
    </row>
    <row r="49" spans="1:38" s="11" customFormat="1" ht="31.5" customHeight="1">
      <c r="A49" s="184"/>
      <c r="B49" s="212"/>
      <c r="C49" s="77" t="s">
        <v>224</v>
      </c>
      <c r="D49" s="217">
        <v>170000</v>
      </c>
      <c r="E49" s="218"/>
      <c r="F49" s="219"/>
      <c r="G49" s="246">
        <f>IF(D49="","",D49/(Z24*F15))</f>
        <v>0.26837331043214419</v>
      </c>
      <c r="H49" s="247"/>
      <c r="I49" s="248" t="s">
        <v>225</v>
      </c>
      <c r="J49" s="249"/>
      <c r="K49" s="95"/>
      <c r="L49" s="263"/>
      <c r="M49" s="264"/>
      <c r="N49" s="265"/>
      <c r="O49" s="266"/>
      <c r="P49" s="252"/>
      <c r="Q49" s="257"/>
      <c r="R49" s="258"/>
      <c r="S49" s="277"/>
      <c r="T49" s="280"/>
      <c r="U49" s="281"/>
      <c r="V49" s="235"/>
      <c r="W49" s="236"/>
      <c r="X49" s="236"/>
      <c r="Y49" s="236"/>
      <c r="Z49" s="236"/>
      <c r="AA49" s="236"/>
      <c r="AB49" s="237"/>
      <c r="AC49" s="65"/>
      <c r="AJ49" s="118"/>
      <c r="AK49" s="117" t="s">
        <v>104</v>
      </c>
      <c r="AL49" s="34" t="s">
        <v>145</v>
      </c>
    </row>
    <row r="50" spans="1:38" ht="17.25">
      <c r="A50" s="3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7"/>
      <c r="S50" s="67"/>
      <c r="T50" s="67"/>
      <c r="U50" s="67"/>
      <c r="V50" s="26"/>
      <c r="W50" s="26"/>
      <c r="X50" s="69"/>
      <c r="Y50" s="70"/>
      <c r="Z50" s="65"/>
      <c r="AA50" s="65"/>
      <c r="AB50" s="65"/>
      <c r="AC50" s="66"/>
      <c r="AJ50" s="119"/>
      <c r="AK50" s="117" t="s">
        <v>105</v>
      </c>
      <c r="AL50" s="34" t="s">
        <v>74</v>
      </c>
    </row>
    <row r="51" spans="1:3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6"/>
      <c r="W51" s="66"/>
      <c r="X51" s="66"/>
      <c r="Y51" s="66"/>
      <c r="Z51" s="66"/>
      <c r="AA51" s="66"/>
      <c r="AB51" s="66"/>
      <c r="AC51" s="3"/>
      <c r="AJ51" s="119"/>
      <c r="AK51" s="117" t="s">
        <v>106</v>
      </c>
      <c r="AL51" s="34" t="s">
        <v>76</v>
      </c>
    </row>
    <row r="52" spans="1:3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5"/>
      <c r="W52" s="75"/>
      <c r="X52" s="75"/>
      <c r="Y52" s="75"/>
      <c r="Z52" s="75"/>
      <c r="AA52" s="75"/>
      <c r="AB52" s="75"/>
      <c r="AC52" s="3"/>
      <c r="AJ52" s="119"/>
      <c r="AK52" s="117" t="s">
        <v>107</v>
      </c>
      <c r="AL52" s="34" t="s">
        <v>78</v>
      </c>
    </row>
    <row r="53" spans="1:3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5"/>
      <c r="W53" s="75"/>
      <c r="X53" s="75"/>
      <c r="Y53" s="75"/>
      <c r="Z53" s="75"/>
      <c r="AA53" s="75"/>
      <c r="AB53" s="75"/>
      <c r="AC53" s="3"/>
      <c r="AJ53" s="15"/>
      <c r="AK53" s="35" t="s">
        <v>108</v>
      </c>
      <c r="AL53" s="34" t="s">
        <v>74</v>
      </c>
    </row>
    <row r="54" spans="1:3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5" t="s">
        <v>109</v>
      </c>
      <c r="AL54" s="34" t="s">
        <v>154</v>
      </c>
    </row>
    <row r="55" spans="1:3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5" t="s">
        <v>110</v>
      </c>
      <c r="AL55" s="34" t="s">
        <v>155</v>
      </c>
    </row>
    <row r="56" spans="1:3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5" t="s">
        <v>111</v>
      </c>
      <c r="AL56" s="34" t="s">
        <v>156</v>
      </c>
    </row>
    <row r="57" spans="1:3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5" t="s">
        <v>112</v>
      </c>
      <c r="AL57" s="34" t="s">
        <v>87</v>
      </c>
    </row>
    <row r="58" spans="1:3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5" t="s">
        <v>113</v>
      </c>
      <c r="AL58" s="34" t="s">
        <v>88</v>
      </c>
    </row>
    <row r="59" spans="1:3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5" t="s">
        <v>114</v>
      </c>
      <c r="AL59" s="34" t="s">
        <v>157</v>
      </c>
    </row>
    <row r="60" spans="1:3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5" t="s">
        <v>115</v>
      </c>
      <c r="AL60" s="34" t="s">
        <v>89</v>
      </c>
    </row>
    <row r="61" spans="1:3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5" t="s">
        <v>34</v>
      </c>
      <c r="AL61" s="34" t="s">
        <v>92</v>
      </c>
    </row>
    <row r="62" spans="1:3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5" t="s">
        <v>116</v>
      </c>
      <c r="AL62" s="34" t="s">
        <v>152</v>
      </c>
    </row>
    <row r="63" spans="1:3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5" t="s">
        <v>117</v>
      </c>
      <c r="AL63" s="34" t="s">
        <v>96</v>
      </c>
    </row>
    <row r="64" spans="1:3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5" t="s">
        <v>118</v>
      </c>
      <c r="AL64" s="34" t="s">
        <v>158</v>
      </c>
    </row>
    <row r="65" spans="1:3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5" t="s">
        <v>119</v>
      </c>
      <c r="AL65" s="34" t="s">
        <v>159</v>
      </c>
    </row>
    <row r="66" spans="1:3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5" t="s">
        <v>120</v>
      </c>
      <c r="AL66" s="34" t="s">
        <v>102</v>
      </c>
    </row>
    <row r="67" spans="1:3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5" t="s">
        <v>121</v>
      </c>
      <c r="AL67" s="34" t="s">
        <v>103</v>
      </c>
    </row>
    <row r="68" spans="1:3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5" t="s">
        <v>122</v>
      </c>
      <c r="AL68" s="34" t="s">
        <v>104</v>
      </c>
    </row>
    <row r="69" spans="1:3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5" t="s">
        <v>123</v>
      </c>
      <c r="AL69" s="34" t="s">
        <v>160</v>
      </c>
    </row>
    <row r="70" spans="1:3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5" t="s">
        <v>124</v>
      </c>
      <c r="AL70" s="34" t="s">
        <v>161</v>
      </c>
    </row>
    <row r="71" spans="1:3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5" t="s">
        <v>72</v>
      </c>
      <c r="AL71" s="34" t="s">
        <v>162</v>
      </c>
    </row>
    <row r="72" spans="1:38">
      <c r="V72" s="3"/>
      <c r="W72" s="3"/>
      <c r="X72" s="3"/>
      <c r="Y72" s="3"/>
      <c r="Z72" s="3"/>
      <c r="AA72" s="3"/>
      <c r="AB72" s="3"/>
      <c r="AJ72" s="15"/>
      <c r="AK72" s="35" t="s">
        <v>125</v>
      </c>
      <c r="AL72" s="34" t="s">
        <v>123</v>
      </c>
    </row>
    <row r="73" spans="1:38">
      <c r="AJ73" s="15"/>
      <c r="AK73" s="35" t="s">
        <v>126</v>
      </c>
      <c r="AL73" s="34" t="s">
        <v>164</v>
      </c>
    </row>
    <row r="74" spans="1:38">
      <c r="AJ74" s="15"/>
      <c r="AK74" s="35" t="s">
        <v>127</v>
      </c>
      <c r="AL74" s="34" t="s">
        <v>165</v>
      </c>
    </row>
    <row r="75" spans="1:38">
      <c r="AJ75" s="15"/>
      <c r="AK75" s="35" t="s">
        <v>128</v>
      </c>
      <c r="AL75" s="34" t="s">
        <v>166</v>
      </c>
    </row>
    <row r="76" spans="1:38">
      <c r="AJ76" s="15"/>
      <c r="AK76" s="35" t="s">
        <v>129</v>
      </c>
      <c r="AL76" s="34" t="s">
        <v>167</v>
      </c>
    </row>
    <row r="77" spans="1:38">
      <c r="AJ77" s="15"/>
      <c r="AK77" s="35" t="s">
        <v>130</v>
      </c>
      <c r="AL77" s="34" t="s">
        <v>168</v>
      </c>
    </row>
    <row r="78" spans="1:38">
      <c r="AJ78" s="15"/>
      <c r="AK78" s="35" t="s">
        <v>131</v>
      </c>
      <c r="AL78" s="34" t="s">
        <v>169</v>
      </c>
    </row>
    <row r="79" spans="1:38">
      <c r="AJ79" s="15"/>
      <c r="AK79" s="35" t="s">
        <v>73</v>
      </c>
      <c r="AL79" s="34" t="s">
        <v>140</v>
      </c>
    </row>
    <row r="80" spans="1:38">
      <c r="AJ80" s="15"/>
      <c r="AK80" s="35" t="s">
        <v>132</v>
      </c>
      <c r="AL80" s="34" t="s">
        <v>182</v>
      </c>
    </row>
    <row r="81" spans="36:38">
      <c r="AJ81" s="15"/>
      <c r="AK81" s="122" t="s">
        <v>133</v>
      </c>
      <c r="AL81" s="124"/>
    </row>
    <row r="82" spans="36:38">
      <c r="AJ82" s="15"/>
      <c r="AK82" s="122" t="s">
        <v>134</v>
      </c>
      <c r="AL82" s="124"/>
    </row>
    <row r="83" spans="36:38">
      <c r="AJ83" s="15"/>
      <c r="AK83" s="122" t="s">
        <v>135</v>
      </c>
      <c r="AL83" s="124"/>
    </row>
    <row r="84" spans="36:38">
      <c r="AJ84" s="15"/>
      <c r="AK84" s="122" t="s">
        <v>176</v>
      </c>
      <c r="AL84" s="124"/>
    </row>
    <row r="85" spans="36:38">
      <c r="AJ85" s="15"/>
      <c r="AK85" s="122" t="s">
        <v>190</v>
      </c>
      <c r="AL85" s="124"/>
    </row>
    <row r="86" spans="36:38">
      <c r="AJ86" s="15"/>
      <c r="AK86" s="123" t="s">
        <v>136</v>
      </c>
      <c r="AL86" s="124"/>
    </row>
    <row r="87" spans="36:38">
      <c r="AJ87" s="15"/>
      <c r="AK87" s="122" t="s">
        <v>137</v>
      </c>
      <c r="AL87" s="124"/>
    </row>
    <row r="88" spans="36:38">
      <c r="AJ88" s="15"/>
      <c r="AK88" s="122" t="s">
        <v>138</v>
      </c>
      <c r="AL88" s="124"/>
    </row>
    <row r="89" spans="36:38">
      <c r="AJ89" s="15"/>
      <c r="AK89" s="122" t="s">
        <v>139</v>
      </c>
      <c r="AL89" s="124"/>
    </row>
    <row r="90" spans="36:38">
      <c r="AJ90" s="15"/>
      <c r="AK90" s="122" t="s">
        <v>140</v>
      </c>
      <c r="AL90" s="124"/>
    </row>
    <row r="91" spans="36:38">
      <c r="AJ91" s="15"/>
      <c r="AK91" s="122" t="s">
        <v>141</v>
      </c>
      <c r="AL91" s="124"/>
    </row>
    <row r="92" spans="36:38">
      <c r="AJ92" s="15"/>
      <c r="AK92" s="35" t="s">
        <v>142</v>
      </c>
      <c r="AL92" s="36"/>
    </row>
    <row r="93" spans="36:38">
      <c r="AJ93" s="15"/>
      <c r="AK93" s="35" t="s">
        <v>143</v>
      </c>
      <c r="AL93" s="36"/>
    </row>
    <row r="94" spans="36:38">
      <c r="AJ94" s="15"/>
      <c r="AK94" s="35" t="s">
        <v>144</v>
      </c>
      <c r="AL94" s="36"/>
    </row>
    <row r="95" spans="36:38">
      <c r="AJ95" s="15"/>
      <c r="AK95" s="35" t="s">
        <v>145</v>
      </c>
      <c r="AL95" s="36"/>
    </row>
    <row r="96" spans="36:38">
      <c r="AJ96" s="15"/>
      <c r="AK96" s="35" t="s">
        <v>146</v>
      </c>
      <c r="AL96" s="36"/>
    </row>
    <row r="97" spans="36:38">
      <c r="AJ97" s="15"/>
      <c r="AK97" s="35" t="s">
        <v>147</v>
      </c>
      <c r="AL97" s="36"/>
    </row>
    <row r="98" spans="36:38">
      <c r="AJ98" s="15"/>
      <c r="AK98" s="35" t="s">
        <v>148</v>
      </c>
      <c r="AL98" s="36"/>
    </row>
    <row r="99" spans="36:38">
      <c r="AJ99" s="15"/>
      <c r="AK99" s="35" t="s">
        <v>149</v>
      </c>
      <c r="AL99" s="36"/>
    </row>
    <row r="100" spans="36:38">
      <c r="AJ100" s="15"/>
      <c r="AK100" s="35" t="s">
        <v>150</v>
      </c>
      <c r="AL100" s="36"/>
    </row>
    <row r="101" spans="36:38">
      <c r="AJ101" s="15"/>
      <c r="AK101" s="120"/>
      <c r="AL101" s="36"/>
    </row>
    <row r="102" spans="36:38">
      <c r="AK102" s="120"/>
      <c r="AL102" s="36"/>
    </row>
    <row r="103" spans="36:38">
      <c r="AK103" s="121"/>
    </row>
    <row r="104" spans="36:38">
      <c r="AK104" s="121"/>
    </row>
    <row r="105" spans="36:38">
      <c r="AK105" s="121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</mergeCells>
  <phoneticPr fontId="8"/>
  <dataValidations count="28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 D47:E48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>
      <formula1>AND(I13&lt;DBCS(I13))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rowBreaks count="1" manualBreakCount="1">
    <brk id="19" max="27" man="1"/>
  </rowBreaks>
  <colBreaks count="1" manualBreakCount="1">
    <brk id="11" min="9" max="49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7"/>
  <sheetViews>
    <sheetView workbookViewId="0">
      <selection activeCell="E69" sqref="E69"/>
    </sheetView>
  </sheetViews>
  <sheetFormatPr defaultRowHeight="18.75"/>
  <cols>
    <col min="1" max="1" width="11.5" style="133" bestFit="1" customWidth="1"/>
    <col min="2" max="2" width="16.125" style="133" bestFit="1" customWidth="1"/>
    <col min="3" max="6" width="9" style="133"/>
    <col min="7" max="7" width="12.875" style="133" bestFit="1" customWidth="1"/>
    <col min="8" max="12" width="9" style="133"/>
    <col min="13" max="13" width="9.125" style="133" bestFit="1" customWidth="1"/>
    <col min="14" max="15" width="12.875" style="133" bestFit="1" customWidth="1"/>
    <col min="16" max="16" width="9.25" style="136" bestFit="1" customWidth="1"/>
    <col min="17" max="17" width="12.75" style="136" bestFit="1" customWidth="1"/>
    <col min="18" max="18" width="11.5" style="136" bestFit="1" customWidth="1"/>
    <col min="19" max="19" width="9.5" style="136" bestFit="1" customWidth="1"/>
    <col min="20" max="20" width="9" style="133"/>
    <col min="21" max="21" width="12.75" style="133" bestFit="1" customWidth="1"/>
    <col min="22" max="25" width="9" style="133"/>
    <col min="26" max="26" width="9.625" style="136" bestFit="1" customWidth="1"/>
    <col min="27" max="16384" width="9" style="133"/>
  </cols>
  <sheetData>
    <row r="1" spans="1:26">
      <c r="A1" s="129" t="s">
        <v>298</v>
      </c>
      <c r="B1" s="129" t="s">
        <v>299</v>
      </c>
      <c r="C1" s="129" t="s">
        <v>300</v>
      </c>
      <c r="D1" s="129" t="s">
        <v>301</v>
      </c>
      <c r="E1" s="129" t="s">
        <v>302</v>
      </c>
      <c r="F1" s="129" t="s">
        <v>303</v>
      </c>
      <c r="G1" s="129" t="s">
        <v>304</v>
      </c>
      <c r="H1" s="129" t="s">
        <v>305</v>
      </c>
      <c r="I1" s="129" t="s">
        <v>306</v>
      </c>
      <c r="J1" s="129" t="s">
        <v>307</v>
      </c>
      <c r="K1" s="129" t="s">
        <v>308</v>
      </c>
      <c r="L1" s="129" t="s">
        <v>309</v>
      </c>
      <c r="M1" s="129" t="s">
        <v>310</v>
      </c>
      <c r="N1" s="129" t="s">
        <v>311</v>
      </c>
      <c r="O1" s="129" t="s">
        <v>312</v>
      </c>
      <c r="P1" s="130" t="s">
        <v>313</v>
      </c>
      <c r="Q1" s="130" t="s">
        <v>314</v>
      </c>
      <c r="R1" s="130" t="s">
        <v>315</v>
      </c>
      <c r="S1" s="130" t="s">
        <v>316</v>
      </c>
      <c r="T1" s="129" t="s">
        <v>317</v>
      </c>
      <c r="U1" s="129" t="s">
        <v>318</v>
      </c>
      <c r="V1" s="129" t="s">
        <v>319</v>
      </c>
      <c r="W1" s="131" t="s">
        <v>320</v>
      </c>
      <c r="X1" s="131" t="s">
        <v>321</v>
      </c>
      <c r="Y1" s="131" t="s">
        <v>322</v>
      </c>
      <c r="Z1" s="132" t="s">
        <v>323</v>
      </c>
    </row>
    <row r="2" spans="1:26" customFormat="1" ht="13.5" hidden="1">
      <c r="A2" s="5">
        <v>832</v>
      </c>
      <c r="B2" s="5" t="s">
        <v>324</v>
      </c>
      <c r="C2" s="5">
        <v>2</v>
      </c>
      <c r="D2" s="5"/>
      <c r="E2" s="5"/>
      <c r="F2" s="5"/>
      <c r="G2" s="127">
        <v>38492</v>
      </c>
      <c r="H2" s="5" t="s">
        <v>325</v>
      </c>
      <c r="I2" s="5" t="s">
        <v>326</v>
      </c>
      <c r="J2" s="5" t="s">
        <v>327</v>
      </c>
      <c r="K2" s="5"/>
      <c r="L2" s="5" t="s">
        <v>328</v>
      </c>
      <c r="M2" s="5" t="s">
        <v>329</v>
      </c>
      <c r="N2" s="127">
        <v>38495</v>
      </c>
      <c r="O2" s="127">
        <v>38502</v>
      </c>
      <c r="P2" s="128"/>
      <c r="Q2" s="128"/>
      <c r="R2" s="128"/>
      <c r="S2" s="128">
        <v>60000</v>
      </c>
      <c r="T2" s="5" t="s">
        <v>330</v>
      </c>
      <c r="U2" s="5"/>
      <c r="V2" s="5"/>
      <c r="W2" s="5" t="s">
        <v>331</v>
      </c>
      <c r="X2" s="5" t="s">
        <v>332</v>
      </c>
      <c r="Y2" s="5"/>
      <c r="Z2" s="128"/>
    </row>
    <row r="3" spans="1:26" customFormat="1" ht="13.5" hidden="1">
      <c r="A3" s="5">
        <v>2114</v>
      </c>
      <c r="B3" s="5" t="s">
        <v>297</v>
      </c>
      <c r="C3" s="5">
        <v>3</v>
      </c>
      <c r="D3" s="5"/>
      <c r="E3" s="5"/>
      <c r="F3" s="5"/>
      <c r="G3" s="127">
        <v>38931</v>
      </c>
      <c r="H3" s="5" t="s">
        <v>325</v>
      </c>
      <c r="I3" s="5" t="s">
        <v>333</v>
      </c>
      <c r="J3" s="5" t="s">
        <v>327</v>
      </c>
      <c r="K3" s="5"/>
      <c r="L3" s="5" t="s">
        <v>334</v>
      </c>
      <c r="M3" s="5" t="s">
        <v>335</v>
      </c>
      <c r="N3" s="127">
        <v>38931</v>
      </c>
      <c r="O3" s="127">
        <v>38933</v>
      </c>
      <c r="P3" s="128"/>
      <c r="Q3" s="128"/>
      <c r="R3" s="128"/>
      <c r="S3" s="128">
        <v>50000</v>
      </c>
      <c r="T3" s="5" t="s">
        <v>330</v>
      </c>
      <c r="U3" s="5"/>
      <c r="V3" s="5"/>
      <c r="W3" s="5" t="s">
        <v>336</v>
      </c>
      <c r="X3" s="5" t="s">
        <v>332</v>
      </c>
      <c r="Y3" s="5"/>
      <c r="Z3" s="128"/>
    </row>
    <row r="4" spans="1:26" customFormat="1" ht="13.5" hidden="1">
      <c r="A4" s="5">
        <v>2115</v>
      </c>
      <c r="B4" s="5" t="s">
        <v>297</v>
      </c>
      <c r="C4" s="5">
        <v>3</v>
      </c>
      <c r="D4" s="5"/>
      <c r="E4" s="5"/>
      <c r="F4" s="5"/>
      <c r="G4" s="127">
        <v>38931</v>
      </c>
      <c r="H4" s="5" t="s">
        <v>325</v>
      </c>
      <c r="I4" s="5" t="s">
        <v>333</v>
      </c>
      <c r="J4" s="5" t="s">
        <v>327</v>
      </c>
      <c r="K4" s="5"/>
      <c r="L4" s="5" t="s">
        <v>337</v>
      </c>
      <c r="M4" s="5" t="s">
        <v>338</v>
      </c>
      <c r="N4" s="127">
        <v>38931</v>
      </c>
      <c r="O4" s="127">
        <v>38933</v>
      </c>
      <c r="P4" s="128"/>
      <c r="Q4" s="128"/>
      <c r="R4" s="128"/>
      <c r="S4" s="128">
        <v>100000</v>
      </c>
      <c r="T4" s="5"/>
      <c r="U4" s="5"/>
      <c r="V4" s="5"/>
      <c r="W4" s="5" t="s">
        <v>339</v>
      </c>
      <c r="X4" s="5" t="s">
        <v>332</v>
      </c>
      <c r="Y4" s="5"/>
      <c r="Z4" s="128"/>
    </row>
    <row r="5" spans="1:26" customFormat="1" ht="13.5" hidden="1">
      <c r="A5" s="5">
        <v>2116</v>
      </c>
      <c r="B5" s="5" t="s">
        <v>297</v>
      </c>
      <c r="C5" s="5">
        <v>3</v>
      </c>
      <c r="D5" s="5"/>
      <c r="E5" s="5"/>
      <c r="F5" s="5"/>
      <c r="G5" s="127">
        <v>38932</v>
      </c>
      <c r="H5" s="5" t="s">
        <v>325</v>
      </c>
      <c r="I5" s="5" t="s">
        <v>340</v>
      </c>
      <c r="J5" s="5" t="s">
        <v>327</v>
      </c>
      <c r="K5" s="5"/>
      <c r="L5" s="5" t="s">
        <v>328</v>
      </c>
      <c r="M5" s="5" t="s">
        <v>341</v>
      </c>
      <c r="N5" s="127">
        <v>38930</v>
      </c>
      <c r="O5" s="127">
        <v>38937</v>
      </c>
      <c r="P5" s="128"/>
      <c r="Q5" s="128"/>
      <c r="R5" s="128"/>
      <c r="S5" s="128">
        <v>80000</v>
      </c>
      <c r="T5" s="5" t="s">
        <v>330</v>
      </c>
      <c r="U5" s="5"/>
      <c r="V5" s="5"/>
      <c r="W5" s="5" t="s">
        <v>342</v>
      </c>
      <c r="X5" s="5" t="s">
        <v>332</v>
      </c>
      <c r="Y5" s="5"/>
      <c r="Z5" s="128"/>
    </row>
    <row r="6" spans="1:26" customFormat="1" ht="13.5" hidden="1">
      <c r="A6" s="5">
        <v>2121</v>
      </c>
      <c r="B6" s="5" t="s">
        <v>297</v>
      </c>
      <c r="C6" s="5">
        <v>3</v>
      </c>
      <c r="D6" s="5"/>
      <c r="E6" s="5"/>
      <c r="F6" s="5"/>
      <c r="G6" s="127">
        <v>38933</v>
      </c>
      <c r="H6" s="5" t="s">
        <v>325</v>
      </c>
      <c r="I6" s="5" t="s">
        <v>340</v>
      </c>
      <c r="J6" s="5" t="s">
        <v>327</v>
      </c>
      <c r="K6" s="5"/>
      <c r="L6" s="5" t="s">
        <v>343</v>
      </c>
      <c r="M6" s="5" t="s">
        <v>344</v>
      </c>
      <c r="N6" s="127">
        <v>38930</v>
      </c>
      <c r="O6" s="127">
        <v>38937</v>
      </c>
      <c r="P6" s="128"/>
      <c r="Q6" s="128"/>
      <c r="R6" s="128"/>
      <c r="S6" s="128">
        <v>166000</v>
      </c>
      <c r="T6" s="5"/>
      <c r="U6" s="5"/>
      <c r="V6" s="5"/>
      <c r="W6" s="5" t="s">
        <v>342</v>
      </c>
      <c r="X6" s="5" t="s">
        <v>332</v>
      </c>
      <c r="Y6" s="5"/>
      <c r="Z6" s="128"/>
    </row>
    <row r="7" spans="1:26" customFormat="1" ht="13.5" hidden="1">
      <c r="A7" s="5">
        <v>2157</v>
      </c>
      <c r="B7" s="5" t="s">
        <v>297</v>
      </c>
      <c r="C7" s="5">
        <v>3</v>
      </c>
      <c r="D7" s="5"/>
      <c r="E7" s="5"/>
      <c r="F7" s="5"/>
      <c r="G7" s="127">
        <v>38954</v>
      </c>
      <c r="H7" s="5" t="s">
        <v>325</v>
      </c>
      <c r="I7" s="5" t="s">
        <v>340</v>
      </c>
      <c r="J7" s="5" t="s">
        <v>327</v>
      </c>
      <c r="K7" s="5"/>
      <c r="L7" s="5" t="s">
        <v>345</v>
      </c>
      <c r="M7" s="5" t="s">
        <v>346</v>
      </c>
      <c r="N7" s="127">
        <v>38940</v>
      </c>
      <c r="O7" s="127">
        <v>38950</v>
      </c>
      <c r="P7" s="128"/>
      <c r="Q7" s="128"/>
      <c r="R7" s="128"/>
      <c r="S7" s="128">
        <v>250000</v>
      </c>
      <c r="T7" s="5" t="s">
        <v>330</v>
      </c>
      <c r="U7" s="5"/>
      <c r="V7" s="5"/>
      <c r="W7" s="5" t="s">
        <v>342</v>
      </c>
      <c r="X7" s="5" t="s">
        <v>332</v>
      </c>
      <c r="Y7" s="5"/>
      <c r="Z7" s="128"/>
    </row>
    <row r="8" spans="1:26" customFormat="1" ht="13.5" hidden="1">
      <c r="A8" s="5">
        <v>2197</v>
      </c>
      <c r="B8" s="5" t="s">
        <v>297</v>
      </c>
      <c r="C8" s="5">
        <v>3</v>
      </c>
      <c r="D8" s="5"/>
      <c r="E8" s="5"/>
      <c r="F8" s="5"/>
      <c r="G8" s="127">
        <v>38966</v>
      </c>
      <c r="H8" s="5" t="s">
        <v>325</v>
      </c>
      <c r="I8" s="5" t="s">
        <v>333</v>
      </c>
      <c r="J8" s="5" t="s">
        <v>327</v>
      </c>
      <c r="K8" s="5"/>
      <c r="L8" s="5" t="s">
        <v>347</v>
      </c>
      <c r="M8" s="5" t="s">
        <v>348</v>
      </c>
      <c r="N8" s="127">
        <v>38961</v>
      </c>
      <c r="O8" s="127">
        <v>38971</v>
      </c>
      <c r="P8" s="128"/>
      <c r="Q8" s="128"/>
      <c r="R8" s="128"/>
      <c r="S8" s="128">
        <v>150000</v>
      </c>
      <c r="T8" s="5"/>
      <c r="U8" s="5"/>
      <c r="V8" s="5"/>
      <c r="W8" s="5" t="s">
        <v>339</v>
      </c>
      <c r="X8" s="5" t="s">
        <v>332</v>
      </c>
      <c r="Y8" s="5"/>
      <c r="Z8" s="128"/>
    </row>
    <row r="9" spans="1:26" customFormat="1" ht="13.5" hidden="1">
      <c r="A9" s="5">
        <v>2199</v>
      </c>
      <c r="B9" s="5" t="s">
        <v>297</v>
      </c>
      <c r="C9" s="5">
        <v>3</v>
      </c>
      <c r="D9" s="5"/>
      <c r="E9" s="5"/>
      <c r="F9" s="5"/>
      <c r="G9" s="127">
        <v>38967</v>
      </c>
      <c r="H9" s="5" t="s">
        <v>325</v>
      </c>
      <c r="I9" s="5" t="s">
        <v>340</v>
      </c>
      <c r="J9" s="5" t="s">
        <v>327</v>
      </c>
      <c r="K9" s="5"/>
      <c r="L9" s="5" t="s">
        <v>349</v>
      </c>
      <c r="M9" s="5" t="s">
        <v>350</v>
      </c>
      <c r="N9" s="127">
        <v>38964</v>
      </c>
      <c r="O9" s="127">
        <v>38972</v>
      </c>
      <c r="P9" s="128"/>
      <c r="Q9" s="128"/>
      <c r="R9" s="128"/>
      <c r="S9" s="128">
        <v>30000</v>
      </c>
      <c r="T9" s="5" t="s">
        <v>330</v>
      </c>
      <c r="U9" s="5"/>
      <c r="V9" s="5"/>
      <c r="W9" s="5" t="s">
        <v>342</v>
      </c>
      <c r="X9" s="5" t="s">
        <v>332</v>
      </c>
      <c r="Y9" s="5"/>
      <c r="Z9" s="128"/>
    </row>
    <row r="10" spans="1:26" customFormat="1" ht="13.5" hidden="1">
      <c r="A10" s="5">
        <v>2205</v>
      </c>
      <c r="B10" s="5" t="s">
        <v>297</v>
      </c>
      <c r="C10" s="5">
        <v>3</v>
      </c>
      <c r="D10" s="5"/>
      <c r="E10" s="5"/>
      <c r="F10" s="5"/>
      <c r="G10" s="127">
        <v>38968</v>
      </c>
      <c r="H10" s="5" t="s">
        <v>325</v>
      </c>
      <c r="I10" s="5" t="s">
        <v>340</v>
      </c>
      <c r="J10" s="5" t="s">
        <v>327</v>
      </c>
      <c r="K10" s="5"/>
      <c r="L10" s="5" t="s">
        <v>345</v>
      </c>
      <c r="M10" s="5" t="s">
        <v>351</v>
      </c>
      <c r="N10" s="127">
        <v>38966</v>
      </c>
      <c r="O10" s="127">
        <v>38974</v>
      </c>
      <c r="P10" s="128"/>
      <c r="Q10" s="128"/>
      <c r="R10" s="128"/>
      <c r="S10" s="128">
        <v>150000</v>
      </c>
      <c r="T10" s="5"/>
      <c r="U10" s="5"/>
      <c r="V10" s="5"/>
      <c r="W10" s="5" t="s">
        <v>342</v>
      </c>
      <c r="X10" s="5" t="s">
        <v>332</v>
      </c>
      <c r="Y10" s="5"/>
      <c r="Z10" s="128"/>
    </row>
    <row r="11" spans="1:26" customFormat="1" ht="13.5" hidden="1">
      <c r="A11" s="5">
        <v>2219</v>
      </c>
      <c r="B11" s="5" t="s">
        <v>297</v>
      </c>
      <c r="C11" s="5">
        <v>3</v>
      </c>
      <c r="D11" s="5"/>
      <c r="E11" s="5"/>
      <c r="F11" s="5"/>
      <c r="G11" s="127">
        <v>38973</v>
      </c>
      <c r="H11" s="5" t="s">
        <v>325</v>
      </c>
      <c r="I11" s="5" t="s">
        <v>333</v>
      </c>
      <c r="J11" s="5" t="s">
        <v>327</v>
      </c>
      <c r="K11" s="5"/>
      <c r="L11" s="5" t="s">
        <v>337</v>
      </c>
      <c r="M11" s="5" t="s">
        <v>352</v>
      </c>
      <c r="N11" s="127">
        <v>38964</v>
      </c>
      <c r="O11" s="127">
        <v>38975</v>
      </c>
      <c r="P11" s="128"/>
      <c r="Q11" s="128"/>
      <c r="R11" s="128"/>
      <c r="S11" s="128">
        <v>430000</v>
      </c>
      <c r="T11" s="5" t="s">
        <v>330</v>
      </c>
      <c r="U11" s="5"/>
      <c r="V11" s="5"/>
      <c r="W11" s="5" t="s">
        <v>342</v>
      </c>
      <c r="X11" s="5" t="s">
        <v>332</v>
      </c>
      <c r="Y11" s="5"/>
      <c r="Z11" s="128"/>
    </row>
    <row r="12" spans="1:26" customFormat="1" ht="13.5" hidden="1">
      <c r="A12" s="5">
        <v>2239</v>
      </c>
      <c r="B12" s="5" t="s">
        <v>297</v>
      </c>
      <c r="C12" s="5">
        <v>3</v>
      </c>
      <c r="D12" s="5"/>
      <c r="E12" s="5"/>
      <c r="F12" s="5"/>
      <c r="G12" s="127">
        <v>38979</v>
      </c>
      <c r="H12" s="5" t="s">
        <v>325</v>
      </c>
      <c r="I12" s="5" t="s">
        <v>333</v>
      </c>
      <c r="J12" s="5" t="s">
        <v>327</v>
      </c>
      <c r="K12" s="5"/>
      <c r="L12" s="5" t="s">
        <v>337</v>
      </c>
      <c r="M12" s="5" t="s">
        <v>353</v>
      </c>
      <c r="N12" s="127">
        <v>38975</v>
      </c>
      <c r="O12" s="127">
        <v>38981</v>
      </c>
      <c r="P12" s="128"/>
      <c r="Q12" s="128"/>
      <c r="R12" s="128"/>
      <c r="S12" s="128">
        <v>120000</v>
      </c>
      <c r="T12" s="5"/>
      <c r="U12" s="5"/>
      <c r="V12" s="5"/>
      <c r="W12" s="5" t="s">
        <v>339</v>
      </c>
      <c r="X12" s="5" t="s">
        <v>332</v>
      </c>
      <c r="Y12" s="5"/>
      <c r="Z12" s="128"/>
    </row>
    <row r="13" spans="1:26" customFormat="1" ht="13.5" hidden="1">
      <c r="A13" s="5">
        <v>2527</v>
      </c>
      <c r="B13" s="5" t="s">
        <v>297</v>
      </c>
      <c r="C13" s="5">
        <v>2</v>
      </c>
      <c r="D13" s="5"/>
      <c r="E13" s="5"/>
      <c r="F13" s="5"/>
      <c r="G13" s="127">
        <v>39072</v>
      </c>
      <c r="H13" s="5" t="s">
        <v>325</v>
      </c>
      <c r="I13" s="5" t="s">
        <v>354</v>
      </c>
      <c r="J13" s="5" t="s">
        <v>327</v>
      </c>
      <c r="K13" s="5"/>
      <c r="L13" s="5" t="s">
        <v>334</v>
      </c>
      <c r="M13" s="5" t="s">
        <v>355</v>
      </c>
      <c r="N13" s="127">
        <v>39071</v>
      </c>
      <c r="O13" s="127">
        <v>39078</v>
      </c>
      <c r="P13" s="128"/>
      <c r="Q13" s="128"/>
      <c r="R13" s="128"/>
      <c r="S13" s="128">
        <v>130000</v>
      </c>
      <c r="T13" s="5"/>
      <c r="U13" s="5"/>
      <c r="V13" s="5"/>
      <c r="W13" s="5" t="s">
        <v>356</v>
      </c>
      <c r="X13" s="5" t="s">
        <v>332</v>
      </c>
      <c r="Y13" s="5"/>
      <c r="Z13" s="128"/>
    </row>
    <row r="14" spans="1:26" customFormat="1" ht="13.5" hidden="1">
      <c r="A14" s="5">
        <v>2698</v>
      </c>
      <c r="B14" s="5" t="s">
        <v>297</v>
      </c>
      <c r="C14" s="5">
        <v>3</v>
      </c>
      <c r="D14" s="5"/>
      <c r="E14" s="5"/>
      <c r="F14" s="5"/>
      <c r="G14" s="127">
        <v>39125</v>
      </c>
      <c r="H14" s="5" t="s">
        <v>357</v>
      </c>
      <c r="I14" s="5" t="s">
        <v>358</v>
      </c>
      <c r="J14" s="5" t="s">
        <v>327</v>
      </c>
      <c r="K14" s="5"/>
      <c r="L14" s="5" t="s">
        <v>359</v>
      </c>
      <c r="M14" s="5" t="s">
        <v>360</v>
      </c>
      <c r="N14" s="127">
        <v>39127</v>
      </c>
      <c r="O14" s="127">
        <v>39141</v>
      </c>
      <c r="P14" s="128"/>
      <c r="Q14" s="128"/>
      <c r="R14" s="128"/>
      <c r="S14" s="128">
        <v>1600000</v>
      </c>
      <c r="T14" s="5" t="s">
        <v>330</v>
      </c>
      <c r="U14" s="5"/>
      <c r="V14" s="5"/>
      <c r="W14" s="5">
        <v>130</v>
      </c>
      <c r="X14" s="5" t="s">
        <v>332</v>
      </c>
      <c r="Y14" s="5"/>
      <c r="Z14" s="128"/>
    </row>
    <row r="15" spans="1:26" customFormat="1" ht="13.5" hidden="1">
      <c r="A15" s="5">
        <v>4067</v>
      </c>
      <c r="B15" s="5" t="s">
        <v>361</v>
      </c>
      <c r="C15" s="5">
        <v>3</v>
      </c>
      <c r="D15" s="5"/>
      <c r="E15" s="5"/>
      <c r="F15" s="5"/>
      <c r="G15" s="127">
        <v>39552</v>
      </c>
      <c r="H15" s="5" t="s">
        <v>357</v>
      </c>
      <c r="I15" s="5" t="s">
        <v>362</v>
      </c>
      <c r="J15" s="5" t="s">
        <v>327</v>
      </c>
      <c r="K15" s="5"/>
      <c r="L15" s="5" t="s">
        <v>363</v>
      </c>
      <c r="M15" s="5" t="s">
        <v>364</v>
      </c>
      <c r="N15" s="127">
        <v>39553</v>
      </c>
      <c r="O15" s="127">
        <v>39554</v>
      </c>
      <c r="P15" s="128"/>
      <c r="Q15" s="128"/>
      <c r="R15" s="128"/>
      <c r="S15" s="128">
        <v>100000</v>
      </c>
      <c r="T15" s="5"/>
      <c r="U15" s="5"/>
      <c r="V15" s="5"/>
      <c r="W15" s="5">
        <v>130</v>
      </c>
      <c r="X15" s="5" t="s">
        <v>332</v>
      </c>
      <c r="Y15" s="5"/>
      <c r="Z15" s="128"/>
    </row>
    <row r="16" spans="1:26" customFormat="1" ht="13.5" hidden="1">
      <c r="A16" s="5">
        <v>4090</v>
      </c>
      <c r="B16" s="5" t="s">
        <v>297</v>
      </c>
      <c r="C16" s="5">
        <v>3</v>
      </c>
      <c r="D16" s="5"/>
      <c r="E16" s="5"/>
      <c r="F16" s="5"/>
      <c r="G16" s="127">
        <v>39555</v>
      </c>
      <c r="H16" s="5" t="s">
        <v>357</v>
      </c>
      <c r="I16" s="5" t="s">
        <v>365</v>
      </c>
      <c r="J16" s="5" t="s">
        <v>327</v>
      </c>
      <c r="K16" s="5"/>
      <c r="L16" s="5" t="s">
        <v>366</v>
      </c>
      <c r="M16" s="5" t="s">
        <v>367</v>
      </c>
      <c r="N16" s="127">
        <v>39554</v>
      </c>
      <c r="O16" s="127">
        <v>39556</v>
      </c>
      <c r="P16" s="128"/>
      <c r="Q16" s="128"/>
      <c r="R16" s="128"/>
      <c r="S16" s="128">
        <v>200000</v>
      </c>
      <c r="T16" s="5" t="s">
        <v>330</v>
      </c>
      <c r="U16" s="5"/>
      <c r="V16" s="5"/>
      <c r="W16" s="5" t="s">
        <v>339</v>
      </c>
      <c r="X16" s="5" t="s">
        <v>332</v>
      </c>
      <c r="Y16" s="5"/>
      <c r="Z16" s="128"/>
    </row>
    <row r="17" spans="1:26" customFormat="1" ht="13.5" hidden="1">
      <c r="A17" s="5">
        <v>4097</v>
      </c>
      <c r="B17" s="5" t="s">
        <v>297</v>
      </c>
      <c r="C17" s="5">
        <v>3</v>
      </c>
      <c r="D17" s="5"/>
      <c r="E17" s="5"/>
      <c r="F17" s="5"/>
      <c r="G17" s="127">
        <v>39556</v>
      </c>
      <c r="H17" s="5" t="s">
        <v>357</v>
      </c>
      <c r="I17" s="5" t="s">
        <v>362</v>
      </c>
      <c r="J17" s="5" t="s">
        <v>327</v>
      </c>
      <c r="K17" s="5"/>
      <c r="L17" s="5" t="s">
        <v>363</v>
      </c>
      <c r="M17" s="5" t="s">
        <v>364</v>
      </c>
      <c r="N17" s="127">
        <v>39553</v>
      </c>
      <c r="O17" s="127">
        <v>39554</v>
      </c>
      <c r="P17" s="128"/>
      <c r="Q17" s="128"/>
      <c r="R17" s="128"/>
      <c r="S17" s="128">
        <v>100000</v>
      </c>
      <c r="T17" s="5"/>
      <c r="U17" s="5"/>
      <c r="V17" s="5"/>
      <c r="W17" s="5">
        <v>130</v>
      </c>
      <c r="X17" s="5" t="s">
        <v>332</v>
      </c>
      <c r="Y17" s="5"/>
      <c r="Z17" s="128"/>
    </row>
    <row r="18" spans="1:26" customFormat="1" ht="13.5" hidden="1">
      <c r="A18" s="5">
        <v>4658</v>
      </c>
      <c r="B18" s="5" t="s">
        <v>368</v>
      </c>
      <c r="C18" s="5">
        <v>4</v>
      </c>
      <c r="D18" s="5"/>
      <c r="E18" s="5"/>
      <c r="F18" s="5"/>
      <c r="G18" s="127">
        <v>39713</v>
      </c>
      <c r="H18" s="5" t="s">
        <v>357</v>
      </c>
      <c r="I18" s="5" t="s">
        <v>369</v>
      </c>
      <c r="J18" s="5" t="s">
        <v>327</v>
      </c>
      <c r="K18" s="5"/>
      <c r="L18" s="5" t="s">
        <v>95</v>
      </c>
      <c r="M18" s="5" t="s">
        <v>370</v>
      </c>
      <c r="N18" s="127">
        <v>39703</v>
      </c>
      <c r="O18" s="127">
        <v>39717</v>
      </c>
      <c r="P18" s="128"/>
      <c r="Q18" s="128"/>
      <c r="R18" s="128"/>
      <c r="S18" s="128"/>
      <c r="T18" s="5"/>
      <c r="U18" s="5"/>
      <c r="V18" s="5"/>
      <c r="W18" s="5" t="s">
        <v>371</v>
      </c>
      <c r="X18" s="5" t="s">
        <v>332</v>
      </c>
      <c r="Y18" s="5"/>
      <c r="Z18" s="128"/>
    </row>
    <row r="19" spans="1:26" customFormat="1" ht="13.5" hidden="1">
      <c r="A19" s="5">
        <v>5015</v>
      </c>
      <c r="B19" s="5" t="s">
        <v>297</v>
      </c>
      <c r="C19" s="5" t="s">
        <v>372</v>
      </c>
      <c r="D19" s="5"/>
      <c r="E19" s="5"/>
      <c r="F19" s="5"/>
      <c r="G19" s="127">
        <v>39792</v>
      </c>
      <c r="H19" s="5" t="s">
        <v>357</v>
      </c>
      <c r="I19" s="5" t="s">
        <v>373</v>
      </c>
      <c r="J19" s="5" t="s">
        <v>327</v>
      </c>
      <c r="K19" s="5"/>
      <c r="L19" s="5" t="s">
        <v>374</v>
      </c>
      <c r="M19" s="5" t="s">
        <v>375</v>
      </c>
      <c r="N19" s="127">
        <v>39793</v>
      </c>
      <c r="O19" s="127">
        <v>39804</v>
      </c>
      <c r="P19" s="128"/>
      <c r="Q19" s="128"/>
      <c r="R19" s="128"/>
      <c r="S19" s="128">
        <v>520000</v>
      </c>
      <c r="T19" s="5" t="s">
        <v>330</v>
      </c>
      <c r="U19" s="5"/>
      <c r="V19" s="5"/>
      <c r="W19" s="5">
        <v>130</v>
      </c>
      <c r="X19" s="5" t="s">
        <v>332</v>
      </c>
      <c r="Y19" s="5"/>
      <c r="Z19" s="128"/>
    </row>
    <row r="20" spans="1:26" customFormat="1" ht="13.5" hidden="1">
      <c r="A20" s="5">
        <v>5180</v>
      </c>
      <c r="B20" s="5" t="s">
        <v>297</v>
      </c>
      <c r="C20" s="5">
        <v>4</v>
      </c>
      <c r="D20" s="5"/>
      <c r="E20" s="5"/>
      <c r="F20" s="5"/>
      <c r="G20" s="127">
        <v>39846</v>
      </c>
      <c r="H20" s="5" t="s">
        <v>357</v>
      </c>
      <c r="I20" s="5" t="s">
        <v>369</v>
      </c>
      <c r="J20" s="5" t="s">
        <v>327</v>
      </c>
      <c r="K20" s="5"/>
      <c r="L20" s="5" t="s">
        <v>374</v>
      </c>
      <c r="M20" s="5" t="s">
        <v>376</v>
      </c>
      <c r="N20" s="127">
        <v>39868</v>
      </c>
      <c r="O20" s="127">
        <v>39872</v>
      </c>
      <c r="P20" s="128"/>
      <c r="Q20" s="128"/>
      <c r="R20" s="128"/>
      <c r="S20" s="128">
        <v>90000</v>
      </c>
      <c r="T20" s="5" t="s">
        <v>330</v>
      </c>
      <c r="U20" s="5"/>
      <c r="V20" s="5"/>
      <c r="W20" s="5" t="s">
        <v>371</v>
      </c>
      <c r="X20" s="5" t="s">
        <v>332</v>
      </c>
      <c r="Y20" s="5"/>
      <c r="Z20" s="128"/>
    </row>
    <row r="21" spans="1:26" customFormat="1" ht="13.5" hidden="1">
      <c r="A21" s="5">
        <v>5181</v>
      </c>
      <c r="B21" s="5" t="s">
        <v>297</v>
      </c>
      <c r="C21" s="5">
        <v>4</v>
      </c>
      <c r="D21" s="5"/>
      <c r="E21" s="5"/>
      <c r="F21" s="5"/>
      <c r="G21" s="127">
        <v>39846</v>
      </c>
      <c r="H21" s="5" t="s">
        <v>357</v>
      </c>
      <c r="I21" s="5" t="s">
        <v>369</v>
      </c>
      <c r="J21" s="5" t="s">
        <v>327</v>
      </c>
      <c r="K21" s="5"/>
      <c r="L21" s="5" t="s">
        <v>374</v>
      </c>
      <c r="M21" s="5" t="s">
        <v>377</v>
      </c>
      <c r="N21" s="127">
        <v>39868</v>
      </c>
      <c r="O21" s="127">
        <v>39872</v>
      </c>
      <c r="P21" s="128"/>
      <c r="Q21" s="128"/>
      <c r="R21" s="128"/>
      <c r="S21" s="128">
        <v>81000</v>
      </c>
      <c r="T21" s="5" t="s">
        <v>330</v>
      </c>
      <c r="U21" s="5"/>
      <c r="V21" s="5"/>
      <c r="W21" s="5" t="s">
        <v>378</v>
      </c>
      <c r="X21" s="5" t="s">
        <v>332</v>
      </c>
      <c r="Y21" s="5"/>
      <c r="Z21" s="128"/>
    </row>
    <row r="22" spans="1:26" customFormat="1" ht="13.5" hidden="1">
      <c r="A22" s="5">
        <v>5182</v>
      </c>
      <c r="B22" s="5" t="s">
        <v>297</v>
      </c>
      <c r="C22" s="5">
        <v>4</v>
      </c>
      <c r="D22" s="5"/>
      <c r="E22" s="5"/>
      <c r="F22" s="5"/>
      <c r="G22" s="127">
        <v>39846</v>
      </c>
      <c r="H22" s="5" t="s">
        <v>357</v>
      </c>
      <c r="I22" s="5" t="s">
        <v>369</v>
      </c>
      <c r="J22" s="5" t="s">
        <v>327</v>
      </c>
      <c r="K22" s="5"/>
      <c r="L22" s="5" t="s">
        <v>374</v>
      </c>
      <c r="M22" s="5" t="s">
        <v>379</v>
      </c>
      <c r="N22" s="127">
        <v>39846</v>
      </c>
      <c r="O22" s="127">
        <v>39853</v>
      </c>
      <c r="P22" s="128"/>
      <c r="Q22" s="128"/>
      <c r="R22" s="128"/>
      <c r="S22" s="128">
        <v>150000</v>
      </c>
      <c r="T22" s="5"/>
      <c r="U22" s="5"/>
      <c r="V22" s="5"/>
      <c r="W22" s="5" t="s">
        <v>371</v>
      </c>
      <c r="X22" s="5" t="s">
        <v>332</v>
      </c>
      <c r="Y22" s="5"/>
      <c r="Z22" s="128"/>
    </row>
    <row r="23" spans="1:26" customFormat="1" ht="13.5" hidden="1">
      <c r="A23" s="5">
        <v>6799</v>
      </c>
      <c r="B23" s="5" t="s">
        <v>297</v>
      </c>
      <c r="C23" s="5">
        <v>3</v>
      </c>
      <c r="D23" s="5"/>
      <c r="E23" s="5"/>
      <c r="F23" s="5"/>
      <c r="G23" s="127">
        <v>40779</v>
      </c>
      <c r="H23" s="5" t="s">
        <v>380</v>
      </c>
      <c r="I23" s="5" t="s">
        <v>381</v>
      </c>
      <c r="J23" s="5" t="s">
        <v>102</v>
      </c>
      <c r="K23" s="5"/>
      <c r="L23" s="5" t="s">
        <v>117</v>
      </c>
      <c r="M23" s="5" t="s">
        <v>382</v>
      </c>
      <c r="N23" s="127">
        <v>40779</v>
      </c>
      <c r="O23" s="127">
        <v>40789</v>
      </c>
      <c r="P23" s="128"/>
      <c r="Q23" s="128"/>
      <c r="R23" s="128"/>
      <c r="S23" s="128">
        <v>150000</v>
      </c>
      <c r="T23" s="5"/>
      <c r="U23" s="5"/>
      <c r="V23" s="5"/>
      <c r="W23" s="5" t="s">
        <v>342</v>
      </c>
      <c r="X23" s="5" t="s">
        <v>332</v>
      </c>
      <c r="Y23" s="5"/>
      <c r="Z23" s="128"/>
    </row>
    <row r="24" spans="1:26" customFormat="1" ht="13.5" hidden="1">
      <c r="A24" s="5">
        <v>8731</v>
      </c>
      <c r="B24" s="5" t="s">
        <v>297</v>
      </c>
      <c r="C24" s="5">
        <v>4</v>
      </c>
      <c r="D24" s="5"/>
      <c r="E24" s="5"/>
      <c r="F24" s="5"/>
      <c r="G24" s="127">
        <v>41110</v>
      </c>
      <c r="H24" s="5" t="s">
        <v>380</v>
      </c>
      <c r="I24" s="5" t="s">
        <v>381</v>
      </c>
      <c r="J24" s="5" t="s">
        <v>102</v>
      </c>
      <c r="K24" s="5"/>
      <c r="L24" s="5" t="s">
        <v>117</v>
      </c>
      <c r="M24" s="5" t="s">
        <v>383</v>
      </c>
      <c r="N24" s="127">
        <v>41121</v>
      </c>
      <c r="O24" s="127">
        <v>41124</v>
      </c>
      <c r="P24" s="128"/>
      <c r="Q24" s="128"/>
      <c r="R24" s="128"/>
      <c r="S24" s="128">
        <v>80000</v>
      </c>
      <c r="T24" s="5" t="s">
        <v>330</v>
      </c>
      <c r="U24" s="127">
        <v>41113</v>
      </c>
      <c r="V24" s="5"/>
      <c r="W24" s="5" t="s">
        <v>371</v>
      </c>
      <c r="X24" s="5" t="s">
        <v>384</v>
      </c>
      <c r="Y24" s="5"/>
      <c r="Z24" s="128">
        <v>1594163</v>
      </c>
    </row>
    <row r="25" spans="1:26" customFormat="1" ht="13.5" hidden="1">
      <c r="A25" s="5">
        <v>9038</v>
      </c>
      <c r="B25" s="5" t="s">
        <v>297</v>
      </c>
      <c r="C25" s="5">
        <v>3</v>
      </c>
      <c r="D25" s="5"/>
      <c r="E25" s="5"/>
      <c r="F25" s="5"/>
      <c r="G25" s="127">
        <v>41180</v>
      </c>
      <c r="H25" s="5" t="s">
        <v>380</v>
      </c>
      <c r="I25" s="5" t="s">
        <v>381</v>
      </c>
      <c r="J25" s="5" t="s">
        <v>102</v>
      </c>
      <c r="K25" s="5"/>
      <c r="L25" s="5" t="s">
        <v>70</v>
      </c>
      <c r="M25" s="5" t="s">
        <v>385</v>
      </c>
      <c r="N25" s="127">
        <v>41180</v>
      </c>
      <c r="O25" s="127">
        <v>41187</v>
      </c>
      <c r="P25" s="128"/>
      <c r="Q25" s="128"/>
      <c r="R25" s="128"/>
      <c r="S25" s="128">
        <v>60000</v>
      </c>
      <c r="T25" s="5" t="s">
        <v>330</v>
      </c>
      <c r="U25" s="127">
        <v>41192</v>
      </c>
      <c r="V25" s="5"/>
      <c r="W25" s="5" t="s">
        <v>342</v>
      </c>
      <c r="X25" s="5" t="s">
        <v>386</v>
      </c>
      <c r="Y25" s="5"/>
      <c r="Z25" s="128">
        <v>1258021</v>
      </c>
    </row>
    <row r="26" spans="1:26" customFormat="1" ht="13.5" hidden="1">
      <c r="A26" s="5">
        <v>10199</v>
      </c>
      <c r="B26" s="5" t="s">
        <v>297</v>
      </c>
      <c r="C26" s="5">
        <v>4</v>
      </c>
      <c r="D26" s="5"/>
      <c r="E26" s="5"/>
      <c r="F26" s="5"/>
      <c r="G26" s="127">
        <v>41417</v>
      </c>
      <c r="H26" s="5" t="s">
        <v>387</v>
      </c>
      <c r="I26" s="5" t="s">
        <v>388</v>
      </c>
      <c r="J26" s="5" t="s">
        <v>102</v>
      </c>
      <c r="K26" s="5"/>
      <c r="L26" s="5" t="s">
        <v>70</v>
      </c>
      <c r="M26" s="5" t="s">
        <v>389</v>
      </c>
      <c r="N26" s="127">
        <v>41418</v>
      </c>
      <c r="O26" s="127">
        <v>41423</v>
      </c>
      <c r="P26" s="128"/>
      <c r="Q26" s="128"/>
      <c r="R26" s="128"/>
      <c r="S26" s="128">
        <v>60000</v>
      </c>
      <c r="T26" s="5" t="s">
        <v>330</v>
      </c>
      <c r="U26" s="127">
        <v>41423</v>
      </c>
      <c r="V26" s="5"/>
      <c r="W26" s="5" t="s">
        <v>371</v>
      </c>
      <c r="X26" s="5" t="s">
        <v>390</v>
      </c>
      <c r="Y26" s="5"/>
      <c r="Z26" s="128">
        <v>1692940</v>
      </c>
    </row>
    <row r="27" spans="1:26" customFormat="1" ht="13.5" hidden="1">
      <c r="A27" s="5">
        <v>10495</v>
      </c>
      <c r="B27" s="5" t="s">
        <v>297</v>
      </c>
      <c r="C27" s="5" t="s">
        <v>391</v>
      </c>
      <c r="D27" s="5"/>
      <c r="E27" s="5"/>
      <c r="F27" s="5"/>
      <c r="G27" s="127">
        <v>41466</v>
      </c>
      <c r="H27" s="5" t="s">
        <v>387</v>
      </c>
      <c r="I27" s="5" t="s">
        <v>388</v>
      </c>
      <c r="J27" s="5" t="s">
        <v>102</v>
      </c>
      <c r="K27" s="5"/>
      <c r="L27" s="5" t="s">
        <v>117</v>
      </c>
      <c r="M27" s="5" t="s">
        <v>392</v>
      </c>
      <c r="N27" s="127">
        <v>41467</v>
      </c>
      <c r="O27" s="127">
        <v>41477</v>
      </c>
      <c r="P27" s="128"/>
      <c r="Q27" s="128"/>
      <c r="R27" s="128"/>
      <c r="S27" s="128">
        <v>90000</v>
      </c>
      <c r="T27" s="5" t="s">
        <v>330</v>
      </c>
      <c r="U27" s="127">
        <v>41479</v>
      </c>
      <c r="V27" s="5"/>
      <c r="W27" s="5" t="s">
        <v>342</v>
      </c>
      <c r="X27" s="5" t="s">
        <v>393</v>
      </c>
      <c r="Y27" s="5"/>
      <c r="Z27" s="128">
        <v>1894215</v>
      </c>
    </row>
    <row r="28" spans="1:26" customFormat="1" ht="13.5" hidden="1">
      <c r="A28" s="5">
        <v>11510</v>
      </c>
      <c r="B28" s="5" t="s">
        <v>297</v>
      </c>
      <c r="C28" s="5" t="s">
        <v>391</v>
      </c>
      <c r="D28" s="5"/>
      <c r="E28" s="5"/>
      <c r="F28" s="5"/>
      <c r="G28" s="127">
        <v>41673</v>
      </c>
      <c r="H28" s="5" t="s">
        <v>394</v>
      </c>
      <c r="I28" s="5" t="s">
        <v>365</v>
      </c>
      <c r="J28" s="5" t="s">
        <v>102</v>
      </c>
      <c r="K28" s="5"/>
      <c r="L28" s="5" t="s">
        <v>70</v>
      </c>
      <c r="M28" s="5" t="s">
        <v>395</v>
      </c>
      <c r="N28" s="127">
        <v>41670</v>
      </c>
      <c r="O28" s="127">
        <v>41673</v>
      </c>
      <c r="P28" s="128"/>
      <c r="Q28" s="128"/>
      <c r="R28" s="128"/>
      <c r="S28" s="128">
        <v>100000</v>
      </c>
      <c r="T28" s="5"/>
      <c r="U28" s="127">
        <v>41681</v>
      </c>
      <c r="V28" s="5" t="s">
        <v>396</v>
      </c>
      <c r="W28" s="5" t="s">
        <v>342</v>
      </c>
      <c r="X28" s="5" t="s">
        <v>397</v>
      </c>
      <c r="Y28" s="5" t="s">
        <v>398</v>
      </c>
      <c r="Z28" s="128">
        <v>1096379</v>
      </c>
    </row>
    <row r="29" spans="1:26" customFormat="1" ht="13.5" hidden="1">
      <c r="A29" s="5">
        <v>11882</v>
      </c>
      <c r="B29" s="5" t="s">
        <v>297</v>
      </c>
      <c r="C29" s="5" t="s">
        <v>372</v>
      </c>
      <c r="D29" s="5"/>
      <c r="E29" s="5"/>
      <c r="F29" s="5"/>
      <c r="G29" s="127">
        <v>41730</v>
      </c>
      <c r="H29" s="5" t="s">
        <v>394</v>
      </c>
      <c r="I29" s="5" t="s">
        <v>365</v>
      </c>
      <c r="J29" s="5" t="s">
        <v>102</v>
      </c>
      <c r="K29" s="5"/>
      <c r="L29" s="5" t="s">
        <v>70</v>
      </c>
      <c r="M29" s="5" t="s">
        <v>399</v>
      </c>
      <c r="N29" s="127">
        <v>41731</v>
      </c>
      <c r="O29" s="127">
        <v>41736</v>
      </c>
      <c r="P29" s="128"/>
      <c r="Q29" s="128"/>
      <c r="R29" s="128"/>
      <c r="S29" s="128">
        <v>40000</v>
      </c>
      <c r="T29" s="5" t="s">
        <v>330</v>
      </c>
      <c r="U29" s="127">
        <v>41739</v>
      </c>
      <c r="V29" s="5" t="s">
        <v>400</v>
      </c>
      <c r="W29" s="5" t="s">
        <v>371</v>
      </c>
      <c r="X29" s="5" t="s">
        <v>401</v>
      </c>
      <c r="Y29" s="5" t="s">
        <v>402</v>
      </c>
      <c r="Z29" s="128">
        <v>377050</v>
      </c>
    </row>
    <row r="30" spans="1:26" customFormat="1" ht="13.5" hidden="1">
      <c r="A30" s="5">
        <v>12339</v>
      </c>
      <c r="B30" s="5" t="s">
        <v>297</v>
      </c>
      <c r="C30" s="5" t="s">
        <v>391</v>
      </c>
      <c r="D30" s="5"/>
      <c r="E30" s="5"/>
      <c r="F30" s="5"/>
      <c r="G30" s="127">
        <v>41796</v>
      </c>
      <c r="H30" s="5" t="s">
        <v>394</v>
      </c>
      <c r="I30" s="5" t="s">
        <v>365</v>
      </c>
      <c r="J30" s="5" t="s">
        <v>102</v>
      </c>
      <c r="K30" s="5"/>
      <c r="L30" s="5" t="s">
        <v>70</v>
      </c>
      <c r="M30" s="5" t="s">
        <v>403</v>
      </c>
      <c r="N30" s="127">
        <v>41797</v>
      </c>
      <c r="O30" s="127">
        <v>41799</v>
      </c>
      <c r="P30" s="128"/>
      <c r="Q30" s="128"/>
      <c r="R30" s="128"/>
      <c r="S30" s="128">
        <v>40000</v>
      </c>
      <c r="T30" s="5" t="s">
        <v>330</v>
      </c>
      <c r="U30" s="127">
        <v>41802</v>
      </c>
      <c r="V30" s="5" t="s">
        <v>396</v>
      </c>
      <c r="W30" s="5" t="s">
        <v>371</v>
      </c>
      <c r="X30" s="5" t="s">
        <v>404</v>
      </c>
      <c r="Y30" s="5" t="s">
        <v>405</v>
      </c>
      <c r="Z30" s="128">
        <v>1225535</v>
      </c>
    </row>
    <row r="31" spans="1:26" customFormat="1" ht="13.5" hidden="1">
      <c r="A31" s="5">
        <v>13765</v>
      </c>
      <c r="B31" s="5" t="s">
        <v>297</v>
      </c>
      <c r="C31" s="5" t="s">
        <v>391</v>
      </c>
      <c r="D31" s="5"/>
      <c r="E31" s="5"/>
      <c r="F31" s="5" t="s">
        <v>286</v>
      </c>
      <c r="G31" s="127">
        <v>41992</v>
      </c>
      <c r="H31" s="5" t="s">
        <v>394</v>
      </c>
      <c r="I31" s="5" t="s">
        <v>365</v>
      </c>
      <c r="J31" s="5" t="s">
        <v>102</v>
      </c>
      <c r="K31" s="5" t="s">
        <v>325</v>
      </c>
      <c r="L31" s="5" t="s">
        <v>70</v>
      </c>
      <c r="M31" s="5" t="s">
        <v>406</v>
      </c>
      <c r="N31" s="127">
        <v>41990</v>
      </c>
      <c r="O31" s="127">
        <v>41990</v>
      </c>
      <c r="P31" s="128">
        <v>50000</v>
      </c>
      <c r="Q31" s="128">
        <v>0</v>
      </c>
      <c r="R31" s="128" t="s">
        <v>53</v>
      </c>
      <c r="S31" s="128">
        <v>50000</v>
      </c>
      <c r="T31" s="5" t="s">
        <v>330</v>
      </c>
      <c r="U31" s="127">
        <v>41996</v>
      </c>
      <c r="V31" s="5" t="s">
        <v>396</v>
      </c>
      <c r="W31" s="5" t="s">
        <v>371</v>
      </c>
      <c r="X31" s="5" t="s">
        <v>407</v>
      </c>
      <c r="Y31" s="5" t="s">
        <v>408</v>
      </c>
      <c r="Z31" s="128">
        <v>1537694</v>
      </c>
    </row>
    <row r="32" spans="1:26" customFormat="1" ht="13.5" hidden="1">
      <c r="A32" s="5">
        <v>13767</v>
      </c>
      <c r="B32" s="5" t="s">
        <v>297</v>
      </c>
      <c r="C32" s="5" t="s">
        <v>372</v>
      </c>
      <c r="D32" s="5"/>
      <c r="E32" s="5"/>
      <c r="F32" s="5" t="s">
        <v>286</v>
      </c>
      <c r="G32" s="127">
        <v>41992</v>
      </c>
      <c r="H32" s="5" t="s">
        <v>394</v>
      </c>
      <c r="I32" s="5" t="s">
        <v>365</v>
      </c>
      <c r="J32" s="5" t="s">
        <v>102</v>
      </c>
      <c r="K32" s="5" t="s">
        <v>34</v>
      </c>
      <c r="L32" s="5" t="s">
        <v>70</v>
      </c>
      <c r="M32" s="5" t="s">
        <v>409</v>
      </c>
      <c r="N32" s="127">
        <v>41990</v>
      </c>
      <c r="O32" s="127">
        <v>41998</v>
      </c>
      <c r="P32" s="128">
        <v>41000</v>
      </c>
      <c r="Q32" s="128">
        <v>39000</v>
      </c>
      <c r="R32" s="128" t="s">
        <v>410</v>
      </c>
      <c r="S32" s="128">
        <v>80000</v>
      </c>
      <c r="T32" s="5" t="s">
        <v>330</v>
      </c>
      <c r="U32" s="127">
        <v>42010</v>
      </c>
      <c r="V32" s="5" t="s">
        <v>411</v>
      </c>
      <c r="W32" s="5" t="s">
        <v>371</v>
      </c>
      <c r="X32" s="5" t="s">
        <v>412</v>
      </c>
      <c r="Y32" s="5" t="s">
        <v>413</v>
      </c>
      <c r="Z32" s="128">
        <v>2070208</v>
      </c>
    </row>
    <row r="33" spans="1:26" customFormat="1" ht="13.5" hidden="1">
      <c r="A33" s="5">
        <v>13785</v>
      </c>
      <c r="B33" s="5" t="s">
        <v>297</v>
      </c>
      <c r="C33" s="5" t="s">
        <v>391</v>
      </c>
      <c r="D33" s="5"/>
      <c r="E33" s="5"/>
      <c r="F33" s="5" t="s">
        <v>286</v>
      </c>
      <c r="G33" s="127">
        <v>41996</v>
      </c>
      <c r="H33" s="5" t="s">
        <v>394</v>
      </c>
      <c r="I33" s="5" t="s">
        <v>365</v>
      </c>
      <c r="J33" s="5" t="s">
        <v>102</v>
      </c>
      <c r="K33" s="5" t="s">
        <v>34</v>
      </c>
      <c r="L33" s="5" t="s">
        <v>70</v>
      </c>
      <c r="M33" s="5" t="s">
        <v>414</v>
      </c>
      <c r="N33" s="127">
        <v>41999</v>
      </c>
      <c r="O33" s="127">
        <v>42010</v>
      </c>
      <c r="P33" s="128">
        <v>41000</v>
      </c>
      <c r="Q33" s="128">
        <v>39000</v>
      </c>
      <c r="R33" s="128" t="s">
        <v>410</v>
      </c>
      <c r="S33" s="128">
        <v>80000</v>
      </c>
      <c r="T33" s="5" t="s">
        <v>330</v>
      </c>
      <c r="U33" s="127">
        <v>42023</v>
      </c>
      <c r="V33" s="5" t="s">
        <v>411</v>
      </c>
      <c r="W33" s="5" t="s">
        <v>371</v>
      </c>
      <c r="X33" s="5" t="s">
        <v>415</v>
      </c>
      <c r="Y33" s="5" t="s">
        <v>413</v>
      </c>
      <c r="Z33" s="128">
        <v>1537694</v>
      </c>
    </row>
    <row r="34" spans="1:26" customFormat="1" ht="13.5" hidden="1">
      <c r="A34" s="5">
        <v>13941</v>
      </c>
      <c r="B34" s="5" t="s">
        <v>297</v>
      </c>
      <c r="C34" s="5" t="s">
        <v>391</v>
      </c>
      <c r="D34" s="5"/>
      <c r="E34" s="5"/>
      <c r="F34" s="5" t="s">
        <v>286</v>
      </c>
      <c r="G34" s="127">
        <v>42023</v>
      </c>
      <c r="H34" s="5" t="s">
        <v>394</v>
      </c>
      <c r="I34" s="5" t="s">
        <v>365</v>
      </c>
      <c r="J34" s="5" t="s">
        <v>102</v>
      </c>
      <c r="K34" s="5" t="s">
        <v>95</v>
      </c>
      <c r="L34" s="5" t="s">
        <v>70</v>
      </c>
      <c r="M34" s="5" t="s">
        <v>416</v>
      </c>
      <c r="N34" s="127">
        <v>42019</v>
      </c>
      <c r="O34" s="127">
        <v>42025</v>
      </c>
      <c r="P34" s="128">
        <v>139000</v>
      </c>
      <c r="Q34" s="128">
        <v>0</v>
      </c>
      <c r="R34" s="128" t="s">
        <v>53</v>
      </c>
      <c r="S34" s="128">
        <v>139000</v>
      </c>
      <c r="T34" s="5"/>
      <c r="U34" s="127">
        <v>42031</v>
      </c>
      <c r="V34" s="5" t="s">
        <v>417</v>
      </c>
      <c r="W34" s="5" t="s">
        <v>371</v>
      </c>
      <c r="X34" s="5" t="s">
        <v>418</v>
      </c>
      <c r="Y34" s="5" t="s">
        <v>419</v>
      </c>
      <c r="Z34" s="128">
        <v>1537754</v>
      </c>
    </row>
    <row r="35" spans="1:26" customFormat="1" ht="13.5" hidden="1">
      <c r="A35" s="5">
        <v>14141</v>
      </c>
      <c r="B35" s="5" t="s">
        <v>297</v>
      </c>
      <c r="C35" s="5" t="s">
        <v>391</v>
      </c>
      <c r="D35" s="5"/>
      <c r="E35" s="5"/>
      <c r="F35" s="5" t="s">
        <v>286</v>
      </c>
      <c r="G35" s="127">
        <v>42048</v>
      </c>
      <c r="H35" s="5" t="s">
        <v>394</v>
      </c>
      <c r="I35" s="5" t="s">
        <v>365</v>
      </c>
      <c r="J35" s="5" t="s">
        <v>102</v>
      </c>
      <c r="K35" s="5" t="s">
        <v>95</v>
      </c>
      <c r="L35" s="5" t="s">
        <v>70</v>
      </c>
      <c r="M35" s="5" t="s">
        <v>420</v>
      </c>
      <c r="N35" s="127">
        <v>42046</v>
      </c>
      <c r="O35" s="127">
        <v>42051</v>
      </c>
      <c r="P35" s="128">
        <v>60000</v>
      </c>
      <c r="Q35" s="128">
        <v>0</v>
      </c>
      <c r="R35" s="128" t="s">
        <v>53</v>
      </c>
      <c r="S35" s="128">
        <v>60000</v>
      </c>
      <c r="T35" s="5" t="s">
        <v>330</v>
      </c>
      <c r="U35" s="127">
        <v>42058</v>
      </c>
      <c r="V35" s="5" t="s">
        <v>396</v>
      </c>
      <c r="W35" s="5">
        <v>130</v>
      </c>
      <c r="X35" s="5" t="s">
        <v>421</v>
      </c>
      <c r="Y35" s="5" t="s">
        <v>422</v>
      </c>
      <c r="Z35" s="128">
        <v>1621740</v>
      </c>
    </row>
    <row r="36" spans="1:26" customFormat="1" ht="13.5" hidden="1">
      <c r="A36" s="5">
        <v>14649</v>
      </c>
      <c r="B36" s="5" t="s">
        <v>297</v>
      </c>
      <c r="C36" s="5" t="s">
        <v>391</v>
      </c>
      <c r="D36" s="5"/>
      <c r="E36" s="5"/>
      <c r="F36" s="5" t="s">
        <v>286</v>
      </c>
      <c r="G36" s="127">
        <v>42121</v>
      </c>
      <c r="H36" s="5" t="s">
        <v>394</v>
      </c>
      <c r="I36" s="5" t="s">
        <v>365</v>
      </c>
      <c r="J36" s="5" t="s">
        <v>102</v>
      </c>
      <c r="K36" s="5" t="s">
        <v>95</v>
      </c>
      <c r="L36" s="5" t="s">
        <v>117</v>
      </c>
      <c r="M36" s="5" t="s">
        <v>423</v>
      </c>
      <c r="N36" s="127">
        <v>42118</v>
      </c>
      <c r="O36" s="127">
        <v>42139</v>
      </c>
      <c r="P36" s="128">
        <v>5000</v>
      </c>
      <c r="Q36" s="128">
        <v>160000</v>
      </c>
      <c r="R36" s="128" t="s">
        <v>410</v>
      </c>
      <c r="S36" s="128">
        <v>165000</v>
      </c>
      <c r="T36" s="5"/>
      <c r="U36" s="127">
        <v>42144</v>
      </c>
      <c r="V36" s="5" t="s">
        <v>411</v>
      </c>
      <c r="W36" s="5">
        <v>130</v>
      </c>
      <c r="X36" s="5" t="s">
        <v>424</v>
      </c>
      <c r="Y36" s="5" t="s">
        <v>425</v>
      </c>
      <c r="Z36" s="128">
        <v>1738112</v>
      </c>
    </row>
    <row r="37" spans="1:26" customFormat="1" ht="13.5" hidden="1">
      <c r="A37" s="5">
        <v>14787</v>
      </c>
      <c r="B37" s="5" t="s">
        <v>297</v>
      </c>
      <c r="C37" s="5" t="s">
        <v>391</v>
      </c>
      <c r="D37" s="5"/>
      <c r="E37" s="5"/>
      <c r="F37" s="5" t="s">
        <v>286</v>
      </c>
      <c r="G37" s="127">
        <v>42145</v>
      </c>
      <c r="H37" s="5" t="s">
        <v>394</v>
      </c>
      <c r="I37" s="5" t="s">
        <v>365</v>
      </c>
      <c r="J37" s="5" t="s">
        <v>102</v>
      </c>
      <c r="K37" s="5" t="s">
        <v>95</v>
      </c>
      <c r="L37" s="5" t="s">
        <v>70</v>
      </c>
      <c r="M37" s="5" t="s">
        <v>426</v>
      </c>
      <c r="N37" s="127">
        <v>42142</v>
      </c>
      <c r="O37" s="127">
        <v>42144</v>
      </c>
      <c r="P37" s="128">
        <v>60000</v>
      </c>
      <c r="Q37" s="128">
        <v>0</v>
      </c>
      <c r="R37" s="128" t="s">
        <v>53</v>
      </c>
      <c r="S37" s="128">
        <v>60000</v>
      </c>
      <c r="T37" s="5" t="s">
        <v>330</v>
      </c>
      <c r="U37" s="127">
        <v>42149</v>
      </c>
      <c r="V37" s="5" t="s">
        <v>396</v>
      </c>
      <c r="W37" s="5">
        <v>130</v>
      </c>
      <c r="X37" s="5" t="s">
        <v>427</v>
      </c>
      <c r="Y37" s="5" t="s">
        <v>428</v>
      </c>
      <c r="Z37" s="128">
        <v>1738142</v>
      </c>
    </row>
    <row r="38" spans="1:26" customFormat="1" ht="13.5" hidden="1">
      <c r="A38" s="5">
        <v>15297</v>
      </c>
      <c r="B38" s="5" t="s">
        <v>297</v>
      </c>
      <c r="C38" s="5" t="s">
        <v>391</v>
      </c>
      <c r="D38" s="5"/>
      <c r="E38" s="5"/>
      <c r="F38" s="5" t="s">
        <v>286</v>
      </c>
      <c r="G38" s="127">
        <v>42214</v>
      </c>
      <c r="H38" s="5" t="s">
        <v>394</v>
      </c>
      <c r="I38" s="5" t="s">
        <v>429</v>
      </c>
      <c r="J38" s="5" t="s">
        <v>102</v>
      </c>
      <c r="K38" s="5" t="s">
        <v>34</v>
      </c>
      <c r="L38" s="5" t="s">
        <v>70</v>
      </c>
      <c r="M38" s="5" t="s">
        <v>430</v>
      </c>
      <c r="N38" s="127">
        <v>42214</v>
      </c>
      <c r="O38" s="127">
        <v>42216</v>
      </c>
      <c r="P38" s="128">
        <v>130000</v>
      </c>
      <c r="Q38" s="128">
        <v>0</v>
      </c>
      <c r="R38" s="128" t="s">
        <v>53</v>
      </c>
      <c r="S38" s="128">
        <v>130000</v>
      </c>
      <c r="T38" s="5"/>
      <c r="U38" s="127">
        <v>42221</v>
      </c>
      <c r="V38" s="5" t="s">
        <v>396</v>
      </c>
      <c r="W38" s="5">
        <v>130</v>
      </c>
      <c r="X38" s="5" t="s">
        <v>431</v>
      </c>
      <c r="Y38" s="5" t="s">
        <v>432</v>
      </c>
      <c r="Z38" s="128">
        <v>1876001</v>
      </c>
    </row>
    <row r="39" spans="1:26" customFormat="1" ht="13.5" hidden="1">
      <c r="A39" s="5">
        <v>15422</v>
      </c>
      <c r="B39" s="5" t="s">
        <v>297</v>
      </c>
      <c r="C39" s="5" t="s">
        <v>391</v>
      </c>
      <c r="D39" s="5"/>
      <c r="E39" s="5"/>
      <c r="F39" s="5" t="s">
        <v>286</v>
      </c>
      <c r="G39" s="127">
        <v>42240</v>
      </c>
      <c r="H39" s="5" t="s">
        <v>394</v>
      </c>
      <c r="I39" s="5" t="s">
        <v>365</v>
      </c>
      <c r="J39" s="5" t="s">
        <v>102</v>
      </c>
      <c r="K39" s="5" t="s">
        <v>95</v>
      </c>
      <c r="L39" s="5" t="s">
        <v>117</v>
      </c>
      <c r="M39" s="5" t="s">
        <v>433</v>
      </c>
      <c r="N39" s="127">
        <v>42237</v>
      </c>
      <c r="O39" s="127">
        <v>42245</v>
      </c>
      <c r="P39" s="128">
        <v>0</v>
      </c>
      <c r="Q39" s="128">
        <v>130000</v>
      </c>
      <c r="R39" s="128" t="s">
        <v>410</v>
      </c>
      <c r="S39" s="128">
        <v>130000</v>
      </c>
      <c r="T39" s="5"/>
      <c r="U39" s="127">
        <v>42247</v>
      </c>
      <c r="V39" s="5" t="s">
        <v>411</v>
      </c>
      <c r="W39" s="5">
        <v>130</v>
      </c>
      <c r="X39" s="5" t="s">
        <v>434</v>
      </c>
      <c r="Y39" s="5" t="s">
        <v>411</v>
      </c>
      <c r="Z39" s="128">
        <v>1902456</v>
      </c>
    </row>
    <row r="40" spans="1:26" customFormat="1" ht="13.5" hidden="1">
      <c r="A40" s="5">
        <v>15794</v>
      </c>
      <c r="B40" s="5" t="s">
        <v>297</v>
      </c>
      <c r="C40" s="5" t="s">
        <v>391</v>
      </c>
      <c r="D40" s="5"/>
      <c r="E40" s="5"/>
      <c r="F40" s="5" t="s">
        <v>286</v>
      </c>
      <c r="G40" s="127">
        <v>42292</v>
      </c>
      <c r="H40" s="5" t="s">
        <v>394</v>
      </c>
      <c r="I40" s="5" t="s">
        <v>365</v>
      </c>
      <c r="J40" s="5" t="s">
        <v>102</v>
      </c>
      <c r="K40" s="5" t="s">
        <v>95</v>
      </c>
      <c r="L40" s="5" t="s">
        <v>70</v>
      </c>
      <c r="M40" s="5" t="s">
        <v>435</v>
      </c>
      <c r="N40" s="127">
        <v>42290</v>
      </c>
      <c r="O40" s="127">
        <v>42293</v>
      </c>
      <c r="P40" s="128">
        <v>90000</v>
      </c>
      <c r="Q40" s="128">
        <v>0</v>
      </c>
      <c r="R40" s="128" t="s">
        <v>53</v>
      </c>
      <c r="S40" s="128">
        <v>90000</v>
      </c>
      <c r="T40" s="5" t="s">
        <v>330</v>
      </c>
      <c r="U40" s="127">
        <v>42298</v>
      </c>
      <c r="V40" s="5" t="s">
        <v>396</v>
      </c>
      <c r="W40" s="5">
        <v>130</v>
      </c>
      <c r="X40" s="5" t="s">
        <v>436</v>
      </c>
      <c r="Y40" s="5" t="s">
        <v>437</v>
      </c>
      <c r="Z40" s="128">
        <v>1990524</v>
      </c>
    </row>
    <row r="41" spans="1:26" customFormat="1" ht="13.5" hidden="1">
      <c r="A41" s="5">
        <v>15837</v>
      </c>
      <c r="B41" s="5" t="s">
        <v>297</v>
      </c>
      <c r="C41" s="5" t="s">
        <v>391</v>
      </c>
      <c r="D41" s="5"/>
      <c r="E41" s="5"/>
      <c r="F41" s="5" t="s">
        <v>286</v>
      </c>
      <c r="G41" s="127">
        <v>42297</v>
      </c>
      <c r="H41" s="5" t="s">
        <v>394</v>
      </c>
      <c r="I41" s="5" t="s">
        <v>365</v>
      </c>
      <c r="J41" s="5" t="s">
        <v>102</v>
      </c>
      <c r="K41" s="5" t="s">
        <v>95</v>
      </c>
      <c r="L41" s="5" t="s">
        <v>117</v>
      </c>
      <c r="M41" s="5" t="s">
        <v>438</v>
      </c>
      <c r="N41" s="127">
        <v>42296</v>
      </c>
      <c r="O41" s="127">
        <v>42307</v>
      </c>
      <c r="P41" s="128">
        <v>0</v>
      </c>
      <c r="Q41" s="128">
        <v>140000</v>
      </c>
      <c r="R41" s="128" t="s">
        <v>53</v>
      </c>
      <c r="S41" s="128">
        <v>140000</v>
      </c>
      <c r="T41" s="5"/>
      <c r="U41" s="127">
        <v>42306</v>
      </c>
      <c r="V41" s="5" t="s">
        <v>411</v>
      </c>
      <c r="W41" s="5">
        <v>130</v>
      </c>
      <c r="X41" s="5" t="s">
        <v>439</v>
      </c>
      <c r="Y41" s="5" t="s">
        <v>440</v>
      </c>
      <c r="Z41" s="128">
        <v>1998323</v>
      </c>
    </row>
    <row r="42" spans="1:26" customFormat="1" ht="13.5" hidden="1">
      <c r="A42" s="5">
        <v>15972</v>
      </c>
      <c r="B42" s="5" t="s">
        <v>297</v>
      </c>
      <c r="C42" s="5" t="s">
        <v>372</v>
      </c>
      <c r="D42" s="5"/>
      <c r="E42" s="5"/>
      <c r="F42" s="5" t="s">
        <v>286</v>
      </c>
      <c r="G42" s="127">
        <v>42318</v>
      </c>
      <c r="H42" s="5" t="s">
        <v>394</v>
      </c>
      <c r="I42" s="5" t="s">
        <v>365</v>
      </c>
      <c r="J42" s="5" t="s">
        <v>102</v>
      </c>
      <c r="K42" s="5" t="s">
        <v>95</v>
      </c>
      <c r="L42" s="5" t="s">
        <v>117</v>
      </c>
      <c r="M42" s="5" t="s">
        <v>441</v>
      </c>
      <c r="N42" s="127">
        <v>42317</v>
      </c>
      <c r="O42" s="127">
        <v>42321</v>
      </c>
      <c r="P42" s="128">
        <v>50000</v>
      </c>
      <c r="Q42" s="128">
        <v>40000</v>
      </c>
      <c r="R42" s="128" t="s">
        <v>53</v>
      </c>
      <c r="S42" s="128">
        <v>90000</v>
      </c>
      <c r="T42" s="5" t="s">
        <v>330</v>
      </c>
      <c r="U42" s="127">
        <v>42324</v>
      </c>
      <c r="V42" s="5" t="s">
        <v>396</v>
      </c>
      <c r="W42" s="5">
        <v>130</v>
      </c>
      <c r="X42" s="5" t="s">
        <v>442</v>
      </c>
      <c r="Y42" s="5" t="s">
        <v>443</v>
      </c>
      <c r="Z42" s="128">
        <v>2179473</v>
      </c>
    </row>
    <row r="43" spans="1:26" customFormat="1" ht="13.5" hidden="1">
      <c r="A43" s="5">
        <v>18031</v>
      </c>
      <c r="B43" s="5" t="s">
        <v>297</v>
      </c>
      <c r="C43" s="5" t="s">
        <v>444</v>
      </c>
      <c r="D43" s="5"/>
      <c r="E43" s="5"/>
      <c r="F43" s="5"/>
      <c r="G43" s="127">
        <v>42613</v>
      </c>
      <c r="H43" s="5" t="s">
        <v>445</v>
      </c>
      <c r="I43" s="5" t="s">
        <v>446</v>
      </c>
      <c r="J43" s="5" t="s">
        <v>102</v>
      </c>
      <c r="K43" s="5"/>
      <c r="L43" s="5" t="s">
        <v>70</v>
      </c>
      <c r="M43" s="5" t="s">
        <v>447</v>
      </c>
      <c r="N43" s="127">
        <v>42613</v>
      </c>
      <c r="O43" s="127">
        <v>42622</v>
      </c>
      <c r="P43" s="128"/>
      <c r="Q43" s="128"/>
      <c r="R43" s="128"/>
      <c r="S43" s="128">
        <v>150000</v>
      </c>
      <c r="T43" s="5"/>
      <c r="U43" s="127">
        <v>42621</v>
      </c>
      <c r="V43" s="5" t="s">
        <v>448</v>
      </c>
      <c r="W43" s="5" t="s">
        <v>336</v>
      </c>
      <c r="X43" s="5" t="s">
        <v>449</v>
      </c>
      <c r="Y43" s="5" t="s">
        <v>450</v>
      </c>
      <c r="Z43" s="128">
        <v>200</v>
      </c>
    </row>
    <row r="44" spans="1:26" customFormat="1" ht="13.5" hidden="1">
      <c r="A44" s="5">
        <v>18204</v>
      </c>
      <c r="B44" s="5" t="s">
        <v>297</v>
      </c>
      <c r="C44" s="5" t="s">
        <v>372</v>
      </c>
      <c r="D44" s="5"/>
      <c r="E44" s="5"/>
      <c r="F44" s="5" t="s">
        <v>286</v>
      </c>
      <c r="G44" s="127">
        <v>42634</v>
      </c>
      <c r="H44" s="5" t="s">
        <v>394</v>
      </c>
      <c r="I44" s="5" t="s">
        <v>365</v>
      </c>
      <c r="J44" s="5" t="s">
        <v>102</v>
      </c>
      <c r="K44" s="5" t="s">
        <v>95</v>
      </c>
      <c r="L44" s="5" t="s">
        <v>70</v>
      </c>
      <c r="M44" s="5" t="s">
        <v>451</v>
      </c>
      <c r="N44" s="127">
        <v>42627</v>
      </c>
      <c r="O44" s="127">
        <v>42643</v>
      </c>
      <c r="P44" s="128">
        <v>0</v>
      </c>
      <c r="Q44" s="128">
        <v>280000</v>
      </c>
      <c r="R44" s="128" t="s">
        <v>410</v>
      </c>
      <c r="S44" s="128">
        <v>280000</v>
      </c>
      <c r="T44" s="5" t="s">
        <v>330</v>
      </c>
      <c r="U44" s="127">
        <v>42639</v>
      </c>
      <c r="V44" s="5" t="s">
        <v>411</v>
      </c>
      <c r="W44" s="5">
        <v>130</v>
      </c>
      <c r="X44" s="5" t="s">
        <v>452</v>
      </c>
      <c r="Y44" s="5" t="s">
        <v>453</v>
      </c>
      <c r="Z44" s="128">
        <v>2684574</v>
      </c>
    </row>
    <row r="45" spans="1:26" customFormat="1" ht="13.5" hidden="1">
      <c r="A45" s="5">
        <v>19246</v>
      </c>
      <c r="B45" s="5" t="s">
        <v>297</v>
      </c>
      <c r="C45" s="5" t="s">
        <v>372</v>
      </c>
      <c r="D45" s="5"/>
      <c r="E45" s="5"/>
      <c r="F45" s="5" t="s">
        <v>286</v>
      </c>
      <c r="G45" s="127">
        <v>42773</v>
      </c>
      <c r="H45" s="5" t="s">
        <v>394</v>
      </c>
      <c r="I45" s="5" t="s">
        <v>365</v>
      </c>
      <c r="J45" s="5" t="s">
        <v>102</v>
      </c>
      <c r="K45" s="5" t="s">
        <v>95</v>
      </c>
      <c r="L45" s="5" t="s">
        <v>117</v>
      </c>
      <c r="M45" s="5" t="s">
        <v>454</v>
      </c>
      <c r="N45" s="127">
        <v>42768</v>
      </c>
      <c r="O45" s="127">
        <v>42782</v>
      </c>
      <c r="P45" s="128">
        <v>105000</v>
      </c>
      <c r="Q45" s="128">
        <v>60000</v>
      </c>
      <c r="R45" s="128" t="s">
        <v>410</v>
      </c>
      <c r="S45" s="128">
        <v>165000</v>
      </c>
      <c r="T45" s="5"/>
      <c r="U45" s="127">
        <v>42787</v>
      </c>
      <c r="V45" s="5" t="s">
        <v>411</v>
      </c>
      <c r="W45" s="5">
        <v>130</v>
      </c>
      <c r="X45" s="5" t="s">
        <v>455</v>
      </c>
      <c r="Y45" s="5" t="s">
        <v>411</v>
      </c>
      <c r="Z45" s="128">
        <v>2524809</v>
      </c>
    </row>
    <row r="46" spans="1:26" customFormat="1" ht="13.5" hidden="1">
      <c r="A46" s="5">
        <v>19889</v>
      </c>
      <c r="B46" s="5" t="s">
        <v>297</v>
      </c>
      <c r="C46" s="5" t="s">
        <v>391</v>
      </c>
      <c r="D46" s="5"/>
      <c r="E46" s="5"/>
      <c r="F46" s="5" t="s">
        <v>286</v>
      </c>
      <c r="G46" s="127">
        <v>42864</v>
      </c>
      <c r="H46" s="5" t="s">
        <v>394</v>
      </c>
      <c r="I46" s="5" t="s">
        <v>365</v>
      </c>
      <c r="J46" s="5" t="s">
        <v>102</v>
      </c>
      <c r="K46" s="5" t="s">
        <v>34</v>
      </c>
      <c r="L46" s="5" t="s">
        <v>70</v>
      </c>
      <c r="M46" s="5" t="s">
        <v>456</v>
      </c>
      <c r="N46" s="127">
        <v>42853</v>
      </c>
      <c r="O46" s="127">
        <v>42865</v>
      </c>
      <c r="P46" s="128">
        <v>160000</v>
      </c>
      <c r="Q46" s="128">
        <v>20000</v>
      </c>
      <c r="R46" s="128" t="s">
        <v>53</v>
      </c>
      <c r="S46" s="128">
        <v>180000</v>
      </c>
      <c r="T46" s="5"/>
      <c r="U46" s="127">
        <v>42873</v>
      </c>
      <c r="V46" s="5" t="s">
        <v>396</v>
      </c>
      <c r="W46" s="5">
        <v>130</v>
      </c>
      <c r="X46" s="5" t="s">
        <v>457</v>
      </c>
      <c r="Y46" s="5" t="s">
        <v>458</v>
      </c>
      <c r="Z46" s="128">
        <v>2704136</v>
      </c>
    </row>
    <row r="47" spans="1:26" customFormat="1" ht="13.5" hidden="1">
      <c r="A47" s="5">
        <v>20016</v>
      </c>
      <c r="B47" s="5" t="s">
        <v>297</v>
      </c>
      <c r="C47" s="5" t="s">
        <v>372</v>
      </c>
      <c r="D47" s="5"/>
      <c r="E47" s="5"/>
      <c r="F47" s="5" t="s">
        <v>286</v>
      </c>
      <c r="G47" s="127">
        <v>42880</v>
      </c>
      <c r="H47" s="5" t="s">
        <v>394</v>
      </c>
      <c r="I47" s="5" t="s">
        <v>429</v>
      </c>
      <c r="J47" s="5" t="s">
        <v>102</v>
      </c>
      <c r="K47" s="5" t="s">
        <v>95</v>
      </c>
      <c r="L47" s="5" t="s">
        <v>70</v>
      </c>
      <c r="M47" s="5" t="s">
        <v>459</v>
      </c>
      <c r="N47" s="127">
        <v>42879</v>
      </c>
      <c r="O47" s="127">
        <v>42886</v>
      </c>
      <c r="P47" s="128">
        <v>124000</v>
      </c>
      <c r="Q47" s="128">
        <v>26000</v>
      </c>
      <c r="R47" s="128" t="s">
        <v>410</v>
      </c>
      <c r="S47" s="128">
        <v>150000</v>
      </c>
      <c r="T47" s="5"/>
      <c r="U47" s="127">
        <v>42885</v>
      </c>
      <c r="V47" s="5" t="s">
        <v>411</v>
      </c>
      <c r="W47" s="5">
        <v>130</v>
      </c>
      <c r="X47" s="5" t="s">
        <v>455</v>
      </c>
      <c r="Y47" s="5" t="s">
        <v>411</v>
      </c>
      <c r="Z47" s="128">
        <v>2814569</v>
      </c>
    </row>
    <row r="48" spans="1:26" customFormat="1" ht="13.5" hidden="1">
      <c r="A48" s="5">
        <v>20107</v>
      </c>
      <c r="B48" s="5" t="s">
        <v>297</v>
      </c>
      <c r="C48" s="5" t="s">
        <v>391</v>
      </c>
      <c r="D48" s="5"/>
      <c r="E48" s="5"/>
      <c r="F48" s="5" t="s">
        <v>286</v>
      </c>
      <c r="G48" s="127">
        <v>42892</v>
      </c>
      <c r="H48" s="5" t="s">
        <v>394</v>
      </c>
      <c r="I48" s="5" t="s">
        <v>429</v>
      </c>
      <c r="J48" s="5" t="s">
        <v>102</v>
      </c>
      <c r="K48" s="5" t="s">
        <v>34</v>
      </c>
      <c r="L48" s="5" t="s">
        <v>117</v>
      </c>
      <c r="M48" s="5" t="s">
        <v>460</v>
      </c>
      <c r="N48" s="127">
        <v>42891</v>
      </c>
      <c r="O48" s="127">
        <v>42902</v>
      </c>
      <c r="P48" s="128">
        <v>60000</v>
      </c>
      <c r="Q48" s="128">
        <v>60000</v>
      </c>
      <c r="R48" s="128" t="s">
        <v>53</v>
      </c>
      <c r="S48" s="128">
        <v>120000</v>
      </c>
      <c r="T48" s="5"/>
      <c r="U48" s="127">
        <v>42906</v>
      </c>
      <c r="V48" s="5" t="s">
        <v>396</v>
      </c>
      <c r="W48" s="5">
        <v>130</v>
      </c>
      <c r="X48" s="5" t="s">
        <v>461</v>
      </c>
      <c r="Y48" s="5" t="s">
        <v>462</v>
      </c>
      <c r="Z48" s="128">
        <v>2753828</v>
      </c>
    </row>
    <row r="49" spans="1:26" customFormat="1" ht="13.5" hidden="1">
      <c r="A49" s="5">
        <v>20647</v>
      </c>
      <c r="B49" s="5" t="s">
        <v>297</v>
      </c>
      <c r="C49" s="5" t="s">
        <v>444</v>
      </c>
      <c r="D49" s="5"/>
      <c r="E49" s="5"/>
      <c r="F49" s="5" t="s">
        <v>286</v>
      </c>
      <c r="G49" s="127">
        <v>42968</v>
      </c>
      <c r="H49" s="5" t="s">
        <v>394</v>
      </c>
      <c r="I49" s="5" t="s">
        <v>429</v>
      </c>
      <c r="J49" s="5" t="s">
        <v>102</v>
      </c>
      <c r="K49" s="5" t="s">
        <v>70</v>
      </c>
      <c r="L49" s="5" t="s">
        <v>70</v>
      </c>
      <c r="M49" s="5" t="s">
        <v>463</v>
      </c>
      <c r="N49" s="127">
        <v>42959</v>
      </c>
      <c r="O49" s="127">
        <v>42970</v>
      </c>
      <c r="P49" s="128">
        <v>0</v>
      </c>
      <c r="Q49" s="128">
        <v>80000</v>
      </c>
      <c r="R49" s="128" t="s">
        <v>410</v>
      </c>
      <c r="S49" s="128">
        <v>80000</v>
      </c>
      <c r="T49" s="5" t="s">
        <v>330</v>
      </c>
      <c r="U49" s="127">
        <v>42975</v>
      </c>
      <c r="V49" s="5" t="s">
        <v>411</v>
      </c>
      <c r="W49" s="5">
        <v>130</v>
      </c>
      <c r="X49" s="5" t="s">
        <v>455</v>
      </c>
      <c r="Y49" s="5" t="s">
        <v>411</v>
      </c>
      <c r="Z49" s="128">
        <v>49857</v>
      </c>
    </row>
    <row r="50" spans="1:26" customFormat="1" ht="13.5" hidden="1">
      <c r="A50" s="5">
        <v>21873</v>
      </c>
      <c r="B50" s="5" t="s">
        <v>297</v>
      </c>
      <c r="C50" s="5" t="s">
        <v>444</v>
      </c>
      <c r="D50" s="5"/>
      <c r="E50" s="5"/>
      <c r="F50" s="5" t="s">
        <v>286</v>
      </c>
      <c r="G50" s="127">
        <v>43131</v>
      </c>
      <c r="H50" s="5" t="s">
        <v>394</v>
      </c>
      <c r="I50" s="5" t="s">
        <v>429</v>
      </c>
      <c r="J50" s="5" t="s">
        <v>102</v>
      </c>
      <c r="K50" s="5" t="s">
        <v>70</v>
      </c>
      <c r="L50" s="5" t="s">
        <v>70</v>
      </c>
      <c r="M50" s="5" t="s">
        <v>464</v>
      </c>
      <c r="N50" s="127">
        <v>43129</v>
      </c>
      <c r="O50" s="127">
        <v>43131</v>
      </c>
      <c r="P50" s="128">
        <v>120000</v>
      </c>
      <c r="Q50" s="128">
        <v>0</v>
      </c>
      <c r="R50" s="128" t="s">
        <v>53</v>
      </c>
      <c r="S50" s="128">
        <v>120000</v>
      </c>
      <c r="T50" s="5"/>
      <c r="U50" s="127">
        <v>43133</v>
      </c>
      <c r="V50" s="5" t="s">
        <v>400</v>
      </c>
      <c r="W50" s="5">
        <v>130</v>
      </c>
      <c r="X50" s="5" t="s">
        <v>465</v>
      </c>
      <c r="Y50" s="5" t="s">
        <v>466</v>
      </c>
      <c r="Z50" s="128">
        <v>245987</v>
      </c>
    </row>
    <row r="51" spans="1:26" customFormat="1" ht="13.5" hidden="1">
      <c r="A51" s="5">
        <v>23300</v>
      </c>
      <c r="B51" s="5" t="s">
        <v>297</v>
      </c>
      <c r="C51" s="5" t="s">
        <v>391</v>
      </c>
      <c r="D51" s="5"/>
      <c r="E51" s="5"/>
      <c r="F51" s="5" t="s">
        <v>286</v>
      </c>
      <c r="G51" s="127">
        <v>43298</v>
      </c>
      <c r="H51" s="5" t="s">
        <v>467</v>
      </c>
      <c r="I51" s="5" t="s">
        <v>468</v>
      </c>
      <c r="J51" s="5" t="s">
        <v>102</v>
      </c>
      <c r="K51" s="5" t="s">
        <v>34</v>
      </c>
      <c r="L51" s="5" t="s">
        <v>70</v>
      </c>
      <c r="M51" s="5" t="s">
        <v>469</v>
      </c>
      <c r="N51" s="127">
        <v>43293</v>
      </c>
      <c r="O51" s="127">
        <v>43297</v>
      </c>
      <c r="P51" s="128">
        <v>90000</v>
      </c>
      <c r="Q51" s="128">
        <v>0</v>
      </c>
      <c r="R51" s="128" t="s">
        <v>53</v>
      </c>
      <c r="S51" s="128">
        <v>90000</v>
      </c>
      <c r="T51" s="5" t="s">
        <v>330</v>
      </c>
      <c r="U51" s="127">
        <v>43301</v>
      </c>
      <c r="V51" s="5" t="s">
        <v>396</v>
      </c>
      <c r="W51" s="5">
        <v>130</v>
      </c>
      <c r="X51" s="5" t="s">
        <v>470</v>
      </c>
      <c r="Y51" s="5" t="s">
        <v>471</v>
      </c>
      <c r="Z51" s="128">
        <v>2885272</v>
      </c>
    </row>
    <row r="52" spans="1:26" customFormat="1" ht="13.5" hidden="1">
      <c r="A52" s="5">
        <v>23301</v>
      </c>
      <c r="B52" s="5" t="s">
        <v>297</v>
      </c>
      <c r="C52" s="5" t="s">
        <v>391</v>
      </c>
      <c r="D52" s="5"/>
      <c r="E52" s="5"/>
      <c r="F52" s="5" t="s">
        <v>286</v>
      </c>
      <c r="G52" s="127">
        <v>43298</v>
      </c>
      <c r="H52" s="5" t="s">
        <v>467</v>
      </c>
      <c r="I52" s="5" t="s">
        <v>468</v>
      </c>
      <c r="J52" s="5" t="s">
        <v>102</v>
      </c>
      <c r="K52" s="5" t="s">
        <v>34</v>
      </c>
      <c r="L52" s="5" t="s">
        <v>117</v>
      </c>
      <c r="M52" s="5" t="s">
        <v>472</v>
      </c>
      <c r="N52" s="127">
        <v>43279</v>
      </c>
      <c r="O52" s="127">
        <v>43291</v>
      </c>
      <c r="P52" s="128">
        <v>182000</v>
      </c>
      <c r="Q52" s="128">
        <v>80000</v>
      </c>
      <c r="R52" s="128" t="s">
        <v>53</v>
      </c>
      <c r="S52" s="128">
        <v>262000</v>
      </c>
      <c r="T52" s="5" t="s">
        <v>330</v>
      </c>
      <c r="U52" s="127">
        <v>43301</v>
      </c>
      <c r="V52" s="5" t="s">
        <v>448</v>
      </c>
      <c r="W52" s="5">
        <v>130</v>
      </c>
      <c r="X52" s="5" t="s">
        <v>473</v>
      </c>
      <c r="Y52" s="5" t="s">
        <v>474</v>
      </c>
      <c r="Z52" s="128">
        <v>2882272</v>
      </c>
    </row>
    <row r="53" spans="1:26">
      <c r="A53" s="131">
        <v>23319</v>
      </c>
      <c r="B53" s="131" t="s">
        <v>297</v>
      </c>
      <c r="C53" s="131" t="s">
        <v>475</v>
      </c>
      <c r="D53" s="131"/>
      <c r="E53" s="131"/>
      <c r="F53" s="131"/>
      <c r="G53" s="134">
        <v>43299</v>
      </c>
      <c r="H53" s="131" t="s">
        <v>467</v>
      </c>
      <c r="I53" s="131" t="s">
        <v>476</v>
      </c>
      <c r="J53" s="131" t="s">
        <v>102</v>
      </c>
      <c r="K53" s="131"/>
      <c r="L53" s="131" t="s">
        <v>70</v>
      </c>
      <c r="M53" s="131" t="s">
        <v>477</v>
      </c>
      <c r="N53" s="134">
        <v>43301</v>
      </c>
      <c r="O53" s="134">
        <v>43311</v>
      </c>
      <c r="P53" s="132"/>
      <c r="Q53" s="132"/>
      <c r="R53" s="132"/>
      <c r="S53" s="132">
        <v>240000</v>
      </c>
      <c r="T53" s="131" t="s">
        <v>330</v>
      </c>
      <c r="U53" s="134">
        <v>43301</v>
      </c>
      <c r="V53" s="131" t="s">
        <v>448</v>
      </c>
      <c r="W53" s="131" t="s">
        <v>339</v>
      </c>
      <c r="X53" s="131" t="s">
        <v>478</v>
      </c>
      <c r="Y53" s="131" t="s">
        <v>479</v>
      </c>
      <c r="Z53" s="132">
        <v>2000</v>
      </c>
    </row>
    <row r="54" spans="1:26" customFormat="1" ht="13.5" hidden="1">
      <c r="A54" s="5">
        <v>23970</v>
      </c>
      <c r="B54" s="5" t="s">
        <v>297</v>
      </c>
      <c r="C54" s="5" t="s">
        <v>444</v>
      </c>
      <c r="D54" s="5" t="s">
        <v>285</v>
      </c>
      <c r="E54" s="5"/>
      <c r="F54" s="5" t="s">
        <v>286</v>
      </c>
      <c r="G54" s="127">
        <v>43382</v>
      </c>
      <c r="H54" s="5" t="s">
        <v>467</v>
      </c>
      <c r="I54" s="5" t="s">
        <v>468</v>
      </c>
      <c r="J54" s="5" t="s">
        <v>102</v>
      </c>
      <c r="K54" s="5" t="s">
        <v>70</v>
      </c>
      <c r="L54" s="5" t="s">
        <v>70</v>
      </c>
      <c r="M54" s="5" t="s">
        <v>480</v>
      </c>
      <c r="N54" s="127">
        <v>43378</v>
      </c>
      <c r="O54" s="127">
        <v>43395</v>
      </c>
      <c r="P54" s="128">
        <v>220000</v>
      </c>
      <c r="Q54" s="128">
        <v>0</v>
      </c>
      <c r="R54" s="128" t="s">
        <v>52</v>
      </c>
      <c r="S54" s="128">
        <v>220000</v>
      </c>
      <c r="T54" s="5" t="s">
        <v>330</v>
      </c>
      <c r="U54" s="127">
        <v>43395</v>
      </c>
      <c r="V54" s="5" t="s">
        <v>417</v>
      </c>
      <c r="W54" s="5">
        <v>130</v>
      </c>
      <c r="X54" s="5" t="s">
        <v>481</v>
      </c>
      <c r="Y54" s="5" t="s">
        <v>482</v>
      </c>
      <c r="Z54" s="128">
        <v>51231</v>
      </c>
    </row>
    <row r="55" spans="1:26">
      <c r="A55" s="131">
        <v>24416</v>
      </c>
      <c r="B55" s="131" t="s">
        <v>297</v>
      </c>
      <c r="C55" s="131" t="s">
        <v>475</v>
      </c>
      <c r="D55" s="131"/>
      <c r="E55" s="131"/>
      <c r="F55" s="131"/>
      <c r="G55" s="134">
        <v>43440</v>
      </c>
      <c r="H55" s="131" t="s">
        <v>467</v>
      </c>
      <c r="I55" s="131" t="s">
        <v>476</v>
      </c>
      <c r="J55" s="131" t="s">
        <v>102</v>
      </c>
      <c r="K55" s="131"/>
      <c r="L55" s="131" t="s">
        <v>70</v>
      </c>
      <c r="M55" s="131" t="s">
        <v>483</v>
      </c>
      <c r="N55" s="134">
        <v>43445</v>
      </c>
      <c r="O55" s="134">
        <v>43454</v>
      </c>
      <c r="P55" s="132"/>
      <c r="Q55" s="132"/>
      <c r="R55" s="132"/>
      <c r="S55" s="132">
        <v>250000</v>
      </c>
      <c r="T55" s="131" t="s">
        <v>330</v>
      </c>
      <c r="U55" s="134">
        <v>43444</v>
      </c>
      <c r="V55" s="131" t="s">
        <v>484</v>
      </c>
      <c r="W55" s="131" t="s">
        <v>339</v>
      </c>
      <c r="X55" s="131" t="s">
        <v>485</v>
      </c>
      <c r="Y55" s="131" t="s">
        <v>486</v>
      </c>
      <c r="Z55" s="132">
        <v>20000</v>
      </c>
    </row>
    <row r="56" spans="1:26">
      <c r="A56" s="131">
        <v>29962</v>
      </c>
      <c r="B56" s="131" t="s">
        <v>297</v>
      </c>
      <c r="C56" s="131" t="s">
        <v>475</v>
      </c>
      <c r="D56" s="131" t="s">
        <v>285</v>
      </c>
      <c r="E56" s="131" t="s">
        <v>487</v>
      </c>
      <c r="F56" s="131" t="s">
        <v>286</v>
      </c>
      <c r="G56" s="134">
        <v>44427</v>
      </c>
      <c r="H56" s="131" t="s">
        <v>488</v>
      </c>
      <c r="I56" s="131" t="s">
        <v>489</v>
      </c>
      <c r="J56" s="131" t="s">
        <v>102</v>
      </c>
      <c r="K56" s="131" t="s">
        <v>70</v>
      </c>
      <c r="L56" s="131" t="s">
        <v>70</v>
      </c>
      <c r="M56" s="131" t="s">
        <v>490</v>
      </c>
      <c r="N56" s="134">
        <v>44405</v>
      </c>
      <c r="O56" s="134">
        <v>44428</v>
      </c>
      <c r="P56" s="132">
        <v>0</v>
      </c>
      <c r="Q56" s="132">
        <v>50000</v>
      </c>
      <c r="R56" s="132" t="s">
        <v>53</v>
      </c>
      <c r="S56" s="132">
        <v>50000</v>
      </c>
      <c r="T56" s="131" t="s">
        <v>330</v>
      </c>
      <c r="U56" s="134">
        <v>44432</v>
      </c>
      <c r="V56" s="131" t="s">
        <v>448</v>
      </c>
      <c r="W56" s="131" t="s">
        <v>491</v>
      </c>
      <c r="X56" s="131" t="s">
        <v>492</v>
      </c>
      <c r="Y56" s="131" t="s">
        <v>493</v>
      </c>
      <c r="Z56" s="132">
        <v>115482</v>
      </c>
    </row>
    <row r="57" spans="1:26">
      <c r="A57" s="131">
        <v>30110</v>
      </c>
      <c r="B57" s="131" t="s">
        <v>297</v>
      </c>
      <c r="C57" s="131" t="s">
        <v>475</v>
      </c>
      <c r="D57" s="131" t="s">
        <v>285</v>
      </c>
      <c r="E57" s="131" t="s">
        <v>487</v>
      </c>
      <c r="F57" s="131" t="s">
        <v>286</v>
      </c>
      <c r="G57" s="134">
        <v>44456</v>
      </c>
      <c r="H57" s="131" t="s">
        <v>488</v>
      </c>
      <c r="I57" s="131" t="s">
        <v>489</v>
      </c>
      <c r="J57" s="131" t="s">
        <v>102</v>
      </c>
      <c r="K57" s="131" t="s">
        <v>70</v>
      </c>
      <c r="L57" s="131" t="s">
        <v>70</v>
      </c>
      <c r="M57" s="131" t="s">
        <v>494</v>
      </c>
      <c r="N57" s="134">
        <v>44452</v>
      </c>
      <c r="O57" s="134">
        <v>44456</v>
      </c>
      <c r="P57" s="132">
        <v>70000</v>
      </c>
      <c r="Q57" s="132">
        <v>0</v>
      </c>
      <c r="R57" s="132" t="s">
        <v>53</v>
      </c>
      <c r="S57" s="132">
        <v>70000</v>
      </c>
      <c r="T57" s="131" t="s">
        <v>330</v>
      </c>
      <c r="U57" s="134">
        <v>44468</v>
      </c>
      <c r="V57" s="131" t="s">
        <v>396</v>
      </c>
      <c r="W57" s="131" t="s">
        <v>491</v>
      </c>
      <c r="X57" s="131" t="s">
        <v>495</v>
      </c>
      <c r="Y57" s="131" t="s">
        <v>496</v>
      </c>
      <c r="Z57" s="132">
        <v>115495</v>
      </c>
    </row>
    <row r="58" spans="1:26">
      <c r="A58" s="131">
        <v>30477</v>
      </c>
      <c r="B58" s="131" t="s">
        <v>297</v>
      </c>
      <c r="C58" s="131" t="s">
        <v>475</v>
      </c>
      <c r="D58" s="131" t="s">
        <v>285</v>
      </c>
      <c r="E58" s="131" t="s">
        <v>487</v>
      </c>
      <c r="F58" s="131" t="s">
        <v>286</v>
      </c>
      <c r="G58" s="134">
        <v>44543</v>
      </c>
      <c r="H58" s="131" t="s">
        <v>488</v>
      </c>
      <c r="I58" s="131" t="s">
        <v>497</v>
      </c>
      <c r="J58" s="131" t="s">
        <v>102</v>
      </c>
      <c r="K58" s="131" t="s">
        <v>70</v>
      </c>
      <c r="L58" s="131" t="s">
        <v>70</v>
      </c>
      <c r="M58" s="131" t="s">
        <v>498</v>
      </c>
      <c r="N58" s="134">
        <v>44550</v>
      </c>
      <c r="O58" s="134">
        <v>44554</v>
      </c>
      <c r="P58" s="132">
        <v>0</v>
      </c>
      <c r="Q58" s="132">
        <v>50000</v>
      </c>
      <c r="R58" s="132" t="s">
        <v>51</v>
      </c>
      <c r="S58" s="132">
        <v>50000</v>
      </c>
      <c r="T58" s="131" t="s">
        <v>330</v>
      </c>
      <c r="U58" s="134">
        <v>44568</v>
      </c>
      <c r="V58" s="131" t="s">
        <v>411</v>
      </c>
      <c r="W58" s="131" t="s">
        <v>491</v>
      </c>
      <c r="X58" s="131" t="s">
        <v>499</v>
      </c>
      <c r="Y58" s="131" t="s">
        <v>500</v>
      </c>
      <c r="Z58" s="132">
        <v>316642</v>
      </c>
    </row>
    <row r="59" spans="1:26" customFormat="1" ht="13.5" hidden="1">
      <c r="A59" s="5">
        <v>31066</v>
      </c>
      <c r="B59" s="5" t="s">
        <v>297</v>
      </c>
      <c r="C59" s="5" t="s">
        <v>444</v>
      </c>
      <c r="D59" s="5" t="s">
        <v>285</v>
      </c>
      <c r="E59" s="5" t="s">
        <v>501</v>
      </c>
      <c r="F59" s="5" t="s">
        <v>286</v>
      </c>
      <c r="G59" s="127">
        <v>44690</v>
      </c>
      <c r="H59" s="5" t="s">
        <v>488</v>
      </c>
      <c r="I59" s="5" t="s">
        <v>497</v>
      </c>
      <c r="J59" s="5" t="s">
        <v>102</v>
      </c>
      <c r="K59" s="5" t="s">
        <v>70</v>
      </c>
      <c r="L59" s="5" t="s">
        <v>70</v>
      </c>
      <c r="M59" s="5" t="s">
        <v>502</v>
      </c>
      <c r="N59" s="5"/>
      <c r="O59" s="5"/>
      <c r="P59" s="128"/>
      <c r="Q59" s="128"/>
      <c r="R59" s="128" t="s">
        <v>54</v>
      </c>
      <c r="S59" s="128"/>
      <c r="T59" s="5"/>
      <c r="U59" s="5"/>
      <c r="V59" s="5"/>
      <c r="W59" s="5" t="s">
        <v>491</v>
      </c>
      <c r="X59" s="5"/>
      <c r="Y59" s="5"/>
      <c r="Z59" s="128"/>
    </row>
    <row r="60" spans="1:26">
      <c r="A60" s="131">
        <v>31167</v>
      </c>
      <c r="B60" s="131" t="s">
        <v>504</v>
      </c>
      <c r="C60" s="131" t="s">
        <v>475</v>
      </c>
      <c r="D60" s="131" t="s">
        <v>285</v>
      </c>
      <c r="E60" s="131" t="s">
        <v>487</v>
      </c>
      <c r="F60" s="131" t="s">
        <v>286</v>
      </c>
      <c r="G60" s="134">
        <v>44705</v>
      </c>
      <c r="H60" s="131" t="s">
        <v>488</v>
      </c>
      <c r="I60" s="131" t="s">
        <v>497</v>
      </c>
      <c r="J60" s="131" t="s">
        <v>102</v>
      </c>
      <c r="K60" s="131" t="s">
        <v>70</v>
      </c>
      <c r="L60" s="131" t="s">
        <v>70</v>
      </c>
      <c r="M60" s="131" t="s">
        <v>503</v>
      </c>
      <c r="N60" s="134">
        <v>44711</v>
      </c>
      <c r="O60" s="134">
        <v>44715</v>
      </c>
      <c r="P60" s="132"/>
      <c r="Q60" s="132"/>
      <c r="R60" s="132" t="s">
        <v>51</v>
      </c>
      <c r="S60" s="132"/>
      <c r="T60" s="131"/>
      <c r="U60" s="131"/>
      <c r="V60" s="131" t="s">
        <v>396</v>
      </c>
      <c r="W60" s="131" t="s">
        <v>491</v>
      </c>
      <c r="X60" s="131"/>
      <c r="Y60" s="131"/>
      <c r="Z60" s="132">
        <v>316723</v>
      </c>
    </row>
    <row r="64" spans="1:26">
      <c r="A64" s="135" t="s">
        <v>505</v>
      </c>
      <c r="B64" s="135" t="s">
        <v>564</v>
      </c>
      <c r="D64" s="133" t="s">
        <v>511</v>
      </c>
    </row>
    <row r="65" spans="1:2">
      <c r="A65" s="135"/>
      <c r="B65" s="135"/>
    </row>
    <row r="66" spans="1:2">
      <c r="A66" s="135"/>
      <c r="B66" s="135"/>
    </row>
    <row r="67" spans="1:2">
      <c r="A67" s="135" t="s">
        <v>506</v>
      </c>
      <c r="B67" s="135" t="s">
        <v>559</v>
      </c>
    </row>
    <row r="68" spans="1:2">
      <c r="A68" s="135" t="s">
        <v>507</v>
      </c>
      <c r="B68" s="135" t="s">
        <v>560</v>
      </c>
    </row>
    <row r="69" spans="1:2">
      <c r="A69" s="135" t="s">
        <v>508</v>
      </c>
      <c r="B69" s="135" t="s">
        <v>561</v>
      </c>
    </row>
    <row r="70" spans="1:2">
      <c r="A70" s="135" t="s">
        <v>509</v>
      </c>
      <c r="B70" s="135" t="s">
        <v>562</v>
      </c>
    </row>
    <row r="71" spans="1:2">
      <c r="A71" s="135" t="s">
        <v>510</v>
      </c>
      <c r="B71" s="135" t="s">
        <v>491</v>
      </c>
    </row>
    <row r="91" spans="1:20">
      <c r="A91" s="176" t="s">
        <v>512</v>
      </c>
      <c r="B91" s="176" t="s">
        <v>513</v>
      </c>
      <c r="C91" s="177" t="s">
        <v>514</v>
      </c>
      <c r="D91" s="177" t="s">
        <v>515</v>
      </c>
      <c r="E91" s="176" t="s">
        <v>516</v>
      </c>
      <c r="F91" s="177" t="s">
        <v>517</v>
      </c>
      <c r="G91" s="177" t="s">
        <v>518</v>
      </c>
      <c r="H91" s="178" t="s">
        <v>519</v>
      </c>
      <c r="I91" s="177" t="s">
        <v>520</v>
      </c>
      <c r="J91" s="176" t="s">
        <v>521</v>
      </c>
      <c r="K91" s="176" t="s">
        <v>522</v>
      </c>
      <c r="L91" s="177" t="s">
        <v>523</v>
      </c>
      <c r="M91" s="179" t="s">
        <v>524</v>
      </c>
      <c r="N91" s="177" t="s">
        <v>525</v>
      </c>
      <c r="O91" s="176" t="s">
        <v>526</v>
      </c>
      <c r="P91" s="176" t="s">
        <v>527</v>
      </c>
      <c r="Q91" s="180" t="s">
        <v>528</v>
      </c>
      <c r="R91" s="180" t="s">
        <v>529</v>
      </c>
      <c r="S91" s="177" t="s">
        <v>530</v>
      </c>
      <c r="T91" s="181" t="s">
        <v>531</v>
      </c>
    </row>
    <row r="92" spans="1:20" ht="93.75">
      <c r="A92" s="137">
        <v>43882</v>
      </c>
      <c r="B92" s="138" t="s">
        <v>297</v>
      </c>
      <c r="C92" s="139" t="s">
        <v>532</v>
      </c>
      <c r="D92" s="139"/>
      <c r="E92" s="140" t="s">
        <v>533</v>
      </c>
      <c r="F92" s="141"/>
      <c r="G92" s="141"/>
      <c r="H92" s="142" t="s">
        <v>534</v>
      </c>
      <c r="I92" s="141"/>
      <c r="J92" s="143"/>
      <c r="K92" s="143"/>
      <c r="L92" s="140"/>
      <c r="M92" s="144"/>
      <c r="N92" s="145"/>
      <c r="O92" s="146"/>
      <c r="P92" s="146"/>
      <c r="Q92" s="145" t="s">
        <v>535</v>
      </c>
      <c r="R92" s="147" t="s">
        <v>535</v>
      </c>
      <c r="S92" s="148" t="s">
        <v>536</v>
      </c>
      <c r="T92" s="149"/>
    </row>
    <row r="93" spans="1:20">
      <c r="A93" s="150">
        <v>43920</v>
      </c>
      <c r="B93" s="151" t="s">
        <v>297</v>
      </c>
      <c r="C93" s="152" t="s">
        <v>391</v>
      </c>
      <c r="D93" s="153"/>
      <c r="E93" s="154" t="s">
        <v>537</v>
      </c>
      <c r="F93" s="154" t="s">
        <v>491</v>
      </c>
      <c r="G93" s="154">
        <v>2</v>
      </c>
      <c r="H93" s="155" t="s">
        <v>534</v>
      </c>
      <c r="I93" s="154" t="s">
        <v>538</v>
      </c>
      <c r="J93" s="156" t="s">
        <v>539</v>
      </c>
      <c r="K93" s="156" t="s">
        <v>540</v>
      </c>
      <c r="L93" s="154" t="s">
        <v>541</v>
      </c>
      <c r="M93" s="157"/>
      <c r="N93" s="158">
        <v>38929</v>
      </c>
      <c r="O93" s="159"/>
      <c r="P93" s="159"/>
      <c r="Q93" s="158" t="s">
        <v>535</v>
      </c>
      <c r="R93" s="158" t="s">
        <v>535</v>
      </c>
      <c r="S93" s="156" t="s">
        <v>542</v>
      </c>
      <c r="T93" s="160"/>
    </row>
    <row r="94" spans="1:20">
      <c r="A94" s="150">
        <v>44333</v>
      </c>
      <c r="B94" s="151" t="s">
        <v>543</v>
      </c>
      <c r="C94" s="152" t="s">
        <v>372</v>
      </c>
      <c r="D94" s="153"/>
      <c r="E94" s="161" t="s">
        <v>544</v>
      </c>
      <c r="F94" s="154" t="s">
        <v>491</v>
      </c>
      <c r="G94" s="154">
        <v>2</v>
      </c>
      <c r="H94" s="155" t="s">
        <v>534</v>
      </c>
      <c r="I94" s="154" t="s">
        <v>545</v>
      </c>
      <c r="J94" s="156" t="s">
        <v>539</v>
      </c>
      <c r="K94" s="156" t="s">
        <v>540</v>
      </c>
      <c r="L94" s="154" t="s">
        <v>546</v>
      </c>
      <c r="M94" s="157"/>
      <c r="N94" s="158">
        <v>39667</v>
      </c>
      <c r="O94" s="159"/>
      <c r="P94" s="159"/>
      <c r="Q94" s="158" t="s">
        <v>547</v>
      </c>
      <c r="R94" s="158" t="s">
        <v>547</v>
      </c>
      <c r="S94" s="156" t="s">
        <v>548</v>
      </c>
      <c r="T94" s="160"/>
    </row>
    <row r="95" spans="1:20">
      <c r="A95" s="162">
        <v>44242</v>
      </c>
      <c r="B95" s="163" t="s">
        <v>297</v>
      </c>
      <c r="C95" s="164" t="s">
        <v>444</v>
      </c>
      <c r="D95" s="165"/>
      <c r="E95" s="164" t="s">
        <v>549</v>
      </c>
      <c r="F95" s="164" t="s">
        <v>550</v>
      </c>
      <c r="G95" s="164">
        <v>2</v>
      </c>
      <c r="H95" s="166" t="s">
        <v>327</v>
      </c>
      <c r="I95" s="167" t="s">
        <v>551</v>
      </c>
      <c r="J95" s="168" t="s">
        <v>539</v>
      </c>
      <c r="K95" s="169" t="s">
        <v>540</v>
      </c>
      <c r="L95" s="164" t="s">
        <v>552</v>
      </c>
      <c r="M95" s="170">
        <v>600</v>
      </c>
      <c r="N95" s="171">
        <v>42359</v>
      </c>
      <c r="O95" s="163"/>
      <c r="P95" s="163"/>
      <c r="Q95" s="171">
        <v>42381</v>
      </c>
      <c r="R95" s="171">
        <v>42516</v>
      </c>
      <c r="S95" s="172"/>
      <c r="T95" s="173"/>
    </row>
    <row r="96" spans="1:20">
      <c r="A96" s="162">
        <v>43494</v>
      </c>
      <c r="B96" s="163" t="s">
        <v>297</v>
      </c>
      <c r="C96" s="164" t="s">
        <v>475</v>
      </c>
      <c r="D96" s="174"/>
      <c r="E96" s="164" t="s">
        <v>553</v>
      </c>
      <c r="F96" s="164" t="s">
        <v>554</v>
      </c>
      <c r="G96" s="164">
        <v>2</v>
      </c>
      <c r="H96" s="166" t="s">
        <v>327</v>
      </c>
      <c r="I96" s="167" t="s">
        <v>551</v>
      </c>
      <c r="J96" s="168" t="s">
        <v>539</v>
      </c>
      <c r="K96" s="169" t="s">
        <v>540</v>
      </c>
      <c r="L96" s="164" t="s">
        <v>555</v>
      </c>
      <c r="M96" s="170">
        <v>680</v>
      </c>
      <c r="N96" s="171">
        <v>43087</v>
      </c>
      <c r="O96" s="163"/>
      <c r="P96" s="163"/>
      <c r="Q96" s="171">
        <v>43089</v>
      </c>
      <c r="R96" s="171">
        <v>43123</v>
      </c>
      <c r="S96" s="172"/>
      <c r="T96" s="173"/>
    </row>
    <row r="97" spans="1:20">
      <c r="A97" s="162">
        <v>44335</v>
      </c>
      <c r="B97" s="163" t="s">
        <v>297</v>
      </c>
      <c r="C97" s="164" t="s">
        <v>556</v>
      </c>
      <c r="D97" s="174"/>
      <c r="E97" s="175" t="s">
        <v>557</v>
      </c>
      <c r="F97" s="164" t="s">
        <v>554</v>
      </c>
      <c r="G97" s="164">
        <v>2</v>
      </c>
      <c r="H97" s="166" t="s">
        <v>327</v>
      </c>
      <c r="I97" s="167" t="s">
        <v>551</v>
      </c>
      <c r="J97" s="169" t="s">
        <v>539</v>
      </c>
      <c r="K97" s="169" t="s">
        <v>540</v>
      </c>
      <c r="L97" s="164" t="s">
        <v>552</v>
      </c>
      <c r="M97" s="170">
        <v>680</v>
      </c>
      <c r="N97" s="171">
        <v>43574</v>
      </c>
      <c r="O97" s="163"/>
      <c r="P97" s="163"/>
      <c r="Q97" s="171">
        <v>43580</v>
      </c>
      <c r="R97" s="171">
        <v>44335</v>
      </c>
      <c r="S97" s="172"/>
      <c r="T97" s="173"/>
    </row>
  </sheetData>
  <autoFilter ref="A1:Z60">
    <filterColumn colId="2">
      <filters>
        <filter val="TF"/>
      </filters>
    </filterColumn>
  </autoFilter>
  <sortState ref="A93:T98">
    <sortCondition ref="C98"/>
  </sortState>
  <phoneticPr fontId="8"/>
  <dataValidations count="5">
    <dataValidation type="list" allowBlank="1" showInputMessage="1" showErrorMessage="1" sqref="H91">
      <formula1>$V$2:$V$19</formula1>
    </dataValidation>
    <dataValidation type="list" allowBlank="1" showInputMessage="1" showErrorMessage="1" sqref="I91">
      <formula1>$W$2:$W$16</formula1>
    </dataValidation>
    <dataValidation type="list" allowBlank="1" showInputMessage="1" showErrorMessage="1" sqref="F91">
      <formula1>$U$2:$U$77</formula1>
    </dataValidation>
    <dataValidation type="list" allowBlank="1" showInputMessage="1" showErrorMessage="1" sqref="J91">
      <formula1>$X$2:$X$8</formula1>
    </dataValidation>
    <dataValidation type="list" allowBlank="1" showInputMessage="1" showErrorMessage="1" sqref="K91">
      <formula1>$Y$2:$Y$6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>
      <c r="A2" s="6" t="s">
        <v>47</v>
      </c>
      <c r="B2" s="5" t="s">
        <v>15</v>
      </c>
      <c r="C2" s="5" t="s">
        <v>271</v>
      </c>
      <c r="D2" s="5" t="s">
        <v>175</v>
      </c>
      <c r="E2" s="37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7" t="s">
        <v>216</v>
      </c>
      <c r="M2" s="72" t="s">
        <v>234</v>
      </c>
      <c r="N2" s="73" t="s">
        <v>238</v>
      </c>
    </row>
    <row r="3" spans="1:14" ht="13.5" customHeight="1">
      <c r="A3" s="6" t="s">
        <v>48</v>
      </c>
      <c r="B3" s="5" t="s">
        <v>31</v>
      </c>
      <c r="C3" s="55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7" t="s">
        <v>217</v>
      </c>
      <c r="M3" s="72" t="s">
        <v>235</v>
      </c>
      <c r="N3" s="73" t="s">
        <v>239</v>
      </c>
    </row>
    <row r="4" spans="1:14" ht="14.25">
      <c r="B4" s="5" t="s">
        <v>49</v>
      </c>
      <c r="C4" s="55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7" t="s">
        <v>218</v>
      </c>
      <c r="N4" s="74" t="s">
        <v>240</v>
      </c>
    </row>
    <row r="5" spans="1:14" ht="14.25">
      <c r="B5" s="5" t="s">
        <v>66</v>
      </c>
      <c r="C5" s="55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>
      <c r="B6" s="5" t="s">
        <v>28</v>
      </c>
      <c r="C6" s="55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>
      <c r="B7" s="52"/>
      <c r="C7" s="5" t="s">
        <v>154</v>
      </c>
      <c r="D7" s="39" t="s">
        <v>177</v>
      </c>
      <c r="E7" s="14" t="s">
        <v>70</v>
      </c>
      <c r="G7" s="5" t="s">
        <v>263</v>
      </c>
      <c r="I7" s="12" t="s">
        <v>55</v>
      </c>
    </row>
    <row r="8" spans="1:14" ht="14.25">
      <c r="B8" s="52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>
      <c r="C9" s="5" t="s">
        <v>195</v>
      </c>
      <c r="D9" s="14" t="s">
        <v>78</v>
      </c>
      <c r="E9" s="51" t="s">
        <v>186</v>
      </c>
      <c r="G9" s="5" t="s">
        <v>265</v>
      </c>
    </row>
    <row r="10" spans="1:14">
      <c r="C10" s="5" t="s">
        <v>87</v>
      </c>
      <c r="D10" s="14" t="s">
        <v>79</v>
      </c>
      <c r="E10" s="48" t="s">
        <v>87</v>
      </c>
      <c r="G10" s="5" t="s">
        <v>266</v>
      </c>
    </row>
    <row r="11" spans="1:14">
      <c r="C11" s="5" t="s">
        <v>179</v>
      </c>
      <c r="D11" s="14" t="s">
        <v>80</v>
      </c>
      <c r="E11" s="51" t="s">
        <v>179</v>
      </c>
      <c r="G11" s="5" t="s">
        <v>267</v>
      </c>
    </row>
    <row r="12" spans="1:14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>
      <c r="C13" s="5" t="s">
        <v>157</v>
      </c>
      <c r="D13" s="14" t="s">
        <v>69</v>
      </c>
      <c r="E13" s="48" t="s">
        <v>91</v>
      </c>
      <c r="G13" s="5" t="s">
        <v>269</v>
      </c>
    </row>
    <row r="14" spans="1:14">
      <c r="C14" s="5" t="s">
        <v>89</v>
      </c>
      <c r="D14" s="14" t="s">
        <v>82</v>
      </c>
      <c r="E14" s="51" t="s">
        <v>192</v>
      </c>
      <c r="G14" s="5" t="s">
        <v>270</v>
      </c>
    </row>
    <row r="15" spans="1:14">
      <c r="C15" s="5" t="s">
        <v>92</v>
      </c>
      <c r="D15" s="14" t="s">
        <v>83</v>
      </c>
      <c r="E15" s="51" t="s">
        <v>193</v>
      </c>
    </row>
    <row r="16" spans="1:14">
      <c r="C16" s="5" t="s">
        <v>152</v>
      </c>
      <c r="D16" s="14" t="s">
        <v>84</v>
      </c>
      <c r="E16" s="14" t="s">
        <v>188</v>
      </c>
    </row>
    <row r="17" spans="3:5">
      <c r="C17" s="5" t="s">
        <v>96</v>
      </c>
      <c r="D17" s="116" t="s">
        <v>273</v>
      </c>
      <c r="E17" s="5" t="s">
        <v>100</v>
      </c>
    </row>
    <row r="18" spans="3:5">
      <c r="C18" s="5" t="s">
        <v>196</v>
      </c>
      <c r="D18" s="14" t="s">
        <v>85</v>
      </c>
      <c r="E18" s="5" t="s">
        <v>101</v>
      </c>
    </row>
    <row r="19" spans="3:5">
      <c r="C19" s="5" t="s">
        <v>158</v>
      </c>
      <c r="D19" s="14" t="s">
        <v>70</v>
      </c>
      <c r="E19" s="5" t="s">
        <v>105</v>
      </c>
    </row>
    <row r="20" spans="3:5">
      <c r="C20" s="5" t="s">
        <v>159</v>
      </c>
      <c r="D20" s="14" t="s">
        <v>86</v>
      </c>
      <c r="E20" s="5" t="s">
        <v>194</v>
      </c>
    </row>
    <row r="21" spans="3:5">
      <c r="C21" s="5" t="s">
        <v>101</v>
      </c>
      <c r="D21" s="14" t="s">
        <v>87</v>
      </c>
      <c r="E21" s="5" t="s">
        <v>109</v>
      </c>
    </row>
    <row r="22" spans="3:5">
      <c r="C22" s="5" t="s">
        <v>102</v>
      </c>
      <c r="D22" s="14" t="s">
        <v>88</v>
      </c>
      <c r="E22" s="5" t="s">
        <v>170</v>
      </c>
    </row>
    <row r="23" spans="3:5">
      <c r="C23" s="5" t="s">
        <v>103</v>
      </c>
      <c r="D23" s="14" t="s">
        <v>89</v>
      </c>
      <c r="E23" s="5" t="s">
        <v>117</v>
      </c>
    </row>
    <row r="24" spans="3:5">
      <c r="C24" s="5" t="s">
        <v>104</v>
      </c>
      <c r="D24" s="14" t="s">
        <v>90</v>
      </c>
      <c r="E24" s="5" t="s">
        <v>163</v>
      </c>
    </row>
    <row r="25" spans="3:5">
      <c r="C25" s="5" t="s">
        <v>160</v>
      </c>
      <c r="D25" s="14" t="s">
        <v>91</v>
      </c>
      <c r="E25" s="5" t="s">
        <v>119</v>
      </c>
    </row>
    <row r="26" spans="3:5">
      <c r="C26" s="5" t="s">
        <v>194</v>
      </c>
      <c r="D26" s="14" t="s">
        <v>92</v>
      </c>
      <c r="E26" s="47" t="s">
        <v>198</v>
      </c>
    </row>
    <row r="27" spans="3:5">
      <c r="C27" s="5" t="s">
        <v>161</v>
      </c>
      <c r="D27" s="14" t="s">
        <v>93</v>
      </c>
      <c r="E27" s="5" t="s">
        <v>72</v>
      </c>
    </row>
    <row r="28" spans="3:5">
      <c r="C28" s="5" t="s">
        <v>162</v>
      </c>
      <c r="D28" s="14" t="s">
        <v>94</v>
      </c>
      <c r="E28" s="5" t="s">
        <v>127</v>
      </c>
    </row>
    <row r="29" spans="3:5">
      <c r="C29" s="5" t="s">
        <v>123</v>
      </c>
      <c r="D29" s="14" t="s">
        <v>95</v>
      </c>
      <c r="E29" s="5" t="s">
        <v>128</v>
      </c>
    </row>
    <row r="30" spans="3:5">
      <c r="C30" s="5" t="s">
        <v>164</v>
      </c>
      <c r="D30" s="51" t="s">
        <v>197</v>
      </c>
      <c r="E30" s="5" t="s">
        <v>171</v>
      </c>
    </row>
    <row r="31" spans="3:5">
      <c r="C31" s="47" t="s">
        <v>198</v>
      </c>
      <c r="D31" s="14" t="s">
        <v>71</v>
      </c>
      <c r="E31" s="5" t="s">
        <v>73</v>
      </c>
    </row>
    <row r="32" spans="3:5">
      <c r="C32" s="5" t="s">
        <v>181</v>
      </c>
      <c r="D32" s="14" t="s">
        <v>96</v>
      </c>
      <c r="E32" s="5" t="s">
        <v>132</v>
      </c>
    </row>
    <row r="33" spans="3:5">
      <c r="C33" s="5" t="s">
        <v>165</v>
      </c>
      <c r="D33" s="14" t="s">
        <v>97</v>
      </c>
      <c r="E33" s="51" t="s">
        <v>181</v>
      </c>
    </row>
    <row r="34" spans="3:5">
      <c r="C34" s="5" t="s">
        <v>166</v>
      </c>
      <c r="D34" s="14" t="s">
        <v>98</v>
      </c>
      <c r="E34" s="5" t="s">
        <v>190</v>
      </c>
    </row>
    <row r="35" spans="3:5">
      <c r="C35" s="5" t="s">
        <v>167</v>
      </c>
      <c r="D35" s="14" t="s">
        <v>99</v>
      </c>
      <c r="E35" s="5" t="s">
        <v>176</v>
      </c>
    </row>
    <row r="36" spans="3:5">
      <c r="C36" s="34" t="s">
        <v>168</v>
      </c>
      <c r="D36" s="14" t="s">
        <v>100</v>
      </c>
      <c r="E36" s="5" t="s">
        <v>172</v>
      </c>
    </row>
    <row r="37" spans="3:5">
      <c r="C37" s="47" t="s">
        <v>169</v>
      </c>
      <c r="D37" s="14" t="s">
        <v>101</v>
      </c>
      <c r="E37" s="5" t="s">
        <v>138</v>
      </c>
    </row>
    <row r="38" spans="3:5">
      <c r="C38" s="47" t="s">
        <v>140</v>
      </c>
      <c r="D38" s="14" t="s">
        <v>102</v>
      </c>
      <c r="E38" s="5" t="s">
        <v>173</v>
      </c>
    </row>
    <row r="39" spans="3:5">
      <c r="C39" s="47" t="s">
        <v>182</v>
      </c>
      <c r="D39" s="14" t="s">
        <v>103</v>
      </c>
      <c r="E39" s="5" t="s">
        <v>143</v>
      </c>
    </row>
    <row r="40" spans="3:5">
      <c r="C40" s="52"/>
      <c r="D40" s="14" t="s">
        <v>104</v>
      </c>
      <c r="E40" s="5" t="s">
        <v>145</v>
      </c>
    </row>
    <row r="41" spans="3:5">
      <c r="D41" s="14" t="s">
        <v>105</v>
      </c>
      <c r="E41" s="5" t="s">
        <v>74</v>
      </c>
    </row>
    <row r="42" spans="3:5">
      <c r="D42" s="14" t="s">
        <v>106</v>
      </c>
      <c r="E42" s="5" t="s">
        <v>76</v>
      </c>
    </row>
    <row r="43" spans="3:5">
      <c r="D43" s="14" t="s">
        <v>107</v>
      </c>
      <c r="E43" s="5" t="s">
        <v>78</v>
      </c>
    </row>
    <row r="44" spans="3:5">
      <c r="D44" s="14" t="s">
        <v>108</v>
      </c>
      <c r="E44" s="5" t="s">
        <v>74</v>
      </c>
    </row>
    <row r="45" spans="3:5">
      <c r="D45" s="14" t="s">
        <v>109</v>
      </c>
      <c r="E45" s="5" t="s">
        <v>154</v>
      </c>
    </row>
    <row r="46" spans="3:5">
      <c r="D46" s="14" t="s">
        <v>110</v>
      </c>
      <c r="E46" s="5" t="s">
        <v>155</v>
      </c>
    </row>
    <row r="47" spans="3:5">
      <c r="D47" s="14" t="s">
        <v>111</v>
      </c>
      <c r="E47" s="5" t="s">
        <v>156</v>
      </c>
    </row>
    <row r="48" spans="3:5">
      <c r="D48" s="14" t="s">
        <v>112</v>
      </c>
      <c r="E48" s="5" t="s">
        <v>87</v>
      </c>
    </row>
    <row r="49" spans="4:5">
      <c r="D49" s="14" t="s">
        <v>113</v>
      </c>
      <c r="E49" s="5" t="s">
        <v>88</v>
      </c>
    </row>
    <row r="50" spans="4:5">
      <c r="D50" s="14" t="s">
        <v>114</v>
      </c>
      <c r="E50" s="5" t="s">
        <v>157</v>
      </c>
    </row>
    <row r="51" spans="4:5">
      <c r="D51" s="14" t="s">
        <v>115</v>
      </c>
      <c r="E51" s="5" t="s">
        <v>89</v>
      </c>
    </row>
    <row r="52" spans="4:5">
      <c r="D52" s="14" t="s">
        <v>34</v>
      </c>
      <c r="E52" s="5" t="s">
        <v>92</v>
      </c>
    </row>
    <row r="53" spans="4:5">
      <c r="D53" s="14" t="s">
        <v>116</v>
      </c>
      <c r="E53" s="5" t="s">
        <v>152</v>
      </c>
    </row>
    <row r="54" spans="4:5">
      <c r="D54" s="14" t="s">
        <v>117</v>
      </c>
      <c r="E54" s="5" t="s">
        <v>96</v>
      </c>
    </row>
    <row r="55" spans="4:5">
      <c r="D55" s="14" t="s">
        <v>118</v>
      </c>
      <c r="E55" s="5" t="s">
        <v>158</v>
      </c>
    </row>
    <row r="56" spans="4:5">
      <c r="D56" s="14" t="s">
        <v>119</v>
      </c>
      <c r="E56" s="5" t="s">
        <v>159</v>
      </c>
    </row>
    <row r="57" spans="4:5">
      <c r="D57" s="14" t="s">
        <v>120</v>
      </c>
      <c r="E57" s="5" t="s">
        <v>102</v>
      </c>
    </row>
    <row r="58" spans="4:5">
      <c r="D58" s="14" t="s">
        <v>121</v>
      </c>
      <c r="E58" s="5" t="s">
        <v>103</v>
      </c>
    </row>
    <row r="59" spans="4:5">
      <c r="D59" s="14" t="s">
        <v>122</v>
      </c>
      <c r="E59" s="5" t="s">
        <v>104</v>
      </c>
    </row>
    <row r="60" spans="4:5">
      <c r="D60" s="14" t="s">
        <v>123</v>
      </c>
      <c r="E60" s="5" t="s">
        <v>160</v>
      </c>
    </row>
    <row r="61" spans="4:5">
      <c r="D61" s="14" t="s">
        <v>124</v>
      </c>
      <c r="E61" s="5" t="s">
        <v>161</v>
      </c>
    </row>
    <row r="62" spans="4:5">
      <c r="D62" s="14" t="s">
        <v>72</v>
      </c>
      <c r="E62" s="5" t="s">
        <v>162</v>
      </c>
    </row>
    <row r="63" spans="4:5">
      <c r="D63" s="14" t="s">
        <v>125</v>
      </c>
      <c r="E63" s="5" t="s">
        <v>123</v>
      </c>
    </row>
    <row r="64" spans="4:5">
      <c r="D64" s="14" t="s">
        <v>126</v>
      </c>
      <c r="E64" s="5" t="s">
        <v>164</v>
      </c>
    </row>
    <row r="65" spans="4:5">
      <c r="D65" s="14" t="s">
        <v>127</v>
      </c>
      <c r="E65" s="5" t="s">
        <v>165</v>
      </c>
    </row>
    <row r="66" spans="4:5">
      <c r="D66" s="14" t="s">
        <v>128</v>
      </c>
      <c r="E66" s="5" t="s">
        <v>166</v>
      </c>
    </row>
    <row r="67" spans="4:5">
      <c r="D67" s="14" t="s">
        <v>129</v>
      </c>
      <c r="E67" s="5" t="s">
        <v>167</v>
      </c>
    </row>
    <row r="68" spans="4:5">
      <c r="D68" s="14" t="s">
        <v>130</v>
      </c>
      <c r="E68" s="5" t="s">
        <v>168</v>
      </c>
    </row>
    <row r="69" spans="4:5">
      <c r="D69" s="14" t="s">
        <v>131</v>
      </c>
      <c r="E69" s="5" t="s">
        <v>169</v>
      </c>
    </row>
    <row r="70" spans="4:5">
      <c r="D70" s="14" t="s">
        <v>73</v>
      </c>
      <c r="E70" s="5" t="s">
        <v>140</v>
      </c>
    </row>
    <row r="71" spans="4:5">
      <c r="D71" s="14" t="s">
        <v>132</v>
      </c>
      <c r="E71" s="47" t="s">
        <v>182</v>
      </c>
    </row>
    <row r="72" spans="4:5">
      <c r="D72" s="14" t="s">
        <v>133</v>
      </c>
    </row>
    <row r="73" spans="4:5">
      <c r="D73" s="14" t="s">
        <v>134</v>
      </c>
    </row>
    <row r="74" spans="4:5">
      <c r="D74" s="38" t="s">
        <v>135</v>
      </c>
    </row>
    <row r="75" spans="4:5">
      <c r="D75" s="14" t="s">
        <v>176</v>
      </c>
    </row>
    <row r="76" spans="4:5">
      <c r="D76" s="51" t="s">
        <v>190</v>
      </c>
    </row>
    <row r="77" spans="4:5">
      <c r="D77" s="14" t="s">
        <v>136</v>
      </c>
    </row>
    <row r="78" spans="4:5">
      <c r="D78" s="14" t="s">
        <v>137</v>
      </c>
    </row>
    <row r="79" spans="4:5">
      <c r="D79" s="14" t="s">
        <v>138</v>
      </c>
    </row>
    <row r="80" spans="4:5">
      <c r="D80" s="14" t="s">
        <v>139</v>
      </c>
    </row>
    <row r="81" spans="4:4">
      <c r="D81" s="14" t="s">
        <v>140</v>
      </c>
    </row>
    <row r="82" spans="4:4">
      <c r="D82" s="14" t="s">
        <v>141</v>
      </c>
    </row>
    <row r="83" spans="4:4">
      <c r="D83" s="14" t="s">
        <v>142</v>
      </c>
    </row>
    <row r="84" spans="4:4">
      <c r="D84" s="14" t="s">
        <v>143</v>
      </c>
    </row>
    <row r="85" spans="4:4">
      <c r="D85" s="14" t="s">
        <v>144</v>
      </c>
    </row>
    <row r="86" spans="4:4">
      <c r="D86" s="14" t="s">
        <v>145</v>
      </c>
    </row>
    <row r="87" spans="4:4">
      <c r="D87" s="14" t="s">
        <v>146</v>
      </c>
    </row>
    <row r="88" spans="4:4">
      <c r="D88" s="14" t="s">
        <v>147</v>
      </c>
    </row>
    <row r="89" spans="4:4">
      <c r="D89" s="14" t="s">
        <v>148</v>
      </c>
    </row>
    <row r="90" spans="4:4">
      <c r="D90" s="5" t="s">
        <v>149</v>
      </c>
    </row>
    <row r="91" spans="4:4">
      <c r="D91" s="5" t="s">
        <v>150</v>
      </c>
    </row>
  </sheetData>
  <sheetProtection password="CF66" sheet="1" objects="1" scenarios="1"/>
  <sortState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金型修理改善依頼書</vt:lpstr>
      <vt:lpstr>コメント</vt:lpstr>
      <vt:lpstr>選択肢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2022-05-24T01:02:06Z</cp:lastPrinted>
  <dcterms:created xsi:type="dcterms:W3CDTF">1997-01-08T22:48:59Z</dcterms:created>
  <dcterms:modified xsi:type="dcterms:W3CDTF">2022-05-24T01:47:02Z</dcterms:modified>
</cp:coreProperties>
</file>