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250\共有\01-第一製造部\005-金型\金型修理・改善依頼書(288)\金型修理・改善依頼書No.390～\"/>
    </mc:Choice>
  </mc:AlternateContent>
  <xr:revisionPtr revIDLastSave="0" documentId="13_ncr:1_{AF1709C7-4408-43FA-B69C-D32BBA6986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金型修理改善依頼書" sheetId="9" r:id="rId1"/>
    <sheet name="選択肢" sheetId="1" state="hidden" r:id="rId2"/>
    <sheet name="コメント" sheetId="10" r:id="rId3"/>
  </sheets>
  <definedNames>
    <definedName name="_xlnm._FilterDatabase" localSheetId="2" hidden="1">コメント!$A$1:$V$50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斉藤 里志</author>
    <author>髙橋　克弥</author>
    <author>石川 真衣</author>
    <author>鈴木 峰博</author>
  </authors>
  <commentList>
    <comment ref="A10" authorId="0" shapeId="0" xr:uid="{00000000-0006-0000-0000-000001000000}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 xr:uid="{00000000-0006-0000-0000-000005000000}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 xr:uid="{00000000-0006-0000-0000-000006000000}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 xr:uid="{00000000-0006-0000-0000-000007000000}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 xr:uid="{00000000-0006-0000-0000-000008000000}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 xr:uid="{00000000-0006-0000-0000-000009000000}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 xr:uid="{00000000-0006-0000-0000-00000A000000}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 xr:uid="{00000000-0006-0000-0000-00000B000000}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 xr:uid="{00000000-0006-0000-0000-00000C000000}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 xr:uid="{00000000-0006-0000-0000-00000D000000}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 xr:uid="{00000000-0006-0000-0000-00000E000000}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 xr:uid="{00000000-0006-0000-0000-00000F000000}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 xr:uid="{00000000-0006-0000-0000-000010000000}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 xr:uid="{00000000-0006-0000-0000-000011000000}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 xr:uid="{00000000-0006-0000-0000-000012000000}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髙橋　克弥</author>
    <author>斉藤 里志</author>
  </authors>
  <commentList>
    <comment ref="A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 xr:uid="{00000000-0006-0000-0100-000002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 xr:uid="{00000000-0006-0000-0100-000007000000}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<sst xmlns="http://schemas.openxmlformats.org/spreadsheetml/2006/main" count="1124" uniqueCount="475">
  <si>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</si>
  <si>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</si>
  <si>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</si>
  <si>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</si>
  <si>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</si>
  <si>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</si>
  <si>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</si>
  <si>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</si>
  <si>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</si>
  <si>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</si>
  <si>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</si>
  <si>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</si>
  <si>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</si>
  <si>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</si>
  <si>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</si>
  <si>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</si>
  <si>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</si>
  <si>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</si>
  <si>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</si>
  <si>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</si>
  <si>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</si>
  <si>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</si>
  <si>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</si>
  <si>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</si>
  <si>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</si>
  <si>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</si>
  <si>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</si>
  <si>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</si>
  <si>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</si>
  <si>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</si>
  <si>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</si>
  <si>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</si>
  <si>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</si>
  <si>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</si>
  <si>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</si>
  <si>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</si>
  <si>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</si>
  <si>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</si>
  <si>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</si>
  <si>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</si>
  <si>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</si>
  <si>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</si>
  <si>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</si>
  <si>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</si>
  <si>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</si>
  <si>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</si>
  <si>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</si>
  <si>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</si>
  <si>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</si>
  <si>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</si>
  <si>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</si>
  <si>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</si>
  <si>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</si>
  <si>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</si>
  <si>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</si>
  <si>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</si>
  <si>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</si>
  <si>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</si>
  <si>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</si>
  <si>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</si>
  <si>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</si>
  <si>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</si>
  <si>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</si>
  <si>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</si>
  <si>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</si>
  <si>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</si>
  <si>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</si>
  <si>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</si>
  <si>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</si>
  <si>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</si>
  <si>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</si>
  <si>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</si>
  <si>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</si>
  <si>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</si>
  <si>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</si>
  <si>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</si>
  <si>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</si>
  <si>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</si>
  <si>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</si>
  <si>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</si>
  <si>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</si>
  <si>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</si>
  <si>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</si>
  <si>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</si>
  <si>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</si>
  <si>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</si>
  <si>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</si>
  <si>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</si>
  <si>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</si>
  <si>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</si>
  <si>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</si>
  <si>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</si>
  <si>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</si>
  <si>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</si>
  <si>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</si>
  <si>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</si>
  <si>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</si>
  <si>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</si>
  <si>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</si>
  <si>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</si>
  <si>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</si>
  <si>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</si>
  <si>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</si>
  <si>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</si>
  <si>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</si>
  <si>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</si>
  <si>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</si>
  <si>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</si>
  <si>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</si>
  <si>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</si>
  <si>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</si>
  <si>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</si>
  <si>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</si>
  <si>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</si>
  <si>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</si>
  <si>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</si>
  <si>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</si>
  <si>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</si>
  <si>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</si>
  <si>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</si>
  <si>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</si>
  <si>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</si>
  <si>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</si>
  <si>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</si>
  <si>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</si>
  <si>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</si>
  <si>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</si>
  <si>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</si>
  <si>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</si>
  <si>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</si>
  <si>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</si>
  <si>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</si>
  <si>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</si>
  <si>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</si>
  <si>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</si>
  <si>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</si>
  <si>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</si>
  <si>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</si>
  <si>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</si>
  <si>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</si>
  <si>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</si>
  <si>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</si>
  <si>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</si>
  <si>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</si>
  <si>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</si>
  <si>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</si>
  <si>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</si>
  <si>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</si>
  <si>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</si>
  <si>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</si>
  <si>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</si>
  <si>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</si>
  <si>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</si>
  <si>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</si>
  <si>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</si>
  <si>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</si>
  <si>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</si>
  <si>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</si>
  <si>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</si>
  <si>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</si>
  <si>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</si>
  <si>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</si>
  <si>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</si>
  <si>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</si>
  <si>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</si>
  <si>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</si>
  <si>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</si>
  <si>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</si>
  <si>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</si>
  <si>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</si>
  <si>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</si>
  <si>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</si>
  <si>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</si>
  <si>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</si>
  <si>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</si>
  <si>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</si>
  <si>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</si>
  <si>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</si>
  <si>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</si>
  <si>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</si>
  <si>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</si>
  <si>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</si>
  <si>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</si>
  <si>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</si>
  <si>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</si>
  <si>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</si>
  <si>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</si>
  <si>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</si>
  <si>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</si>
  <si>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</si>
  <si>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</si>
  <si>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</si>
  <si>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</si>
  <si>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</si>
  <si>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</si>
  <si>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</si>
  <si>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</si>
  <si>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</si>
  <si>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</si>
  <si>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</si>
  <si>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</si>
  <si>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</si>
  <si>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</si>
  <si>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</si>
  <si>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</si>
  <si>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</si>
  <si>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</si>
  <si>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</si>
  <si>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</si>
  <si>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</si>
  <si>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</si>
  <si>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</si>
  <si>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</si>
  <si>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</si>
  <si>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</si>
  <si>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</si>
  <si>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</si>
  <si>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</si>
  <si>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</si>
  <si>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</si>
  <si>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</si>
  <si>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</si>
  <si>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</si>
  <si>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</si>
  <si>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</si>
  <si>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</si>
  <si>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</si>
  <si>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</si>
  <si>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</si>
  <si>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</si>
  <si>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</si>
  <si>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</si>
  <si>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</si>
  <si>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</si>
  <si>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</si>
  <si>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</si>
  <si>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</si>
  <si>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</si>
  <si>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</si>
  <si>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</si>
  <si>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</si>
  <si>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</si>
  <si>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</si>
  <si>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</si>
  <si>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</si>
  <si>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</si>
  <si>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</si>
  <si>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</si>
  <si>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</si>
  <si>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</si>
  <si>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</si>
  <si>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</si>
  <si>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</si>
  <si>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</si>
  <si>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</si>
  <si>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</si>
  <si>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</si>
  <si>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</si>
  <si>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</si>
  <si>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</si>
  <si>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</si>
  <si>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</si>
  <si>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</si>
  <si>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</si>
  <si>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</si>
  <si>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</si>
  <si>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</si>
  <si>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</si>
  <si>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</si>
  <si>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</si>
  <si>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</si>
  <si>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</si>
  <si>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</si>
  <si>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</si>
  <si>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</si>
  <si>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</si>
  <si>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</si>
  <si>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</si>
  <si>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</si>
  <si>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</si>
  <si>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4</t>
    <phoneticPr fontId="8"/>
  </si>
  <si>
    <t>2018年11月</t>
    <rPh sb="4" eb="5">
      <t>ネン</t>
    </rPh>
    <rPh sb="7" eb="8">
      <t>ツキ</t>
    </rPh>
    <phoneticPr fontId="8"/>
  </si>
  <si>
    <t>PP</t>
  </si>
  <si>
    <t>AW184</t>
    <phoneticPr fontId="8"/>
  </si>
  <si>
    <t>ﾍﾞﾙﾄ</t>
  </si>
  <si>
    <t>0499-0092</t>
  </si>
  <si>
    <t>No</t>
  </si>
  <si>
    <t>品番</t>
  </si>
  <si>
    <t>型番</t>
  </si>
  <si>
    <t>発行日</t>
  </si>
  <si>
    <t>発行部署</t>
  </si>
  <si>
    <t>発行者</t>
  </si>
  <si>
    <t>加工区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</si>
  <si>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</si>
  <si>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</si>
  <si>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</si>
  <si>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</si>
  <si>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</si>
  <si>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</si>
  <si>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</si>
  <si>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</si>
  <si>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</si>
  <si>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</si>
  <si>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</si>
  <si>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</si>
  <si>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</si>
  <si>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</si>
  <si>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</si>
  <si>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生産Ｇ</t>
  </si>
  <si>
    <t>minehiro suzuki</t>
  </si>
  <si>
    <t>社内</t>
  </si>
  <si>
    <t>加藤製作所</t>
  </si>
  <si>
    <t>DH-08-28</t>
  </si>
  <si>
    <t>採用</t>
  </si>
  <si>
    <t>?</t>
  </si>
  <si>
    <t>有加工業</t>
  </si>
  <si>
    <t>DH06-02-13</t>
  </si>
  <si>
    <t>DH06-04-08</t>
  </si>
  <si>
    <t>DH06-04-22</t>
  </si>
  <si>
    <t>DH06-05-29</t>
  </si>
  <si>
    <t>改善G</t>
  </si>
  <si>
    <t>tomoaki takeshita</t>
  </si>
  <si>
    <t>288-176</t>
  </si>
  <si>
    <t>DMI-80t</t>
  </si>
  <si>
    <t>288-177</t>
  </si>
  <si>
    <t>288-181</t>
  </si>
  <si>
    <t>nao suzuki</t>
  </si>
  <si>
    <t>288-182</t>
  </si>
  <si>
    <t>H-80t</t>
  </si>
  <si>
    <t>288-188</t>
  </si>
  <si>
    <t>ホース留め部入子バリ 0.5㎜、中子洗浄</t>
  </si>
  <si>
    <t>288-191</t>
  </si>
  <si>
    <t>係止部コマ欠け、分解洗浄、旧ＳＳＤ使用→Ｎ-ＳＳＤに変更</t>
  </si>
  <si>
    <t>288-195</t>
  </si>
  <si>
    <t>80t</t>
  </si>
  <si>
    <t>中子洗浄、新ＳＳＤへ変更、ショットカウンター設置、</t>
  </si>
  <si>
    <t>288-197-1</t>
  </si>
  <si>
    <t>分解洗浄、新ＳＳＤへ変更 追加内容：ショットカウンター交換</t>
  </si>
  <si>
    <t>改善Ｇ</t>
  </si>
  <si>
    <t>hiromi watanabe</t>
  </si>
  <si>
    <t>288-202-3</t>
  </si>
  <si>
    <t>ﾊﾞｯｸﾙ部ｽﾘｯﾄﾊﾞﾘ、PLﾊﾞﾘ､ﾒﾝﾃﾅﾝｽ</t>
  </si>
  <si>
    <t>yuuka ohta</t>
  </si>
  <si>
    <t>288-212-2</t>
  </si>
  <si>
    <t>バックル部スリットバリ、定期メンテナンス、ホースクランプ部ＰＬバリ、可動ベルト部本体キズ</t>
  </si>
  <si>
    <t>288-215</t>
  </si>
  <si>
    <t>型開時成形機動作不具合</t>
  </si>
  <si>
    <t>288-217-1</t>
  </si>
  <si>
    <t>288-219-1</t>
  </si>
  <si>
    <t>バリ、メンテナンス</t>
  </si>
  <si>
    <t>金型技術課</t>
  </si>
  <si>
    <t>kenji shibata</t>
  </si>
  <si>
    <t>288-227</t>
  </si>
  <si>
    <t>バリ</t>
  </si>
  <si>
    <t>ホースクランプ部PLバリ(＃3,4)</t>
  </si>
  <si>
    <t>固側ホースクランプ部本体角溶接修正</t>
  </si>
  <si>
    <t>288-241</t>
  </si>
  <si>
    <t>オーバーホール</t>
  </si>
  <si>
    <t>定期メンテ時期</t>
  </si>
  <si>
    <t>一式分解洗浄オーバーホール、ゲートカット入子部スプリング交換</t>
  </si>
  <si>
    <t>288-242</t>
  </si>
  <si>
    <t>一式分解洗浄オーバーホール、ゲートカット入子部スプリング確認</t>
  </si>
  <si>
    <t>288-244-1</t>
  </si>
  <si>
    <t>定期メンテ時期、スプールブッシュクラック発生</t>
  </si>
  <si>
    <t>オーバーホール、ゲートカット入子部スプリング確認、スプールブッシュ交換</t>
  </si>
  <si>
    <t>288-245</t>
  </si>
  <si>
    <t>一式オーバーホール</t>
  </si>
  <si>
    <t>288-250</t>
  </si>
  <si>
    <t>一式分解洗浄実施</t>
  </si>
  <si>
    <t>288-246</t>
  </si>
  <si>
    <t>バックル部スリットバリ、側面PLバリ、ホースクランプ部PLバリ、ゲートカット部バリ、ガイドピン・ブッシュ磨耗</t>
  </si>
  <si>
    <t>小ﾊﾞｯｸﾙ入子造り替え、ガイドピン・ﾌﾞｯｼｭ交換、ホースクランプ部入子造り替え、入子磨耗確認、ガイドピン・ブッシュ交換</t>
  </si>
  <si>
    <t>288-252</t>
  </si>
  <si>
    <t>金型改善</t>
  </si>
  <si>
    <t>ガス</t>
  </si>
  <si>
    <t>ホースクランプ部ガス白化(all)、SSDピンバリ(all)、逆組み付け防止</t>
  </si>
  <si>
    <t>ガスベント追加,窒化処理、SSDピンオーバーサイズ、逆組み付け防止対策</t>
  </si>
  <si>
    <t>288-257</t>
  </si>
  <si>
    <t>改善・改造</t>
  </si>
  <si>
    <t>皿部グイチ(#2)</t>
  </si>
  <si>
    <t>皿部入子研磨・合わせ調整(#2)</t>
  </si>
  <si>
    <t>288-275</t>
  </si>
  <si>
    <t>メンテ</t>
  </si>
  <si>
    <t>メンテ時期、逆組み付け防止確認</t>
  </si>
  <si>
    <t>オーバーホール、逆組み付け防止対策</t>
  </si>
  <si>
    <t>288-279</t>
  </si>
  <si>
    <t>288-281</t>
  </si>
  <si>
    <t>288-284</t>
  </si>
  <si>
    <t>288-285</t>
  </si>
  <si>
    <t>バックル部角ピン摺動不具合(#2)</t>
  </si>
  <si>
    <t>バックル部角ピン部溶接(#2)</t>
  </si>
  <si>
    <t>288-293</t>
  </si>
  <si>
    <t>メンテ時期、ホース固定部にバリ(#4)</t>
  </si>
  <si>
    <t>オーバーホール、溶接(#4)</t>
  </si>
  <si>
    <t>288-292-1</t>
  </si>
  <si>
    <t>コマ折れ</t>
  </si>
  <si>
    <t>ホースクランプ部入れ子クラック発生(all)</t>
  </si>
  <si>
    <t>ホースクランプ部入子作製（先行作製）(all)</t>
  </si>
  <si>
    <t>288-295-1</t>
  </si>
  <si>
    <t>ホースクランプ部入子クラック(#1)、バックル部バリ(all)、ホースクランプ部バリ(all)、メンテ時期</t>
  </si>
  <si>
    <t>ホースクランプ部入子交換(#1)、レーザー溶接(all)、レーザー溶接(all)、中子洗浄 納期変更：3/13→3/16</t>
  </si>
  <si>
    <t>288-296</t>
  </si>
  <si>
    <t>固側ベルト先端部EJピンキズ</t>
  </si>
  <si>
    <t>固側ベルト先端部EJピン交換、ピン穴研磨</t>
  </si>
  <si>
    <t>288-300</t>
  </si>
  <si>
    <t>SSDピンバリ、旧SSD、メンテ時期</t>
  </si>
  <si>
    <t>オーバーサイズ、新SSD変更、中子洗浄</t>
  </si>
  <si>
    <t>288-304</t>
  </si>
  <si>
    <t>ゲートバリ(all)、メンテ時期</t>
  </si>
  <si>
    <t>ゲート部磨き、オーバーホール</t>
  </si>
  <si>
    <t>288-313</t>
  </si>
  <si>
    <t>固側ホースクランプ部ピンバリ(#1,4)、ゲートバリ(all)、ホースクランプ部側面PLバリ(all)</t>
  </si>
  <si>
    <t>ピンオーバーサイズ(#1,4)、ゲートカット入子摺動確認、研磨(all)、溶接・合わせ見直し(all)</t>
  </si>
  <si>
    <t>288-320-1</t>
  </si>
  <si>
    <t>メンテ時期、フロートコア押上ピン歪曲(all)</t>
  </si>
  <si>
    <t>オーバーホール、ピン交換(all)</t>
  </si>
  <si>
    <t>288-321-1</t>
  </si>
  <si>
    <t>ホースクランプ部バリ(all)、ホースクランプ部側面バリ(all)、バックル部側面バリ(#1,4)、メンテ時期</t>
  </si>
  <si>
    <t>ガイドピン・ブッシュ交換(all)、入子造り替え、溶接(all)、ゲートカット入れ子摺動確認・溶接(#1,4)、オーバーホール</t>
  </si>
  <si>
    <t>成形技術課</t>
  </si>
  <si>
    <t>288-322</t>
  </si>
  <si>
    <t>ピン折れ</t>
  </si>
  <si>
    <t>固側係止部EJピン折損(#2)</t>
  </si>
  <si>
    <t>EP作成(#2)</t>
  </si>
  <si>
    <t>288-329</t>
  </si>
  <si>
    <t>係止部ゲートカット部付近コマ欠け(#2)</t>
  </si>
  <si>
    <t>溶接修正(#2)</t>
  </si>
  <si>
    <t>288-334</t>
  </si>
  <si>
    <t>固側ホースクランプ部入子破損(#3)、バックル部EJピン変形(all)、メンテ時期</t>
  </si>
  <si>
    <t>固側ホースクランプ部入子作り替え(#3)、EJピン交換(all)、中子洗浄</t>
  </si>
  <si>
    <t>288-345</t>
  </si>
  <si>
    <t>ゲートカット入子部スプリング折損(#4)</t>
  </si>
  <si>
    <t>コイルスプリング手配(all)</t>
  </si>
  <si>
    <t>288-344</t>
  </si>
  <si>
    <t>バックル部スリットバリ(all)、バックル部裏側バリ(all)、ホースクランプ部下部バリ(#3,4)、メンテ時期</t>
  </si>
  <si>
    <t>バックル部入子溶接(all)、固・可側バックル部入子溶接(all)、ホースクランプ部入子溶接(#3,4)、オーバーホール</t>
  </si>
  <si>
    <t>288-346</t>
  </si>
  <si>
    <t>工程変更でメンテナンスが必要</t>
  </si>
  <si>
    <t>購買課</t>
  </si>
  <si>
    <t>kouta asai</t>
  </si>
  <si>
    <t>DS1810003</t>
  </si>
  <si>
    <t>H-80</t>
  </si>
  <si>
    <t>(有)エヌ・ピー(岡崎工場)のＤＭＩ廃却と工場移転に伴い金型を新設（汎用仕様）で起工予定でしたが 対外支払い費を抑えるため、6番型を汎用仕様へ改造にて対応致します。 0499-0092　6番型がＨ型仕様のため汎用機に設定できないため汎用100t仕様へ改造致します。</t>
  </si>
  <si>
    <t>①固定取り付け板作り変え ②固定可動エジェクター板作り変え ③スペーサブロック作り変え固定可動 ④水冷配管変更調整 ⑤清掃組み付け調整</t>
  </si>
  <si>
    <t>生産準備課</t>
  </si>
  <si>
    <t>OT0616569-J</t>
  </si>
  <si>
    <t>その他</t>
  </si>
  <si>
    <t>ベルトヒンジ部の割れ、メンテ</t>
  </si>
  <si>
    <t>ヒンジ部R加工、添付の内容にてメンテ実施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</si>
  <si>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</si>
  <si>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</si>
  <si>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</si>
  <si>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</si>
  <si>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</si>
  <si>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</si>
  <si>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</si>
  <si>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</si>
  <si>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2018年</t>
    <rPh sb="4" eb="5">
      <t>ネン</t>
    </rPh>
    <phoneticPr fontId="8"/>
  </si>
  <si>
    <t>加藤製作所</t>
    <rPh sb="0" eb="2">
      <t>カトウ</t>
    </rPh>
    <rPh sb="2" eb="5">
      <t>セイサクショ</t>
    </rPh>
    <phoneticPr fontId="8"/>
  </si>
  <si>
    <t>2,800千円</t>
    <rPh sb="5" eb="7">
      <t>センエン</t>
    </rPh>
    <phoneticPr fontId="8"/>
  </si>
  <si>
    <t>4個取</t>
    <rPh sb="1" eb="2">
      <t>コ</t>
    </rPh>
    <rPh sb="2" eb="3">
      <t>トリ</t>
    </rPh>
    <phoneticPr fontId="8"/>
  </si>
  <si>
    <t>100t</t>
    <phoneticPr fontId="8"/>
  </si>
  <si>
    <t>0499-0092</t>
    <phoneticPr fontId="8"/>
  </si>
  <si>
    <t>-</t>
    <phoneticPr fontId="8"/>
  </si>
  <si>
    <t>村上</t>
    <rPh sb="0" eb="2">
      <t>ムラカミ</t>
    </rPh>
    <phoneticPr fontId="8"/>
  </si>
  <si>
    <t>10</t>
    <phoneticPr fontId="8"/>
  </si>
  <si>
    <t>100000</t>
    <phoneticPr fontId="8"/>
  </si>
  <si>
    <t>288-393</t>
    <phoneticPr fontId="8"/>
  </si>
  <si>
    <t>Ｌ：ﾊﾞﾘ,E/P修理</t>
  </si>
  <si>
    <t>バックル土台部入子バリ</t>
    <rPh sb="4" eb="6">
      <t>ドダイ</t>
    </rPh>
    <rPh sb="6" eb="7">
      <t>ブ</t>
    </rPh>
    <rPh sb="7" eb="9">
      <t>イレコ</t>
    </rPh>
    <phoneticPr fontId="8"/>
  </si>
  <si>
    <t>#1,4</t>
    <phoneticPr fontId="8"/>
  </si>
  <si>
    <t>溶接修正→窒化処理</t>
    <rPh sb="0" eb="2">
      <t>ヨウセツ</t>
    </rPh>
    <rPh sb="2" eb="4">
      <t>シュウセイ</t>
    </rPh>
    <rPh sb="5" eb="9">
      <t>チッカショリ</t>
    </rPh>
    <phoneticPr fontId="8"/>
  </si>
  <si>
    <t>ベースポケット・入子の錆</t>
    <rPh sb="8" eb="10">
      <t>イレコ</t>
    </rPh>
    <rPh sb="11" eb="12">
      <t>サビ</t>
    </rPh>
    <phoneticPr fontId="8"/>
  </si>
  <si>
    <t>中子洗浄</t>
    <rPh sb="0" eb="2">
      <t>ナカコ</t>
    </rPh>
    <rPh sb="2" eb="4">
      <t>センジョウ</t>
    </rPh>
    <phoneticPr fontId="8"/>
  </si>
  <si>
    <t>一式</t>
    <rPh sb="0" eb="2">
      <t>イッシキ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</si>
</sst>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</numFmts>
  <fonts count="6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1"/>
      <name val="メイリオ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6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</cellStyleXfs>
  <cellXfs count="337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8" fillId="0" borderId="15" xfId="0" applyFont="1" applyBorder="1"/>
    <xf numFmtId="0" fontId="68" fillId="0" borderId="0" xfId="0" applyFont="1"/>
    <xf numFmtId="14" fontId="68" fillId="0" borderId="15" xfId="0" applyNumberFormat="1" applyFont="1" applyBorder="1"/>
    <xf numFmtId="0" fontId="68" fillId="30" borderId="0" xfId="0" applyFont="1" applyFill="1"/>
    <xf numFmtId="0" fontId="68" fillId="31" borderId="15" xfId="0" applyFont="1" applyFill="1" applyBorder="1"/>
    <xf numFmtId="38" fontId="68" fillId="31" borderId="15" xfId="45" applyFont="1" applyFill="1" applyBorder="1" applyAlignment="1"/>
    <xf numFmtId="38" fontId="68" fillId="0" borderId="15" xfId="45" applyFont="1" applyBorder="1" applyAlignment="1"/>
    <xf numFmtId="38" fontId="68" fillId="0" borderId="0" xfId="45" applyFont="1" applyAlignment="1"/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79" fontId="34" fillId="0" borderId="56" xfId="0" applyNumberFormat="1" applyFont="1" applyFill="1" applyBorder="1" applyAlignment="1" applyProtection="1">
      <alignment horizontal="center" vertical="center"/>
      <protection locked="0"/>
    </xf>
    <xf numFmtId="179" fontId="34" fillId="0" borderId="57" xfId="0" applyNumberFormat="1" applyFont="1" applyFill="1" applyBorder="1" applyAlignment="1" applyProtection="1">
      <alignment horizontal="center" vertical="center"/>
      <protection locked="0"/>
    </xf>
    <xf numFmtId="179" fontId="34" fillId="0" borderId="69" xfId="0" applyNumberFormat="1" applyFont="1" applyFill="1" applyBorder="1" applyAlignment="1" applyProtection="1">
      <alignment horizontal="center" vertical="center"/>
      <protection locked="0"/>
    </xf>
    <xf numFmtId="38" fontId="34" fillId="0" borderId="56" xfId="45" applyFont="1" applyFill="1" applyBorder="1" applyAlignment="1" applyProtection="1">
      <alignment horizontal="center" vertical="center"/>
      <protection locked="0"/>
    </xf>
    <xf numFmtId="38" fontId="34" fillId="0" borderId="57" xfId="45" applyFont="1" applyFill="1" applyBorder="1" applyAlignment="1" applyProtection="1">
      <alignment horizontal="center" vertical="center"/>
      <protection locked="0"/>
    </xf>
    <xf numFmtId="38" fontId="34" fillId="0" borderId="69" xfId="45" applyFont="1" applyFill="1" applyBorder="1" applyAlignment="1" applyProtection="1">
      <alignment horizontal="center" vertical="center"/>
      <protection locked="0"/>
    </xf>
    <xf numFmtId="38" fontId="34" fillId="0" borderId="14" xfId="45" applyFont="1" applyFill="1" applyBorder="1" applyAlignment="1" applyProtection="1">
      <alignment horizontal="center" vertical="center"/>
      <protection locked="0"/>
    </xf>
    <xf numFmtId="38" fontId="34" fillId="0" borderId="12" xfId="45" applyFont="1" applyFill="1" applyBorder="1" applyAlignment="1" applyProtection="1">
      <alignment horizontal="center" vertical="center"/>
      <protection locked="0"/>
    </xf>
    <xf numFmtId="38" fontId="34" fillId="0" borderId="63" xfId="45" applyFont="1" applyFill="1" applyBorder="1" applyAlignment="1" applyProtection="1">
      <alignment horizontal="center" vertical="center"/>
      <protection locked="0"/>
    </xf>
    <xf numFmtId="38" fontId="34" fillId="28" borderId="65" xfId="45" applyFont="1" applyFill="1" applyBorder="1" applyAlignment="1" applyProtection="1">
      <alignment horizontal="center" vertical="center"/>
      <protection locked="0"/>
    </xf>
    <xf numFmtId="38" fontId="34" fillId="28" borderId="66" xfId="45" applyFont="1" applyFill="1" applyBorder="1" applyAlignment="1" applyProtection="1">
      <alignment horizontal="center" vertical="center"/>
      <protection locked="0"/>
    </xf>
    <xf numFmtId="38" fontId="34" fillId="28" borderId="68" xfId="45" applyFont="1" applyFill="1" applyBorder="1" applyAlignment="1" applyProtection="1">
      <alignment horizontal="center" vertical="center"/>
      <protection locked="0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 xr:uid="{00000000-0005-0000-0000-000021000000}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B000000}"/>
    <cellStyle name="標準 3" xfId="44" xr:uid="{00000000-0005-0000-0000-00002C000000}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 editAs="oneCell">
    <xdr:from>
      <xdr:col>1</xdr:col>
      <xdr:colOff>19050</xdr:colOff>
      <xdr:row>20</xdr:row>
      <xdr:rowOff>19050</xdr:rowOff>
    </xdr:from>
    <xdr:to>
      <xdr:col>4</xdr:col>
      <xdr:colOff>190200</xdr:colOff>
      <xdr:row>23</xdr:row>
      <xdr:rowOff>409350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19B7128-B5B1-4942-BB6E-39EBBD64A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17195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114300</xdr:colOff>
      <xdr:row>21</xdr:row>
      <xdr:rowOff>95250</xdr:rowOff>
    </xdr:from>
    <xdr:to>
      <xdr:col>2</xdr:col>
      <xdr:colOff>647700</xdr:colOff>
      <xdr:row>22</xdr:row>
      <xdr:rowOff>247650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51FC9768-9F2D-49B8-9B29-180184D41F08}"/>
            </a:ext>
          </a:extLst>
        </xdr:cNvPr>
        <xdr:cNvSpPr/>
      </xdr:nvSpPr>
      <xdr:spPr bwMode="auto">
        <a:xfrm>
          <a:off x="1466850" y="4667250"/>
          <a:ext cx="533400" cy="628650"/>
        </a:xfrm>
        <a:prstGeom prst="ellipse">
          <a:avLst/>
        </a:prstGeom>
        <a:noFill/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</xdr:colOff>
      <xdr:row>26</xdr:row>
      <xdr:rowOff>19050</xdr:rowOff>
    </xdr:from>
    <xdr:to>
      <xdr:col>4</xdr:col>
      <xdr:colOff>190200</xdr:colOff>
      <xdr:row>31</xdr:row>
      <xdr:rowOff>9300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F6FF5222-1F87-4918-8119-AD0537647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85800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26</xdr:row>
      <xdr:rowOff>19050</xdr:rowOff>
    </xdr:from>
    <xdr:to>
      <xdr:col>7</xdr:col>
      <xdr:colOff>1390350</xdr:colOff>
      <xdr:row>31</xdr:row>
      <xdr:rowOff>9300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5BE819D-2EC2-4B64-86AE-C5B71B71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6858000"/>
          <a:ext cx="2400000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52</xdr:row>
      <xdr:rowOff>161925</xdr:rowOff>
    </xdr:from>
    <xdr:to>
      <xdr:col>16</xdr:col>
      <xdr:colOff>152400</xdr:colOff>
      <xdr:row>67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4467225" y="1114425"/>
          <a:ext cx="7772400" cy="340995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問題があるのであれば　修正してください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ただ　これは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番型で過去に何型も　同じ型メーカーで製作されていて　何故　この問題が発生するのでしょうか？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同時に製作している　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番型も同様でしょうか？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手配チームにフィードバックしてください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　　　　　　　　　　　　　　　　　岩田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そもそも　ストレートがあるとヒンジが割れる？・・・そのメカニズムというか理屈は何なんでしょうか？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今の所、不良としての打ち上げはありませんが、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番型完了後、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番型も金型確認を実施するよう、計画しています。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今回の型番は加工ミスが原因と推測されます。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下に写真を添付しましたが、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R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がないとヒンジ曲げ量が増え、ヒンジに負荷が掛かり割れに繋がっていると判断しました。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　柴田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0</xdr:col>
      <xdr:colOff>619125</xdr:colOff>
      <xdr:row>62</xdr:row>
      <xdr:rowOff>200025</xdr:rowOff>
    </xdr:from>
    <xdr:to>
      <xdr:col>5</xdr:col>
      <xdr:colOff>5708</xdr:colOff>
      <xdr:row>73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533775"/>
          <a:ext cx="3329933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409575</xdr:colOff>
      <xdr:row>68</xdr:row>
      <xdr:rowOff>133350</xdr:rowOff>
    </xdr:from>
    <xdr:to>
      <xdr:col>14</xdr:col>
      <xdr:colOff>291465</xdr:colOff>
      <xdr:row>88</xdr:row>
      <xdr:rowOff>87630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2925" y="4895850"/>
          <a:ext cx="6644640" cy="4716780"/>
        </a:xfrm>
        <a:prstGeom prst="rect">
          <a:avLst/>
        </a:prstGeom>
      </xdr:spPr>
    </xdr:pic>
    <xdr:clientData/>
  </xdr:twoCellAnchor>
  <xdr:twoCellAnchor>
    <xdr:from>
      <xdr:col>12</xdr:col>
      <xdr:colOff>447675</xdr:colOff>
      <xdr:row>78</xdr:row>
      <xdr:rowOff>190501</xdr:rowOff>
    </xdr:from>
    <xdr:to>
      <xdr:col>13</xdr:col>
      <xdr:colOff>28575</xdr:colOff>
      <xdr:row>79</xdr:row>
      <xdr:rowOff>219076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9772650" y="7334251"/>
          <a:ext cx="276225" cy="266700"/>
        </a:xfrm>
        <a:prstGeom prst="ellipse">
          <a:avLst/>
        </a:prstGeom>
        <a:noFill/>
        <a:ln w="222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247650</xdr:colOff>
      <xdr:row>79</xdr:row>
      <xdr:rowOff>85725</xdr:rowOff>
    </xdr:from>
    <xdr:ext cx="2918299" cy="9980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267950" y="7467600"/>
          <a:ext cx="2918299" cy="99809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紫：</a:t>
          </a:r>
          <a:r>
            <a:rPr kumimoji="1" lang="en-US" altLang="ja-JP" sz="1100"/>
            <a:t>1</a:t>
          </a:r>
          <a:r>
            <a:rPr kumimoji="1" lang="ja-JP" altLang="en-US" sz="1100"/>
            <a:t>番型</a:t>
          </a:r>
          <a:endParaRPr kumimoji="1" lang="en-US" altLang="ja-JP" sz="1100"/>
        </a:p>
        <a:p>
          <a:r>
            <a:rPr kumimoji="1" lang="ja-JP" altLang="en-US" sz="1100"/>
            <a:t>赤：</a:t>
          </a:r>
          <a:r>
            <a:rPr kumimoji="1" lang="en-US" altLang="ja-JP" sz="1100"/>
            <a:t>10</a:t>
          </a:r>
          <a:r>
            <a:rPr kumimoji="1" lang="ja-JP" altLang="en-US" sz="1100"/>
            <a:t>番型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10</a:t>
          </a:r>
          <a:r>
            <a:rPr kumimoji="1" lang="ja-JP" altLang="en-US" sz="1100"/>
            <a:t>番型は</a:t>
          </a:r>
          <a:r>
            <a:rPr kumimoji="1" lang="en-US" altLang="ja-JP" sz="1100"/>
            <a:t>R</a:t>
          </a:r>
          <a:r>
            <a:rPr kumimoji="1" lang="ja-JP" altLang="en-US" sz="1100"/>
            <a:t>がなく、</a:t>
          </a:r>
          <a:endParaRPr kumimoji="1" lang="en-US" altLang="ja-JP" sz="1100"/>
        </a:p>
        <a:p>
          <a:r>
            <a:rPr kumimoji="1" lang="ja-JP" altLang="en-US" sz="1100"/>
            <a:t>ヒンジ部の曲がり量が多く負荷がかかっている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5"/>
  <sheetViews>
    <sheetView showGridLines="0" tabSelected="1" view="pageBreakPreview" topLeftCell="A10" zoomScale="50" zoomScaleNormal="70" zoomScaleSheetLayoutView="50" workbookViewId="0">
      <selection activeCell="A10" sqref="A10"/>
    </sheetView>
  </sheetViews>
  <sheetFormatPr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6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1" t="s">
        <v>43</v>
      </c>
      <c r="AK10" s="32" t="s">
        <v>35</v>
      </c>
      <c r="AL10" s="32" t="s">
        <v>8</v>
      </c>
    </row>
    <row r="11" spans="1:38" ht="17.25" customHeight="1" x14ac:dyDescent="0.15">
      <c r="A11" s="295" t="s">
        <v>178</v>
      </c>
      <c r="B11" s="296"/>
      <c r="C11" s="296"/>
      <c r="D11" s="296"/>
      <c r="E11" s="296"/>
      <c r="F11" s="296"/>
      <c r="G11" s="296"/>
      <c r="H11" s="296"/>
      <c r="I11" s="296"/>
      <c r="J11" s="29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0"/>
      <c r="AI11" s="1" t="s">
        <v>16</v>
      </c>
      <c r="AJ11" s="49" t="s">
        <v>277</v>
      </c>
      <c r="AK11" s="33" t="s">
        <v>34</v>
      </c>
      <c r="AL11" s="34" t="s">
        <v>34</v>
      </c>
    </row>
    <row r="12" spans="1:38" ht="21" customHeight="1" x14ac:dyDescent="0.15">
      <c r="A12" s="297"/>
      <c r="B12" s="298"/>
      <c r="C12" s="298"/>
      <c r="D12" s="298"/>
      <c r="E12" s="298"/>
      <c r="F12" s="298"/>
      <c r="G12" s="298"/>
      <c r="H12" s="298"/>
      <c r="I12" s="298"/>
      <c r="J12" s="298"/>
      <c r="K12" s="234" t="s">
        <v>61</v>
      </c>
      <c r="L12" s="235"/>
      <c r="M12" s="236" t="s">
        <v>281</v>
      </c>
      <c r="N12" s="237"/>
      <c r="O12" s="238"/>
      <c r="P12" s="81" t="s">
        <v>0</v>
      </c>
      <c r="Q12" s="81" t="s">
        <v>202</v>
      </c>
      <c r="R12" s="81" t="s">
        <v>38</v>
      </c>
      <c r="S12" s="81" t="s">
        <v>1</v>
      </c>
      <c r="T12" s="234" t="s">
        <v>4</v>
      </c>
      <c r="U12" s="235"/>
      <c r="V12" s="293" t="s">
        <v>62</v>
      </c>
      <c r="W12" s="293"/>
      <c r="X12" s="293"/>
      <c r="Y12" s="293"/>
      <c r="Z12" s="293"/>
      <c r="AA12" s="293"/>
      <c r="AB12" s="294"/>
      <c r="AC12" s="56"/>
      <c r="AJ12" s="49" t="s">
        <v>278</v>
      </c>
      <c r="AK12" s="34" t="s">
        <v>67</v>
      </c>
      <c r="AL12" s="34" t="s">
        <v>67</v>
      </c>
    </row>
    <row r="13" spans="1:38" ht="37.5" customHeight="1" x14ac:dyDescent="0.15">
      <c r="A13" s="299" t="s">
        <v>5</v>
      </c>
      <c r="B13" s="300"/>
      <c r="C13" s="303" t="s">
        <v>462</v>
      </c>
      <c r="D13" s="304"/>
      <c r="E13" s="304"/>
      <c r="F13" s="304"/>
      <c r="G13" s="304"/>
      <c r="H13" s="304"/>
      <c r="I13" s="304"/>
      <c r="J13" s="305"/>
      <c r="K13" s="134" t="s">
        <v>43</v>
      </c>
      <c r="L13" s="161"/>
      <c r="M13" s="255" t="s">
        <v>183</v>
      </c>
      <c r="N13" s="256"/>
      <c r="O13" s="257"/>
      <c r="P13" s="165"/>
      <c r="Q13" s="165"/>
      <c r="R13" s="165"/>
      <c r="S13" s="165" t="s">
        <v>464</v>
      </c>
      <c r="T13" s="134" t="s">
        <v>464</v>
      </c>
      <c r="U13" s="161"/>
      <c r="V13" s="290">
        <v>44410</v>
      </c>
      <c r="W13" s="291"/>
      <c r="X13" s="291"/>
      <c r="Y13" s="291"/>
      <c r="Z13" s="291"/>
      <c r="AA13" s="291"/>
      <c r="AB13" s="292"/>
      <c r="AC13" s="57"/>
      <c r="AJ13" s="49" t="s">
        <v>74</v>
      </c>
      <c r="AK13" s="34" t="s">
        <v>74</v>
      </c>
      <c r="AL13" s="34" t="s">
        <v>77</v>
      </c>
    </row>
    <row r="14" spans="1:38" ht="29.25" customHeight="1" x14ac:dyDescent="0.15">
      <c r="A14" s="301"/>
      <c r="B14" s="302"/>
      <c r="C14" s="306"/>
      <c r="D14" s="307"/>
      <c r="E14" s="307"/>
      <c r="F14" s="307"/>
      <c r="G14" s="307"/>
      <c r="H14" s="307"/>
      <c r="I14" s="307"/>
      <c r="J14" s="308"/>
      <c r="K14" s="162"/>
      <c r="L14" s="163"/>
      <c r="M14" s="258"/>
      <c r="N14" s="259"/>
      <c r="O14" s="260"/>
      <c r="P14" s="166"/>
      <c r="Q14" s="166"/>
      <c r="R14" s="166"/>
      <c r="S14" s="166"/>
      <c r="T14" s="136"/>
      <c r="U14" s="164"/>
      <c r="V14" s="288" t="s">
        <v>203</v>
      </c>
      <c r="W14" s="288"/>
      <c r="X14" s="288"/>
      <c r="Y14" s="288"/>
      <c r="Z14" s="288"/>
      <c r="AA14" s="288"/>
      <c r="AB14" s="289"/>
      <c r="AC14" s="56"/>
      <c r="AJ14" s="49" t="s">
        <v>279</v>
      </c>
      <c r="AK14" s="34" t="s">
        <v>68</v>
      </c>
      <c r="AL14" s="34" t="s">
        <v>78</v>
      </c>
    </row>
    <row r="15" spans="1:38" ht="33" customHeight="1" thickBot="1" x14ac:dyDescent="0.2">
      <c r="A15" s="234" t="s">
        <v>44</v>
      </c>
      <c r="B15" s="235"/>
      <c r="C15" s="93" t="s">
        <v>465</v>
      </c>
      <c r="D15" s="251" t="s">
        <v>229</v>
      </c>
      <c r="E15" s="251"/>
      <c r="F15" s="251" t="s">
        <v>280</v>
      </c>
      <c r="G15" s="251"/>
      <c r="H15" s="68" t="s">
        <v>60</v>
      </c>
      <c r="I15" s="234" t="s">
        <v>282</v>
      </c>
      <c r="J15" s="235"/>
      <c r="K15" s="136"/>
      <c r="L15" s="164"/>
      <c r="M15" s="261"/>
      <c r="N15" s="262"/>
      <c r="O15" s="263"/>
      <c r="P15" s="76" t="s">
        <v>35</v>
      </c>
      <c r="Q15" s="249" t="s">
        <v>90</v>
      </c>
      <c r="R15" s="250"/>
      <c r="S15" s="250"/>
      <c r="T15" s="250"/>
      <c r="U15" s="250"/>
      <c r="V15" s="221" t="s">
        <v>467</v>
      </c>
      <c r="W15" s="222"/>
      <c r="X15" s="222"/>
      <c r="Y15" s="222"/>
      <c r="Z15" s="222"/>
      <c r="AA15" s="222"/>
      <c r="AB15" s="223"/>
      <c r="AC15" s="58"/>
      <c r="AD15" s="2"/>
      <c r="AJ15" s="49" t="s">
        <v>78</v>
      </c>
      <c r="AK15" s="34" t="s">
        <v>75</v>
      </c>
      <c r="AL15" s="34" t="s">
        <v>81</v>
      </c>
    </row>
    <row r="16" spans="1:38" ht="33" customHeight="1" x14ac:dyDescent="0.15">
      <c r="A16" s="234" t="s">
        <v>59</v>
      </c>
      <c r="B16" s="235"/>
      <c r="C16" s="40" t="s">
        <v>13</v>
      </c>
      <c r="D16" s="264">
        <v>100</v>
      </c>
      <c r="E16" s="265"/>
      <c r="F16" s="265"/>
      <c r="G16" s="98" t="s">
        <v>46</v>
      </c>
      <c r="H16" s="77" t="s">
        <v>199</v>
      </c>
      <c r="I16" s="234" t="s">
        <v>283</v>
      </c>
      <c r="J16" s="235"/>
      <c r="K16" s="234" t="s">
        <v>6</v>
      </c>
      <c r="L16" s="235"/>
      <c r="M16" s="252">
        <v>44410</v>
      </c>
      <c r="N16" s="253"/>
      <c r="O16" s="254"/>
      <c r="P16" s="78" t="s">
        <v>8</v>
      </c>
      <c r="Q16" s="249" t="s">
        <v>90</v>
      </c>
      <c r="R16" s="250"/>
      <c r="S16" s="250"/>
      <c r="T16" s="250"/>
      <c r="U16" s="250"/>
      <c r="V16" s="277" t="s">
        <v>249</v>
      </c>
      <c r="W16" s="271" t="s">
        <v>205</v>
      </c>
      <c r="X16" s="272"/>
      <c r="Y16" s="273"/>
      <c r="Z16" s="107" t="s">
        <v>207</v>
      </c>
      <c r="AA16" s="108"/>
      <c r="AB16" s="109" t="s">
        <v>209</v>
      </c>
      <c r="AC16" s="58"/>
      <c r="AJ16" s="49" t="s">
        <v>154</v>
      </c>
      <c r="AK16" s="34" t="s">
        <v>76</v>
      </c>
      <c r="AL16" s="34" t="s">
        <v>70</v>
      </c>
    </row>
    <row r="17" spans="1:38" ht="33" customHeight="1" x14ac:dyDescent="0.15">
      <c r="A17" s="284" t="s">
        <v>39</v>
      </c>
      <c r="B17" s="284"/>
      <c r="C17" s="236" t="s">
        <v>466</v>
      </c>
      <c r="D17" s="237"/>
      <c r="E17" s="237"/>
      <c r="F17" s="237"/>
      <c r="G17" s="238"/>
      <c r="H17" s="77" t="s">
        <v>33</v>
      </c>
      <c r="I17" s="234" t="s">
        <v>284</v>
      </c>
      <c r="J17" s="235"/>
      <c r="K17" s="234" t="s">
        <v>7</v>
      </c>
      <c r="L17" s="235"/>
      <c r="M17" s="252">
        <v>44414</v>
      </c>
      <c r="N17" s="253"/>
      <c r="O17" s="254"/>
      <c r="P17" s="78" t="s">
        <v>37</v>
      </c>
      <c r="Q17" s="316" t="s">
        <v>53</v>
      </c>
      <c r="R17" s="316"/>
      <c r="S17" s="316"/>
      <c r="T17" s="316"/>
      <c r="U17" s="249"/>
      <c r="V17" s="278"/>
      <c r="W17" s="285" t="s">
        <v>214</v>
      </c>
      <c r="X17" s="286"/>
      <c r="Y17" s="287"/>
      <c r="Z17" s="313"/>
      <c r="AA17" s="314"/>
      <c r="AB17" s="315"/>
      <c r="AC17" s="59"/>
      <c r="AJ17" s="49" t="s">
        <v>183</v>
      </c>
      <c r="AK17" s="34" t="s">
        <v>77</v>
      </c>
      <c r="AL17" s="34" t="s">
        <v>183</v>
      </c>
    </row>
    <row r="18" spans="1:38" ht="33" customHeight="1" x14ac:dyDescent="0.15">
      <c r="A18" s="234" t="s">
        <v>42</v>
      </c>
      <c r="B18" s="235"/>
      <c r="C18" s="239" t="s">
        <v>48</v>
      </c>
      <c r="D18" s="240"/>
      <c r="E18" s="240"/>
      <c r="F18" s="240"/>
      <c r="G18" s="241"/>
      <c r="H18" s="79" t="s">
        <v>41</v>
      </c>
      <c r="I18" s="133" t="s">
        <v>463</v>
      </c>
      <c r="J18" s="99" t="s">
        <v>36</v>
      </c>
      <c r="K18" s="234" t="s">
        <v>200</v>
      </c>
      <c r="L18" s="235"/>
      <c r="M18" s="252" t="s">
        <v>463</v>
      </c>
      <c r="N18" s="253"/>
      <c r="O18" s="254"/>
      <c r="P18" s="76" t="s">
        <v>201</v>
      </c>
      <c r="Q18" s="317" t="s">
        <v>468</v>
      </c>
      <c r="R18" s="318"/>
      <c r="S18" s="318"/>
      <c r="T18" s="318"/>
      <c r="U18" s="318"/>
      <c r="V18" s="278"/>
      <c r="W18" s="285" t="s">
        <v>243</v>
      </c>
      <c r="X18" s="286"/>
      <c r="Y18" s="287"/>
      <c r="Z18" s="313"/>
      <c r="AA18" s="314"/>
      <c r="AB18" s="315"/>
      <c r="AC18" s="59"/>
      <c r="AJ18" s="49" t="s">
        <v>185</v>
      </c>
      <c r="AK18" s="34" t="s">
        <v>78</v>
      </c>
      <c r="AL18" s="34" t="s">
        <v>186</v>
      </c>
    </row>
    <row r="19" spans="1:38" ht="33" customHeight="1" thickBot="1" x14ac:dyDescent="0.2">
      <c r="A19" s="21" t="s">
        <v>2</v>
      </c>
      <c r="B19" s="266" t="s">
        <v>56</v>
      </c>
      <c r="C19" s="267"/>
      <c r="D19" s="267"/>
      <c r="E19" s="267"/>
      <c r="F19" s="267"/>
      <c r="G19" s="267"/>
      <c r="H19" s="267"/>
      <c r="I19" s="268"/>
      <c r="J19" s="22" t="s">
        <v>57</v>
      </c>
      <c r="K19" s="39" t="s">
        <v>2</v>
      </c>
      <c r="L19" s="270" t="s">
        <v>45</v>
      </c>
      <c r="M19" s="282"/>
      <c r="N19" s="282"/>
      <c r="O19" s="282"/>
      <c r="P19" s="282"/>
      <c r="Q19" s="282"/>
      <c r="R19" s="283"/>
      <c r="S19" s="22" t="s">
        <v>58</v>
      </c>
      <c r="T19" s="269" t="s">
        <v>3</v>
      </c>
      <c r="U19" s="270"/>
      <c r="V19" s="279"/>
      <c r="W19" s="274" t="s">
        <v>251</v>
      </c>
      <c r="X19" s="275"/>
      <c r="Y19" s="276"/>
      <c r="Z19" s="319" t="str">
        <f>IF(Z18="","",Z24-Z18)</f>
        <v/>
      </c>
      <c r="AA19" s="320"/>
      <c r="AB19" s="321"/>
      <c r="AC19" s="60"/>
      <c r="AJ19" s="49" t="s">
        <v>87</v>
      </c>
      <c r="AK19" s="34" t="s">
        <v>79</v>
      </c>
      <c r="AL19" s="34" t="s">
        <v>87</v>
      </c>
    </row>
    <row r="20" spans="1:38" ht="33" customHeight="1" x14ac:dyDescent="0.15">
      <c r="A20" s="103">
        <v>1</v>
      </c>
      <c r="B20" s="41" t="s">
        <v>469</v>
      </c>
      <c r="C20" s="42"/>
      <c r="D20" s="42"/>
      <c r="E20" s="42"/>
      <c r="F20" s="42"/>
      <c r="G20" s="42"/>
      <c r="H20" s="42"/>
      <c r="I20" s="43"/>
      <c r="J20" s="23" t="s">
        <v>470</v>
      </c>
      <c r="K20" s="103">
        <v>1</v>
      </c>
      <c r="L20" s="41" t="s">
        <v>471</v>
      </c>
      <c r="M20" s="42"/>
      <c r="N20" s="42"/>
      <c r="O20" s="42"/>
      <c r="P20" s="42"/>
      <c r="Q20" s="42"/>
      <c r="R20" s="43"/>
      <c r="S20" s="23" t="s">
        <v>470</v>
      </c>
      <c r="T20" s="184"/>
      <c r="U20" s="185"/>
      <c r="V20" s="280" t="s">
        <v>250</v>
      </c>
      <c r="W20" s="271" t="s">
        <v>204</v>
      </c>
      <c r="X20" s="272"/>
      <c r="Y20" s="273"/>
      <c r="Z20" s="325">
        <v>0</v>
      </c>
      <c r="AA20" s="326"/>
      <c r="AB20" s="327"/>
      <c r="AC20" s="60"/>
      <c r="AJ20" s="49" t="s">
        <v>179</v>
      </c>
      <c r="AK20" s="34" t="s">
        <v>80</v>
      </c>
      <c r="AL20" s="34" t="s">
        <v>179</v>
      </c>
    </row>
    <row r="21" spans="1:38" ht="33" customHeight="1" thickBot="1" x14ac:dyDescent="0.2">
      <c r="A21" s="103"/>
      <c r="B21" s="24"/>
      <c r="C21" s="25"/>
      <c r="D21" s="25"/>
      <c r="E21" s="25"/>
      <c r="F21" s="25"/>
      <c r="G21" s="25"/>
      <c r="H21" s="25"/>
      <c r="I21" s="44"/>
      <c r="J21" s="23"/>
      <c r="K21" s="103"/>
      <c r="L21" s="24"/>
      <c r="M21" s="25"/>
      <c r="N21" s="25"/>
      <c r="O21" s="25"/>
      <c r="P21" s="25"/>
      <c r="Q21" s="25"/>
      <c r="R21" s="44"/>
      <c r="S21" s="23"/>
      <c r="T21" s="242"/>
      <c r="U21" s="243"/>
      <c r="V21" s="281"/>
      <c r="W21" s="274" t="s">
        <v>252</v>
      </c>
      <c r="X21" s="275"/>
      <c r="Y21" s="276"/>
      <c r="Z21" s="319">
        <f>IF(Z20="","",(Z24-Z20))</f>
        <v>365790</v>
      </c>
      <c r="AA21" s="320"/>
      <c r="AB21" s="321"/>
      <c r="AC21" s="60"/>
      <c r="AJ21" s="49" t="s">
        <v>88</v>
      </c>
      <c r="AK21" s="34" t="s">
        <v>81</v>
      </c>
      <c r="AL21" s="34" t="s">
        <v>90</v>
      </c>
    </row>
    <row r="22" spans="1:38" ht="37.5" customHeight="1" x14ac:dyDescent="0.15">
      <c r="A22" s="104"/>
      <c r="B22" s="24"/>
      <c r="C22" s="25"/>
      <c r="D22" s="25"/>
      <c r="E22" s="25"/>
      <c r="F22" s="25"/>
      <c r="G22" s="25"/>
      <c r="H22" s="25"/>
      <c r="I22" s="44"/>
      <c r="J22" s="23"/>
      <c r="K22" s="104"/>
      <c r="L22" s="24"/>
      <c r="M22" s="25"/>
      <c r="N22" s="25"/>
      <c r="O22" s="25"/>
      <c r="P22" s="25"/>
      <c r="Q22" s="25"/>
      <c r="R22" s="44"/>
      <c r="S22" s="23"/>
      <c r="T22" s="242"/>
      <c r="U22" s="243"/>
      <c r="V22" s="322" t="s">
        <v>256</v>
      </c>
      <c r="W22" s="271" t="s">
        <v>274</v>
      </c>
      <c r="X22" s="272"/>
      <c r="Y22" s="273"/>
      <c r="Z22" s="328">
        <v>365790</v>
      </c>
      <c r="AA22" s="329"/>
      <c r="AB22" s="330"/>
      <c r="AC22" s="60"/>
      <c r="AJ22" s="49" t="s">
        <v>157</v>
      </c>
      <c r="AK22" s="34" t="s">
        <v>69</v>
      </c>
      <c r="AL22" s="34" t="s">
        <v>91</v>
      </c>
    </row>
    <row r="23" spans="1:38" ht="39.75" customHeight="1" x14ac:dyDescent="0.15">
      <c r="A23" s="104"/>
      <c r="B23" s="24"/>
      <c r="C23" s="25"/>
      <c r="D23" s="25"/>
      <c r="E23" s="25"/>
      <c r="F23" s="25"/>
      <c r="G23" s="25"/>
      <c r="H23" s="25"/>
      <c r="I23" s="44"/>
      <c r="J23" s="23"/>
      <c r="K23" s="104"/>
      <c r="L23" s="24"/>
      <c r="M23" s="25"/>
      <c r="N23" s="25"/>
      <c r="O23" s="25"/>
      <c r="P23" s="25"/>
      <c r="Q23" s="25"/>
      <c r="R23" s="44"/>
      <c r="S23" s="23"/>
      <c r="T23" s="242"/>
      <c r="U23" s="243"/>
      <c r="V23" s="323"/>
      <c r="W23" s="285" t="s">
        <v>275</v>
      </c>
      <c r="X23" s="286"/>
      <c r="Y23" s="287"/>
      <c r="Z23" s="331"/>
      <c r="AA23" s="332"/>
      <c r="AB23" s="333"/>
      <c r="AC23" s="61"/>
      <c r="AJ23" s="49" t="s">
        <v>89</v>
      </c>
      <c r="AK23" s="34" t="s">
        <v>82</v>
      </c>
      <c r="AL23" s="34" t="s">
        <v>189</v>
      </c>
    </row>
    <row r="24" spans="1:38" ht="42.75" customHeight="1" thickBot="1" x14ac:dyDescent="0.2">
      <c r="A24" s="104"/>
      <c r="B24" s="24"/>
      <c r="C24" s="25"/>
      <c r="D24" s="25"/>
      <c r="E24" s="25"/>
      <c r="F24" s="25"/>
      <c r="G24" s="25"/>
      <c r="H24" s="25"/>
      <c r="I24" s="44"/>
      <c r="J24" s="23"/>
      <c r="K24" s="103"/>
      <c r="L24" s="24"/>
      <c r="M24" s="25"/>
      <c r="N24" s="25"/>
      <c r="O24" s="25"/>
      <c r="P24" s="25"/>
      <c r="Q24" s="25"/>
      <c r="R24" s="44"/>
      <c r="S24" s="23"/>
      <c r="T24" s="242"/>
      <c r="U24" s="243"/>
      <c r="V24" s="324"/>
      <c r="W24" s="274" t="s">
        <v>276</v>
      </c>
      <c r="X24" s="275"/>
      <c r="Y24" s="276"/>
      <c r="Z24" s="334">
        <f>IF(Z22="","",SUM(Z22:AB23))</f>
        <v>365790</v>
      </c>
      <c r="AA24" s="335"/>
      <c r="AB24" s="336"/>
      <c r="AC24" s="62"/>
      <c r="AJ24" s="49" t="s">
        <v>92</v>
      </c>
      <c r="AK24" s="34" t="s">
        <v>83</v>
      </c>
      <c r="AL24" s="34" t="s">
        <v>71</v>
      </c>
    </row>
    <row r="25" spans="1:38" ht="27.75" customHeight="1" x14ac:dyDescent="0.15">
      <c r="A25" s="104"/>
      <c r="B25" s="24"/>
      <c r="C25" s="25"/>
      <c r="D25" s="25"/>
      <c r="E25" s="25"/>
      <c r="F25" s="25"/>
      <c r="G25" s="25"/>
      <c r="H25" s="25"/>
      <c r="I25" s="44"/>
      <c r="J25" s="23"/>
      <c r="K25" s="103"/>
      <c r="L25" s="24"/>
      <c r="M25" s="25"/>
      <c r="N25" s="25"/>
      <c r="O25" s="25"/>
      <c r="P25" s="25"/>
      <c r="Q25" s="25"/>
      <c r="R25" s="44"/>
      <c r="S25" s="23"/>
      <c r="T25" s="242"/>
      <c r="U25" s="243"/>
      <c r="V25" s="110"/>
      <c r="W25" s="111" t="s">
        <v>2</v>
      </c>
      <c r="X25" s="143" t="s">
        <v>244</v>
      </c>
      <c r="Y25" s="144"/>
      <c r="Z25" s="112" t="s">
        <v>230</v>
      </c>
      <c r="AA25" s="143" t="s">
        <v>231</v>
      </c>
      <c r="AB25" s="153"/>
      <c r="AC25" s="63"/>
      <c r="AJ25" s="49" t="s">
        <v>152</v>
      </c>
      <c r="AK25" s="34" t="s">
        <v>84</v>
      </c>
      <c r="AL25" s="34" t="s">
        <v>188</v>
      </c>
    </row>
    <row r="26" spans="1:38" ht="27.75" customHeight="1" x14ac:dyDescent="0.15">
      <c r="A26" s="104">
        <v>2</v>
      </c>
      <c r="B26" s="24" t="s">
        <v>472</v>
      </c>
      <c r="C26" s="25"/>
      <c r="D26" s="25"/>
      <c r="E26" s="25"/>
      <c r="F26" s="25"/>
      <c r="G26" s="25"/>
      <c r="H26" s="25"/>
      <c r="I26" s="44"/>
      <c r="J26" s="23" t="s">
        <v>463</v>
      </c>
      <c r="K26" s="103">
        <v>2</v>
      </c>
      <c r="L26" s="24" t="s">
        <v>473</v>
      </c>
      <c r="M26" s="25"/>
      <c r="N26" s="25"/>
      <c r="O26" s="25"/>
      <c r="P26" s="25"/>
      <c r="Q26" s="25"/>
      <c r="R26" s="44"/>
      <c r="S26" s="23" t="s">
        <v>474</v>
      </c>
      <c r="T26" s="242"/>
      <c r="U26" s="243"/>
      <c r="V26" s="158" t="s">
        <v>248</v>
      </c>
      <c r="W26" s="105">
        <v>1</v>
      </c>
      <c r="X26" s="145"/>
      <c r="Y26" s="146"/>
      <c r="Z26" s="100"/>
      <c r="AA26" s="154"/>
      <c r="AB26" s="155"/>
      <c r="AC26" s="63"/>
      <c r="AJ26" s="49" t="s">
        <v>96</v>
      </c>
      <c r="AK26" s="34" t="s">
        <v>151</v>
      </c>
      <c r="AL26" s="34" t="s">
        <v>100</v>
      </c>
    </row>
    <row r="27" spans="1:38" ht="27.75" customHeight="1" x14ac:dyDescent="0.15">
      <c r="A27" s="104"/>
      <c r="B27" s="24"/>
      <c r="C27" s="25"/>
      <c r="D27" s="25"/>
      <c r="E27" s="25"/>
      <c r="F27" s="25"/>
      <c r="G27" s="25"/>
      <c r="H27" s="25"/>
      <c r="I27" s="44"/>
      <c r="J27" s="23"/>
      <c r="K27" s="103"/>
      <c r="L27" s="24"/>
      <c r="M27" s="25"/>
      <c r="N27" s="25"/>
      <c r="O27" s="25"/>
      <c r="P27" s="25"/>
      <c r="Q27" s="25"/>
      <c r="R27" s="44"/>
      <c r="S27" s="23"/>
      <c r="T27" s="242"/>
      <c r="U27" s="243"/>
      <c r="V27" s="159"/>
      <c r="W27" s="105">
        <v>2</v>
      </c>
      <c r="X27" s="147"/>
      <c r="Y27" s="146"/>
      <c r="Z27" s="100"/>
      <c r="AA27" s="154"/>
      <c r="AB27" s="155"/>
      <c r="AC27" s="63"/>
      <c r="AJ27" s="49" t="s">
        <v>187</v>
      </c>
      <c r="AK27" s="115" t="s">
        <v>85</v>
      </c>
      <c r="AL27" s="34" t="s">
        <v>101</v>
      </c>
    </row>
    <row r="28" spans="1:38" ht="27.75" customHeight="1" x14ac:dyDescent="0.15">
      <c r="A28" s="104"/>
      <c r="B28" s="24"/>
      <c r="C28" s="25"/>
      <c r="D28" s="25"/>
      <c r="E28" s="25"/>
      <c r="F28" s="25"/>
      <c r="G28" s="25"/>
      <c r="H28" s="25"/>
      <c r="I28" s="44"/>
      <c r="J28" s="23"/>
      <c r="K28" s="103"/>
      <c r="L28" s="24"/>
      <c r="M28" s="25"/>
      <c r="N28" s="25"/>
      <c r="O28" s="25"/>
      <c r="P28" s="25"/>
      <c r="Q28" s="25"/>
      <c r="R28" s="44"/>
      <c r="S28" s="23"/>
      <c r="T28" s="242"/>
      <c r="U28" s="243"/>
      <c r="V28" s="159"/>
      <c r="W28" s="105">
        <v>3</v>
      </c>
      <c r="X28" s="145"/>
      <c r="Y28" s="146"/>
      <c r="Z28" s="100"/>
      <c r="AA28" s="154"/>
      <c r="AB28" s="155"/>
      <c r="AC28" s="63"/>
      <c r="AJ28" s="49" t="s">
        <v>158</v>
      </c>
      <c r="AK28" s="34" t="s">
        <v>70</v>
      </c>
      <c r="AL28" s="34" t="s">
        <v>105</v>
      </c>
    </row>
    <row r="29" spans="1:38" ht="27.75" customHeight="1" x14ac:dyDescent="0.15">
      <c r="A29" s="104"/>
      <c r="B29" s="24"/>
      <c r="C29" s="25"/>
      <c r="D29" s="25"/>
      <c r="E29" s="25"/>
      <c r="F29" s="25"/>
      <c r="G29" s="25"/>
      <c r="H29" s="25"/>
      <c r="I29" s="44"/>
      <c r="J29" s="23"/>
      <c r="K29" s="103"/>
      <c r="L29" s="24"/>
      <c r="M29" s="25"/>
      <c r="N29" s="25"/>
      <c r="O29" s="25"/>
      <c r="P29" s="25"/>
      <c r="Q29" s="25"/>
      <c r="R29" s="44"/>
      <c r="S29" s="23"/>
      <c r="T29" s="242"/>
      <c r="U29" s="243"/>
      <c r="V29" s="159"/>
      <c r="W29" s="105">
        <v>4</v>
      </c>
      <c r="X29" s="145"/>
      <c r="Y29" s="146"/>
      <c r="Z29" s="100"/>
      <c r="AA29" s="154"/>
      <c r="AB29" s="155"/>
      <c r="AC29" s="63"/>
      <c r="AJ29" s="49" t="s">
        <v>159</v>
      </c>
      <c r="AK29" s="34" t="s">
        <v>86</v>
      </c>
      <c r="AL29" s="34" t="s">
        <v>180</v>
      </c>
    </row>
    <row r="30" spans="1:38" ht="27.75" customHeight="1" x14ac:dyDescent="0.15">
      <c r="A30" s="103"/>
      <c r="B30" s="24"/>
      <c r="C30" s="25"/>
      <c r="D30" s="25"/>
      <c r="E30" s="25"/>
      <c r="F30" s="25"/>
      <c r="G30" s="25"/>
      <c r="H30" s="25"/>
      <c r="I30" s="44"/>
      <c r="J30" s="23"/>
      <c r="K30" s="103"/>
      <c r="L30" s="24"/>
      <c r="M30" s="25"/>
      <c r="N30" s="25"/>
      <c r="O30" s="25"/>
      <c r="P30" s="25"/>
      <c r="Q30" s="25"/>
      <c r="R30" s="44"/>
      <c r="S30" s="23"/>
      <c r="T30" s="242"/>
      <c r="U30" s="243"/>
      <c r="V30" s="159"/>
      <c r="W30" s="105">
        <v>5</v>
      </c>
      <c r="X30" s="145"/>
      <c r="Y30" s="146"/>
      <c r="Z30" s="100"/>
      <c r="AA30" s="154"/>
      <c r="AB30" s="155"/>
      <c r="AC30" s="63"/>
      <c r="AJ30" s="50" t="s">
        <v>101</v>
      </c>
      <c r="AK30" s="34" t="s">
        <v>87</v>
      </c>
      <c r="AL30" s="34" t="s">
        <v>109</v>
      </c>
    </row>
    <row r="31" spans="1:38" ht="27.75" customHeight="1" x14ac:dyDescent="0.15">
      <c r="A31" s="103"/>
      <c r="B31" s="24"/>
      <c r="C31" s="25"/>
      <c r="D31" s="25"/>
      <c r="E31" s="25"/>
      <c r="F31" s="25"/>
      <c r="G31" s="25"/>
      <c r="H31" s="25"/>
      <c r="I31" s="44"/>
      <c r="J31" s="23"/>
      <c r="K31" s="103"/>
      <c r="L31" s="24"/>
      <c r="M31" s="25"/>
      <c r="N31" s="25"/>
      <c r="O31" s="25"/>
      <c r="P31" s="25"/>
      <c r="Q31" s="25"/>
      <c r="R31" s="44"/>
      <c r="S31" s="23"/>
      <c r="T31" s="242"/>
      <c r="U31" s="243"/>
      <c r="V31" s="159"/>
      <c r="W31" s="106">
        <v>6</v>
      </c>
      <c r="X31" s="172"/>
      <c r="Y31" s="173"/>
      <c r="Z31" s="100"/>
      <c r="AA31" s="309"/>
      <c r="AB31" s="310"/>
      <c r="AC31" s="25"/>
      <c r="AJ31" s="49" t="s">
        <v>102</v>
      </c>
      <c r="AK31" s="34" t="s">
        <v>88</v>
      </c>
      <c r="AL31" s="34" t="s">
        <v>170</v>
      </c>
    </row>
    <row r="32" spans="1:38" ht="27.75" customHeight="1" thickBot="1" x14ac:dyDescent="0.2">
      <c r="A32" s="103"/>
      <c r="B32" s="24"/>
      <c r="C32" s="25"/>
      <c r="D32" s="25"/>
      <c r="E32" s="25"/>
      <c r="F32" s="25"/>
      <c r="G32" s="25"/>
      <c r="H32" s="25"/>
      <c r="I32" s="44"/>
      <c r="J32" s="23"/>
      <c r="K32" s="103"/>
      <c r="L32" s="24"/>
      <c r="M32" s="25"/>
      <c r="N32" s="25"/>
      <c r="O32" s="25"/>
      <c r="P32" s="25"/>
      <c r="Q32" s="25"/>
      <c r="R32" s="44"/>
      <c r="S32" s="23"/>
      <c r="T32" s="242"/>
      <c r="U32" s="243"/>
      <c r="V32" s="159"/>
      <c r="W32" s="88" t="s">
        <v>246</v>
      </c>
      <c r="X32" s="178"/>
      <c r="Y32" s="178"/>
      <c r="Z32" s="100"/>
      <c r="AA32" s="179"/>
      <c r="AB32" s="180"/>
      <c r="AC32" s="25"/>
      <c r="AJ32" s="49" t="s">
        <v>103</v>
      </c>
      <c r="AK32" s="34" t="s">
        <v>89</v>
      </c>
      <c r="AL32" s="34" t="s">
        <v>117</v>
      </c>
    </row>
    <row r="33" spans="1:38" ht="27.75" customHeight="1" thickBot="1" x14ac:dyDescent="0.2">
      <c r="A33" s="103"/>
      <c r="B33" s="24"/>
      <c r="C33" s="25"/>
      <c r="D33" s="25"/>
      <c r="E33" s="25"/>
      <c r="F33" s="25"/>
      <c r="G33" s="25"/>
      <c r="H33" s="25"/>
      <c r="I33" s="44"/>
      <c r="J33" s="23"/>
      <c r="K33" s="103"/>
      <c r="L33" s="24"/>
      <c r="M33" s="25"/>
      <c r="N33" s="25"/>
      <c r="O33" s="25"/>
      <c r="P33" s="25"/>
      <c r="Q33" s="25"/>
      <c r="R33" s="44"/>
      <c r="S33" s="23"/>
      <c r="T33" s="242"/>
      <c r="U33" s="243"/>
      <c r="V33" s="160"/>
      <c r="W33" s="113" t="s">
        <v>245</v>
      </c>
      <c r="X33" s="148" t="str">
        <f>IF($X$26="","",SUM($X$26:$Y$32))</f>
        <v/>
      </c>
      <c r="Y33" s="149"/>
      <c r="Z33" s="156"/>
      <c r="AA33" s="156"/>
      <c r="AB33" s="157"/>
      <c r="AC33" s="25"/>
      <c r="AJ33" s="49" t="s">
        <v>104</v>
      </c>
      <c r="AK33" s="34" t="s">
        <v>90</v>
      </c>
      <c r="AL33" s="34" t="s">
        <v>163</v>
      </c>
    </row>
    <row r="34" spans="1:38" ht="27.75" customHeight="1" x14ac:dyDescent="0.15">
      <c r="A34" s="103"/>
      <c r="B34" s="24"/>
      <c r="C34" s="25"/>
      <c r="D34" s="25"/>
      <c r="E34" s="25"/>
      <c r="F34" s="25"/>
      <c r="G34" s="25"/>
      <c r="H34" s="25"/>
      <c r="I34" s="44"/>
      <c r="J34" s="23"/>
      <c r="K34" s="103"/>
      <c r="L34" s="24"/>
      <c r="M34" s="25"/>
      <c r="N34" s="25"/>
      <c r="O34" s="25"/>
      <c r="P34" s="25"/>
      <c r="Q34" s="25"/>
      <c r="R34" s="44"/>
      <c r="S34" s="23"/>
      <c r="T34" s="242"/>
      <c r="U34" s="243"/>
      <c r="V34" s="224" t="s">
        <v>247</v>
      </c>
      <c r="W34" s="82"/>
      <c r="X34" s="311" t="s">
        <v>244</v>
      </c>
      <c r="Y34" s="312"/>
      <c r="Z34" s="83" t="s">
        <v>230</v>
      </c>
      <c r="AA34" s="150" t="s">
        <v>231</v>
      </c>
      <c r="AB34" s="150"/>
      <c r="AC34" s="25"/>
      <c r="AJ34" s="49" t="s">
        <v>160</v>
      </c>
      <c r="AK34" s="34" t="s">
        <v>91</v>
      </c>
      <c r="AL34" s="34" t="s">
        <v>119</v>
      </c>
    </row>
    <row r="35" spans="1:38" ht="27.75" customHeight="1" x14ac:dyDescent="0.15">
      <c r="A35" s="103"/>
      <c r="B35" s="24"/>
      <c r="C35" s="25"/>
      <c r="D35" s="25"/>
      <c r="E35" s="25"/>
      <c r="F35" s="25"/>
      <c r="G35" s="25"/>
      <c r="H35" s="25"/>
      <c r="I35" s="44"/>
      <c r="J35" s="23"/>
      <c r="K35" s="103"/>
      <c r="L35" s="24"/>
      <c r="M35" s="25"/>
      <c r="N35" s="25"/>
      <c r="O35" s="25"/>
      <c r="P35" s="25"/>
      <c r="Q35" s="25"/>
      <c r="R35" s="44"/>
      <c r="S35" s="23"/>
      <c r="T35" s="242"/>
      <c r="U35" s="243"/>
      <c r="V35" s="224"/>
      <c r="W35" s="87">
        <v>1</v>
      </c>
      <c r="X35" s="145"/>
      <c r="Y35" s="146"/>
      <c r="Z35" s="114" t="str">
        <f>IF(Z26="","",Z26)</f>
        <v/>
      </c>
      <c r="AA35" s="141" t="str">
        <f>IF(AA26="","",AA26)</f>
        <v/>
      </c>
      <c r="AB35" s="142"/>
      <c r="AC35" s="25"/>
      <c r="AJ35" s="49" t="s">
        <v>180</v>
      </c>
      <c r="AK35" s="34" t="s">
        <v>92</v>
      </c>
      <c r="AL35" s="34" t="s">
        <v>124</v>
      </c>
    </row>
    <row r="36" spans="1:38" ht="27.75" customHeight="1" x14ac:dyDescent="0.15">
      <c r="A36" s="103"/>
      <c r="B36" s="24"/>
      <c r="C36" s="25"/>
      <c r="D36" s="25"/>
      <c r="E36" s="25"/>
      <c r="F36" s="25"/>
      <c r="G36" s="25"/>
      <c r="H36" s="25"/>
      <c r="I36" s="44"/>
      <c r="J36" s="23"/>
      <c r="K36" s="103"/>
      <c r="L36" s="24"/>
      <c r="M36" s="25"/>
      <c r="N36" s="25"/>
      <c r="O36" s="25"/>
      <c r="P36" s="25"/>
      <c r="Q36" s="25"/>
      <c r="R36" s="44"/>
      <c r="S36" s="23"/>
      <c r="T36" s="242"/>
      <c r="U36" s="243"/>
      <c r="V36" s="224"/>
      <c r="W36" s="87">
        <v>2</v>
      </c>
      <c r="X36" s="145"/>
      <c r="Y36" s="146"/>
      <c r="Z36" s="114" t="str">
        <f t="shared" ref="Z36:AA41" si="0">IF(Z27="","",Z27)</f>
        <v/>
      </c>
      <c r="AA36" s="141" t="str">
        <f t="shared" si="0"/>
        <v/>
      </c>
      <c r="AB36" s="142"/>
      <c r="AC36" s="25"/>
      <c r="AJ36" s="49" t="s">
        <v>161</v>
      </c>
      <c r="AK36" s="34" t="s">
        <v>93</v>
      </c>
      <c r="AL36" s="34" t="s">
        <v>72</v>
      </c>
    </row>
    <row r="37" spans="1:38" ht="27.75" customHeight="1" x14ac:dyDescent="0.15">
      <c r="A37" s="103"/>
      <c r="B37" s="24"/>
      <c r="C37" s="25"/>
      <c r="D37" s="25"/>
      <c r="E37" s="25"/>
      <c r="F37" s="25"/>
      <c r="G37" s="25"/>
      <c r="H37" s="25"/>
      <c r="I37" s="44"/>
      <c r="J37" s="26"/>
      <c r="K37" s="103"/>
      <c r="L37" s="24"/>
      <c r="M37" s="25"/>
      <c r="N37" s="25"/>
      <c r="O37" s="25"/>
      <c r="P37" s="25"/>
      <c r="Q37" s="25"/>
      <c r="R37" s="44"/>
      <c r="S37" s="23"/>
      <c r="T37" s="242"/>
      <c r="U37" s="243"/>
      <c r="V37" s="224"/>
      <c r="W37" s="94">
        <v>3</v>
      </c>
      <c r="X37" s="145"/>
      <c r="Y37" s="146"/>
      <c r="Z37" s="114" t="str">
        <f t="shared" si="0"/>
        <v/>
      </c>
      <c r="AA37" s="141" t="str">
        <f t="shared" si="0"/>
        <v/>
      </c>
      <c r="AB37" s="142"/>
      <c r="AC37" s="25"/>
      <c r="AJ37" s="49" t="s">
        <v>162</v>
      </c>
      <c r="AK37" s="34" t="s">
        <v>94</v>
      </c>
      <c r="AL37" s="34" t="s">
        <v>127</v>
      </c>
    </row>
    <row r="38" spans="1:38" ht="27.75" customHeight="1" x14ac:dyDescent="0.15">
      <c r="A38" s="103"/>
      <c r="B38" s="24"/>
      <c r="C38" s="25"/>
      <c r="D38" s="25"/>
      <c r="E38" s="25"/>
      <c r="F38" s="25"/>
      <c r="G38" s="25"/>
      <c r="H38" s="25"/>
      <c r="I38" s="44"/>
      <c r="J38" s="26"/>
      <c r="K38" s="103"/>
      <c r="L38" s="24"/>
      <c r="M38" s="25"/>
      <c r="N38" s="25"/>
      <c r="O38" s="25"/>
      <c r="P38" s="25"/>
      <c r="Q38" s="25"/>
      <c r="R38" s="44"/>
      <c r="S38" s="23"/>
      <c r="T38" s="242"/>
      <c r="U38" s="243"/>
      <c r="V38" s="224"/>
      <c r="W38" s="94">
        <v>4</v>
      </c>
      <c r="X38" s="145"/>
      <c r="Y38" s="146"/>
      <c r="Z38" s="114" t="str">
        <f t="shared" si="0"/>
        <v/>
      </c>
      <c r="AA38" s="141" t="str">
        <f t="shared" si="0"/>
        <v/>
      </c>
      <c r="AB38" s="142"/>
      <c r="AC38" s="25"/>
      <c r="AJ38" s="49" t="s">
        <v>123</v>
      </c>
      <c r="AK38" s="34" t="s">
        <v>95</v>
      </c>
      <c r="AL38" s="34" t="s">
        <v>128</v>
      </c>
    </row>
    <row r="39" spans="1:38" ht="27.75" customHeight="1" x14ac:dyDescent="0.15">
      <c r="A39" s="103"/>
      <c r="B39" s="24"/>
      <c r="C39" s="25"/>
      <c r="D39" s="25"/>
      <c r="E39" s="25"/>
      <c r="F39" s="25"/>
      <c r="G39" s="25"/>
      <c r="H39" s="25"/>
      <c r="I39" s="44"/>
      <c r="J39" s="23"/>
      <c r="K39" s="103"/>
      <c r="L39" s="24"/>
      <c r="M39" s="25"/>
      <c r="N39" s="25"/>
      <c r="O39" s="25"/>
      <c r="P39" s="25"/>
      <c r="Q39" s="25"/>
      <c r="R39" s="44"/>
      <c r="S39" s="23"/>
      <c r="T39" s="242"/>
      <c r="U39" s="243"/>
      <c r="V39" s="224"/>
      <c r="W39" s="96">
        <v>5</v>
      </c>
      <c r="X39" s="176"/>
      <c r="Y39" s="177"/>
      <c r="Z39" s="114" t="str">
        <f t="shared" si="0"/>
        <v/>
      </c>
      <c r="AA39" s="141" t="str">
        <f t="shared" si="0"/>
        <v/>
      </c>
      <c r="AB39" s="142"/>
      <c r="AC39" s="25"/>
      <c r="AJ39" s="49" t="s">
        <v>164</v>
      </c>
      <c r="AK39" s="34" t="s">
        <v>189</v>
      </c>
      <c r="AL39" s="34" t="s">
        <v>171</v>
      </c>
    </row>
    <row r="40" spans="1:38" ht="27.75" customHeight="1" x14ac:dyDescent="0.15">
      <c r="A40" s="103"/>
      <c r="B40" s="24"/>
      <c r="C40" s="25"/>
      <c r="D40" s="25"/>
      <c r="E40" s="25"/>
      <c r="F40" s="25"/>
      <c r="G40" s="25"/>
      <c r="H40" s="25"/>
      <c r="I40" s="44"/>
      <c r="J40" s="23"/>
      <c r="K40" s="103"/>
      <c r="L40" s="24"/>
      <c r="M40" s="25"/>
      <c r="N40" s="25"/>
      <c r="O40" s="25"/>
      <c r="P40" s="25"/>
      <c r="Q40" s="25"/>
      <c r="R40" s="44"/>
      <c r="S40" s="23"/>
      <c r="T40" s="242"/>
      <c r="U40" s="243"/>
      <c r="V40" s="224"/>
      <c r="W40" s="90">
        <v>6</v>
      </c>
      <c r="X40" s="151"/>
      <c r="Y40" s="152"/>
      <c r="Z40" s="114" t="str">
        <f t="shared" si="0"/>
        <v/>
      </c>
      <c r="AA40" s="141" t="str">
        <f t="shared" si="0"/>
        <v/>
      </c>
      <c r="AB40" s="142"/>
      <c r="AC40" s="25"/>
      <c r="AJ40" s="49" t="s">
        <v>124</v>
      </c>
      <c r="AK40" s="34" t="s">
        <v>71</v>
      </c>
      <c r="AL40" s="34" t="s">
        <v>73</v>
      </c>
    </row>
    <row r="41" spans="1:38" ht="27.75" customHeight="1" thickBot="1" x14ac:dyDescent="0.2">
      <c r="A41" s="103"/>
      <c r="B41" s="24"/>
      <c r="C41" s="25"/>
      <c r="D41" s="25"/>
      <c r="E41" s="25"/>
      <c r="F41" s="25"/>
      <c r="G41" s="25"/>
      <c r="H41" s="25"/>
      <c r="I41" s="44"/>
      <c r="J41" s="23"/>
      <c r="K41" s="103"/>
      <c r="L41" s="24"/>
      <c r="M41" s="25"/>
      <c r="N41" s="25"/>
      <c r="O41" s="25"/>
      <c r="P41" s="25"/>
      <c r="Q41" s="25"/>
      <c r="R41" s="44"/>
      <c r="S41" s="23"/>
      <c r="T41" s="242"/>
      <c r="U41" s="243"/>
      <c r="V41" s="224"/>
      <c r="W41" s="88" t="s">
        <v>253</v>
      </c>
      <c r="X41" s="174"/>
      <c r="Y41" s="175"/>
      <c r="Z41" s="114" t="str">
        <f t="shared" si="0"/>
        <v/>
      </c>
      <c r="AA41" s="141" t="str">
        <f t="shared" si="0"/>
        <v/>
      </c>
      <c r="AB41" s="142"/>
      <c r="AC41" s="27"/>
      <c r="AJ41" s="49" t="s">
        <v>181</v>
      </c>
      <c r="AK41" s="34" t="s">
        <v>96</v>
      </c>
      <c r="AL41" s="14" t="s">
        <v>132</v>
      </c>
    </row>
    <row r="42" spans="1:38" ht="27.75" customHeight="1" thickBot="1" x14ac:dyDescent="0.2">
      <c r="A42" s="103"/>
      <c r="B42" s="24"/>
      <c r="C42" s="25"/>
      <c r="D42" s="25"/>
      <c r="E42" s="25"/>
      <c r="F42" s="25"/>
      <c r="G42" s="25"/>
      <c r="H42" s="25"/>
      <c r="I42" s="44"/>
      <c r="J42" s="23"/>
      <c r="K42" s="103"/>
      <c r="L42" s="24"/>
      <c r="M42" s="25"/>
      <c r="N42" s="25"/>
      <c r="O42" s="25"/>
      <c r="P42" s="25"/>
      <c r="Q42" s="25"/>
      <c r="R42" s="44"/>
      <c r="S42" s="23"/>
      <c r="T42" s="242"/>
      <c r="U42" s="243"/>
      <c r="V42" s="225"/>
      <c r="W42" s="97" t="s">
        <v>245</v>
      </c>
      <c r="X42" s="219" t="str">
        <f>IF($X$35="","",SUM($X$35:$Y$41))</f>
        <v/>
      </c>
      <c r="Y42" s="220"/>
      <c r="Z42" s="138"/>
      <c r="AA42" s="139"/>
      <c r="AB42" s="140"/>
      <c r="AC42" s="64"/>
      <c r="AJ42" s="49" t="s">
        <v>165</v>
      </c>
      <c r="AK42" s="34" t="s">
        <v>97</v>
      </c>
      <c r="AL42" s="34" t="s">
        <v>181</v>
      </c>
    </row>
    <row r="43" spans="1:38" ht="27.75" customHeight="1" x14ac:dyDescent="0.15">
      <c r="A43" s="103"/>
      <c r="B43" s="24"/>
      <c r="C43" s="25"/>
      <c r="D43" s="25"/>
      <c r="E43" s="25"/>
      <c r="F43" s="25"/>
      <c r="G43" s="25"/>
      <c r="H43" s="25"/>
      <c r="I43" s="44"/>
      <c r="J43" s="23"/>
      <c r="K43" s="103"/>
      <c r="L43" s="24"/>
      <c r="M43" s="25"/>
      <c r="N43" s="25"/>
      <c r="O43" s="25"/>
      <c r="P43" s="25"/>
      <c r="Q43" s="25"/>
      <c r="R43" s="44"/>
      <c r="S43" s="23"/>
      <c r="T43" s="242"/>
      <c r="U43" s="243"/>
      <c r="V43" s="101" t="s">
        <v>254</v>
      </c>
      <c r="W43" s="84"/>
      <c r="X43" s="85"/>
      <c r="Y43" s="85"/>
      <c r="Z43" s="86"/>
      <c r="AA43" s="86"/>
      <c r="AB43" s="91"/>
      <c r="AC43" s="64"/>
      <c r="AJ43" s="14" t="s">
        <v>166</v>
      </c>
      <c r="AK43" s="34" t="s">
        <v>98</v>
      </c>
      <c r="AL43" s="34" t="s">
        <v>190</v>
      </c>
    </row>
    <row r="44" spans="1:38" ht="27.75" customHeight="1" x14ac:dyDescent="0.15">
      <c r="A44" s="103"/>
      <c r="B44" s="24"/>
      <c r="C44" s="25"/>
      <c r="D44" s="25"/>
      <c r="E44" s="25"/>
      <c r="F44" s="25"/>
      <c r="G44" s="25"/>
      <c r="H44" s="25"/>
      <c r="I44" s="44"/>
      <c r="J44" s="23"/>
      <c r="K44" s="103"/>
      <c r="L44" s="24"/>
      <c r="M44" s="25"/>
      <c r="N44" s="25"/>
      <c r="O44" s="25"/>
      <c r="P44" s="25"/>
      <c r="Q44" s="25"/>
      <c r="R44" s="44"/>
      <c r="S44" s="23"/>
      <c r="T44" s="242"/>
      <c r="U44" s="243"/>
      <c r="V44" s="89"/>
      <c r="W44" s="84"/>
      <c r="X44" s="85"/>
      <c r="Y44" s="85"/>
      <c r="Z44" s="86"/>
      <c r="AA44" s="86"/>
      <c r="AB44" s="91"/>
      <c r="AC44" s="54"/>
      <c r="AJ44" s="49" t="s">
        <v>167</v>
      </c>
      <c r="AK44" s="34" t="s">
        <v>99</v>
      </c>
      <c r="AL44" s="33" t="s">
        <v>176</v>
      </c>
    </row>
    <row r="45" spans="1:38" ht="27.75" customHeight="1" x14ac:dyDescent="0.15">
      <c r="A45" s="103"/>
      <c r="B45" s="24"/>
      <c r="C45" s="25"/>
      <c r="D45" s="25"/>
      <c r="E45" s="25"/>
      <c r="F45" s="25"/>
      <c r="G45" s="25"/>
      <c r="H45" s="25"/>
      <c r="I45" s="44"/>
      <c r="J45" s="23"/>
      <c r="K45" s="103"/>
      <c r="L45" s="24"/>
      <c r="M45" s="25"/>
      <c r="N45" s="25"/>
      <c r="O45" s="25"/>
      <c r="P45" s="25"/>
      <c r="Q45" s="25"/>
      <c r="R45" s="44"/>
      <c r="S45" s="23"/>
      <c r="T45" s="242"/>
      <c r="U45" s="243"/>
      <c r="V45" s="89"/>
      <c r="W45" s="84"/>
      <c r="X45" s="85"/>
      <c r="Y45" s="85"/>
      <c r="Z45" s="86"/>
      <c r="AA45" s="86"/>
      <c r="AB45" s="91"/>
      <c r="AC45" s="54"/>
      <c r="AJ45" s="49" t="s">
        <v>168</v>
      </c>
      <c r="AK45" s="34" t="s">
        <v>100</v>
      </c>
      <c r="AL45" s="33" t="s">
        <v>172</v>
      </c>
    </row>
    <row r="46" spans="1:38" ht="27.75" customHeight="1" x14ac:dyDescent="0.15">
      <c r="A46" s="247" t="s">
        <v>232</v>
      </c>
      <c r="B46" s="248"/>
      <c r="C46" s="248"/>
      <c r="D46" s="244" t="s">
        <v>234</v>
      </c>
      <c r="E46" s="245"/>
      <c r="F46" s="246"/>
      <c r="G46" s="190" t="s">
        <v>236</v>
      </c>
      <c r="H46" s="191"/>
      <c r="I46" s="102"/>
      <c r="J46" s="71" t="s">
        <v>220</v>
      </c>
      <c r="K46" s="103"/>
      <c r="L46" s="24"/>
      <c r="M46" s="25"/>
      <c r="N46" s="25"/>
      <c r="O46" s="25"/>
      <c r="P46" s="25"/>
      <c r="Q46" s="28"/>
      <c r="R46" s="45"/>
      <c r="S46" s="29"/>
      <c r="T46" s="187"/>
      <c r="U46" s="188"/>
      <c r="V46" s="89"/>
      <c r="W46" s="84"/>
      <c r="X46" s="85"/>
      <c r="Y46" s="85"/>
      <c r="Z46" s="86"/>
      <c r="AA46" s="86"/>
      <c r="AB46" s="92"/>
      <c r="AC46" s="54"/>
      <c r="AJ46" s="49" t="s">
        <v>169</v>
      </c>
      <c r="AK46" s="34" t="s">
        <v>101</v>
      </c>
      <c r="AL46" s="33" t="s">
        <v>138</v>
      </c>
    </row>
    <row r="47" spans="1:38" s="11" customFormat="1" ht="15.75" customHeight="1" x14ac:dyDescent="0.15">
      <c r="A47" s="134" t="s">
        <v>221</v>
      </c>
      <c r="B47" s="161"/>
      <c r="C47" s="165" t="s">
        <v>222</v>
      </c>
      <c r="D47" s="134">
        <v>0</v>
      </c>
      <c r="E47" s="135"/>
      <c r="F47" s="167" t="s">
        <v>223</v>
      </c>
      <c r="G47" s="192" t="s">
        <v>255</v>
      </c>
      <c r="H47" s="193"/>
      <c r="I47" s="193"/>
      <c r="J47" s="194"/>
      <c r="K47" s="103"/>
      <c r="L47" s="211" t="s">
        <v>242</v>
      </c>
      <c r="M47" s="212"/>
      <c r="N47" s="217" t="s">
        <v>241</v>
      </c>
      <c r="O47" s="218"/>
      <c r="P47" s="202" t="s">
        <v>48</v>
      </c>
      <c r="Q47" s="205" t="s">
        <v>228</v>
      </c>
      <c r="R47" s="206"/>
      <c r="S47" s="80" t="s">
        <v>226</v>
      </c>
      <c r="T47" s="226" t="s">
        <v>227</v>
      </c>
      <c r="U47" s="227"/>
      <c r="V47" s="181" t="s">
        <v>219</v>
      </c>
      <c r="W47" s="182"/>
      <c r="X47" s="182"/>
      <c r="Y47" s="182"/>
      <c r="Z47" s="182"/>
      <c r="AA47" s="182"/>
      <c r="AB47" s="183"/>
      <c r="AC47" s="53"/>
      <c r="AJ47" s="49" t="s">
        <v>140</v>
      </c>
      <c r="AK47" s="34" t="s">
        <v>102</v>
      </c>
      <c r="AL47" s="33" t="s">
        <v>173</v>
      </c>
    </row>
    <row r="48" spans="1:38" s="11" customFormat="1" ht="15.75" customHeight="1" x14ac:dyDescent="0.15">
      <c r="A48" s="162"/>
      <c r="B48" s="163"/>
      <c r="C48" s="166"/>
      <c r="D48" s="136"/>
      <c r="E48" s="137"/>
      <c r="F48" s="168"/>
      <c r="G48" s="195"/>
      <c r="H48" s="196"/>
      <c r="I48" s="196"/>
      <c r="J48" s="197"/>
      <c r="K48" s="103"/>
      <c r="L48" s="213"/>
      <c r="M48" s="214"/>
      <c r="N48" s="217"/>
      <c r="O48" s="218"/>
      <c r="P48" s="203"/>
      <c r="Q48" s="207"/>
      <c r="R48" s="208"/>
      <c r="S48" s="228"/>
      <c r="T48" s="230"/>
      <c r="U48" s="231"/>
      <c r="V48" s="184"/>
      <c r="W48" s="185"/>
      <c r="X48" s="185"/>
      <c r="Y48" s="185"/>
      <c r="Z48" s="185"/>
      <c r="AA48" s="185"/>
      <c r="AB48" s="186"/>
      <c r="AC48" s="25"/>
      <c r="AJ48" s="33" t="s">
        <v>182</v>
      </c>
      <c r="AK48" s="34" t="s">
        <v>103</v>
      </c>
      <c r="AL48" s="33" t="s">
        <v>143</v>
      </c>
    </row>
    <row r="49" spans="1:38" s="11" customFormat="1" ht="31.5" customHeight="1" x14ac:dyDescent="0.15">
      <c r="A49" s="136"/>
      <c r="B49" s="164"/>
      <c r="C49" s="77" t="s">
        <v>224</v>
      </c>
      <c r="D49" s="169">
        <v>0</v>
      </c>
      <c r="E49" s="170"/>
      <c r="F49" s="171"/>
      <c r="G49" s="198">
        <f>IF(D49="","",D49/(Z24*F15))</f>
        <v>0</v>
      </c>
      <c r="H49" s="199"/>
      <c r="I49" s="200" t="s">
        <v>225</v>
      </c>
      <c r="J49" s="201"/>
      <c r="K49" s="95"/>
      <c r="L49" s="215"/>
      <c r="M49" s="216"/>
      <c r="N49" s="217"/>
      <c r="O49" s="218"/>
      <c r="P49" s="204"/>
      <c r="Q49" s="209"/>
      <c r="R49" s="210"/>
      <c r="S49" s="229"/>
      <c r="T49" s="232"/>
      <c r="U49" s="233"/>
      <c r="V49" s="187"/>
      <c r="W49" s="188"/>
      <c r="X49" s="188"/>
      <c r="Y49" s="188"/>
      <c r="Z49" s="188"/>
      <c r="AA49" s="188"/>
      <c r="AB49" s="189"/>
      <c r="AC49" s="65"/>
      <c r="AJ49" s="118"/>
      <c r="AK49" s="117" t="s">
        <v>104</v>
      </c>
      <c r="AL49" s="33" t="s">
        <v>145</v>
      </c>
    </row>
    <row r="50" spans="1:38" ht="17.25" x14ac:dyDescent="0.15">
      <c r="A50" s="3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7"/>
      <c r="S50" s="67"/>
      <c r="T50" s="67"/>
      <c r="U50" s="67"/>
      <c r="V50" s="25"/>
      <c r="W50" s="25"/>
      <c r="X50" s="69"/>
      <c r="Y50" s="70"/>
      <c r="Z50" s="65"/>
      <c r="AA50" s="65"/>
      <c r="AB50" s="65"/>
      <c r="AC50" s="66"/>
      <c r="AJ50" s="119"/>
      <c r="AK50" s="117" t="s">
        <v>105</v>
      </c>
      <c r="AL50" s="33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6"/>
      <c r="W51" s="66"/>
      <c r="X51" s="66"/>
      <c r="Y51" s="66"/>
      <c r="Z51" s="66"/>
      <c r="AA51" s="66"/>
      <c r="AB51" s="66"/>
      <c r="AC51" s="3"/>
      <c r="AJ51" s="119"/>
      <c r="AK51" s="117" t="s">
        <v>106</v>
      </c>
      <c r="AL51" s="33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5"/>
      <c r="W52" s="75"/>
      <c r="X52" s="75"/>
      <c r="Y52" s="75"/>
      <c r="Z52" s="75"/>
      <c r="AA52" s="75"/>
      <c r="AB52" s="75"/>
      <c r="AC52" s="3"/>
      <c r="AJ52" s="119"/>
      <c r="AK52" s="117" t="s">
        <v>107</v>
      </c>
      <c r="AL52" s="33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5"/>
      <c r="W53" s="75"/>
      <c r="X53" s="75"/>
      <c r="Y53" s="75"/>
      <c r="Z53" s="75"/>
      <c r="AA53" s="75"/>
      <c r="AB53" s="75"/>
      <c r="AC53" s="3"/>
      <c r="AJ53" s="15"/>
      <c r="AK53" s="34" t="s">
        <v>108</v>
      </c>
      <c r="AL53" s="33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4" t="s">
        <v>109</v>
      </c>
      <c r="AL54" s="33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4" t="s">
        <v>110</v>
      </c>
      <c r="AL55" s="33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4" t="s">
        <v>111</v>
      </c>
      <c r="AL56" s="33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4" t="s">
        <v>112</v>
      </c>
      <c r="AL57" s="33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4" t="s">
        <v>113</v>
      </c>
      <c r="AL58" s="33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4" t="s">
        <v>114</v>
      </c>
      <c r="AL59" s="33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4" t="s">
        <v>115</v>
      </c>
      <c r="AL60" s="33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4" t="s">
        <v>34</v>
      </c>
      <c r="AL61" s="33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4" t="s">
        <v>116</v>
      </c>
      <c r="AL62" s="33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4" t="s">
        <v>117</v>
      </c>
      <c r="AL63" s="33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4" t="s">
        <v>118</v>
      </c>
      <c r="AL64" s="33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4" t="s">
        <v>119</v>
      </c>
      <c r="AL65" s="33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4" t="s">
        <v>120</v>
      </c>
      <c r="AL66" s="33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4" t="s">
        <v>121</v>
      </c>
      <c r="AL67" s="33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4" t="s">
        <v>122</v>
      </c>
      <c r="AL68" s="33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4" t="s">
        <v>123</v>
      </c>
      <c r="AL69" s="33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4" t="s">
        <v>124</v>
      </c>
      <c r="AL70" s="33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4" t="s">
        <v>72</v>
      </c>
      <c r="AL71" s="33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4" t="s">
        <v>125</v>
      </c>
      <c r="AL72" s="33" t="s">
        <v>123</v>
      </c>
    </row>
    <row r="73" spans="1:38" x14ac:dyDescent="0.15">
      <c r="AJ73" s="15"/>
      <c r="AK73" s="34" t="s">
        <v>126</v>
      </c>
      <c r="AL73" s="33" t="s">
        <v>164</v>
      </c>
    </row>
    <row r="74" spans="1:38" x14ac:dyDescent="0.15">
      <c r="AJ74" s="15"/>
      <c r="AK74" s="34" t="s">
        <v>127</v>
      </c>
      <c r="AL74" s="33" t="s">
        <v>165</v>
      </c>
    </row>
    <row r="75" spans="1:38" x14ac:dyDescent="0.15">
      <c r="AJ75" s="15"/>
      <c r="AK75" s="34" t="s">
        <v>128</v>
      </c>
      <c r="AL75" s="33" t="s">
        <v>166</v>
      </c>
    </row>
    <row r="76" spans="1:38" x14ac:dyDescent="0.15">
      <c r="AJ76" s="15"/>
      <c r="AK76" s="34" t="s">
        <v>129</v>
      </c>
      <c r="AL76" s="33" t="s">
        <v>167</v>
      </c>
    </row>
    <row r="77" spans="1:38" x14ac:dyDescent="0.15">
      <c r="AJ77" s="15"/>
      <c r="AK77" s="34" t="s">
        <v>130</v>
      </c>
      <c r="AL77" s="33" t="s">
        <v>168</v>
      </c>
    </row>
    <row r="78" spans="1:38" x14ac:dyDescent="0.15">
      <c r="AJ78" s="15"/>
      <c r="AK78" s="34" t="s">
        <v>131</v>
      </c>
      <c r="AL78" s="33" t="s">
        <v>169</v>
      </c>
    </row>
    <row r="79" spans="1:38" x14ac:dyDescent="0.15">
      <c r="AJ79" s="15"/>
      <c r="AK79" s="34" t="s">
        <v>73</v>
      </c>
      <c r="AL79" s="33" t="s">
        <v>140</v>
      </c>
    </row>
    <row r="80" spans="1:38" x14ac:dyDescent="0.15">
      <c r="AJ80" s="15"/>
      <c r="AK80" s="34" t="s">
        <v>132</v>
      </c>
      <c r="AL80" s="33" t="s">
        <v>182</v>
      </c>
    </row>
    <row r="81" spans="36:38" x14ac:dyDescent="0.15">
      <c r="AJ81" s="15"/>
      <c r="AK81" s="122" t="s">
        <v>133</v>
      </c>
      <c r="AL81" s="124"/>
    </row>
    <row r="82" spans="36:38" x14ac:dyDescent="0.15">
      <c r="AJ82" s="15"/>
      <c r="AK82" s="122" t="s">
        <v>134</v>
      </c>
      <c r="AL82" s="124"/>
    </row>
    <row r="83" spans="36:38" x14ac:dyDescent="0.15">
      <c r="AJ83" s="15"/>
      <c r="AK83" s="122" t="s">
        <v>135</v>
      </c>
      <c r="AL83" s="124"/>
    </row>
    <row r="84" spans="36:38" x14ac:dyDescent="0.15">
      <c r="AJ84" s="15"/>
      <c r="AK84" s="122" t="s">
        <v>176</v>
      </c>
      <c r="AL84" s="124"/>
    </row>
    <row r="85" spans="36:38" x14ac:dyDescent="0.15">
      <c r="AJ85" s="15"/>
      <c r="AK85" s="122" t="s">
        <v>190</v>
      </c>
      <c r="AL85" s="124"/>
    </row>
    <row r="86" spans="36:38" x14ac:dyDescent="0.15">
      <c r="AJ86" s="15"/>
      <c r="AK86" s="123" t="s">
        <v>136</v>
      </c>
      <c r="AL86" s="124"/>
    </row>
    <row r="87" spans="36:38" x14ac:dyDescent="0.15">
      <c r="AJ87" s="15"/>
      <c r="AK87" s="122" t="s">
        <v>137</v>
      </c>
      <c r="AL87" s="124"/>
    </row>
    <row r="88" spans="36:38" x14ac:dyDescent="0.15">
      <c r="AJ88" s="15"/>
      <c r="AK88" s="122" t="s">
        <v>138</v>
      </c>
      <c r="AL88" s="124"/>
    </row>
    <row r="89" spans="36:38" x14ac:dyDescent="0.15">
      <c r="AJ89" s="15"/>
      <c r="AK89" s="122" t="s">
        <v>139</v>
      </c>
      <c r="AL89" s="124"/>
    </row>
    <row r="90" spans="36:38" x14ac:dyDescent="0.15">
      <c r="AJ90" s="15"/>
      <c r="AK90" s="122" t="s">
        <v>140</v>
      </c>
      <c r="AL90" s="124"/>
    </row>
    <row r="91" spans="36:38" x14ac:dyDescent="0.15">
      <c r="AJ91" s="15"/>
      <c r="AK91" s="122" t="s">
        <v>141</v>
      </c>
      <c r="AL91" s="124"/>
    </row>
    <row r="92" spans="36:38" x14ac:dyDescent="0.15">
      <c r="AJ92" s="15"/>
      <c r="AK92" s="34" t="s">
        <v>142</v>
      </c>
      <c r="AL92" s="35"/>
    </row>
    <row r="93" spans="36:38" x14ac:dyDescent="0.15">
      <c r="AJ93" s="15"/>
      <c r="AK93" s="34" t="s">
        <v>143</v>
      </c>
      <c r="AL93" s="35"/>
    </row>
    <row r="94" spans="36:38" x14ac:dyDescent="0.15">
      <c r="AJ94" s="15"/>
      <c r="AK94" s="34" t="s">
        <v>144</v>
      </c>
      <c r="AL94" s="35"/>
    </row>
    <row r="95" spans="36:38" x14ac:dyDescent="0.15">
      <c r="AJ95" s="15"/>
      <c r="AK95" s="34" t="s">
        <v>145</v>
      </c>
      <c r="AL95" s="35"/>
    </row>
    <row r="96" spans="36:38" x14ac:dyDescent="0.15">
      <c r="AJ96" s="15"/>
      <c r="AK96" s="34" t="s">
        <v>146</v>
      </c>
      <c r="AL96" s="35"/>
    </row>
    <row r="97" spans="36:38" x14ac:dyDescent="0.15">
      <c r="AJ97" s="15"/>
      <c r="AK97" s="34" t="s">
        <v>147</v>
      </c>
      <c r="AL97" s="35"/>
    </row>
    <row r="98" spans="36:38" x14ac:dyDescent="0.15">
      <c r="AJ98" s="15"/>
      <c r="AK98" s="34" t="s">
        <v>148</v>
      </c>
      <c r="AL98" s="35"/>
    </row>
    <row r="99" spans="36:38" x14ac:dyDescent="0.15">
      <c r="AJ99" s="15"/>
      <c r="AK99" s="34" t="s">
        <v>149</v>
      </c>
      <c r="AL99" s="35"/>
    </row>
    <row r="100" spans="36:38" x14ac:dyDescent="0.15">
      <c r="AJ100" s="15"/>
      <c r="AK100" s="34" t="s">
        <v>150</v>
      </c>
      <c r="AL100" s="35"/>
    </row>
    <row r="101" spans="36:38" x14ac:dyDescent="0.15">
      <c r="AJ101" s="15"/>
      <c r="AK101" s="120"/>
      <c r="AL101" s="35"/>
    </row>
    <row r="102" spans="36:38" x14ac:dyDescent="0.15">
      <c r="AK102" s="120"/>
      <c r="AL102" s="35"/>
    </row>
    <row r="103" spans="36:38" x14ac:dyDescent="0.15">
      <c r="AK103" s="121"/>
    </row>
    <row r="104" spans="36:38" x14ac:dyDescent="0.15">
      <c r="AK104" s="121"/>
    </row>
    <row r="105" spans="36:38" x14ac:dyDescent="0.15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 xr:uid="{00000000-0002-0000-0000-000000000000}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 xr:uid="{00000000-0002-0000-0000-000001000000}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 xr:uid="{00000000-0002-0000-0000-000002000000}">
      <formula1>AND(C15&lt;DBCS(C15))</formula1>
    </dataValidation>
    <dataValidation type="custom" allowBlank="1" showInputMessage="1" showErrorMessage="1" errorTitle="半角で入力してください" error="半角で入力してください" sqref="AC15:AC16 D47:E48" xr:uid="{00000000-0002-0000-0000-000003000000}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 xr:uid="{00000000-0002-0000-0000-000004000000}">
      <formula1>AND(I13&lt;DBCS(I13))</formula1>
    </dataValidation>
    <dataValidation type="list" allowBlank="1" showInputMessage="1" showErrorMessage="1" sqref="AC17:AC18" xr:uid="{00000000-0002-0000-0000-000005000000}">
      <formula1>修理区分</formula1>
    </dataValidation>
    <dataValidation type="list" allowBlank="1" showInputMessage="1" showErrorMessage="1" error="プルダウンにて選択または横のシートからコピー＆ペーストください" sqref="Q15" xr:uid="{00000000-0002-0000-0000-000006000000}">
      <formula1>製作メーカー</formula1>
    </dataValidation>
    <dataValidation type="list" allowBlank="1" showInputMessage="1" showErrorMessage="1" sqref="C18:E18" xr:uid="{00000000-0002-0000-0000-000007000000}">
      <formula1>評価</formula1>
    </dataValidation>
    <dataValidation type="list" allowBlank="1" showInputMessage="1" showErrorMessage="1" sqref="C16" xr:uid="{00000000-0002-0000-0000-000008000000}">
      <formula1>成形機</formula1>
    </dataValidation>
    <dataValidation type="list" allowBlank="1" showInputMessage="1" showErrorMessage="1" sqref="I17:J17" xr:uid="{00000000-0002-0000-0000-000009000000}">
      <formula1>製品形状</formula1>
    </dataValidation>
    <dataValidation type="list" allowBlank="1" showInputMessage="1" showErrorMessage="1" error="プルダウンにて選択または横のシートからコピー＆ペーストください" sqref="M13:N13" xr:uid="{00000000-0002-0000-0000-00000A000000}">
      <formula1>成形加工区</formula1>
    </dataValidation>
    <dataValidation type="list" allowBlank="1" showInputMessage="1" showErrorMessage="1" error="プルダウンにて選択または横のシートからコピー＆ペーストください" sqref="Q16" xr:uid="{00000000-0002-0000-0000-00000B000000}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 xr:uid="{00000000-0002-0000-0000-00000C000000}">
      <formula1>不具合項目</formula1>
    </dataValidation>
    <dataValidation type="list" allowBlank="1" showInputMessage="1" showErrorMessage="1" error="プルダウンにて選択または横のシートからコピー＆ペーストください" sqref="Q17" xr:uid="{00000000-0002-0000-0000-00000D000000}">
      <formula1>修理区分</formula1>
    </dataValidation>
    <dataValidation type="list" allowBlank="1" showInputMessage="1" showErrorMessage="1" sqref="Z16" xr:uid="{00000000-0002-0000-0000-00000E000000}">
      <formula1>同修理履歴</formula1>
    </dataValidation>
    <dataValidation type="list" allowBlank="1" showInputMessage="1" showErrorMessage="1" errorTitle="リスト選択" error="プルダウンリストから選択してください。" sqref="Z17:AB17" xr:uid="{00000000-0002-0000-0000-00000F000000}">
      <formula1>キャビ</formula1>
    </dataValidation>
    <dataValidation type="list" allowBlank="1" showInputMessage="1" showErrorMessage="1" sqref="AC25:AC30" xr:uid="{00000000-0002-0000-0000-000010000000}">
      <formula1>$AI$10:$AI$11</formula1>
    </dataValidation>
    <dataValidation type="list" allowBlank="1" showInputMessage="1" showErrorMessage="1" sqref="Z43:Z45" xr:uid="{00000000-0002-0000-0000-000011000000}">
      <formula1>責任区分</formula1>
    </dataValidation>
    <dataValidation type="list" allowBlank="1" showInputMessage="1" showErrorMessage="1" sqref="D46:F46" xr:uid="{00000000-0002-0000-0000-000012000000}">
      <formula1>有無</formula1>
    </dataValidation>
    <dataValidation type="list" allowBlank="1" showInputMessage="1" showErrorMessage="1" sqref="P47:P49" xr:uid="{00000000-0002-0000-0000-000013000000}">
      <formula1>反映</formula1>
    </dataValidation>
    <dataValidation type="custom" allowBlank="1" showInputMessage="1" showErrorMessage="1" sqref="D16:F16" xr:uid="{00000000-0002-0000-0000-000014000000}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 xr:uid="{00000000-0002-0000-0000-000015000000}">
      <formula1>AND(F15&lt;DBCS(F15))</formula1>
    </dataValidation>
    <dataValidation type="custom" allowBlank="1" showInputMessage="1" showErrorMessage="1" sqref="C17:G17" xr:uid="{00000000-0002-0000-0000-000016000000}">
      <formula1>AND(D17&lt;DBCS(D17))</formula1>
    </dataValidation>
    <dataValidation type="list" allowBlank="1" showInputMessage="1" showErrorMessage="1" sqref="I15:J15" xr:uid="{00000000-0002-0000-0000-000017000000}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 xr:uid="{00000000-0002-0000-0000-000019000000}">
      <formula1>責任区分</formula1>
    </dataValidation>
    <dataValidation type="custom" allowBlank="1" showInputMessage="1" showErrorMessage="1" errorTitle="半角で入力してください。" error="半角で入力してください。" sqref="G49:H49" xr:uid="{00000000-0002-0000-0000-00001A000000}">
      <formula1>AND(V49&lt;DBCS(V49))</formula1>
    </dataValidation>
    <dataValidation type="custom" allowBlank="1" showInputMessage="1" showErrorMessage="1" errorTitle="半角で入力してください。" error="半角で入力してください。" sqref="I46" xr:uid="{00000000-0002-0000-0000-00001B000000}">
      <formula1>AND(V46&lt;DBCS(V46))</formula1>
    </dataValidation>
    <dataValidation type="custom" showInputMessage="1" showErrorMessage="1" sqref="D49:F49" xr:uid="{00000000-0002-0000-0000-00001D000000}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6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7" t="s">
        <v>216</v>
      </c>
      <c r="M2" s="72" t="s">
        <v>234</v>
      </c>
      <c r="N2" s="73" t="s">
        <v>238</v>
      </c>
    </row>
    <row r="3" spans="1:14" ht="13.5" customHeight="1" x14ac:dyDescent="0.15">
      <c r="A3" s="6" t="s">
        <v>48</v>
      </c>
      <c r="B3" s="5" t="s">
        <v>31</v>
      </c>
      <c r="C3" s="55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7" t="s">
        <v>217</v>
      </c>
      <c r="M3" s="72" t="s">
        <v>235</v>
      </c>
      <c r="N3" s="73" t="s">
        <v>239</v>
      </c>
    </row>
    <row r="4" spans="1:14" ht="14.25" x14ac:dyDescent="0.15">
      <c r="B4" s="5" t="s">
        <v>49</v>
      </c>
      <c r="C4" s="55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7" t="s">
        <v>218</v>
      </c>
      <c r="N4" s="74" t="s">
        <v>240</v>
      </c>
    </row>
    <row r="5" spans="1:14" ht="14.25" x14ac:dyDescent="0.15">
      <c r="B5" s="5" t="s">
        <v>66</v>
      </c>
      <c r="C5" s="55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5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52"/>
      <c r="C7" s="5" t="s">
        <v>154</v>
      </c>
      <c r="D7" s="38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52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51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8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51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8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51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51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6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7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51" t="s">
        <v>197</v>
      </c>
      <c r="E30" s="5" t="s">
        <v>171</v>
      </c>
    </row>
    <row r="31" spans="3:5" x14ac:dyDescent="0.15">
      <c r="C31" s="47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51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3" t="s">
        <v>168</v>
      </c>
      <c r="D36" s="14" t="s">
        <v>100</v>
      </c>
      <c r="E36" s="5" t="s">
        <v>172</v>
      </c>
    </row>
    <row r="37" spans="3:5" x14ac:dyDescent="0.15">
      <c r="C37" s="47" t="s">
        <v>169</v>
      </c>
      <c r="D37" s="14" t="s">
        <v>101</v>
      </c>
      <c r="E37" s="5" t="s">
        <v>138</v>
      </c>
    </row>
    <row r="38" spans="3:5" x14ac:dyDescent="0.15">
      <c r="C38" s="47" t="s">
        <v>140</v>
      </c>
      <c r="D38" s="14" t="s">
        <v>102</v>
      </c>
      <c r="E38" s="5" t="s">
        <v>173</v>
      </c>
    </row>
    <row r="39" spans="3:5" x14ac:dyDescent="0.15">
      <c r="C39" s="47" t="s">
        <v>182</v>
      </c>
      <c r="D39" s="14" t="s">
        <v>103</v>
      </c>
      <c r="E39" s="5" t="s">
        <v>143</v>
      </c>
    </row>
    <row r="40" spans="3:5" x14ac:dyDescent="0.15">
      <c r="C40" s="52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7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7" t="s">
        <v>135</v>
      </c>
    </row>
    <row r="75" spans="4:5" x14ac:dyDescent="0.15">
      <c r="D75" s="14" t="s">
        <v>176</v>
      </c>
    </row>
    <row r="76" spans="4:5" x14ac:dyDescent="0.15">
      <c r="D76" s="51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xmlns:xlrd2="http://schemas.microsoft.com/office/spreadsheetml/2017/richdata2"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61"/>
  <sheetViews>
    <sheetView topLeftCell="E62" workbookViewId="0">
      <selection activeCell="Q68" sqref="Q68"/>
    </sheetView>
  </sheetViews>
  <sheetFormatPr defaultRowHeight="18.75" x14ac:dyDescent="0.45"/>
  <cols>
    <col min="1" max="1" width="9.125" style="126" bestFit="1" customWidth="1"/>
    <col min="2" max="2" width="11.75" style="126" bestFit="1" customWidth="1"/>
    <col min="3" max="3" width="9.125" style="126" bestFit="1" customWidth="1"/>
    <col min="4" max="4" width="12.75" style="126" bestFit="1" customWidth="1"/>
    <col min="5" max="9" width="9" style="126"/>
    <col min="10" max="11" width="12.75" style="126" bestFit="1" customWidth="1"/>
    <col min="12" max="13" width="9.125" style="132" bestFit="1" customWidth="1"/>
    <col min="14" max="14" width="9" style="132"/>
    <col min="15" max="15" width="9.125" style="132" bestFit="1" customWidth="1"/>
    <col min="16" max="16" width="9" style="126"/>
    <col min="17" max="17" width="12.75" style="126" bestFit="1" customWidth="1"/>
    <col min="18" max="18" width="9" style="126"/>
    <col min="19" max="19" width="9.125" style="126" bestFit="1" customWidth="1"/>
    <col min="20" max="21" width="9" style="126"/>
    <col min="22" max="22" width="10.875" style="132" bestFit="1" customWidth="1"/>
    <col min="23" max="16384" width="9" style="126"/>
  </cols>
  <sheetData>
    <row r="1" spans="1:22" x14ac:dyDescent="0.45">
      <c r="A1" s="129" t="s">
        <v>286</v>
      </c>
      <c r="B1" s="129" t="s">
        <v>287</v>
      </c>
      <c r="C1" s="129" t="s">
        <v>288</v>
      </c>
      <c r="D1" s="129" t="s">
        <v>289</v>
      </c>
      <c r="E1" s="129" t="s">
        <v>290</v>
      </c>
      <c r="F1" s="129" t="s">
        <v>291</v>
      </c>
      <c r="G1" s="129" t="s">
        <v>292</v>
      </c>
      <c r="H1" s="129" t="s">
        <v>293</v>
      </c>
      <c r="I1" s="129" t="s">
        <v>294</v>
      </c>
      <c r="J1" s="129" t="s">
        <v>295</v>
      </c>
      <c r="K1" s="129" t="s">
        <v>296</v>
      </c>
      <c r="L1" s="130" t="s">
        <v>297</v>
      </c>
      <c r="M1" s="130" t="s">
        <v>298</v>
      </c>
      <c r="N1" s="130" t="s">
        <v>299</v>
      </c>
      <c r="O1" s="130" t="s">
        <v>300</v>
      </c>
      <c r="P1" s="129" t="s">
        <v>301</v>
      </c>
      <c r="Q1" s="129" t="s">
        <v>302</v>
      </c>
      <c r="R1" s="129" t="s">
        <v>303</v>
      </c>
      <c r="S1" s="129" t="s">
        <v>304</v>
      </c>
      <c r="T1" s="129" t="s">
        <v>305</v>
      </c>
      <c r="U1" s="129" t="s">
        <v>306</v>
      </c>
      <c r="V1" s="130" t="s">
        <v>307</v>
      </c>
    </row>
    <row r="2" spans="1:22" hidden="1" x14ac:dyDescent="0.45">
      <c r="A2" s="125">
        <v>1</v>
      </c>
      <c r="B2" s="125" t="s">
        <v>285</v>
      </c>
      <c r="C2" s="125">
        <v>3</v>
      </c>
      <c r="D2" s="127">
        <v>38594</v>
      </c>
      <c r="E2" s="125" t="s">
        <v>308</v>
      </c>
      <c r="F2" s="125" t="s">
        <v>309</v>
      </c>
      <c r="G2" s="125" t="s">
        <v>310</v>
      </c>
      <c r="H2" s="125" t="s">
        <v>311</v>
      </c>
      <c r="I2" s="125" t="s">
        <v>312</v>
      </c>
      <c r="J2" s="127">
        <v>38588</v>
      </c>
      <c r="K2" s="127">
        <v>38610</v>
      </c>
      <c r="L2" s="131"/>
      <c r="M2" s="131"/>
      <c r="N2" s="131"/>
      <c r="O2" s="131">
        <v>225000</v>
      </c>
      <c r="P2" s="125" t="s">
        <v>313</v>
      </c>
      <c r="Q2" s="125"/>
      <c r="R2" s="125"/>
      <c r="S2" s="125">
        <v>130</v>
      </c>
      <c r="T2" s="125" t="s">
        <v>314</v>
      </c>
      <c r="U2" s="125"/>
      <c r="V2" s="131"/>
    </row>
    <row r="3" spans="1:22" hidden="1" x14ac:dyDescent="0.45">
      <c r="A3" s="125">
        <v>2</v>
      </c>
      <c r="B3" s="125" t="s">
        <v>285</v>
      </c>
      <c r="C3" s="125">
        <v>3</v>
      </c>
      <c r="D3" s="127">
        <v>38775</v>
      </c>
      <c r="E3" s="125" t="s">
        <v>308</v>
      </c>
      <c r="F3" s="125" t="s">
        <v>309</v>
      </c>
      <c r="G3" s="125" t="s">
        <v>310</v>
      </c>
      <c r="H3" s="125" t="s">
        <v>315</v>
      </c>
      <c r="I3" s="125" t="s">
        <v>316</v>
      </c>
      <c r="J3" s="127">
        <v>38764</v>
      </c>
      <c r="K3" s="127">
        <v>38765</v>
      </c>
      <c r="L3" s="131"/>
      <c r="M3" s="131"/>
      <c r="N3" s="131"/>
      <c r="O3" s="131">
        <v>70000</v>
      </c>
      <c r="P3" s="125" t="s">
        <v>313</v>
      </c>
      <c r="Q3" s="125"/>
      <c r="R3" s="125"/>
      <c r="S3" s="125">
        <v>80</v>
      </c>
      <c r="T3" s="125" t="s">
        <v>314</v>
      </c>
      <c r="U3" s="125"/>
      <c r="V3" s="131"/>
    </row>
    <row r="4" spans="1:22" hidden="1" x14ac:dyDescent="0.45">
      <c r="A4" s="125">
        <v>3</v>
      </c>
      <c r="B4" s="125" t="s">
        <v>285</v>
      </c>
      <c r="C4" s="125">
        <v>3</v>
      </c>
      <c r="D4" s="127">
        <v>38825</v>
      </c>
      <c r="E4" s="125" t="s">
        <v>308</v>
      </c>
      <c r="F4" s="125" t="s">
        <v>309</v>
      </c>
      <c r="G4" s="125" t="s">
        <v>310</v>
      </c>
      <c r="H4" s="125" t="s">
        <v>311</v>
      </c>
      <c r="I4" s="125" t="s">
        <v>317</v>
      </c>
      <c r="J4" s="127">
        <v>38817</v>
      </c>
      <c r="K4" s="127">
        <v>38818</v>
      </c>
      <c r="L4" s="131"/>
      <c r="M4" s="131"/>
      <c r="N4" s="131"/>
      <c r="O4" s="131">
        <v>30000</v>
      </c>
      <c r="P4" s="125" t="s">
        <v>313</v>
      </c>
      <c r="Q4" s="125"/>
      <c r="R4" s="125"/>
      <c r="S4" s="125">
        <v>80</v>
      </c>
      <c r="T4" s="125" t="s">
        <v>314</v>
      </c>
      <c r="U4" s="125"/>
      <c r="V4" s="131"/>
    </row>
    <row r="5" spans="1:22" hidden="1" x14ac:dyDescent="0.45">
      <c r="A5" s="125">
        <v>4</v>
      </c>
      <c r="B5" s="125" t="s">
        <v>285</v>
      </c>
      <c r="C5" s="125">
        <v>2</v>
      </c>
      <c r="D5" s="127">
        <v>38825</v>
      </c>
      <c r="E5" s="125" t="s">
        <v>308</v>
      </c>
      <c r="F5" s="125" t="s">
        <v>309</v>
      </c>
      <c r="G5" s="125" t="s">
        <v>310</v>
      </c>
      <c r="H5" s="125" t="s">
        <v>311</v>
      </c>
      <c r="I5" s="125" t="s">
        <v>318</v>
      </c>
      <c r="J5" s="127">
        <v>38824</v>
      </c>
      <c r="K5" s="127">
        <v>38824</v>
      </c>
      <c r="L5" s="131"/>
      <c r="M5" s="131"/>
      <c r="N5" s="131"/>
      <c r="O5" s="131">
        <v>20000</v>
      </c>
      <c r="P5" s="125" t="s">
        <v>313</v>
      </c>
      <c r="Q5" s="125"/>
      <c r="R5" s="125"/>
      <c r="S5" s="125">
        <v>80</v>
      </c>
      <c r="T5" s="125" t="s">
        <v>314</v>
      </c>
      <c r="U5" s="125"/>
      <c r="V5" s="131"/>
    </row>
    <row r="6" spans="1:22" hidden="1" x14ac:dyDescent="0.45">
      <c r="A6" s="125">
        <v>5</v>
      </c>
      <c r="B6" s="125" t="s">
        <v>285</v>
      </c>
      <c r="C6" s="125">
        <v>3</v>
      </c>
      <c r="D6" s="127">
        <v>38891</v>
      </c>
      <c r="E6" s="125" t="s">
        <v>308</v>
      </c>
      <c r="F6" s="125" t="s">
        <v>309</v>
      </c>
      <c r="G6" s="125" t="s">
        <v>310</v>
      </c>
      <c r="H6" s="125" t="s">
        <v>311</v>
      </c>
      <c r="I6" s="125" t="s">
        <v>319</v>
      </c>
      <c r="J6" s="127">
        <v>38859</v>
      </c>
      <c r="K6" s="127">
        <v>38861</v>
      </c>
      <c r="L6" s="131"/>
      <c r="M6" s="131"/>
      <c r="N6" s="131"/>
      <c r="O6" s="131">
        <v>117100</v>
      </c>
      <c r="P6" s="125"/>
      <c r="Q6" s="125"/>
      <c r="R6" s="125"/>
      <c r="S6" s="125">
        <v>80</v>
      </c>
      <c r="T6" s="125" t="s">
        <v>314</v>
      </c>
      <c r="U6" s="125"/>
      <c r="V6" s="131"/>
    </row>
    <row r="7" spans="1:22" hidden="1" x14ac:dyDescent="0.45">
      <c r="A7" s="125">
        <v>6</v>
      </c>
      <c r="B7" s="125" t="s">
        <v>285</v>
      </c>
      <c r="C7" s="125">
        <v>6</v>
      </c>
      <c r="D7" s="127">
        <v>40744</v>
      </c>
      <c r="E7" s="125" t="s">
        <v>320</v>
      </c>
      <c r="F7" s="125" t="s">
        <v>321</v>
      </c>
      <c r="G7" s="125" t="s">
        <v>183</v>
      </c>
      <c r="H7" s="125" t="s">
        <v>128</v>
      </c>
      <c r="I7" s="125" t="s">
        <v>322</v>
      </c>
      <c r="J7" s="127">
        <v>40744</v>
      </c>
      <c r="K7" s="127">
        <v>40747</v>
      </c>
      <c r="L7" s="131"/>
      <c r="M7" s="131"/>
      <c r="N7" s="131"/>
      <c r="O7" s="131">
        <v>40000</v>
      </c>
      <c r="P7" s="125" t="s">
        <v>313</v>
      </c>
      <c r="Q7" s="125"/>
      <c r="R7" s="125"/>
      <c r="S7" s="125" t="s">
        <v>323</v>
      </c>
      <c r="T7" s="125" t="s">
        <v>314</v>
      </c>
      <c r="U7" s="125"/>
      <c r="V7" s="131"/>
    </row>
    <row r="8" spans="1:22" hidden="1" x14ac:dyDescent="0.45">
      <c r="A8" s="125">
        <v>7</v>
      </c>
      <c r="B8" s="125" t="s">
        <v>285</v>
      </c>
      <c r="C8" s="125">
        <v>6</v>
      </c>
      <c r="D8" s="127">
        <v>40744</v>
      </c>
      <c r="E8" s="125" t="s">
        <v>320</v>
      </c>
      <c r="F8" s="125" t="s">
        <v>321</v>
      </c>
      <c r="G8" s="125" t="s">
        <v>183</v>
      </c>
      <c r="H8" s="125" t="s">
        <v>128</v>
      </c>
      <c r="I8" s="125" t="s">
        <v>324</v>
      </c>
      <c r="J8" s="127">
        <v>40744</v>
      </c>
      <c r="K8" s="127">
        <v>40747</v>
      </c>
      <c r="L8" s="131"/>
      <c r="M8" s="131"/>
      <c r="N8" s="131"/>
      <c r="O8" s="131">
        <v>80000</v>
      </c>
      <c r="P8" s="125" t="s">
        <v>313</v>
      </c>
      <c r="Q8" s="125"/>
      <c r="R8" s="125"/>
      <c r="S8" s="125" t="s">
        <v>323</v>
      </c>
      <c r="T8" s="125" t="s">
        <v>314</v>
      </c>
      <c r="U8" s="125"/>
      <c r="V8" s="131"/>
    </row>
    <row r="9" spans="1:22" hidden="1" x14ac:dyDescent="0.45">
      <c r="A9" s="125">
        <v>8</v>
      </c>
      <c r="B9" s="125" t="s">
        <v>285</v>
      </c>
      <c r="C9" s="125">
        <v>1</v>
      </c>
      <c r="D9" s="127">
        <v>40754</v>
      </c>
      <c r="E9" s="125" t="s">
        <v>320</v>
      </c>
      <c r="F9" s="125" t="s">
        <v>321</v>
      </c>
      <c r="G9" s="125" t="s">
        <v>183</v>
      </c>
      <c r="H9" s="125" t="s">
        <v>128</v>
      </c>
      <c r="I9" s="125" t="s">
        <v>325</v>
      </c>
      <c r="J9" s="127">
        <v>40754</v>
      </c>
      <c r="K9" s="127">
        <v>40758</v>
      </c>
      <c r="L9" s="131"/>
      <c r="M9" s="131"/>
      <c r="N9" s="131"/>
      <c r="O9" s="131">
        <v>180000</v>
      </c>
      <c r="P9" s="125"/>
      <c r="Q9" s="125"/>
      <c r="R9" s="125"/>
      <c r="S9" s="125" t="s">
        <v>323</v>
      </c>
      <c r="T9" s="125" t="s">
        <v>314</v>
      </c>
      <c r="U9" s="125"/>
      <c r="V9" s="131"/>
    </row>
    <row r="10" spans="1:22" hidden="1" x14ac:dyDescent="0.45">
      <c r="A10" s="125">
        <v>9</v>
      </c>
      <c r="B10" s="125" t="s">
        <v>285</v>
      </c>
      <c r="C10" s="125">
        <v>5</v>
      </c>
      <c r="D10" s="127">
        <v>40797</v>
      </c>
      <c r="E10" s="125" t="s">
        <v>320</v>
      </c>
      <c r="F10" s="125" t="s">
        <v>326</v>
      </c>
      <c r="G10" s="125" t="s">
        <v>183</v>
      </c>
      <c r="H10" s="125" t="s">
        <v>90</v>
      </c>
      <c r="I10" s="125" t="s">
        <v>327</v>
      </c>
      <c r="J10" s="127">
        <v>40800</v>
      </c>
      <c r="K10" s="127">
        <v>40805</v>
      </c>
      <c r="L10" s="131"/>
      <c r="M10" s="131"/>
      <c r="N10" s="131"/>
      <c r="O10" s="131">
        <v>250000</v>
      </c>
      <c r="P10" s="125" t="s">
        <v>313</v>
      </c>
      <c r="Q10" s="125"/>
      <c r="R10" s="125"/>
      <c r="S10" s="125" t="s">
        <v>328</v>
      </c>
      <c r="T10" s="125" t="s">
        <v>314</v>
      </c>
      <c r="U10" s="125"/>
      <c r="V10" s="131"/>
    </row>
    <row r="11" spans="1:22" hidden="1" x14ac:dyDescent="0.45">
      <c r="A11" s="125">
        <v>10</v>
      </c>
      <c r="B11" s="125" t="s">
        <v>285</v>
      </c>
      <c r="C11" s="125">
        <v>6</v>
      </c>
      <c r="D11" s="127">
        <v>41131</v>
      </c>
      <c r="E11" s="125" t="s">
        <v>320</v>
      </c>
      <c r="F11" s="125" t="s">
        <v>326</v>
      </c>
      <c r="G11" s="125" t="s">
        <v>183</v>
      </c>
      <c r="H11" s="125" t="s">
        <v>128</v>
      </c>
      <c r="I11" s="125" t="s">
        <v>329</v>
      </c>
      <c r="J11" s="127">
        <v>41141</v>
      </c>
      <c r="K11" s="127">
        <v>41145</v>
      </c>
      <c r="L11" s="131"/>
      <c r="M11" s="131"/>
      <c r="N11" s="131"/>
      <c r="O11" s="131">
        <v>300000</v>
      </c>
      <c r="P11" s="125" t="s">
        <v>313</v>
      </c>
      <c r="Q11" s="127">
        <v>41144</v>
      </c>
      <c r="R11" s="125"/>
      <c r="S11" s="125" t="s">
        <v>323</v>
      </c>
      <c r="T11" s="125" t="s">
        <v>330</v>
      </c>
      <c r="U11" s="125"/>
      <c r="V11" s="131">
        <v>1530000</v>
      </c>
    </row>
    <row r="12" spans="1:22" hidden="1" x14ac:dyDescent="0.45">
      <c r="A12" s="125">
        <v>11</v>
      </c>
      <c r="B12" s="125" t="s">
        <v>285</v>
      </c>
      <c r="C12" s="125">
        <v>1</v>
      </c>
      <c r="D12" s="127">
        <v>41179</v>
      </c>
      <c r="E12" s="125" t="s">
        <v>320</v>
      </c>
      <c r="F12" s="125" t="s">
        <v>326</v>
      </c>
      <c r="G12" s="125" t="s">
        <v>183</v>
      </c>
      <c r="H12" s="125" t="s">
        <v>128</v>
      </c>
      <c r="I12" s="125" t="s">
        <v>331</v>
      </c>
      <c r="J12" s="127">
        <v>41178</v>
      </c>
      <c r="K12" s="127">
        <v>41184</v>
      </c>
      <c r="L12" s="131"/>
      <c r="M12" s="131"/>
      <c r="N12" s="131"/>
      <c r="O12" s="131">
        <v>140000</v>
      </c>
      <c r="P12" s="125"/>
      <c r="Q12" s="127">
        <v>41183</v>
      </c>
      <c r="R12" s="125"/>
      <c r="S12" s="125" t="s">
        <v>323</v>
      </c>
      <c r="T12" s="125" t="s">
        <v>332</v>
      </c>
      <c r="U12" s="125"/>
      <c r="V12" s="131">
        <v>5840000</v>
      </c>
    </row>
    <row r="13" spans="1:22" hidden="1" x14ac:dyDescent="0.45">
      <c r="A13" s="125">
        <v>12</v>
      </c>
      <c r="B13" s="125" t="s">
        <v>285</v>
      </c>
      <c r="C13" s="125">
        <v>4</v>
      </c>
      <c r="D13" s="127">
        <v>41193</v>
      </c>
      <c r="E13" s="125" t="s">
        <v>320</v>
      </c>
      <c r="F13" s="125" t="s">
        <v>326</v>
      </c>
      <c r="G13" s="125" t="s">
        <v>183</v>
      </c>
      <c r="H13" s="125" t="s">
        <v>90</v>
      </c>
      <c r="I13" s="125" t="s">
        <v>333</v>
      </c>
      <c r="J13" s="127">
        <v>41194</v>
      </c>
      <c r="K13" s="127">
        <v>41201</v>
      </c>
      <c r="L13" s="131"/>
      <c r="M13" s="131"/>
      <c r="N13" s="131"/>
      <c r="O13" s="131">
        <v>130000</v>
      </c>
      <c r="P13" s="125"/>
      <c r="Q13" s="127">
        <v>41205</v>
      </c>
      <c r="R13" s="125"/>
      <c r="S13" s="125" t="s">
        <v>334</v>
      </c>
      <c r="T13" s="125" t="s">
        <v>335</v>
      </c>
      <c r="U13" s="125"/>
      <c r="V13" s="131">
        <v>4050000</v>
      </c>
    </row>
    <row r="14" spans="1:22" hidden="1" x14ac:dyDescent="0.45">
      <c r="A14" s="125">
        <v>13</v>
      </c>
      <c r="B14" s="125" t="s">
        <v>285</v>
      </c>
      <c r="C14" s="125">
        <v>3</v>
      </c>
      <c r="D14" s="127">
        <v>41207</v>
      </c>
      <c r="E14" s="125" t="s">
        <v>320</v>
      </c>
      <c r="F14" s="125" t="s">
        <v>326</v>
      </c>
      <c r="G14" s="125" t="s">
        <v>183</v>
      </c>
      <c r="H14" s="125" t="s">
        <v>90</v>
      </c>
      <c r="I14" s="125" t="s">
        <v>336</v>
      </c>
      <c r="J14" s="127">
        <v>41208</v>
      </c>
      <c r="K14" s="127">
        <v>41215</v>
      </c>
      <c r="L14" s="131"/>
      <c r="M14" s="131"/>
      <c r="N14" s="131"/>
      <c r="O14" s="131">
        <v>82000</v>
      </c>
      <c r="P14" s="125" t="s">
        <v>313</v>
      </c>
      <c r="Q14" s="127">
        <v>41213</v>
      </c>
      <c r="R14" s="125"/>
      <c r="S14" s="125" t="s">
        <v>328</v>
      </c>
      <c r="T14" s="125" t="s">
        <v>337</v>
      </c>
      <c r="U14" s="125"/>
      <c r="V14" s="131">
        <v>5070000</v>
      </c>
    </row>
    <row r="15" spans="1:22" hidden="1" x14ac:dyDescent="0.45">
      <c r="A15" s="125">
        <v>14</v>
      </c>
      <c r="B15" s="125" t="s">
        <v>285</v>
      </c>
      <c r="C15" s="125">
        <v>4</v>
      </c>
      <c r="D15" s="127">
        <v>41341</v>
      </c>
      <c r="E15" s="125" t="s">
        <v>338</v>
      </c>
      <c r="F15" s="125" t="s">
        <v>339</v>
      </c>
      <c r="G15" s="125" t="s">
        <v>183</v>
      </c>
      <c r="H15" s="125" t="s">
        <v>90</v>
      </c>
      <c r="I15" s="125" t="s">
        <v>340</v>
      </c>
      <c r="J15" s="127">
        <v>41337</v>
      </c>
      <c r="K15" s="127">
        <v>41425</v>
      </c>
      <c r="L15" s="131"/>
      <c r="M15" s="131"/>
      <c r="N15" s="131"/>
      <c r="O15" s="131">
        <v>300000</v>
      </c>
      <c r="P15" s="125" t="s">
        <v>313</v>
      </c>
      <c r="Q15" s="127">
        <v>41379</v>
      </c>
      <c r="R15" s="125"/>
      <c r="S15" s="125" t="s">
        <v>323</v>
      </c>
      <c r="T15" s="125" t="s">
        <v>341</v>
      </c>
      <c r="U15" s="125"/>
      <c r="V15" s="131">
        <v>4320000</v>
      </c>
    </row>
    <row r="16" spans="1:22" hidden="1" x14ac:dyDescent="0.45">
      <c r="A16" s="125">
        <v>15</v>
      </c>
      <c r="B16" s="125" t="s">
        <v>285</v>
      </c>
      <c r="C16" s="125">
        <v>3</v>
      </c>
      <c r="D16" s="127">
        <v>41457</v>
      </c>
      <c r="E16" s="125" t="s">
        <v>338</v>
      </c>
      <c r="F16" s="125" t="s">
        <v>342</v>
      </c>
      <c r="G16" s="125" t="s">
        <v>183</v>
      </c>
      <c r="H16" s="125" t="s">
        <v>90</v>
      </c>
      <c r="I16" s="125" t="s">
        <v>343</v>
      </c>
      <c r="J16" s="127">
        <v>41463</v>
      </c>
      <c r="K16" s="127">
        <v>41480</v>
      </c>
      <c r="L16" s="131"/>
      <c r="M16" s="131"/>
      <c r="N16" s="131"/>
      <c r="O16" s="131">
        <v>330000</v>
      </c>
      <c r="P16" s="125" t="s">
        <v>313</v>
      </c>
      <c r="Q16" s="127">
        <v>41463</v>
      </c>
      <c r="R16" s="125"/>
      <c r="S16" s="125" t="s">
        <v>328</v>
      </c>
      <c r="T16" s="125" t="s">
        <v>344</v>
      </c>
      <c r="U16" s="125"/>
      <c r="V16" s="131">
        <v>5550000</v>
      </c>
    </row>
    <row r="17" spans="1:22" hidden="1" x14ac:dyDescent="0.45">
      <c r="A17" s="125">
        <v>16</v>
      </c>
      <c r="B17" s="125" t="s">
        <v>285</v>
      </c>
      <c r="C17" s="125">
        <v>3</v>
      </c>
      <c r="D17" s="127">
        <v>41505</v>
      </c>
      <c r="E17" s="125" t="s">
        <v>338</v>
      </c>
      <c r="F17" s="125" t="s">
        <v>342</v>
      </c>
      <c r="G17" s="125" t="s">
        <v>183</v>
      </c>
      <c r="H17" s="125" t="s">
        <v>90</v>
      </c>
      <c r="I17" s="125" t="s">
        <v>345</v>
      </c>
      <c r="J17" s="127">
        <v>41505</v>
      </c>
      <c r="K17" s="127">
        <v>41509</v>
      </c>
      <c r="L17" s="131"/>
      <c r="M17" s="131"/>
      <c r="N17" s="131"/>
      <c r="O17" s="131">
        <v>30000</v>
      </c>
      <c r="P17" s="125" t="s">
        <v>313</v>
      </c>
      <c r="Q17" s="127">
        <v>41509</v>
      </c>
      <c r="R17" s="125"/>
      <c r="S17" s="125" t="s">
        <v>328</v>
      </c>
      <c r="T17" s="125" t="s">
        <v>346</v>
      </c>
      <c r="U17" s="125"/>
      <c r="V17" s="131">
        <v>5553000</v>
      </c>
    </row>
    <row r="18" spans="1:22" hidden="1" x14ac:dyDescent="0.45">
      <c r="A18" s="125">
        <v>17</v>
      </c>
      <c r="B18" s="125" t="s">
        <v>285</v>
      </c>
      <c r="C18" s="125">
        <v>1</v>
      </c>
      <c r="D18" s="127">
        <v>41512</v>
      </c>
      <c r="E18" s="125" t="s">
        <v>338</v>
      </c>
      <c r="F18" s="125" t="s">
        <v>342</v>
      </c>
      <c r="G18" s="125" t="s">
        <v>183</v>
      </c>
      <c r="H18" s="125" t="s">
        <v>138</v>
      </c>
      <c r="I18" s="125" t="s">
        <v>347</v>
      </c>
      <c r="J18" s="127">
        <v>41519</v>
      </c>
      <c r="K18" s="127">
        <v>41523</v>
      </c>
      <c r="L18" s="131"/>
      <c r="M18" s="131"/>
      <c r="N18" s="131"/>
      <c r="O18" s="131">
        <v>48000</v>
      </c>
      <c r="P18" s="125" t="s">
        <v>313</v>
      </c>
      <c r="Q18" s="127">
        <v>41521</v>
      </c>
      <c r="R18" s="125"/>
      <c r="S18" s="125" t="s">
        <v>323</v>
      </c>
      <c r="T18" s="125" t="s">
        <v>54</v>
      </c>
      <c r="U18" s="125"/>
      <c r="V18" s="131">
        <v>6430000</v>
      </c>
    </row>
    <row r="19" spans="1:22" hidden="1" x14ac:dyDescent="0.45">
      <c r="A19" s="125">
        <v>18</v>
      </c>
      <c r="B19" s="125" t="s">
        <v>285</v>
      </c>
      <c r="C19" s="125">
        <v>5</v>
      </c>
      <c r="D19" s="127">
        <v>41528</v>
      </c>
      <c r="E19" s="125" t="s">
        <v>338</v>
      </c>
      <c r="F19" s="125" t="s">
        <v>342</v>
      </c>
      <c r="G19" s="125" t="s">
        <v>183</v>
      </c>
      <c r="H19" s="125" t="s">
        <v>90</v>
      </c>
      <c r="I19" s="125" t="s">
        <v>348</v>
      </c>
      <c r="J19" s="127">
        <v>41533</v>
      </c>
      <c r="K19" s="127">
        <v>41551</v>
      </c>
      <c r="L19" s="131"/>
      <c r="M19" s="131"/>
      <c r="N19" s="131"/>
      <c r="O19" s="131">
        <v>230000</v>
      </c>
      <c r="P19" s="125" t="s">
        <v>313</v>
      </c>
      <c r="Q19" s="127">
        <v>41537</v>
      </c>
      <c r="R19" s="125"/>
      <c r="S19" s="125" t="s">
        <v>334</v>
      </c>
      <c r="T19" s="125" t="s">
        <v>349</v>
      </c>
      <c r="U19" s="125"/>
      <c r="V19" s="131">
        <v>3390000</v>
      </c>
    </row>
    <row r="20" spans="1:22" hidden="1" x14ac:dyDescent="0.45">
      <c r="A20" s="125">
        <v>19</v>
      </c>
      <c r="B20" s="125" t="s">
        <v>285</v>
      </c>
      <c r="C20" s="125">
        <v>3</v>
      </c>
      <c r="D20" s="127">
        <v>41677</v>
      </c>
      <c r="E20" s="125" t="s">
        <v>350</v>
      </c>
      <c r="F20" s="125" t="s">
        <v>351</v>
      </c>
      <c r="G20" s="125" t="s">
        <v>183</v>
      </c>
      <c r="H20" s="125" t="s">
        <v>90</v>
      </c>
      <c r="I20" s="125" t="s">
        <v>352</v>
      </c>
      <c r="J20" s="127">
        <v>41681</v>
      </c>
      <c r="K20" s="127">
        <v>41684</v>
      </c>
      <c r="L20" s="131"/>
      <c r="M20" s="131"/>
      <c r="N20" s="131"/>
      <c r="O20" s="131">
        <v>75000</v>
      </c>
      <c r="P20" s="125" t="s">
        <v>313</v>
      </c>
      <c r="Q20" s="127">
        <v>41684</v>
      </c>
      <c r="R20" s="125" t="s">
        <v>353</v>
      </c>
      <c r="S20" s="125" t="s">
        <v>328</v>
      </c>
      <c r="T20" s="125" t="s">
        <v>354</v>
      </c>
      <c r="U20" s="125" t="s">
        <v>355</v>
      </c>
      <c r="V20" s="131">
        <v>5820000</v>
      </c>
    </row>
    <row r="21" spans="1:22" hidden="1" x14ac:dyDescent="0.45">
      <c r="A21" s="125">
        <v>20</v>
      </c>
      <c r="B21" s="125" t="s">
        <v>285</v>
      </c>
      <c r="C21" s="125">
        <v>4</v>
      </c>
      <c r="D21" s="127">
        <v>41841</v>
      </c>
      <c r="E21" s="125" t="s">
        <v>350</v>
      </c>
      <c r="F21" s="125" t="s">
        <v>351</v>
      </c>
      <c r="G21" s="125" t="s">
        <v>183</v>
      </c>
      <c r="H21" s="125" t="s">
        <v>90</v>
      </c>
      <c r="I21" s="125" t="s">
        <v>356</v>
      </c>
      <c r="J21" s="127">
        <v>41848</v>
      </c>
      <c r="K21" s="127">
        <v>41852</v>
      </c>
      <c r="L21" s="131"/>
      <c r="M21" s="131"/>
      <c r="N21" s="131"/>
      <c r="O21" s="131">
        <v>62000</v>
      </c>
      <c r="P21" s="125" t="s">
        <v>313</v>
      </c>
      <c r="Q21" s="127">
        <v>41843</v>
      </c>
      <c r="R21" s="125" t="s">
        <v>357</v>
      </c>
      <c r="S21" s="125" t="s">
        <v>334</v>
      </c>
      <c r="T21" s="125" t="s">
        <v>358</v>
      </c>
      <c r="U21" s="125" t="s">
        <v>359</v>
      </c>
      <c r="V21" s="131">
        <v>5200000</v>
      </c>
    </row>
    <row r="22" spans="1:22" hidden="1" x14ac:dyDescent="0.45">
      <c r="A22" s="125">
        <v>21</v>
      </c>
      <c r="B22" s="125" t="s">
        <v>285</v>
      </c>
      <c r="C22" s="125">
        <v>3</v>
      </c>
      <c r="D22" s="127">
        <v>41855</v>
      </c>
      <c r="E22" s="125" t="s">
        <v>350</v>
      </c>
      <c r="F22" s="125" t="s">
        <v>351</v>
      </c>
      <c r="G22" s="125" t="s">
        <v>183</v>
      </c>
      <c r="H22" s="125" t="s">
        <v>90</v>
      </c>
      <c r="I22" s="125" t="s">
        <v>360</v>
      </c>
      <c r="J22" s="127">
        <v>41855</v>
      </c>
      <c r="K22" s="127">
        <v>41859</v>
      </c>
      <c r="L22" s="131"/>
      <c r="M22" s="131"/>
      <c r="N22" s="131"/>
      <c r="O22" s="131">
        <v>62000</v>
      </c>
      <c r="P22" s="125" t="s">
        <v>313</v>
      </c>
      <c r="Q22" s="127">
        <v>41857</v>
      </c>
      <c r="R22" s="125" t="s">
        <v>357</v>
      </c>
      <c r="S22" s="125" t="s">
        <v>334</v>
      </c>
      <c r="T22" s="125" t="s">
        <v>358</v>
      </c>
      <c r="U22" s="125" t="s">
        <v>361</v>
      </c>
      <c r="V22" s="131">
        <v>6140000</v>
      </c>
    </row>
    <row r="23" spans="1:22" hidden="1" x14ac:dyDescent="0.45">
      <c r="A23" s="125">
        <v>22</v>
      </c>
      <c r="B23" s="125" t="s">
        <v>285</v>
      </c>
      <c r="C23" s="125">
        <v>5</v>
      </c>
      <c r="D23" s="127">
        <v>41872</v>
      </c>
      <c r="E23" s="125" t="s">
        <v>350</v>
      </c>
      <c r="F23" s="125" t="s">
        <v>351</v>
      </c>
      <c r="G23" s="125" t="s">
        <v>183</v>
      </c>
      <c r="H23" s="125" t="s">
        <v>90</v>
      </c>
      <c r="I23" s="125" t="s">
        <v>362</v>
      </c>
      <c r="J23" s="127">
        <v>41876</v>
      </c>
      <c r="K23" s="127">
        <v>41880</v>
      </c>
      <c r="L23" s="131"/>
      <c r="M23" s="131"/>
      <c r="N23" s="131"/>
      <c r="O23" s="131">
        <v>80000</v>
      </c>
      <c r="P23" s="125" t="s">
        <v>313</v>
      </c>
      <c r="Q23" s="127">
        <v>41873</v>
      </c>
      <c r="R23" s="125" t="s">
        <v>357</v>
      </c>
      <c r="S23" s="125" t="s">
        <v>334</v>
      </c>
      <c r="T23" s="125" t="s">
        <v>363</v>
      </c>
      <c r="U23" s="125" t="s">
        <v>364</v>
      </c>
      <c r="V23" s="131">
        <v>4130000</v>
      </c>
    </row>
    <row r="24" spans="1:22" hidden="1" x14ac:dyDescent="0.45">
      <c r="A24" s="125">
        <v>23</v>
      </c>
      <c r="B24" s="125" t="s">
        <v>285</v>
      </c>
      <c r="C24" s="125">
        <v>6</v>
      </c>
      <c r="D24" s="127">
        <v>41883</v>
      </c>
      <c r="E24" s="125" t="s">
        <v>350</v>
      </c>
      <c r="F24" s="125" t="s">
        <v>351</v>
      </c>
      <c r="G24" s="125" t="s">
        <v>183</v>
      </c>
      <c r="H24" s="125" t="s">
        <v>128</v>
      </c>
      <c r="I24" s="125" t="s">
        <v>365</v>
      </c>
      <c r="J24" s="127">
        <v>41883</v>
      </c>
      <c r="K24" s="127">
        <v>41887</v>
      </c>
      <c r="L24" s="131"/>
      <c r="M24" s="131"/>
      <c r="N24" s="131"/>
      <c r="O24" s="131">
        <v>70000</v>
      </c>
      <c r="P24" s="125" t="s">
        <v>313</v>
      </c>
      <c r="Q24" s="127">
        <v>41891</v>
      </c>
      <c r="R24" s="125" t="s">
        <v>357</v>
      </c>
      <c r="S24" s="125" t="s">
        <v>334</v>
      </c>
      <c r="T24" s="125" t="s">
        <v>358</v>
      </c>
      <c r="U24" s="125" t="s">
        <v>366</v>
      </c>
      <c r="V24" s="131">
        <v>2450000</v>
      </c>
    </row>
    <row r="25" spans="1:22" hidden="1" x14ac:dyDescent="0.45">
      <c r="A25" s="125">
        <v>24</v>
      </c>
      <c r="B25" s="125" t="s">
        <v>285</v>
      </c>
      <c r="C25" s="125">
        <v>1</v>
      </c>
      <c r="D25" s="127">
        <v>41892</v>
      </c>
      <c r="E25" s="125" t="s">
        <v>350</v>
      </c>
      <c r="F25" s="125" t="s">
        <v>351</v>
      </c>
      <c r="G25" s="125" t="s">
        <v>183</v>
      </c>
      <c r="H25" s="125" t="s">
        <v>128</v>
      </c>
      <c r="I25" s="125" t="s">
        <v>367</v>
      </c>
      <c r="J25" s="127">
        <v>41897</v>
      </c>
      <c r="K25" s="127">
        <v>41905</v>
      </c>
      <c r="L25" s="131"/>
      <c r="M25" s="131"/>
      <c r="N25" s="131"/>
      <c r="O25" s="131">
        <v>70000</v>
      </c>
      <c r="P25" s="125" t="s">
        <v>313</v>
      </c>
      <c r="Q25" s="127">
        <v>41905</v>
      </c>
      <c r="R25" s="125" t="s">
        <v>357</v>
      </c>
      <c r="S25" s="125" t="s">
        <v>334</v>
      </c>
      <c r="T25" s="125" t="s">
        <v>358</v>
      </c>
      <c r="U25" s="125" t="s">
        <v>368</v>
      </c>
      <c r="V25" s="131">
        <v>7180000</v>
      </c>
    </row>
    <row r="26" spans="1:22" hidden="1" x14ac:dyDescent="0.45">
      <c r="A26" s="125">
        <v>25</v>
      </c>
      <c r="B26" s="125" t="s">
        <v>285</v>
      </c>
      <c r="C26" s="125">
        <v>4</v>
      </c>
      <c r="D26" s="127">
        <v>41879</v>
      </c>
      <c r="E26" s="125" t="s">
        <v>350</v>
      </c>
      <c r="F26" s="125" t="s">
        <v>351</v>
      </c>
      <c r="G26" s="125" t="s">
        <v>183</v>
      </c>
      <c r="H26" s="125" t="s">
        <v>90</v>
      </c>
      <c r="I26" s="125" t="s">
        <v>369</v>
      </c>
      <c r="J26" s="127">
        <v>41880</v>
      </c>
      <c r="K26" s="127">
        <v>41943</v>
      </c>
      <c r="L26" s="131">
        <v>924000</v>
      </c>
      <c r="M26" s="131"/>
      <c r="N26" s="131"/>
      <c r="O26" s="131">
        <v>924000</v>
      </c>
      <c r="P26" s="125" t="s">
        <v>313</v>
      </c>
      <c r="Q26" s="127">
        <v>41915</v>
      </c>
      <c r="R26" s="125" t="s">
        <v>353</v>
      </c>
      <c r="S26" s="125" t="s">
        <v>334</v>
      </c>
      <c r="T26" s="125" t="s">
        <v>370</v>
      </c>
      <c r="U26" s="125" t="s">
        <v>371</v>
      </c>
      <c r="V26" s="131">
        <v>5212000</v>
      </c>
    </row>
    <row r="27" spans="1:22" hidden="1" x14ac:dyDescent="0.45">
      <c r="A27" s="125">
        <v>26</v>
      </c>
      <c r="B27" s="125" t="s">
        <v>285</v>
      </c>
      <c r="C27" s="125">
        <v>4</v>
      </c>
      <c r="D27" s="127">
        <v>42011</v>
      </c>
      <c r="E27" s="125" t="s">
        <v>350</v>
      </c>
      <c r="F27" s="125" t="s">
        <v>351</v>
      </c>
      <c r="G27" s="125" t="s">
        <v>155</v>
      </c>
      <c r="H27" s="125" t="s">
        <v>90</v>
      </c>
      <c r="I27" s="125" t="s">
        <v>372</v>
      </c>
      <c r="J27" s="127">
        <v>42010</v>
      </c>
      <c r="K27" s="127">
        <v>42018</v>
      </c>
      <c r="L27" s="131">
        <v>132000</v>
      </c>
      <c r="M27" s="131">
        <v>0</v>
      </c>
      <c r="N27" s="131" t="s">
        <v>373</v>
      </c>
      <c r="O27" s="131">
        <v>132000</v>
      </c>
      <c r="P27" s="125"/>
      <c r="Q27" s="127">
        <v>42016</v>
      </c>
      <c r="R27" s="125" t="s">
        <v>374</v>
      </c>
      <c r="S27" s="125" t="s">
        <v>334</v>
      </c>
      <c r="T27" s="125" t="s">
        <v>375</v>
      </c>
      <c r="U27" s="125" t="s">
        <v>376</v>
      </c>
      <c r="V27" s="131">
        <v>5212000</v>
      </c>
    </row>
    <row r="28" spans="1:22" hidden="1" x14ac:dyDescent="0.45">
      <c r="A28" s="125">
        <v>27</v>
      </c>
      <c r="B28" s="125" t="s">
        <v>285</v>
      </c>
      <c r="C28" s="125">
        <v>4</v>
      </c>
      <c r="D28" s="127">
        <v>42032</v>
      </c>
      <c r="E28" s="125" t="s">
        <v>350</v>
      </c>
      <c r="F28" s="125" t="s">
        <v>351</v>
      </c>
      <c r="G28" s="125" t="s">
        <v>155</v>
      </c>
      <c r="H28" s="125" t="s">
        <v>90</v>
      </c>
      <c r="I28" s="125" t="s">
        <v>377</v>
      </c>
      <c r="J28" s="127">
        <v>42031</v>
      </c>
      <c r="K28" s="127">
        <v>42034</v>
      </c>
      <c r="L28" s="131">
        <v>60000</v>
      </c>
      <c r="M28" s="131">
        <v>0</v>
      </c>
      <c r="N28" s="131" t="s">
        <v>53</v>
      </c>
      <c r="O28" s="131">
        <v>60000</v>
      </c>
      <c r="P28" s="125" t="s">
        <v>313</v>
      </c>
      <c r="Q28" s="127">
        <v>42038</v>
      </c>
      <c r="R28" s="125" t="s">
        <v>378</v>
      </c>
      <c r="S28" s="125" t="s">
        <v>334</v>
      </c>
      <c r="T28" s="125" t="s">
        <v>379</v>
      </c>
      <c r="U28" s="125" t="s">
        <v>380</v>
      </c>
      <c r="V28" s="131">
        <v>5214500</v>
      </c>
    </row>
    <row r="29" spans="1:22" hidden="1" x14ac:dyDescent="0.45">
      <c r="A29" s="125">
        <v>28</v>
      </c>
      <c r="B29" s="125" t="s">
        <v>285</v>
      </c>
      <c r="C29" s="125">
        <v>1</v>
      </c>
      <c r="D29" s="127">
        <v>42390</v>
      </c>
      <c r="E29" s="125" t="s">
        <v>350</v>
      </c>
      <c r="F29" s="125" t="s">
        <v>351</v>
      </c>
      <c r="G29" s="125" t="s">
        <v>155</v>
      </c>
      <c r="H29" s="125" t="s">
        <v>128</v>
      </c>
      <c r="I29" s="125" t="s">
        <v>381</v>
      </c>
      <c r="J29" s="127">
        <v>42394</v>
      </c>
      <c r="K29" s="127">
        <v>42397</v>
      </c>
      <c r="L29" s="131">
        <v>0</v>
      </c>
      <c r="M29" s="131">
        <v>70000</v>
      </c>
      <c r="N29" s="131" t="s">
        <v>382</v>
      </c>
      <c r="O29" s="131">
        <v>70000</v>
      </c>
      <c r="P29" s="125" t="s">
        <v>313</v>
      </c>
      <c r="Q29" s="127">
        <v>42401</v>
      </c>
      <c r="R29" s="125" t="s">
        <v>357</v>
      </c>
      <c r="S29" s="125">
        <v>80</v>
      </c>
      <c r="T29" s="125" t="s">
        <v>383</v>
      </c>
      <c r="U29" s="125" t="s">
        <v>384</v>
      </c>
      <c r="V29" s="131">
        <v>7910000</v>
      </c>
    </row>
    <row r="30" spans="1:22" hidden="1" x14ac:dyDescent="0.45">
      <c r="A30" s="125">
        <v>29</v>
      </c>
      <c r="B30" s="125" t="s">
        <v>285</v>
      </c>
      <c r="C30" s="125">
        <v>3</v>
      </c>
      <c r="D30" s="127">
        <v>42521</v>
      </c>
      <c r="E30" s="125" t="s">
        <v>350</v>
      </c>
      <c r="F30" s="125" t="s">
        <v>351</v>
      </c>
      <c r="G30" s="125" t="s">
        <v>155</v>
      </c>
      <c r="H30" s="125" t="s">
        <v>90</v>
      </c>
      <c r="I30" s="125" t="s">
        <v>385</v>
      </c>
      <c r="J30" s="127">
        <v>42520</v>
      </c>
      <c r="K30" s="127">
        <v>42524</v>
      </c>
      <c r="L30" s="131">
        <v>0</v>
      </c>
      <c r="M30" s="131">
        <v>66000</v>
      </c>
      <c r="N30" s="131" t="s">
        <v>382</v>
      </c>
      <c r="O30" s="131">
        <v>66000</v>
      </c>
      <c r="P30" s="125" t="s">
        <v>313</v>
      </c>
      <c r="Q30" s="127">
        <v>42524</v>
      </c>
      <c r="R30" s="125" t="s">
        <v>357</v>
      </c>
      <c r="S30" s="125">
        <v>80</v>
      </c>
      <c r="T30" s="125" t="s">
        <v>383</v>
      </c>
      <c r="U30" s="125" t="s">
        <v>384</v>
      </c>
      <c r="V30" s="131">
        <v>7140000</v>
      </c>
    </row>
    <row r="31" spans="1:22" hidden="1" x14ac:dyDescent="0.45">
      <c r="A31" s="125">
        <v>30</v>
      </c>
      <c r="B31" s="125" t="s">
        <v>285</v>
      </c>
      <c r="C31" s="125">
        <v>5</v>
      </c>
      <c r="D31" s="127">
        <v>42530</v>
      </c>
      <c r="E31" s="125" t="s">
        <v>350</v>
      </c>
      <c r="F31" s="125" t="s">
        <v>351</v>
      </c>
      <c r="G31" s="125" t="s">
        <v>155</v>
      </c>
      <c r="H31" s="125" t="s">
        <v>90</v>
      </c>
      <c r="I31" s="125" t="s">
        <v>386</v>
      </c>
      <c r="J31" s="127">
        <v>42534</v>
      </c>
      <c r="K31" s="127">
        <v>42538</v>
      </c>
      <c r="L31" s="131">
        <v>2000</v>
      </c>
      <c r="M31" s="131">
        <v>64000</v>
      </c>
      <c r="N31" s="131" t="s">
        <v>382</v>
      </c>
      <c r="O31" s="131">
        <v>66000</v>
      </c>
      <c r="P31" s="125" t="s">
        <v>313</v>
      </c>
      <c r="Q31" s="127">
        <v>42535</v>
      </c>
      <c r="R31" s="125" t="s">
        <v>357</v>
      </c>
      <c r="S31" s="125">
        <v>80</v>
      </c>
      <c r="T31" s="125" t="s">
        <v>383</v>
      </c>
      <c r="U31" s="125" t="s">
        <v>384</v>
      </c>
      <c r="V31" s="131">
        <v>5110000</v>
      </c>
    </row>
    <row r="32" spans="1:22" hidden="1" x14ac:dyDescent="0.45">
      <c r="A32" s="125">
        <v>31</v>
      </c>
      <c r="B32" s="125" t="s">
        <v>285</v>
      </c>
      <c r="C32" s="125">
        <v>6</v>
      </c>
      <c r="D32" s="127">
        <v>42559</v>
      </c>
      <c r="E32" s="125" t="s">
        <v>350</v>
      </c>
      <c r="F32" s="125" t="s">
        <v>351</v>
      </c>
      <c r="G32" s="125" t="s">
        <v>155</v>
      </c>
      <c r="H32" s="125" t="s">
        <v>138</v>
      </c>
      <c r="I32" s="125" t="s">
        <v>387</v>
      </c>
      <c r="J32" s="127">
        <v>42562</v>
      </c>
      <c r="K32" s="127">
        <v>42566</v>
      </c>
      <c r="L32" s="131">
        <v>6000</v>
      </c>
      <c r="M32" s="131">
        <v>50000</v>
      </c>
      <c r="N32" s="131" t="s">
        <v>382</v>
      </c>
      <c r="O32" s="131">
        <v>56000</v>
      </c>
      <c r="P32" s="125" t="s">
        <v>313</v>
      </c>
      <c r="Q32" s="127">
        <v>42569</v>
      </c>
      <c r="R32" s="125" t="s">
        <v>357</v>
      </c>
      <c r="S32" s="125">
        <v>80</v>
      </c>
      <c r="T32" s="125" t="s">
        <v>383</v>
      </c>
      <c r="U32" s="125" t="s">
        <v>384</v>
      </c>
      <c r="V32" s="131">
        <v>3450000</v>
      </c>
    </row>
    <row r="33" spans="1:22" hidden="1" x14ac:dyDescent="0.45">
      <c r="A33" s="125">
        <v>32</v>
      </c>
      <c r="B33" s="125" t="s">
        <v>285</v>
      </c>
      <c r="C33" s="125">
        <v>1</v>
      </c>
      <c r="D33" s="127">
        <v>42563</v>
      </c>
      <c r="E33" s="125" t="s">
        <v>350</v>
      </c>
      <c r="F33" s="125" t="s">
        <v>351</v>
      </c>
      <c r="G33" s="125" t="s">
        <v>155</v>
      </c>
      <c r="H33" s="125" t="s">
        <v>128</v>
      </c>
      <c r="I33" s="125" t="s">
        <v>388</v>
      </c>
      <c r="J33" s="127">
        <v>42558</v>
      </c>
      <c r="K33" s="127">
        <v>42566</v>
      </c>
      <c r="L33" s="131">
        <v>70000</v>
      </c>
      <c r="M33" s="131">
        <v>0</v>
      </c>
      <c r="N33" s="131" t="s">
        <v>53</v>
      </c>
      <c r="O33" s="131">
        <v>70000</v>
      </c>
      <c r="P33" s="125" t="s">
        <v>313</v>
      </c>
      <c r="Q33" s="127">
        <v>42569</v>
      </c>
      <c r="R33" s="125" t="s">
        <v>353</v>
      </c>
      <c r="S33" s="125">
        <v>80</v>
      </c>
      <c r="T33" s="125" t="s">
        <v>389</v>
      </c>
      <c r="U33" s="125" t="s">
        <v>390</v>
      </c>
      <c r="V33" s="131">
        <v>8075000</v>
      </c>
    </row>
    <row r="34" spans="1:22" hidden="1" x14ac:dyDescent="0.45">
      <c r="A34" s="125">
        <v>33</v>
      </c>
      <c r="B34" s="125" t="s">
        <v>285</v>
      </c>
      <c r="C34" s="125">
        <v>4</v>
      </c>
      <c r="D34" s="127">
        <v>42684</v>
      </c>
      <c r="E34" s="125" t="s">
        <v>350</v>
      </c>
      <c r="F34" s="125" t="s">
        <v>351</v>
      </c>
      <c r="G34" s="125" t="s">
        <v>155</v>
      </c>
      <c r="H34" s="125" t="s">
        <v>90</v>
      </c>
      <c r="I34" s="125" t="s">
        <v>391</v>
      </c>
      <c r="J34" s="127">
        <v>42681</v>
      </c>
      <c r="K34" s="127">
        <v>42685</v>
      </c>
      <c r="L34" s="131">
        <v>0</v>
      </c>
      <c r="M34" s="131">
        <v>65000</v>
      </c>
      <c r="N34" s="131" t="s">
        <v>382</v>
      </c>
      <c r="O34" s="131">
        <v>65000</v>
      </c>
      <c r="P34" s="125" t="s">
        <v>313</v>
      </c>
      <c r="Q34" s="127">
        <v>42689</v>
      </c>
      <c r="R34" s="125" t="s">
        <v>357</v>
      </c>
      <c r="S34" s="125">
        <v>80</v>
      </c>
      <c r="T34" s="125" t="s">
        <v>392</v>
      </c>
      <c r="U34" s="125" t="s">
        <v>393</v>
      </c>
      <c r="V34" s="131">
        <v>6200000</v>
      </c>
    </row>
    <row r="35" spans="1:22" hidden="1" x14ac:dyDescent="0.45">
      <c r="A35" s="125">
        <v>34</v>
      </c>
      <c r="B35" s="125" t="s">
        <v>285</v>
      </c>
      <c r="C35" s="125">
        <v>5</v>
      </c>
      <c r="D35" s="127">
        <v>42670</v>
      </c>
      <c r="E35" s="125" t="s">
        <v>350</v>
      </c>
      <c r="F35" s="125" t="s">
        <v>351</v>
      </c>
      <c r="G35" s="125" t="s">
        <v>155</v>
      </c>
      <c r="H35" s="125" t="s">
        <v>90</v>
      </c>
      <c r="I35" s="125" t="s">
        <v>394</v>
      </c>
      <c r="J35" s="127">
        <v>42674</v>
      </c>
      <c r="K35" s="127">
        <v>42692</v>
      </c>
      <c r="L35" s="131">
        <v>631000</v>
      </c>
      <c r="M35" s="131">
        <v>0</v>
      </c>
      <c r="N35" s="131" t="s">
        <v>53</v>
      </c>
      <c r="O35" s="131">
        <v>631000</v>
      </c>
      <c r="P35" s="125" t="s">
        <v>313</v>
      </c>
      <c r="Q35" s="127">
        <v>42699</v>
      </c>
      <c r="R35" s="125" t="s">
        <v>395</v>
      </c>
      <c r="S35" s="125">
        <v>80</v>
      </c>
      <c r="T35" s="125" t="s">
        <v>396</v>
      </c>
      <c r="U35" s="125" t="s">
        <v>397</v>
      </c>
      <c r="V35" s="131">
        <v>5110000</v>
      </c>
    </row>
    <row r="36" spans="1:22" hidden="1" x14ac:dyDescent="0.45">
      <c r="A36" s="125">
        <v>35</v>
      </c>
      <c r="B36" s="125" t="s">
        <v>285</v>
      </c>
      <c r="C36" s="125">
        <v>4</v>
      </c>
      <c r="D36" s="127">
        <v>42797</v>
      </c>
      <c r="E36" s="125" t="s">
        <v>350</v>
      </c>
      <c r="F36" s="125" t="s">
        <v>351</v>
      </c>
      <c r="G36" s="125" t="s">
        <v>155</v>
      </c>
      <c r="H36" s="125" t="s">
        <v>90</v>
      </c>
      <c r="I36" s="125" t="s">
        <v>398</v>
      </c>
      <c r="J36" s="127">
        <v>42795</v>
      </c>
      <c r="K36" s="127">
        <v>42808</v>
      </c>
      <c r="L36" s="131">
        <v>208000</v>
      </c>
      <c r="M36" s="131">
        <v>68000</v>
      </c>
      <c r="N36" s="131" t="s">
        <v>53</v>
      </c>
      <c r="O36" s="131">
        <v>276000</v>
      </c>
      <c r="P36" s="125" t="s">
        <v>313</v>
      </c>
      <c r="Q36" s="127">
        <v>42800</v>
      </c>
      <c r="R36" s="125" t="s">
        <v>353</v>
      </c>
      <c r="S36" s="125">
        <v>180</v>
      </c>
      <c r="T36" s="125" t="s">
        <v>399</v>
      </c>
      <c r="U36" s="125" t="s">
        <v>400</v>
      </c>
      <c r="V36" s="131">
        <v>6420000</v>
      </c>
    </row>
    <row r="37" spans="1:22" hidden="1" x14ac:dyDescent="0.45">
      <c r="A37" s="125">
        <v>36</v>
      </c>
      <c r="B37" s="125" t="s">
        <v>285</v>
      </c>
      <c r="C37" s="125">
        <v>4</v>
      </c>
      <c r="D37" s="127">
        <v>42845</v>
      </c>
      <c r="E37" s="125" t="s">
        <v>350</v>
      </c>
      <c r="F37" s="125" t="s">
        <v>351</v>
      </c>
      <c r="G37" s="125" t="s">
        <v>155</v>
      </c>
      <c r="H37" s="125" t="s">
        <v>90</v>
      </c>
      <c r="I37" s="125" t="s">
        <v>401</v>
      </c>
      <c r="J37" s="127">
        <v>42842</v>
      </c>
      <c r="K37" s="127">
        <v>42844</v>
      </c>
      <c r="L37" s="131">
        <v>50000</v>
      </c>
      <c r="M37" s="131">
        <v>0</v>
      </c>
      <c r="N37" s="131" t="s">
        <v>53</v>
      </c>
      <c r="O37" s="131">
        <v>50000</v>
      </c>
      <c r="P37" s="125" t="s">
        <v>313</v>
      </c>
      <c r="Q37" s="127">
        <v>42849</v>
      </c>
      <c r="R37" s="125" t="s">
        <v>353</v>
      </c>
      <c r="S37" s="125">
        <v>180</v>
      </c>
      <c r="T37" s="125" t="s">
        <v>402</v>
      </c>
      <c r="U37" s="125" t="s">
        <v>403</v>
      </c>
      <c r="V37" s="131">
        <v>6420050</v>
      </c>
    </row>
    <row r="38" spans="1:22" hidden="1" x14ac:dyDescent="0.45">
      <c r="A38" s="125">
        <v>37</v>
      </c>
      <c r="B38" s="125" t="s">
        <v>285</v>
      </c>
      <c r="C38" s="125">
        <v>3</v>
      </c>
      <c r="D38" s="127">
        <v>42885</v>
      </c>
      <c r="E38" s="125" t="s">
        <v>350</v>
      </c>
      <c r="F38" s="125" t="s">
        <v>351</v>
      </c>
      <c r="G38" s="125" t="s">
        <v>155</v>
      </c>
      <c r="H38" s="125" t="s">
        <v>90</v>
      </c>
      <c r="I38" s="125" t="s">
        <v>404</v>
      </c>
      <c r="J38" s="127">
        <v>42884</v>
      </c>
      <c r="K38" s="127">
        <v>42888</v>
      </c>
      <c r="L38" s="131">
        <v>42000</v>
      </c>
      <c r="M38" s="131">
        <v>60000</v>
      </c>
      <c r="N38" s="131" t="s">
        <v>53</v>
      </c>
      <c r="O38" s="131">
        <v>102000</v>
      </c>
      <c r="P38" s="125"/>
      <c r="Q38" s="127">
        <v>42891</v>
      </c>
      <c r="R38" s="125" t="s">
        <v>353</v>
      </c>
      <c r="S38" s="125">
        <v>80</v>
      </c>
      <c r="T38" s="125" t="s">
        <v>405</v>
      </c>
      <c r="U38" s="125" t="s">
        <v>406</v>
      </c>
      <c r="V38" s="131">
        <v>7795000</v>
      </c>
    </row>
    <row r="39" spans="1:22" hidden="1" x14ac:dyDescent="0.45">
      <c r="A39" s="125">
        <v>38</v>
      </c>
      <c r="B39" s="125" t="s">
        <v>285</v>
      </c>
      <c r="C39" s="125">
        <v>5</v>
      </c>
      <c r="D39" s="127">
        <v>42907</v>
      </c>
      <c r="E39" s="125" t="s">
        <v>350</v>
      </c>
      <c r="F39" s="125" t="s">
        <v>351</v>
      </c>
      <c r="G39" s="125" t="s">
        <v>155</v>
      </c>
      <c r="H39" s="125" t="s">
        <v>90</v>
      </c>
      <c r="I39" s="125" t="s">
        <v>407</v>
      </c>
      <c r="J39" s="127">
        <v>42905</v>
      </c>
      <c r="K39" s="127">
        <v>42909</v>
      </c>
      <c r="L39" s="131">
        <v>26000</v>
      </c>
      <c r="M39" s="131">
        <v>64000</v>
      </c>
      <c r="N39" s="131" t="s">
        <v>53</v>
      </c>
      <c r="O39" s="131">
        <v>90000</v>
      </c>
      <c r="P39" s="125" t="s">
        <v>313</v>
      </c>
      <c r="Q39" s="127">
        <v>42908</v>
      </c>
      <c r="R39" s="125" t="s">
        <v>353</v>
      </c>
      <c r="S39" s="125" t="s">
        <v>334</v>
      </c>
      <c r="T39" s="125" t="s">
        <v>408</v>
      </c>
      <c r="U39" s="125" t="s">
        <v>409</v>
      </c>
      <c r="V39" s="131">
        <v>5800000</v>
      </c>
    </row>
    <row r="40" spans="1:22" hidden="1" x14ac:dyDescent="0.45">
      <c r="A40" s="125">
        <v>39</v>
      </c>
      <c r="B40" s="125" t="s">
        <v>285</v>
      </c>
      <c r="C40" s="125">
        <v>5</v>
      </c>
      <c r="D40" s="127">
        <v>43024</v>
      </c>
      <c r="E40" s="125" t="s">
        <v>350</v>
      </c>
      <c r="F40" s="125" t="s">
        <v>351</v>
      </c>
      <c r="G40" s="125" t="s">
        <v>155</v>
      </c>
      <c r="H40" s="125" t="s">
        <v>90</v>
      </c>
      <c r="I40" s="125" t="s">
        <v>410</v>
      </c>
      <c r="J40" s="127">
        <v>43020</v>
      </c>
      <c r="K40" s="127">
        <v>43028</v>
      </c>
      <c r="L40" s="131">
        <v>172800</v>
      </c>
      <c r="M40" s="131">
        <v>0</v>
      </c>
      <c r="N40" s="131" t="s">
        <v>53</v>
      </c>
      <c r="O40" s="131">
        <v>172800</v>
      </c>
      <c r="P40" s="125"/>
      <c r="Q40" s="127">
        <v>43026</v>
      </c>
      <c r="R40" s="125" t="s">
        <v>353</v>
      </c>
      <c r="S40" s="125" t="s">
        <v>334</v>
      </c>
      <c r="T40" s="125" t="s">
        <v>411</v>
      </c>
      <c r="U40" s="125" t="s">
        <v>412</v>
      </c>
      <c r="V40" s="131">
        <v>5950000</v>
      </c>
    </row>
    <row r="41" spans="1:22" hidden="1" x14ac:dyDescent="0.45">
      <c r="A41" s="125">
        <v>40</v>
      </c>
      <c r="B41" s="125" t="s">
        <v>285</v>
      </c>
      <c r="C41" s="125">
        <v>1</v>
      </c>
      <c r="D41" s="127">
        <v>43087</v>
      </c>
      <c r="E41" s="125" t="s">
        <v>350</v>
      </c>
      <c r="F41" s="125" t="s">
        <v>351</v>
      </c>
      <c r="G41" s="125" t="s">
        <v>155</v>
      </c>
      <c r="H41" s="125" t="s">
        <v>138</v>
      </c>
      <c r="I41" s="125" t="s">
        <v>413</v>
      </c>
      <c r="J41" s="127">
        <v>43081</v>
      </c>
      <c r="K41" s="127">
        <v>43087</v>
      </c>
      <c r="L41" s="131">
        <v>18000</v>
      </c>
      <c r="M41" s="131">
        <v>50000</v>
      </c>
      <c r="N41" s="131" t="s">
        <v>382</v>
      </c>
      <c r="O41" s="131">
        <v>68000</v>
      </c>
      <c r="P41" s="125" t="s">
        <v>313</v>
      </c>
      <c r="Q41" s="127">
        <v>43090</v>
      </c>
      <c r="R41" s="125" t="s">
        <v>357</v>
      </c>
      <c r="S41" s="125">
        <v>80</v>
      </c>
      <c r="T41" s="125" t="s">
        <v>414</v>
      </c>
      <c r="U41" s="125" t="s">
        <v>415</v>
      </c>
      <c r="V41" s="131">
        <v>8840000</v>
      </c>
    </row>
    <row r="42" spans="1:22" hidden="1" x14ac:dyDescent="0.45">
      <c r="A42" s="125">
        <v>41</v>
      </c>
      <c r="B42" s="125" t="s">
        <v>285</v>
      </c>
      <c r="C42" s="125">
        <v>4</v>
      </c>
      <c r="D42" s="127">
        <v>43110</v>
      </c>
      <c r="E42" s="125" t="s">
        <v>350</v>
      </c>
      <c r="F42" s="125" t="s">
        <v>351</v>
      </c>
      <c r="G42" s="125" t="s">
        <v>155</v>
      </c>
      <c r="H42" s="125" t="s">
        <v>90</v>
      </c>
      <c r="I42" s="125" t="s">
        <v>416</v>
      </c>
      <c r="J42" s="127">
        <v>43089</v>
      </c>
      <c r="K42" s="127">
        <v>43112</v>
      </c>
      <c r="L42" s="131">
        <v>280000</v>
      </c>
      <c r="M42" s="131">
        <v>70000</v>
      </c>
      <c r="N42" s="131" t="s">
        <v>53</v>
      </c>
      <c r="O42" s="131">
        <v>350000</v>
      </c>
      <c r="P42" s="125" t="s">
        <v>313</v>
      </c>
      <c r="Q42" s="127">
        <v>43111</v>
      </c>
      <c r="R42" s="125" t="s">
        <v>353</v>
      </c>
      <c r="S42" s="125">
        <v>180</v>
      </c>
      <c r="T42" s="125" t="s">
        <v>417</v>
      </c>
      <c r="U42" s="125" t="s">
        <v>418</v>
      </c>
      <c r="V42" s="131">
        <v>6870000</v>
      </c>
    </row>
    <row r="43" spans="1:22" hidden="1" x14ac:dyDescent="0.45">
      <c r="A43" s="125">
        <v>42</v>
      </c>
      <c r="B43" s="125" t="s">
        <v>285</v>
      </c>
      <c r="C43" s="125">
        <v>6</v>
      </c>
      <c r="D43" s="127">
        <v>43210</v>
      </c>
      <c r="E43" s="125" t="s">
        <v>419</v>
      </c>
      <c r="F43" s="125" t="s">
        <v>351</v>
      </c>
      <c r="G43" s="125" t="s">
        <v>155</v>
      </c>
      <c r="H43" s="125" t="s">
        <v>128</v>
      </c>
      <c r="I43" s="125" t="s">
        <v>420</v>
      </c>
      <c r="J43" s="127">
        <v>43211</v>
      </c>
      <c r="K43" s="127">
        <v>43214</v>
      </c>
      <c r="L43" s="131">
        <v>500</v>
      </c>
      <c r="M43" s="131">
        <v>0</v>
      </c>
      <c r="N43" s="131" t="s">
        <v>53</v>
      </c>
      <c r="O43" s="131">
        <v>500</v>
      </c>
      <c r="P43" s="125" t="s">
        <v>313</v>
      </c>
      <c r="Q43" s="127">
        <v>43229</v>
      </c>
      <c r="R43" s="125" t="s">
        <v>421</v>
      </c>
      <c r="S43" s="125">
        <v>80</v>
      </c>
      <c r="T43" s="125" t="s">
        <v>422</v>
      </c>
      <c r="U43" s="125" t="s">
        <v>423</v>
      </c>
      <c r="V43" s="131">
        <v>4350000</v>
      </c>
    </row>
    <row r="44" spans="1:22" hidden="1" x14ac:dyDescent="0.45">
      <c r="A44" s="125">
        <v>43</v>
      </c>
      <c r="B44" s="125" t="s">
        <v>285</v>
      </c>
      <c r="C44" s="125">
        <v>1</v>
      </c>
      <c r="D44" s="127">
        <v>43277</v>
      </c>
      <c r="E44" s="125" t="s">
        <v>419</v>
      </c>
      <c r="F44" s="125" t="s">
        <v>351</v>
      </c>
      <c r="G44" s="125" t="s">
        <v>155</v>
      </c>
      <c r="H44" s="125" t="s">
        <v>128</v>
      </c>
      <c r="I44" s="125" t="s">
        <v>424</v>
      </c>
      <c r="J44" s="127">
        <v>43273</v>
      </c>
      <c r="K44" s="127">
        <v>43280</v>
      </c>
      <c r="L44" s="131">
        <v>60000</v>
      </c>
      <c r="M44" s="131">
        <v>70000</v>
      </c>
      <c r="N44" s="131" t="s">
        <v>53</v>
      </c>
      <c r="O44" s="131">
        <v>130000</v>
      </c>
      <c r="P44" s="125"/>
      <c r="Q44" s="127">
        <v>43280</v>
      </c>
      <c r="R44" s="125" t="s">
        <v>395</v>
      </c>
      <c r="S44" s="125">
        <v>80</v>
      </c>
      <c r="T44" s="125" t="s">
        <v>425</v>
      </c>
      <c r="U44" s="125" t="s">
        <v>426</v>
      </c>
      <c r="V44" s="131">
        <v>9070000</v>
      </c>
    </row>
    <row r="45" spans="1:22" hidden="1" x14ac:dyDescent="0.45">
      <c r="A45" s="125">
        <v>44</v>
      </c>
      <c r="B45" s="125" t="s">
        <v>285</v>
      </c>
      <c r="C45" s="125">
        <v>3</v>
      </c>
      <c r="D45" s="127">
        <v>43343</v>
      </c>
      <c r="E45" s="125" t="s">
        <v>419</v>
      </c>
      <c r="F45" s="125" t="s">
        <v>351</v>
      </c>
      <c r="G45" s="125" t="s">
        <v>155</v>
      </c>
      <c r="H45" s="125" t="s">
        <v>90</v>
      </c>
      <c r="I45" s="125" t="s">
        <v>427</v>
      </c>
      <c r="J45" s="127">
        <v>43341</v>
      </c>
      <c r="K45" s="127">
        <v>43353</v>
      </c>
      <c r="L45" s="131">
        <v>102000</v>
      </c>
      <c r="M45" s="131">
        <v>50000</v>
      </c>
      <c r="N45" s="131" t="s">
        <v>53</v>
      </c>
      <c r="O45" s="131">
        <v>152000</v>
      </c>
      <c r="P45" s="125"/>
      <c r="Q45" s="127">
        <v>43363</v>
      </c>
      <c r="R45" s="125" t="s">
        <v>395</v>
      </c>
      <c r="S45" s="125">
        <v>80</v>
      </c>
      <c r="T45" s="125" t="s">
        <v>428</v>
      </c>
      <c r="U45" s="125" t="s">
        <v>429</v>
      </c>
      <c r="V45" s="131">
        <v>8410000</v>
      </c>
    </row>
    <row r="46" spans="1:22" hidden="1" x14ac:dyDescent="0.45">
      <c r="A46" s="125">
        <v>45</v>
      </c>
      <c r="B46" s="125" t="s">
        <v>285</v>
      </c>
      <c r="C46" s="125">
        <v>5</v>
      </c>
      <c r="D46" s="127">
        <v>43382</v>
      </c>
      <c r="E46" s="125" t="s">
        <v>419</v>
      </c>
      <c r="F46" s="125" t="s">
        <v>351</v>
      </c>
      <c r="G46" s="125" t="s">
        <v>155</v>
      </c>
      <c r="H46" s="125" t="s">
        <v>90</v>
      </c>
      <c r="I46" s="125" t="s">
        <v>430</v>
      </c>
      <c r="J46" s="127">
        <v>43377</v>
      </c>
      <c r="K46" s="127">
        <v>43378</v>
      </c>
      <c r="L46" s="131">
        <v>4000</v>
      </c>
      <c r="M46" s="131">
        <v>0</v>
      </c>
      <c r="N46" s="131" t="s">
        <v>53</v>
      </c>
      <c r="O46" s="131">
        <v>4000</v>
      </c>
      <c r="P46" s="125" t="s">
        <v>313</v>
      </c>
      <c r="Q46" s="127">
        <v>43382</v>
      </c>
      <c r="R46" s="125" t="s">
        <v>353</v>
      </c>
      <c r="S46" s="125">
        <v>80</v>
      </c>
      <c r="T46" s="125" t="s">
        <v>431</v>
      </c>
      <c r="U46" s="125" t="s">
        <v>432</v>
      </c>
      <c r="V46" s="131">
        <v>6450000</v>
      </c>
    </row>
    <row r="47" spans="1:22" hidden="1" x14ac:dyDescent="0.45">
      <c r="A47" s="125">
        <v>46</v>
      </c>
      <c r="B47" s="125" t="s">
        <v>285</v>
      </c>
      <c r="C47" s="125">
        <v>6</v>
      </c>
      <c r="D47" s="127">
        <v>43381</v>
      </c>
      <c r="E47" s="125" t="s">
        <v>419</v>
      </c>
      <c r="F47" s="125" t="s">
        <v>351</v>
      </c>
      <c r="G47" s="125" t="s">
        <v>155</v>
      </c>
      <c r="H47" s="125" t="s">
        <v>128</v>
      </c>
      <c r="I47" s="125" t="s">
        <v>433</v>
      </c>
      <c r="J47" s="127">
        <v>43381</v>
      </c>
      <c r="K47" s="127">
        <v>43384</v>
      </c>
      <c r="L47" s="131">
        <v>270000</v>
      </c>
      <c r="M47" s="131">
        <v>80000</v>
      </c>
      <c r="N47" s="131" t="s">
        <v>53</v>
      </c>
      <c r="O47" s="131">
        <v>350000</v>
      </c>
      <c r="P47" s="125" t="s">
        <v>313</v>
      </c>
      <c r="Q47" s="127">
        <v>43382</v>
      </c>
      <c r="R47" s="125" t="s">
        <v>353</v>
      </c>
      <c r="S47" s="125">
        <v>80</v>
      </c>
      <c r="T47" s="125" t="s">
        <v>434</v>
      </c>
      <c r="U47" s="125" t="s">
        <v>435</v>
      </c>
      <c r="V47" s="131">
        <v>4450000</v>
      </c>
    </row>
    <row r="48" spans="1:22" hidden="1" x14ac:dyDescent="0.45">
      <c r="A48" s="125">
        <v>47</v>
      </c>
      <c r="B48" s="125" t="s">
        <v>285</v>
      </c>
      <c r="C48" s="125">
        <v>1</v>
      </c>
      <c r="D48" s="127">
        <v>43381</v>
      </c>
      <c r="E48" s="125" t="s">
        <v>419</v>
      </c>
      <c r="F48" s="125" t="s">
        <v>351</v>
      </c>
      <c r="G48" s="125" t="s">
        <v>155</v>
      </c>
      <c r="H48" s="125" t="s">
        <v>138</v>
      </c>
      <c r="I48" s="125" t="s">
        <v>436</v>
      </c>
      <c r="J48" s="127">
        <v>43381</v>
      </c>
      <c r="K48" s="127">
        <v>43385</v>
      </c>
      <c r="L48" s="131">
        <v>0</v>
      </c>
      <c r="M48" s="131">
        <v>50000</v>
      </c>
      <c r="N48" s="131" t="s">
        <v>382</v>
      </c>
      <c r="O48" s="131">
        <v>50000</v>
      </c>
      <c r="P48" s="125" t="s">
        <v>313</v>
      </c>
      <c r="Q48" s="127">
        <v>43382</v>
      </c>
      <c r="R48" s="125" t="s">
        <v>357</v>
      </c>
      <c r="S48" s="125">
        <v>80</v>
      </c>
      <c r="T48" s="125" t="s">
        <v>437</v>
      </c>
      <c r="U48" s="125" t="s">
        <v>357</v>
      </c>
      <c r="V48" s="131">
        <v>9210000</v>
      </c>
    </row>
    <row r="49" spans="1:22" hidden="1" x14ac:dyDescent="0.45">
      <c r="A49" s="125">
        <v>48</v>
      </c>
      <c r="B49" s="125" t="s">
        <v>285</v>
      </c>
      <c r="C49" s="125">
        <v>6</v>
      </c>
      <c r="D49" s="127">
        <v>43343</v>
      </c>
      <c r="E49" s="125" t="s">
        <v>438</v>
      </c>
      <c r="F49" s="125" t="s">
        <v>439</v>
      </c>
      <c r="G49" s="125" t="s">
        <v>155</v>
      </c>
      <c r="H49" s="125" t="s">
        <v>128</v>
      </c>
      <c r="I49" s="125" t="s">
        <v>440</v>
      </c>
      <c r="J49" s="127">
        <v>43349</v>
      </c>
      <c r="K49" s="127">
        <v>43384</v>
      </c>
      <c r="L49" s="131"/>
      <c r="M49" s="131"/>
      <c r="N49" s="131"/>
      <c r="O49" s="131">
        <v>410000</v>
      </c>
      <c r="P49" s="125" t="s">
        <v>313</v>
      </c>
      <c r="Q49" s="127">
        <v>43349</v>
      </c>
      <c r="R49" s="125" t="s">
        <v>378</v>
      </c>
      <c r="S49" s="125" t="s">
        <v>441</v>
      </c>
      <c r="T49" s="125" t="s">
        <v>442</v>
      </c>
      <c r="U49" s="125" t="s">
        <v>443</v>
      </c>
      <c r="V49" s="131">
        <v>4350000</v>
      </c>
    </row>
    <row r="50" spans="1:22" x14ac:dyDescent="0.45">
      <c r="A50" s="125">
        <v>49</v>
      </c>
      <c r="B50" s="125" t="s">
        <v>449</v>
      </c>
      <c r="C50" s="125">
        <v>10</v>
      </c>
      <c r="D50" s="127">
        <v>43999</v>
      </c>
      <c r="E50" s="125" t="s">
        <v>444</v>
      </c>
      <c r="F50" s="125" t="s">
        <v>351</v>
      </c>
      <c r="G50" s="125" t="s">
        <v>183</v>
      </c>
      <c r="H50" s="125" t="s">
        <v>90</v>
      </c>
      <c r="I50" s="125" t="s">
        <v>445</v>
      </c>
      <c r="J50" s="125"/>
      <c r="K50" s="125"/>
      <c r="L50" s="131"/>
      <c r="M50" s="131"/>
      <c r="N50" s="131" t="s">
        <v>53</v>
      </c>
      <c r="O50" s="131"/>
      <c r="P50" s="125"/>
      <c r="Q50" s="125"/>
      <c r="R50" s="125" t="s">
        <v>446</v>
      </c>
      <c r="S50" s="125">
        <v>100</v>
      </c>
      <c r="T50" s="125" t="s">
        <v>447</v>
      </c>
      <c r="U50" s="125" t="s">
        <v>448</v>
      </c>
      <c r="V50" s="131">
        <v>190029</v>
      </c>
    </row>
    <row r="54" spans="1:22" x14ac:dyDescent="0.45">
      <c r="A54" s="128" t="s">
        <v>450</v>
      </c>
      <c r="B54" s="128"/>
      <c r="D54" s="126" t="s">
        <v>456</v>
      </c>
    </row>
    <row r="55" spans="1:22" x14ac:dyDescent="0.45">
      <c r="A55" s="128"/>
      <c r="B55" s="128"/>
    </row>
    <row r="56" spans="1:22" x14ac:dyDescent="0.45">
      <c r="A56" s="128"/>
      <c r="B56" s="128"/>
    </row>
    <row r="57" spans="1:22" x14ac:dyDescent="0.45">
      <c r="A57" s="128" t="s">
        <v>451</v>
      </c>
      <c r="B57" s="128" t="s">
        <v>457</v>
      </c>
    </row>
    <row r="58" spans="1:22" x14ac:dyDescent="0.45">
      <c r="A58" s="128" t="s">
        <v>452</v>
      </c>
      <c r="B58" s="128" t="s">
        <v>458</v>
      </c>
    </row>
    <row r="59" spans="1:22" x14ac:dyDescent="0.45">
      <c r="A59" s="128" t="s">
        <v>453</v>
      </c>
      <c r="B59" s="128" t="s">
        <v>459</v>
      </c>
    </row>
    <row r="60" spans="1:22" x14ac:dyDescent="0.45">
      <c r="A60" s="128" t="s">
        <v>454</v>
      </c>
      <c r="B60" s="128" t="s">
        <v>460</v>
      </c>
    </row>
    <row r="61" spans="1:22" x14ac:dyDescent="0.45">
      <c r="A61" s="128" t="s">
        <v>455</v>
      </c>
      <c r="B61" s="128" t="s">
        <v>461</v>
      </c>
    </row>
  </sheetData>
  <autoFilter ref="A1:V50" xr:uid="{00000000-0009-0000-0000-000002000000}">
    <filterColumn colId="2">
      <filters>
        <filter val="10"/>
      </filters>
    </filterColumn>
  </autoFilter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選択肢</vt:lpstr>
      <vt:lpstr>コメント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NP04</cp:lastModifiedBy>
  <cp:lastPrinted>2019-10-09T02:43:01Z</cp:lastPrinted>
  <dcterms:created xsi:type="dcterms:W3CDTF">1997-01-08T22:48:59Z</dcterms:created>
  <dcterms:modified xsi:type="dcterms:W3CDTF">2021-08-02T05:23:34Z</dcterms:modified>
</cp:coreProperties>
</file>