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.Ouf\Work-Flow &amp; ERP\"/>
    </mc:Choice>
  </mc:AlternateContent>
  <xr:revisionPtr revIDLastSave="0" documentId="13_ncr:1_{C9837698-DDB5-4D33-BF43-AA0DDCBCC1E4}" xr6:coauthVersionLast="47" xr6:coauthVersionMax="47" xr10:uidLastSave="{00000000-0000-0000-0000-000000000000}"/>
  <bookViews>
    <workbookView xWindow="-120" yWindow="-120" windowWidth="29040" windowHeight="15840" activeTab="1" xr2:uid="{CEE0EC20-089A-4612-81C7-18A302298F5F}"/>
  </bookViews>
  <sheets>
    <sheet name="Sales &amp; Estimation" sheetId="1" r:id="rId1"/>
    <sheet name="Sheet1" sheetId="9" r:id="rId2"/>
    <sheet name="Sales" sheetId="2" r:id="rId3"/>
    <sheet name="Account" sheetId="3" r:id="rId4"/>
    <sheet name="Technical office" sheetId="4" r:id="rId5"/>
    <sheet name="Purchase" sheetId="5" r:id="rId6"/>
    <sheet name="Production" sheetId="6" r:id="rId7"/>
    <sheet name="Logestic" sheetId="7" r:id="rId8"/>
    <sheet name="Project" sheetId="8" r:id="rId9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2" i="9" l="1"/>
  <c r="U21" i="9"/>
  <c r="U20" i="9"/>
  <c r="U19" i="9"/>
</calcChain>
</file>

<file path=xl/sharedStrings.xml><?xml version="1.0" encoding="utf-8"?>
<sst xmlns="http://schemas.openxmlformats.org/spreadsheetml/2006/main" count="163" uniqueCount="145">
  <si>
    <t>First stage</t>
  </si>
  <si>
    <t>Project opportunity</t>
  </si>
  <si>
    <t>second Stage</t>
  </si>
  <si>
    <t>Inquiry</t>
  </si>
  <si>
    <t>Third Stage</t>
  </si>
  <si>
    <t>Quotation</t>
  </si>
  <si>
    <t>Stage 4</t>
  </si>
  <si>
    <t>Purchase order /or contractor</t>
  </si>
  <si>
    <t>Incoming</t>
  </si>
  <si>
    <t>outgoing:</t>
  </si>
  <si>
    <t>Project Dept</t>
  </si>
  <si>
    <t>Technical office</t>
  </si>
  <si>
    <t>Operation</t>
  </si>
  <si>
    <t xml:space="preserve">Purchase Order or contract  </t>
  </si>
  <si>
    <t>Contarct registration</t>
  </si>
  <si>
    <t>Sending proceed order with all project data to:</t>
  </si>
  <si>
    <t>1- Project proceed order</t>
  </si>
  <si>
    <t>2- contract copy</t>
  </si>
  <si>
    <t>5- Project IFC drawing</t>
  </si>
  <si>
    <t>6- Site Survey if frequired</t>
  </si>
  <si>
    <t>to client:</t>
  </si>
  <si>
    <t>once above approved issue the following:</t>
  </si>
  <si>
    <t>1- M.T.O (material Take off)</t>
  </si>
  <si>
    <t>SCL (steel cutting list issed for the steel Dept)</t>
  </si>
  <si>
    <t>GCL ( issued for Glass dept)</t>
  </si>
  <si>
    <t>ACL   (Aluminum cutting list issued for Aluminum Dep)</t>
  </si>
  <si>
    <t>3- project B.O.Q without price</t>
  </si>
  <si>
    <t>1- submittal log for both material , samples and shop drawing</t>
  </si>
  <si>
    <t>3- Sample submittal</t>
  </si>
  <si>
    <t>2- Material Submittal</t>
  </si>
  <si>
    <t>4- shop drawing submittal</t>
  </si>
  <si>
    <t>5- Structural calculation</t>
  </si>
  <si>
    <t>7- Design report if required</t>
  </si>
  <si>
    <t>M.T.O and  ACL list will be in the same email</t>
  </si>
  <si>
    <t xml:space="preserve">Alert to project manage /operation and Tech </t>
  </si>
  <si>
    <t>Alert to store/ purchase/project manager/operation /tech/production</t>
  </si>
  <si>
    <t>4- Project specification</t>
  </si>
  <si>
    <t>Alert to production/project/operation/tech</t>
  </si>
  <si>
    <t>sales</t>
  </si>
  <si>
    <t>all data will be collected by sales Dept and sent to technical office</t>
  </si>
  <si>
    <t xml:space="preserve">Incoming </t>
  </si>
  <si>
    <t xml:space="preserve">M.T.O </t>
  </si>
  <si>
    <t>(showing required material/ avialable reserved material)</t>
  </si>
  <si>
    <t xml:space="preserve">Outgoing </t>
  </si>
  <si>
    <t>Request for quotation</t>
  </si>
  <si>
    <t>quotation from supplier</t>
  </si>
  <si>
    <t>purchase order</t>
  </si>
  <si>
    <t>alert (project/operation/tech)</t>
  </si>
  <si>
    <t>protect/ operation</t>
  </si>
  <si>
    <t>alert (project/operation/tech/stores)</t>
  </si>
  <si>
    <t xml:space="preserve">supplier invoices </t>
  </si>
  <si>
    <t>Alert account/operation</t>
  </si>
  <si>
    <t>Supplier Delivery note</t>
  </si>
  <si>
    <t>alert (project/operation/tech/stores/account/production)</t>
  </si>
  <si>
    <t>Outgoing</t>
  </si>
  <si>
    <t>incoming</t>
  </si>
  <si>
    <t>1- Cutting List</t>
  </si>
  <si>
    <t>2- M.T.O</t>
  </si>
  <si>
    <t>3- Production route</t>
  </si>
  <si>
    <t>1- material request from store</t>
  </si>
  <si>
    <t>2- Production status (showing the staus on production route</t>
  </si>
  <si>
    <t>3- Notice of completion</t>
  </si>
  <si>
    <t>Alert (store/project/operation)</t>
  </si>
  <si>
    <t>Alert (logestic/project/operation/account)</t>
  </si>
  <si>
    <t>Production route Example</t>
  </si>
  <si>
    <t>Production Route and 3M costing</t>
  </si>
  <si>
    <t>Project</t>
  </si>
  <si>
    <t>Curtain wall size (50 X 10 ) mt</t>
  </si>
  <si>
    <t>A</t>
  </si>
  <si>
    <t>The route  start as follows:</t>
  </si>
  <si>
    <t>Manpower</t>
  </si>
  <si>
    <t>S.N</t>
  </si>
  <si>
    <t>Process</t>
  </si>
  <si>
    <t>Machine</t>
  </si>
  <si>
    <t>Labour</t>
  </si>
  <si>
    <t>Technician</t>
  </si>
  <si>
    <t>Time (hour)</t>
  </si>
  <si>
    <t>Total Manhour</t>
  </si>
  <si>
    <t>Tape Cutting</t>
  </si>
  <si>
    <t>Single head</t>
  </si>
  <si>
    <t>Taping</t>
  </si>
  <si>
    <t>Manual</t>
  </si>
  <si>
    <t>Mullion &amp; Transom cutting</t>
  </si>
  <si>
    <t>Double Head</t>
  </si>
  <si>
    <t xml:space="preserve">Cleat cutting </t>
  </si>
  <si>
    <t xml:space="preserve">Angle Automatic cutting </t>
  </si>
  <si>
    <t>Cleat drilling</t>
  </si>
  <si>
    <t>Vertical drill</t>
  </si>
  <si>
    <t>Mullion Marking</t>
  </si>
  <si>
    <t>Transom notching</t>
  </si>
  <si>
    <t>End Milling Machine</t>
  </si>
  <si>
    <t>Bracket cutting</t>
  </si>
  <si>
    <t>Bracket Milling</t>
  </si>
  <si>
    <t>4 axis Machine</t>
  </si>
  <si>
    <t>Cleat fixing on Mullion</t>
  </si>
  <si>
    <t>U insert cutting</t>
  </si>
  <si>
    <t>Glass toggle cutting</t>
  </si>
  <si>
    <t>Glass toggle drlling</t>
  </si>
  <si>
    <t>Glass Support Cutting</t>
  </si>
  <si>
    <t>Gasket cutting &amp; fixing</t>
  </si>
  <si>
    <t>Totak Manhour</t>
  </si>
  <si>
    <t>B</t>
  </si>
  <si>
    <t>Total Cost (3M)</t>
  </si>
  <si>
    <t>Total Material cost</t>
  </si>
  <si>
    <t>Total manpower cost</t>
  </si>
  <si>
    <t>Total Machine hour rate</t>
  </si>
  <si>
    <t>production complition notice</t>
  </si>
  <si>
    <t>Project material request</t>
  </si>
  <si>
    <t>Project tool request</t>
  </si>
  <si>
    <t>outgoing</t>
  </si>
  <si>
    <t>Delivery note</t>
  </si>
  <si>
    <t>Alert to Project/production/account/operation</t>
  </si>
  <si>
    <t>1- project contract</t>
  </si>
  <si>
    <t xml:space="preserve">2-project B.O.Q with price </t>
  </si>
  <si>
    <t>3- project schedule</t>
  </si>
  <si>
    <t>4- approved material submittal</t>
  </si>
  <si>
    <t>5- approved shop drawing</t>
  </si>
  <si>
    <t>6- cutting list</t>
  </si>
  <si>
    <t>7- M.T.O</t>
  </si>
  <si>
    <t xml:space="preserve">8- Delivery note </t>
  </si>
  <si>
    <t>1- as built survey if required by technical office</t>
  </si>
  <si>
    <t>1. Subcontractor detail and financial follow up and their cost reflection on the project cost</t>
  </si>
  <si>
    <t>2. Out sourced hired labor and their cost reflected on the project</t>
  </si>
  <si>
    <t>3. Rented equipment and reflected cost</t>
  </si>
  <si>
    <t>4. Variation order and status up date</t>
  </si>
  <si>
    <t>5. Incoming and outgoing letters</t>
  </si>
  <si>
    <t>6. Project schedule status update</t>
  </si>
  <si>
    <t>7. Alert for any delayed item based on project schedule</t>
  </si>
  <si>
    <t>8. Payment certificate submittal and updated status</t>
  </si>
  <si>
    <t>project reports</t>
  </si>
  <si>
    <t>1- daily report</t>
  </si>
  <si>
    <t>2- weekly report</t>
  </si>
  <si>
    <t>3- monthly report</t>
  </si>
  <si>
    <t>4- yearly report</t>
  </si>
  <si>
    <t>Raw material store</t>
  </si>
  <si>
    <t>Tool Store</t>
  </si>
  <si>
    <t>8- Submittal format</t>
  </si>
  <si>
    <t>6- RFI request</t>
  </si>
  <si>
    <t>2- Cutting list (4 types of cutting list)</t>
  </si>
  <si>
    <t>Alert (project/operation/ tech</t>
  </si>
  <si>
    <t>(imginary finish good store)</t>
  </si>
  <si>
    <t>9-BIM Documents</t>
  </si>
  <si>
    <t xml:space="preserve">   </t>
  </si>
  <si>
    <t>9- detial project report from all depts showing all process and it is status</t>
  </si>
  <si>
    <t xml:space="preserve">quotation comparison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</si>
</sst>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left" vertical="center" inden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182FDE6F-41A3-40C0-A08C-6B35F85F69D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563880</xdr:colOff>
      <xdr:row>0</xdr:row>
      <xdr:rowOff>53340</xdr:rowOff>
    </xdr:from>
    <xdr:to>
      <xdr:col>14</xdr:col>
      <xdr:colOff>411480</xdr:colOff>
      <xdr:row>55</xdr:row>
      <xdr:rowOff>53340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A66DAD-A3ED-3C8D-A13A-0FD76D0E1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480" y="53340"/>
          <a:ext cx="7772400" cy="100584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14</xdr:col>
      <xdr:colOff>457200</xdr:colOff>
      <xdr:row>111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AF0D94-CFE6-4455-69B9-885CE3EFB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0" y="10241280"/>
          <a:ext cx="7772400" cy="100584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14</xdr:col>
      <xdr:colOff>457200</xdr:colOff>
      <xdr:row>165</xdr:row>
      <xdr:rowOff>180022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C4A7CB-6C0A-7671-952E-692AFA419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0" y="20299680"/>
          <a:ext cx="7772400" cy="100555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</xdr:colOff>
      <xdr:row>0</xdr:row>
      <xdr:rowOff>15240</xdr:rowOff>
    </xdr:from>
    <xdr:to>
      <xdr:col>12</xdr:col>
      <xdr:colOff>91440</xdr:colOff>
      <xdr:row>35</xdr:row>
      <xdr:rowOff>61807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E4333A-F04D-F361-EEFF-23EC88A39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3640" y="15240"/>
          <a:ext cx="4953000" cy="64473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8239-6B85-4653-A3A9-4E804FE5EDA7}">
  <dimension ref="A2:V14"/>
  <sheetViews>
    <sheetView workbookViewId="0">
      <selection activeCell="A2" sqref="A2"/>
    </sheetView>
  </sheetViews>
  <sheetFormatPr defaultRowHeight="14.25" x14ac:dyDescent="0.2"/>
  <cols>
    <col min="1" max="1" width="20" customWidth="1"/>
    <col min="21" max="21" width="8.5" customWidth="1"/>
    <col min="22" max="22" width="8.875" hidden="1" customWidth="1"/>
  </cols>
  <sheetData>
    <row r="2" spans="1:1" ht="15" x14ac:dyDescent="0.25">
      <c r="A2" s="2" t="s">
        <v>0</v>
      </c>
    </row>
    <row r="3" spans="1:1" ht="15" x14ac:dyDescent="0.25">
      <c r="A3" s="3"/>
    </row>
    <row r="4" spans="1:1" ht="15" x14ac:dyDescent="0.25">
      <c r="A4" s="3" t="s">
        <v>1</v>
      </c>
    </row>
    <row r="5" spans="1:1" ht="15" x14ac:dyDescent="0.25">
      <c r="A5" s="3"/>
    </row>
    <row r="6" spans="1:1" ht="15" x14ac:dyDescent="0.25">
      <c r="A6" s="3"/>
    </row>
    <row r="7" spans="1:1" ht="15" x14ac:dyDescent="0.25">
      <c r="A7" s="2" t="s">
        <v>2</v>
      </c>
    </row>
    <row r="8" spans="1:1" ht="15" x14ac:dyDescent="0.25">
      <c r="A8" s="3"/>
    </row>
    <row r="9" spans="1:1" ht="15" x14ac:dyDescent="0.25">
      <c r="A9" s="3" t="s">
        <v>3</v>
      </c>
    </row>
    <row r="10" spans="1:1" ht="15" x14ac:dyDescent="0.25">
      <c r="A10" s="3"/>
    </row>
    <row r="11" spans="1:1" ht="15" x14ac:dyDescent="0.25">
      <c r="A11" s="3"/>
    </row>
    <row r="12" spans="1:1" ht="15" x14ac:dyDescent="0.25">
      <c r="A12" s="2" t="s">
        <v>4</v>
      </c>
    </row>
    <row r="14" spans="1:1" ht="15" x14ac:dyDescent="0.25">
      <c r="A14" s="3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8C91-623A-4D8D-B979-D04387EAD38F}">
  <dimension ref="U18:U22"/>
  <sheetViews>
    <sheetView rightToLeft="1" tabSelected="1" workbookViewId="0">
      <selection activeCell="U18" sqref="U18"/>
    </sheetView>
  </sheetViews>
  <sheetFormatPr defaultRowHeight="14.25" x14ac:dyDescent="0.2"/>
  <sheetData>
    <row r="18" spans="21:21" x14ac:dyDescent="0.2">
      <c r="U18" s="12">
        <v>6</v>
      </c>
    </row>
    <row r="19" spans="21:21" x14ac:dyDescent="0.2">
      <c r="U19" s="12">
        <f>$U$18*0.35</f>
        <v>2.0999999999999996</v>
      </c>
    </row>
    <row r="20" spans="21:21" x14ac:dyDescent="0.2">
      <c r="U20" s="12">
        <f>$U$18*0.25</f>
        <v>1.5</v>
      </c>
    </row>
    <row r="21" spans="21:21" x14ac:dyDescent="0.2">
      <c r="U21" s="12">
        <f>$U$18*0.2</f>
        <v>1.2000000000000002</v>
      </c>
    </row>
    <row r="22" spans="21:21" x14ac:dyDescent="0.2">
      <c r="U22" s="12">
        <f>$U$18*0.2</f>
        <v>1.2000000000000002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AD2CE-68FB-4152-B074-066F10C3B40B}">
  <dimension ref="A2:A4"/>
  <sheetViews>
    <sheetView workbookViewId="0">
      <selection activeCell="C38" sqref="C38"/>
    </sheetView>
  </sheetViews>
  <sheetFormatPr defaultRowHeight="14.25" x14ac:dyDescent="0.2"/>
  <sheetData>
    <row r="2" spans="1:1" x14ac:dyDescent="0.2">
      <c r="A2" t="s">
        <v>6</v>
      </c>
    </row>
    <row r="4" spans="1:1" x14ac:dyDescent="0.2">
      <c r="A4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1752-D27B-4AE3-8FB1-2E86B3832AFE}">
  <dimension ref="A2:B15"/>
  <sheetViews>
    <sheetView workbookViewId="0">
      <selection activeCell="B15" sqref="B15"/>
    </sheetView>
  </sheetViews>
  <sheetFormatPr defaultRowHeight="14.25" x14ac:dyDescent="0.2"/>
  <sheetData>
    <row r="2" spans="1:2" x14ac:dyDescent="0.2">
      <c r="A2" s="1" t="s">
        <v>8</v>
      </c>
    </row>
    <row r="5" spans="1:2" x14ac:dyDescent="0.2">
      <c r="A5" t="s">
        <v>13</v>
      </c>
    </row>
    <row r="6" spans="1:2" x14ac:dyDescent="0.2">
      <c r="A6" t="s">
        <v>14</v>
      </c>
    </row>
    <row r="8" spans="1:2" x14ac:dyDescent="0.2">
      <c r="A8" s="1" t="s">
        <v>9</v>
      </c>
    </row>
    <row r="10" spans="1:2" x14ac:dyDescent="0.2">
      <c r="A10" t="s">
        <v>15</v>
      </c>
    </row>
    <row r="12" spans="1:2" x14ac:dyDescent="0.2">
      <c r="B12" t="s">
        <v>10</v>
      </c>
    </row>
    <row r="13" spans="1:2" x14ac:dyDescent="0.2">
      <c r="B13" t="s">
        <v>11</v>
      </c>
    </row>
    <row r="14" spans="1:2" x14ac:dyDescent="0.2">
      <c r="B14" t="s">
        <v>12</v>
      </c>
    </row>
    <row r="15" spans="1:2" x14ac:dyDescent="0.2">
      <c r="B15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9C1CD-8A37-40E9-8311-F3040791DA2C}">
  <dimension ref="A2:H30"/>
  <sheetViews>
    <sheetView topLeftCell="A2" workbookViewId="0">
      <selection activeCell="C30" sqref="C30"/>
    </sheetView>
  </sheetViews>
  <sheetFormatPr defaultRowHeight="14.25" x14ac:dyDescent="0.2"/>
  <sheetData>
    <row r="2" spans="1:8" x14ac:dyDescent="0.2">
      <c r="A2" s="1" t="s">
        <v>8</v>
      </c>
    </row>
    <row r="4" spans="1:8" x14ac:dyDescent="0.2">
      <c r="A4" t="s">
        <v>16</v>
      </c>
      <c r="E4" t="s">
        <v>39</v>
      </c>
    </row>
    <row r="5" spans="1:8" x14ac:dyDescent="0.2">
      <c r="A5" t="s">
        <v>17</v>
      </c>
    </row>
    <row r="6" spans="1:8" x14ac:dyDescent="0.2">
      <c r="A6" t="s">
        <v>26</v>
      </c>
    </row>
    <row r="7" spans="1:8" x14ac:dyDescent="0.2">
      <c r="A7" t="s">
        <v>36</v>
      </c>
    </row>
    <row r="8" spans="1:8" x14ac:dyDescent="0.2">
      <c r="A8" t="s">
        <v>18</v>
      </c>
    </row>
    <row r="9" spans="1:8" x14ac:dyDescent="0.2">
      <c r="A9" t="s">
        <v>19</v>
      </c>
    </row>
    <row r="10" spans="1:8" x14ac:dyDescent="0.2">
      <c r="A10" t="s">
        <v>32</v>
      </c>
    </row>
    <row r="11" spans="1:8" x14ac:dyDescent="0.2">
      <c r="A11" t="s">
        <v>136</v>
      </c>
    </row>
    <row r="12" spans="1:8" x14ac:dyDescent="0.2">
      <c r="A12" t="s">
        <v>141</v>
      </c>
    </row>
    <row r="13" spans="1:8" x14ac:dyDescent="0.2">
      <c r="A13" s="1" t="s">
        <v>9</v>
      </c>
    </row>
    <row r="15" spans="1:8" x14ac:dyDescent="0.2">
      <c r="A15" t="s">
        <v>20</v>
      </c>
    </row>
    <row r="16" spans="1:8" x14ac:dyDescent="0.2">
      <c r="A16" t="s">
        <v>27</v>
      </c>
      <c r="H16" t="s">
        <v>34</v>
      </c>
    </row>
    <row r="17" spans="1:8" x14ac:dyDescent="0.2">
      <c r="A17" t="s">
        <v>29</v>
      </c>
      <c r="H17" t="s">
        <v>34</v>
      </c>
    </row>
    <row r="18" spans="1:8" x14ac:dyDescent="0.2">
      <c r="A18" t="s">
        <v>28</v>
      </c>
      <c r="H18" t="s">
        <v>34</v>
      </c>
    </row>
    <row r="19" spans="1:8" x14ac:dyDescent="0.2">
      <c r="A19" t="s">
        <v>30</v>
      </c>
      <c r="H19" t="s">
        <v>34</v>
      </c>
    </row>
    <row r="20" spans="1:8" x14ac:dyDescent="0.2">
      <c r="A20" t="s">
        <v>31</v>
      </c>
      <c r="H20" t="s">
        <v>34</v>
      </c>
    </row>
    <row r="21" spans="1:8" x14ac:dyDescent="0.2">
      <c r="A21" t="s">
        <v>137</v>
      </c>
    </row>
    <row r="22" spans="1:8" x14ac:dyDescent="0.2">
      <c r="A22" t="s">
        <v>21</v>
      </c>
    </row>
    <row r="24" spans="1:8" x14ac:dyDescent="0.2">
      <c r="A24" t="s">
        <v>22</v>
      </c>
      <c r="H24" t="s">
        <v>35</v>
      </c>
    </row>
    <row r="25" spans="1:8" x14ac:dyDescent="0.2">
      <c r="A25" t="s">
        <v>138</v>
      </c>
      <c r="H25" t="s">
        <v>37</v>
      </c>
    </row>
    <row r="26" spans="1:8" x14ac:dyDescent="0.2">
      <c r="B26" t="s">
        <v>23</v>
      </c>
    </row>
    <row r="27" spans="1:8" x14ac:dyDescent="0.2">
      <c r="B27" t="s">
        <v>25</v>
      </c>
    </row>
    <row r="28" spans="1:8" x14ac:dyDescent="0.2">
      <c r="B28" t="s">
        <v>24</v>
      </c>
    </row>
    <row r="30" spans="1:8" x14ac:dyDescent="0.2">
      <c r="B30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878C-F75C-46D3-85C3-20BB5C2BF524}">
  <dimension ref="A3:E14"/>
  <sheetViews>
    <sheetView workbookViewId="0">
      <selection activeCell="K11" sqref="K11"/>
    </sheetView>
  </sheetViews>
  <sheetFormatPr defaultRowHeight="14.25" x14ac:dyDescent="0.2"/>
  <sheetData>
    <row r="3" spans="1:5" x14ac:dyDescent="0.2">
      <c r="A3" t="s">
        <v>40</v>
      </c>
    </row>
    <row r="5" spans="1:5" x14ac:dyDescent="0.2">
      <c r="A5" t="s">
        <v>41</v>
      </c>
      <c r="B5" t="s">
        <v>42</v>
      </c>
    </row>
    <row r="7" spans="1:5" x14ac:dyDescent="0.2">
      <c r="A7" t="s">
        <v>43</v>
      </c>
    </row>
    <row r="9" spans="1:5" x14ac:dyDescent="0.2">
      <c r="A9" t="s">
        <v>44</v>
      </c>
      <c r="E9" t="s">
        <v>47</v>
      </c>
    </row>
    <row r="10" spans="1:5" x14ac:dyDescent="0.2">
      <c r="A10" t="s">
        <v>45</v>
      </c>
      <c r="E10" t="s">
        <v>47</v>
      </c>
    </row>
    <row r="11" spans="1:5" x14ac:dyDescent="0.2">
      <c r="A11" t="s">
        <v>144</v>
      </c>
      <c r="E11" t="s">
        <v>48</v>
      </c>
    </row>
    <row r="12" spans="1:5" x14ac:dyDescent="0.2">
      <c r="A12" t="s">
        <v>46</v>
      </c>
      <c r="E12" t="s">
        <v>49</v>
      </c>
    </row>
    <row r="13" spans="1:5" x14ac:dyDescent="0.2">
      <c r="A13" t="s">
        <v>50</v>
      </c>
      <c r="E13" t="s">
        <v>51</v>
      </c>
    </row>
    <row r="14" spans="1:5" x14ac:dyDescent="0.2">
      <c r="A14" t="s">
        <v>52</v>
      </c>
      <c r="E14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54A4-4478-4962-B8A7-4B9A14632D7D}">
  <dimension ref="A2:G45"/>
  <sheetViews>
    <sheetView topLeftCell="A14" workbookViewId="0">
      <selection activeCell="C20" sqref="C20"/>
    </sheetView>
  </sheetViews>
  <sheetFormatPr defaultRowHeight="14.25" x14ac:dyDescent="0.2"/>
  <cols>
    <col min="2" max="2" width="16" customWidth="1"/>
    <col min="3" max="3" width="25.375" customWidth="1"/>
    <col min="5" max="5" width="11.625" customWidth="1"/>
    <col min="7" max="7" width="14.875" customWidth="1"/>
  </cols>
  <sheetData>
    <row r="2" spans="1:7" x14ac:dyDescent="0.2">
      <c r="A2" t="s">
        <v>55</v>
      </c>
    </row>
    <row r="4" spans="1:7" x14ac:dyDescent="0.2">
      <c r="A4" t="s">
        <v>56</v>
      </c>
    </row>
    <row r="5" spans="1:7" x14ac:dyDescent="0.2">
      <c r="A5" t="s">
        <v>57</v>
      </c>
    </row>
    <row r="6" spans="1:7" x14ac:dyDescent="0.2">
      <c r="A6" t="s">
        <v>58</v>
      </c>
    </row>
    <row r="8" spans="1:7" x14ac:dyDescent="0.2">
      <c r="A8" t="s">
        <v>54</v>
      </c>
    </row>
    <row r="10" spans="1:7" x14ac:dyDescent="0.2">
      <c r="A10" t="s">
        <v>59</v>
      </c>
      <c r="G10" t="s">
        <v>62</v>
      </c>
    </row>
    <row r="11" spans="1:7" x14ac:dyDescent="0.2">
      <c r="A11" t="s">
        <v>60</v>
      </c>
      <c r="G11" t="s">
        <v>139</v>
      </c>
    </row>
    <row r="12" spans="1:7" x14ac:dyDescent="0.2">
      <c r="A12" t="s">
        <v>61</v>
      </c>
      <c r="G12" t="s">
        <v>63</v>
      </c>
    </row>
    <row r="15" spans="1:7" x14ac:dyDescent="0.2">
      <c r="A15" t="s">
        <v>64</v>
      </c>
    </row>
    <row r="18" spans="1:7" ht="15" x14ac:dyDescent="0.25">
      <c r="B18" s="4" t="s">
        <v>65</v>
      </c>
      <c r="C18" s="5"/>
    </row>
    <row r="20" spans="1:7" x14ac:dyDescent="0.2">
      <c r="B20" s="5" t="s">
        <v>66</v>
      </c>
      <c r="C20" s="5" t="s">
        <v>67</v>
      </c>
      <c r="D20" s="5"/>
      <c r="E20" s="5"/>
    </row>
    <row r="22" spans="1:7" ht="15" x14ac:dyDescent="0.25">
      <c r="A22" s="3" t="s">
        <v>68</v>
      </c>
      <c r="B22" t="s">
        <v>69</v>
      </c>
    </row>
    <row r="24" spans="1:7" x14ac:dyDescent="0.2">
      <c r="D24" s="9" t="s">
        <v>70</v>
      </c>
      <c r="E24" s="10"/>
    </row>
    <row r="25" spans="1:7" x14ac:dyDescent="0.2">
      <c r="A25" s="6" t="s">
        <v>71</v>
      </c>
      <c r="B25" s="6" t="s">
        <v>72</v>
      </c>
      <c r="C25" s="6" t="s">
        <v>73</v>
      </c>
      <c r="D25" s="7" t="s">
        <v>74</v>
      </c>
      <c r="E25" s="6" t="s">
        <v>75</v>
      </c>
      <c r="F25" s="6" t="s">
        <v>76</v>
      </c>
      <c r="G25" s="6" t="s">
        <v>77</v>
      </c>
    </row>
    <row r="26" spans="1:7" x14ac:dyDescent="0.2">
      <c r="A26" s="6">
        <v>1</v>
      </c>
      <c r="B26" s="6" t="s">
        <v>78</v>
      </c>
      <c r="C26" s="6" t="s">
        <v>79</v>
      </c>
      <c r="D26" s="6">
        <v>1</v>
      </c>
      <c r="E26" s="6"/>
      <c r="F26" s="6">
        <v>1</v>
      </c>
      <c r="G26" s="6">
        <v>1</v>
      </c>
    </row>
    <row r="27" spans="1:7" x14ac:dyDescent="0.2">
      <c r="A27" s="6">
        <v>2</v>
      </c>
      <c r="B27" s="6" t="s">
        <v>80</v>
      </c>
      <c r="C27" s="6" t="s">
        <v>81</v>
      </c>
      <c r="D27" s="6">
        <v>1</v>
      </c>
      <c r="E27" s="6">
        <v>1</v>
      </c>
      <c r="F27" s="6">
        <v>4</v>
      </c>
      <c r="G27" s="6">
        <v>8</v>
      </c>
    </row>
    <row r="28" spans="1:7" x14ac:dyDescent="0.2">
      <c r="A28" s="6">
        <v>3</v>
      </c>
      <c r="B28" s="6" t="s">
        <v>82</v>
      </c>
      <c r="C28" s="6" t="s">
        <v>83</v>
      </c>
      <c r="D28" s="6">
        <v>1</v>
      </c>
      <c r="E28" s="6">
        <v>1</v>
      </c>
      <c r="F28" s="6">
        <v>4</v>
      </c>
      <c r="G28" s="6">
        <v>8</v>
      </c>
    </row>
    <row r="29" spans="1:7" x14ac:dyDescent="0.2">
      <c r="A29" s="6">
        <v>4</v>
      </c>
      <c r="B29" s="6" t="s">
        <v>84</v>
      </c>
      <c r="C29" s="6" t="s">
        <v>85</v>
      </c>
      <c r="D29" s="6"/>
      <c r="E29" s="6">
        <v>1</v>
      </c>
      <c r="F29" s="6">
        <v>4</v>
      </c>
      <c r="G29" s="6">
        <v>4</v>
      </c>
    </row>
    <row r="30" spans="1:7" x14ac:dyDescent="0.2">
      <c r="A30" s="6">
        <v>5</v>
      </c>
      <c r="B30" s="6" t="s">
        <v>86</v>
      </c>
      <c r="C30" s="6" t="s">
        <v>87</v>
      </c>
      <c r="D30" s="6"/>
      <c r="E30" s="6">
        <v>1</v>
      </c>
      <c r="F30" s="6">
        <v>8</v>
      </c>
      <c r="G30" s="6">
        <v>8</v>
      </c>
    </row>
    <row r="31" spans="1:7" x14ac:dyDescent="0.2">
      <c r="A31" s="6">
        <v>6</v>
      </c>
      <c r="B31" s="6" t="s">
        <v>88</v>
      </c>
      <c r="C31" s="6" t="s">
        <v>81</v>
      </c>
      <c r="D31" s="6">
        <v>1</v>
      </c>
      <c r="E31" s="6">
        <v>1</v>
      </c>
      <c r="F31" s="6">
        <v>12</v>
      </c>
      <c r="G31" s="6">
        <v>24</v>
      </c>
    </row>
    <row r="32" spans="1:7" x14ac:dyDescent="0.2">
      <c r="A32" s="6">
        <v>7</v>
      </c>
      <c r="B32" s="6" t="s">
        <v>89</v>
      </c>
      <c r="C32" s="6" t="s">
        <v>90</v>
      </c>
      <c r="D32" s="6"/>
      <c r="E32" s="6">
        <v>1</v>
      </c>
      <c r="F32" s="6">
        <v>8</v>
      </c>
      <c r="G32" s="6">
        <v>8</v>
      </c>
    </row>
    <row r="33" spans="1:7" x14ac:dyDescent="0.2">
      <c r="A33" s="6">
        <v>8</v>
      </c>
      <c r="B33" s="6" t="s">
        <v>91</v>
      </c>
      <c r="C33" s="6" t="s">
        <v>79</v>
      </c>
      <c r="D33" s="6"/>
      <c r="E33" s="6">
        <v>1</v>
      </c>
      <c r="F33" s="6">
        <v>8</v>
      </c>
      <c r="G33" s="6">
        <v>8</v>
      </c>
    </row>
    <row r="34" spans="1:7" x14ac:dyDescent="0.2">
      <c r="A34" s="6">
        <v>9</v>
      </c>
      <c r="B34" s="6" t="s">
        <v>92</v>
      </c>
      <c r="C34" s="6" t="s">
        <v>93</v>
      </c>
      <c r="D34" s="6"/>
      <c r="E34" s="6">
        <v>1</v>
      </c>
      <c r="F34" s="6">
        <v>16</v>
      </c>
      <c r="G34" s="6">
        <v>16</v>
      </c>
    </row>
    <row r="35" spans="1:7" x14ac:dyDescent="0.2">
      <c r="A35" s="6">
        <v>10</v>
      </c>
      <c r="B35" s="6" t="s">
        <v>94</v>
      </c>
      <c r="C35" s="6" t="s">
        <v>81</v>
      </c>
      <c r="D35" s="6">
        <v>1</v>
      </c>
      <c r="E35" s="6">
        <v>1</v>
      </c>
      <c r="F35" s="6">
        <v>8</v>
      </c>
      <c r="G35" s="6">
        <v>16</v>
      </c>
    </row>
    <row r="36" spans="1:7" x14ac:dyDescent="0.2">
      <c r="A36" s="6">
        <v>11</v>
      </c>
      <c r="B36" s="6" t="s">
        <v>95</v>
      </c>
      <c r="C36" s="6" t="s">
        <v>79</v>
      </c>
      <c r="D36" s="6"/>
      <c r="E36" s="6">
        <v>1</v>
      </c>
      <c r="F36" s="6">
        <v>2</v>
      </c>
      <c r="G36" s="6">
        <v>2</v>
      </c>
    </row>
    <row r="37" spans="1:7" x14ac:dyDescent="0.2">
      <c r="A37" s="6">
        <v>12</v>
      </c>
      <c r="B37" s="6" t="s">
        <v>96</v>
      </c>
      <c r="C37" s="6" t="s">
        <v>79</v>
      </c>
      <c r="D37" s="6"/>
      <c r="E37" s="6">
        <v>1</v>
      </c>
      <c r="F37" s="6">
        <v>2</v>
      </c>
      <c r="G37" s="6">
        <v>2</v>
      </c>
    </row>
    <row r="38" spans="1:7" x14ac:dyDescent="0.2">
      <c r="A38" s="6">
        <v>13</v>
      </c>
      <c r="B38" s="6" t="s">
        <v>97</v>
      </c>
      <c r="C38" s="6" t="s">
        <v>87</v>
      </c>
      <c r="D38" s="6">
        <v>1</v>
      </c>
      <c r="E38" s="6"/>
      <c r="F38" s="6">
        <v>2</v>
      </c>
      <c r="G38" s="6">
        <v>2</v>
      </c>
    </row>
    <row r="39" spans="1:7" x14ac:dyDescent="0.2">
      <c r="A39" s="6">
        <v>14</v>
      </c>
      <c r="B39" s="6" t="s">
        <v>98</v>
      </c>
      <c r="C39" s="6" t="s">
        <v>79</v>
      </c>
      <c r="D39" s="6"/>
      <c r="E39" s="6">
        <v>1</v>
      </c>
      <c r="F39" s="6">
        <v>2</v>
      </c>
      <c r="G39" s="6">
        <v>2</v>
      </c>
    </row>
    <row r="40" spans="1:7" x14ac:dyDescent="0.2">
      <c r="A40" s="6">
        <v>14</v>
      </c>
      <c r="B40" s="6" t="s">
        <v>99</v>
      </c>
      <c r="C40" s="6" t="s">
        <v>81</v>
      </c>
      <c r="D40" s="6">
        <v>4</v>
      </c>
      <c r="E40" s="6"/>
      <c r="F40" s="6">
        <v>8</v>
      </c>
      <c r="G40" s="6">
        <v>32</v>
      </c>
    </row>
    <row r="41" spans="1:7" ht="15" x14ac:dyDescent="0.25">
      <c r="B41" s="7" t="s">
        <v>100</v>
      </c>
      <c r="D41">
        <v>10</v>
      </c>
      <c r="E41">
        <v>12</v>
      </c>
      <c r="G41" s="3">
        <v>141</v>
      </c>
    </row>
    <row r="44" spans="1:7" ht="15" x14ac:dyDescent="0.25">
      <c r="A44" s="3" t="s">
        <v>101</v>
      </c>
      <c r="B44" s="2" t="s">
        <v>102</v>
      </c>
      <c r="C44" s="2" t="s">
        <v>103</v>
      </c>
      <c r="D44" s="2" t="s">
        <v>104</v>
      </c>
      <c r="E44" s="2"/>
      <c r="F44" s="2" t="s">
        <v>105</v>
      </c>
    </row>
    <row r="45" spans="1:7" x14ac:dyDescent="0.2">
      <c r="D45" s="11"/>
      <c r="E45" s="11"/>
      <c r="F45" s="11"/>
      <c r="G45" s="11"/>
    </row>
  </sheetData>
  <mergeCells count="3">
    <mergeCell ref="D24:E24"/>
    <mergeCell ref="D45:E45"/>
    <mergeCell ref="F45:G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BDA0F-C39F-4919-84E4-03DFBBE74EE8}">
  <dimension ref="A2:E11"/>
  <sheetViews>
    <sheetView workbookViewId="0">
      <selection activeCell="H11" sqref="H11"/>
    </sheetView>
  </sheetViews>
  <sheetFormatPr defaultRowHeight="14.25" x14ac:dyDescent="0.2"/>
  <sheetData>
    <row r="2" spans="1:5" x14ac:dyDescent="0.2">
      <c r="A2" t="s">
        <v>8</v>
      </c>
    </row>
    <row r="4" spans="1:5" x14ac:dyDescent="0.2">
      <c r="A4" t="s">
        <v>106</v>
      </c>
      <c r="E4" t="s">
        <v>140</v>
      </c>
    </row>
    <row r="5" spans="1:5" x14ac:dyDescent="0.2">
      <c r="A5" t="s">
        <v>107</v>
      </c>
      <c r="E5" t="s">
        <v>134</v>
      </c>
    </row>
    <row r="6" spans="1:5" x14ac:dyDescent="0.2">
      <c r="A6" t="s">
        <v>108</v>
      </c>
      <c r="E6" t="s">
        <v>135</v>
      </c>
    </row>
    <row r="9" spans="1:5" x14ac:dyDescent="0.2">
      <c r="A9" t="s">
        <v>109</v>
      </c>
    </row>
    <row r="11" spans="1:5" x14ac:dyDescent="0.2">
      <c r="A11" t="s">
        <v>110</v>
      </c>
      <c r="D11" t="s">
        <v>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801E0-54A6-48AB-B5AB-7010BEE56437}">
  <dimension ref="A2:K32"/>
  <sheetViews>
    <sheetView workbookViewId="0">
      <selection activeCell="A29" sqref="A29"/>
    </sheetView>
  </sheetViews>
  <sheetFormatPr defaultRowHeight="14.25" x14ac:dyDescent="0.2"/>
  <sheetData>
    <row r="2" spans="1:11" x14ac:dyDescent="0.2">
      <c r="A2" t="s">
        <v>55</v>
      </c>
    </row>
    <row r="4" spans="1:11" x14ac:dyDescent="0.2">
      <c r="A4" t="s">
        <v>112</v>
      </c>
    </row>
    <row r="5" spans="1:11" x14ac:dyDescent="0.2">
      <c r="A5" t="s">
        <v>113</v>
      </c>
    </row>
    <row r="6" spans="1:11" x14ac:dyDescent="0.2">
      <c r="A6" t="s">
        <v>114</v>
      </c>
    </row>
    <row r="7" spans="1:11" x14ac:dyDescent="0.2">
      <c r="A7" t="s">
        <v>115</v>
      </c>
    </row>
    <row r="8" spans="1:11" x14ac:dyDescent="0.2">
      <c r="A8" t="s">
        <v>116</v>
      </c>
    </row>
    <row r="9" spans="1:11" x14ac:dyDescent="0.2">
      <c r="A9" t="s">
        <v>117</v>
      </c>
    </row>
    <row r="10" spans="1:11" x14ac:dyDescent="0.2">
      <c r="A10" t="s">
        <v>118</v>
      </c>
    </row>
    <row r="11" spans="1:11" x14ac:dyDescent="0.2">
      <c r="A11" t="s">
        <v>119</v>
      </c>
    </row>
    <row r="12" spans="1:11" x14ac:dyDescent="0.2">
      <c r="A12" t="s">
        <v>143</v>
      </c>
    </row>
    <row r="14" spans="1:11" x14ac:dyDescent="0.2">
      <c r="A14" t="s">
        <v>54</v>
      </c>
      <c r="K14" t="s">
        <v>142</v>
      </c>
    </row>
    <row r="16" spans="1:11" x14ac:dyDescent="0.2">
      <c r="A16" t="s">
        <v>120</v>
      </c>
    </row>
    <row r="17" spans="1:1" x14ac:dyDescent="0.2">
      <c r="A17" s="8" t="s">
        <v>121</v>
      </c>
    </row>
    <row r="18" spans="1:1" x14ac:dyDescent="0.2">
      <c r="A18" s="8" t="s">
        <v>122</v>
      </c>
    </row>
    <row r="19" spans="1:1" x14ac:dyDescent="0.2">
      <c r="A19" s="8" t="s">
        <v>123</v>
      </c>
    </row>
    <row r="20" spans="1:1" x14ac:dyDescent="0.2">
      <c r="A20" s="8" t="s">
        <v>124</v>
      </c>
    </row>
    <row r="21" spans="1:1" x14ac:dyDescent="0.2">
      <c r="A21" s="8" t="s">
        <v>125</v>
      </c>
    </row>
    <row r="22" spans="1:1" x14ac:dyDescent="0.2">
      <c r="A22" s="8" t="s">
        <v>126</v>
      </c>
    </row>
    <row r="23" spans="1:1" x14ac:dyDescent="0.2">
      <c r="A23" s="8" t="s">
        <v>127</v>
      </c>
    </row>
    <row r="24" spans="1:1" x14ac:dyDescent="0.2">
      <c r="A24" s="8" t="s">
        <v>128</v>
      </c>
    </row>
    <row r="27" spans="1:1" x14ac:dyDescent="0.2">
      <c r="A27" s="8" t="s">
        <v>129</v>
      </c>
    </row>
    <row r="29" spans="1:1" x14ac:dyDescent="0.2">
      <c r="A29" t="s">
        <v>130</v>
      </c>
    </row>
    <row r="30" spans="1:1" x14ac:dyDescent="0.2">
      <c r="A30" t="s">
        <v>131</v>
      </c>
    </row>
    <row r="31" spans="1:1" x14ac:dyDescent="0.2">
      <c r="A31" t="s">
        <v>132</v>
      </c>
    </row>
    <row r="32" spans="1:1" x14ac:dyDescent="0.2">
      <c r="A32" t="s">
        <v>133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CC6418A84B0440B5EB7A3EA4D79F86" ma:contentTypeVersion="11" ma:contentTypeDescription="Create a new document." ma:contentTypeScope="" ma:versionID="4eaac58c1f7039748001c6a76af658e8">
  <xsd:schema xmlns:xsd="http://www.w3.org/2001/XMLSchema" xmlns:xs="http://www.w3.org/2001/XMLSchema" xmlns:p="http://schemas.microsoft.com/office/2006/metadata/properties" xmlns:ns3="9d981289-e408-42f2-b4ca-055a0aa2e1e6" targetNamespace="http://schemas.microsoft.com/office/2006/metadata/properties" ma:root="true" ma:fieldsID="aebc31bb24d2559a91da1c914fe17c45" ns3:_="">
    <xsd:import namespace="9d981289-e408-42f2-b4ca-055a0aa2e1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981289-e408-42f2-b4ca-055a0aa2e1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042339-2F84-4FD6-9006-499C2351B027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9d981289-e408-42f2-b4ca-055a0aa2e1e6"/>
  </ds:schemaRefs>
</ds:datastoreItem>
</file>

<file path=customXml/itemProps2.xml><?xml version="1.0" encoding="utf-8"?>
<ds:datastoreItem xmlns:ds="http://schemas.openxmlformats.org/officeDocument/2006/customXml" ds:itemID="{B56020B4-DEAD-41D9-BB14-79E7AB2383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CC3122-46E8-44A8-8B9E-0499C1B084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981289-e408-42f2-b4ca-055a0aa2e1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 &amp; Estimation</vt:lpstr>
      <vt:lpstr>Sheet1</vt:lpstr>
      <vt:lpstr>Sales</vt:lpstr>
      <vt:lpstr>Account</vt:lpstr>
      <vt:lpstr>Technical office</vt:lpstr>
      <vt:lpstr>Purchase</vt:lpstr>
      <vt:lpstr>Production</vt:lpstr>
      <vt:lpstr>Logestic</vt:lpstr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Al Refai</dc:creator>
  <cp:lastModifiedBy>Ahmed Abuouf</cp:lastModifiedBy>
  <dcterms:created xsi:type="dcterms:W3CDTF">2023-12-11T04:39:05Z</dcterms:created>
  <dcterms:modified xsi:type="dcterms:W3CDTF">2024-02-20T13:12:03Z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0x01010063CC6418A84B0440B5EB7A3EA4D79F86</vt:lpwstr>
  </property>
</Properties>
</file>