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7005F106-85AC-4BB2-8BF8-DAD1B57F6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G67" i="1" l="1"/>
  <c r="F67" i="1"/>
</calcChain>
</file>

<file path=xl/sharedStrings.xml><?xml version="1.0" encoding="utf-8"?>
<sst xmlns="http://schemas.openxmlformats.org/spreadsheetml/2006/main" count="599" uniqueCount="144">
  <si>
    <t>id</t>
  </si>
  <si>
    <t>code</t>
  </si>
  <si>
    <t>name</t>
  </si>
  <si>
    <t>user_type_id</t>
  </si>
  <si>
    <t>currency_id</t>
  </si>
  <si>
    <t>opening_debit</t>
  </si>
  <si>
    <t>opening_credit</t>
  </si>
  <si>
    <t>__export__.account_account_17251_81d8041a</t>
  </si>
  <si>
    <t>الصندوق الرئيسي</t>
  </si>
  <si>
    <t>Current Assets</t>
  </si>
  <si>
    <t>__export__.account_account_17252_bba31e6a</t>
  </si>
  <si>
    <t>البنوك</t>
  </si>
  <si>
    <t>__export__.account_account_17253_535b36d4</t>
  </si>
  <si>
    <t>مصروفات مقدمة</t>
  </si>
  <si>
    <t>__export__.account_account_17254_b153b926</t>
  </si>
  <si>
    <t>مواد خام</t>
  </si>
  <si>
    <t>__export__.account_account_17255_381abe5b</t>
  </si>
  <si>
    <t>جاري فروع شقيقه انظمة</t>
  </si>
  <si>
    <t>__export__.account_account_17256_60d56499</t>
  </si>
  <si>
    <t>جاري فروع شقيقه الزجاج</t>
  </si>
  <si>
    <t>__export__.account_account_17257_7966a812</t>
  </si>
  <si>
    <t>جاري فروع شقيقه الخشب</t>
  </si>
  <si>
    <t>__export__.account_account_17258_63a0e68f</t>
  </si>
  <si>
    <t>جاري فروع شقيقه الدهان</t>
  </si>
  <si>
    <t>__export__.account_account_17259_a3ae518c</t>
  </si>
  <si>
    <t>مدينون متنوعون</t>
  </si>
  <si>
    <t>__export__.account_account_17260_309fb5e4</t>
  </si>
  <si>
    <t>ضمان أعمال</t>
  </si>
  <si>
    <t>__export__.account_account_17261_e9bad665</t>
  </si>
  <si>
    <t>غطاء نقدي للتسهيلات</t>
  </si>
  <si>
    <t>__export__.account_account_17262_16225eea</t>
  </si>
  <si>
    <t>أوراق قبض</t>
  </si>
  <si>
    <t>__export__.account_account_17263_fda81a37</t>
  </si>
  <si>
    <t>العملاء</t>
  </si>
  <si>
    <t>__export__.account_account_17264_37da8ac5</t>
  </si>
  <si>
    <t>أعمال تحت التنفيذ</t>
  </si>
  <si>
    <t>__export__.account_account_17265_4998ced9</t>
  </si>
  <si>
    <t>موردون - دفعات مقدمة</t>
  </si>
  <si>
    <t>__export__.account_account_17219_47e3c2c3</t>
  </si>
  <si>
    <t xml:space="preserve">اثاث وتجهيزات وديكورات </t>
  </si>
  <si>
    <t>Fixed Assets</t>
  </si>
  <si>
    <t>__export__.account_account_17220_ef9cd346</t>
  </si>
  <si>
    <t>الات ومعدات</t>
  </si>
  <si>
    <t>__export__.account_account_17221_c132cad3</t>
  </si>
  <si>
    <t xml:space="preserve">سيارات </t>
  </si>
  <si>
    <t>__export__.account_account_17222_58e11573</t>
  </si>
  <si>
    <t xml:space="preserve">عدد وادوات </t>
  </si>
  <si>
    <t>__export__.account_account_17223_bafdbd44</t>
  </si>
  <si>
    <t>اجهزة حاسبات</t>
  </si>
  <si>
    <t>__export__.account_account_17224_7ba0b18d</t>
  </si>
  <si>
    <t>الارض</t>
  </si>
  <si>
    <t>__export__.account_account_17225_24779d95</t>
  </si>
  <si>
    <t>أصول حق استخدام - الإيجارات</t>
  </si>
  <si>
    <t>Non-current Assets</t>
  </si>
  <si>
    <t>__export__.account_account_17226_b43273c4</t>
  </si>
  <si>
    <t>أصول حق استخدام - سيارات</t>
  </si>
  <si>
    <t>__export__.account_account_17104_bd12fe31</t>
  </si>
  <si>
    <t>أصول تحت التجهيز والإنشاء</t>
  </si>
  <si>
    <t>__export__.account_account_17227_e02bb02a</t>
  </si>
  <si>
    <t>قروض وتسهيلات بنكية متداولة</t>
  </si>
  <si>
    <t>__export__.account_account_17228_24cbb79c</t>
  </si>
  <si>
    <t>إلتزامات عقود الإيجار _غير متداولة</t>
  </si>
  <si>
    <t>Non-current Liabilities</t>
  </si>
  <si>
    <t>__export__.account_account_17279_5d4bf08c</t>
  </si>
  <si>
    <t>الموردين</t>
  </si>
  <si>
    <t>Current Liabilities</t>
  </si>
  <si>
    <t>__export__.account_account_17266_efb16bbd</t>
  </si>
  <si>
    <t>مقاولي الباطن</t>
  </si>
  <si>
    <t>__export__.account_account_17229_fb278e89</t>
  </si>
  <si>
    <t>عملاء دفعات مقدمة</t>
  </si>
  <si>
    <t>__export__.account_account_17230_6f9911e7</t>
  </si>
  <si>
    <t>إلتزامات عقود الايجار - المتداولة</t>
  </si>
  <si>
    <t>__export__.account_account_17218_ec16ec48</t>
  </si>
  <si>
    <t>إعتمادات مستندية</t>
  </si>
  <si>
    <t>__export__.account_account_17216_0a27876a</t>
  </si>
  <si>
    <t>أوراق الدفع</t>
  </si>
  <si>
    <t>__export__.account_account_17231_36188545</t>
  </si>
  <si>
    <t>دائنون متنوعون</t>
  </si>
  <si>
    <t>__export__.account_account_17232_b9db4225</t>
  </si>
  <si>
    <t>ضريبة استقطاع مستحقه</t>
  </si>
  <si>
    <t>__export__.account_account_17233_0b3fa51b</t>
  </si>
  <si>
    <t>مخصص الزكاة الشرعية</t>
  </si>
  <si>
    <t>__export__.account_account_17234_94dde8d9</t>
  </si>
  <si>
    <t>مخصص بدل نهاية الخدمة</t>
  </si>
  <si>
    <t>__export__.account_account_17235_8a87573d</t>
  </si>
  <si>
    <t>مخصص ضمان مشاريع منتهيه</t>
  </si>
  <si>
    <t>__export__.account_account_17236_0eea8892</t>
  </si>
  <si>
    <t>مخصص ديون مشكوك في تحصيلها</t>
  </si>
  <si>
    <t>__export__.account_account_17237_bd86187d</t>
  </si>
  <si>
    <t>مخصص الهبوط في المخزون</t>
  </si>
  <si>
    <t>__export__.account_account_17238_de1754ca</t>
  </si>
  <si>
    <t>مخصص ديون مشكوك فيها - مدينون</t>
  </si>
  <si>
    <t>__export__.account_account_17239_6f9c8894</t>
  </si>
  <si>
    <t>مخصص الزكاة الشرعية -ضريبة الدخل</t>
  </si>
  <si>
    <t>__export__.account_account_17267_220a8d9a</t>
  </si>
  <si>
    <t xml:space="preserve">مجمع اهلاك اثاث وتجهيزات وديكورات </t>
  </si>
  <si>
    <t>__export__.account_account_17268_82c3a4d2</t>
  </si>
  <si>
    <t xml:space="preserve">مجمع اهلاك اجهزة والالات </t>
  </si>
  <si>
    <t>__export__.account_account_17269_242cf8bb</t>
  </si>
  <si>
    <t xml:space="preserve">مجمع اهلاك سيارات </t>
  </si>
  <si>
    <t>__export__.account_account_17270_6a36a2c0</t>
  </si>
  <si>
    <t xml:space="preserve">مجمع اهلاك عدد وادوات </t>
  </si>
  <si>
    <t>__export__.account_account_17271_6d1a0fc6</t>
  </si>
  <si>
    <t>مجمع اهلاك مستلزمات السكن</t>
  </si>
  <si>
    <t>__export__.account_account_17272_268162af</t>
  </si>
  <si>
    <t>مجمع اهلاك حاويات</t>
  </si>
  <si>
    <t>__export__.account_account_17273_adb106c4</t>
  </si>
  <si>
    <t>مجمع اهلاك كريدل</t>
  </si>
  <si>
    <t>__export__.account_account_17274_30514e5c</t>
  </si>
  <si>
    <t>مجمع اهلاك اجهزة حاسبات</t>
  </si>
  <si>
    <t>__export__.account_account_17275_1d282474</t>
  </si>
  <si>
    <t>مجمع اهلاك كرفانات</t>
  </si>
  <si>
    <t>__export__.account_account_17276_01a51b24</t>
  </si>
  <si>
    <t>مجمع اهلاك أصول حق استخدام- السيارات</t>
  </si>
  <si>
    <t>__export__.account_account_17277_83e60097</t>
  </si>
  <si>
    <t>مجمع اهلاك أصول حق استخدام- الايجارات</t>
  </si>
  <si>
    <t>__export__.account_account_17278_f75d4f8a</t>
  </si>
  <si>
    <t>قروض وتسهيلات بنكية غير متداولة</t>
  </si>
  <si>
    <t>__export__.account_account_17217_b9d1a40a</t>
  </si>
  <si>
    <t>مصاريف مستحقة</t>
  </si>
  <si>
    <t>__export__.account_account_17240_d57a50b8</t>
  </si>
  <si>
    <t>حصه راس المال _ 6.75%_ مسلم عطاالله العازمي</t>
  </si>
  <si>
    <t>Equity</t>
  </si>
  <si>
    <t>__export__.account_account_17241_1012adb0</t>
  </si>
  <si>
    <t>حصه راس المال _ 27%_ جميل محمد جميل</t>
  </si>
  <si>
    <t>__export__.account_account_17242_8540cf20</t>
  </si>
  <si>
    <t>حصة راس المال _ 40%_ شركة سدك التطويرية المحدودة</t>
  </si>
  <si>
    <t>__export__.account_account_17243_b3e0f200</t>
  </si>
  <si>
    <t>حصة راس المال _26.25%_ شركة المنصورة للصناعات المعدنية</t>
  </si>
  <si>
    <t>__export__.account_account_17244_9be7926a</t>
  </si>
  <si>
    <t>مسلم عطاالله سالم العازمي</t>
  </si>
  <si>
    <t>__export__.account_account_17245_e685d957</t>
  </si>
  <si>
    <t>جميل محمد عبدالرحمن جميل</t>
  </si>
  <si>
    <t>__export__.account_account_17246_eeeaed35</t>
  </si>
  <si>
    <t>شركة سدك التطويرية المحدودة</t>
  </si>
  <si>
    <t>__export__.account_account_17247_3b04e7d2</t>
  </si>
  <si>
    <t>شركة المنصورة للصناعات المعدنية</t>
  </si>
  <si>
    <t>__export__.account_account_17248_05aa6b13</t>
  </si>
  <si>
    <t>إحتياطي نظامي</t>
  </si>
  <si>
    <t>__export__.account_account_17249_4d5f688b</t>
  </si>
  <si>
    <t>أرباح/خسائر مبقاه</t>
  </si>
  <si>
    <t>__export__.account_account_17250_c48a1978</t>
  </si>
  <si>
    <t>SAR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</si>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</sst>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DE9A67C-E44A-4DF8-9F55-69DA6C2203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Account%20(account.account)(1).xlsx" TargetMode="External"/><Relationship Id="rId1" Type="http://schemas.openxmlformats.org/officeDocument/2006/relationships/externalLinkPath" Target="Account%20(account.account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code</v>
          </cell>
          <cell r="C1" t="str">
            <v>name</v>
          </cell>
          <cell r="D1" t="str">
            <v>user_type_id</v>
          </cell>
          <cell r="E1" t="str">
            <v>currency_id</v>
          </cell>
          <cell r="F1" t="str">
            <v>opening_debit</v>
          </cell>
          <cell r="G1" t="str">
            <v>opening_credit</v>
          </cell>
        </row>
        <row r="2">
          <cell r="B2">
            <v>10301</v>
          </cell>
          <cell r="C2" t="str">
            <v>أصول تحت التجهيز والإنشاء</v>
          </cell>
          <cell r="D2" t="str">
            <v>Non-current Assets</v>
          </cell>
          <cell r="E2" t="str">
            <v>SAR</v>
          </cell>
          <cell r="F2">
            <v>18788263.059999999</v>
          </cell>
          <cell r="G2" t="str">
            <v/>
          </cell>
        </row>
        <row r="3">
          <cell r="B3">
            <v>20238</v>
          </cell>
          <cell r="C3" t="str">
            <v>أوراق الدفع</v>
          </cell>
          <cell r="D3" t="str">
            <v>Current Liabilities</v>
          </cell>
          <cell r="E3" t="str">
            <v>SAR</v>
          </cell>
          <cell r="F3" t="str">
            <v/>
          </cell>
          <cell r="G3">
            <v>3081833</v>
          </cell>
        </row>
        <row r="4">
          <cell r="B4">
            <v>20501</v>
          </cell>
          <cell r="C4" t="str">
            <v>مصاريف مستحقة</v>
          </cell>
          <cell r="D4" t="str">
            <v>Current Liabilities</v>
          </cell>
          <cell r="E4" t="str">
            <v>SAR</v>
          </cell>
          <cell r="F4" t="str">
            <v/>
          </cell>
          <cell r="G4">
            <v>10669686.800000001</v>
          </cell>
        </row>
        <row r="5">
          <cell r="B5">
            <v>202101</v>
          </cell>
          <cell r="C5" t="str">
            <v>إعتمادات مستندية</v>
          </cell>
          <cell r="D5" t="str">
            <v>Current Liabilities</v>
          </cell>
          <cell r="E5" t="str">
            <v>SAR</v>
          </cell>
          <cell r="F5" t="str">
            <v/>
          </cell>
          <cell r="G5">
            <v>332032</v>
          </cell>
        </row>
        <row r="6">
          <cell r="B6">
            <v>1020103</v>
          </cell>
          <cell r="C6" t="str">
            <v xml:space="preserve">اثاث وتجهيزات وديكورات </v>
          </cell>
          <cell r="D6" t="str">
            <v>Fixed Assets</v>
          </cell>
          <cell r="E6" t="str">
            <v>SAR</v>
          </cell>
          <cell r="F6">
            <v>3021501.61</v>
          </cell>
          <cell r="G6" t="str">
            <v/>
          </cell>
        </row>
        <row r="7">
          <cell r="B7">
            <v>1020104</v>
          </cell>
          <cell r="C7" t="str">
            <v>الات ومعدات</v>
          </cell>
          <cell r="D7" t="str">
            <v>Fixed Assets</v>
          </cell>
          <cell r="E7" t="str">
            <v>SAR</v>
          </cell>
          <cell r="F7">
            <v>16644841.470000001</v>
          </cell>
          <cell r="G7" t="str">
            <v/>
          </cell>
        </row>
        <row r="8">
          <cell r="B8">
            <v>1020105</v>
          </cell>
          <cell r="C8" t="str">
            <v xml:space="preserve">سيارات </v>
          </cell>
          <cell r="D8" t="str">
            <v>Fixed Assets</v>
          </cell>
          <cell r="E8" t="str">
            <v>SAR</v>
          </cell>
          <cell r="F8">
            <v>2488015</v>
          </cell>
          <cell r="G8" t="str">
            <v/>
          </cell>
        </row>
        <row r="9">
          <cell r="B9">
            <v>1020204</v>
          </cell>
          <cell r="C9" t="str">
            <v xml:space="preserve">عدد وادوات </v>
          </cell>
          <cell r="D9" t="str">
            <v>Fixed Assets</v>
          </cell>
          <cell r="E9" t="str">
            <v>SAR</v>
          </cell>
          <cell r="F9">
            <v>2998996.6</v>
          </cell>
          <cell r="G9" t="str">
            <v/>
          </cell>
        </row>
        <row r="10">
          <cell r="B10">
            <v>1020206</v>
          </cell>
          <cell r="C10" t="str">
            <v>اجهزة حاسبات</v>
          </cell>
          <cell r="D10" t="str">
            <v>Fixed Assets</v>
          </cell>
          <cell r="E10" t="str">
            <v>SAR</v>
          </cell>
          <cell r="F10">
            <v>1541082.27</v>
          </cell>
          <cell r="G10" t="str">
            <v/>
          </cell>
        </row>
        <row r="11">
          <cell r="B11">
            <v>1020210</v>
          </cell>
          <cell r="C11" t="str">
            <v>الارض</v>
          </cell>
          <cell r="D11" t="str">
            <v>Fixed Assets</v>
          </cell>
          <cell r="E11" t="str">
            <v>SAR</v>
          </cell>
          <cell r="F11">
            <v>12615704.85</v>
          </cell>
          <cell r="G11" t="str">
            <v/>
          </cell>
        </row>
        <row r="12">
          <cell r="B12">
            <v>1020501</v>
          </cell>
          <cell r="C12" t="str">
            <v>أصول حق استخدام - الإيجارات</v>
          </cell>
          <cell r="D12" t="str">
            <v>Non-current Assets</v>
          </cell>
          <cell r="E12" t="str">
            <v>SAR</v>
          </cell>
          <cell r="F12">
            <v>3663245.27</v>
          </cell>
          <cell r="G12" t="str">
            <v/>
          </cell>
        </row>
        <row r="13">
          <cell r="B13">
            <v>1020502</v>
          </cell>
          <cell r="C13" t="str">
            <v>أصول حق استخدام - سيارات</v>
          </cell>
          <cell r="D13" t="str">
            <v>Non-current Assets</v>
          </cell>
          <cell r="E13" t="str">
            <v>SAR</v>
          </cell>
          <cell r="F13">
            <v>1220508.8400000001</v>
          </cell>
          <cell r="G13" t="str">
            <v/>
          </cell>
        </row>
        <row r="14">
          <cell r="B14">
            <v>1040301</v>
          </cell>
          <cell r="C14" t="str">
            <v>قروض وتسهيلات بنكية متداولة</v>
          </cell>
          <cell r="D14" t="str">
            <v>Current Assets</v>
          </cell>
          <cell r="E14" t="str">
            <v>SAR</v>
          </cell>
          <cell r="F14" t="str">
            <v/>
          </cell>
          <cell r="G14">
            <v>27156885.27</v>
          </cell>
        </row>
        <row r="15">
          <cell r="B15">
            <v>1040401</v>
          </cell>
          <cell r="C15" t="str">
            <v>إلتزامات عقود الإيجار _غير متداولة</v>
          </cell>
          <cell r="D15" t="str">
            <v>Non-current Liabilities</v>
          </cell>
          <cell r="E15" t="str">
            <v>SAR</v>
          </cell>
          <cell r="F15" t="str">
            <v/>
          </cell>
          <cell r="G15">
            <v>1070019.69</v>
          </cell>
        </row>
        <row r="16">
          <cell r="B16">
            <v>2010306</v>
          </cell>
          <cell r="C16" t="str">
            <v>عملاء دفعات مقدمة</v>
          </cell>
          <cell r="D16" t="str">
            <v>Current Liabilities</v>
          </cell>
          <cell r="E16" t="str">
            <v>SAR</v>
          </cell>
          <cell r="F16" t="str">
            <v/>
          </cell>
          <cell r="G16">
            <v>48973431.75</v>
          </cell>
        </row>
        <row r="17">
          <cell r="B17">
            <v>2010801</v>
          </cell>
          <cell r="C17" t="str">
            <v>إلتزامات عقود الايجار - المتداولة</v>
          </cell>
          <cell r="D17" t="str">
            <v>Current Liabilities</v>
          </cell>
          <cell r="E17" t="str">
            <v>SAR</v>
          </cell>
          <cell r="F17" t="str">
            <v/>
          </cell>
          <cell r="G17">
            <v>1190706.75</v>
          </cell>
        </row>
        <row r="18">
          <cell r="B18">
            <v>2030125</v>
          </cell>
          <cell r="C18" t="str">
            <v>دائنون متنوعون</v>
          </cell>
          <cell r="D18" t="str">
            <v>Current Liabilities</v>
          </cell>
          <cell r="E18" t="str">
            <v>SAR</v>
          </cell>
          <cell r="F18" t="str">
            <v/>
          </cell>
          <cell r="G18">
            <v>5413201.3600000003</v>
          </cell>
        </row>
        <row r="19">
          <cell r="B19">
            <v>2030504</v>
          </cell>
          <cell r="C19" t="str">
            <v>ضريبة استقطاع مستحقه</v>
          </cell>
          <cell r="D19" t="str">
            <v>Current Liabilities</v>
          </cell>
          <cell r="E19" t="str">
            <v>SAR</v>
          </cell>
          <cell r="F19">
            <v>0.04</v>
          </cell>
          <cell r="G19" t="str">
            <v/>
          </cell>
        </row>
        <row r="20">
          <cell r="B20">
            <v>2040101</v>
          </cell>
          <cell r="C20" t="str">
            <v>مخصص الزكاة الشرعية</v>
          </cell>
          <cell r="D20" t="str">
            <v>Current Liabilities</v>
          </cell>
          <cell r="E20" t="str">
            <v>SAR</v>
          </cell>
          <cell r="F20" t="str">
            <v/>
          </cell>
          <cell r="G20">
            <v>479099.16</v>
          </cell>
        </row>
        <row r="21">
          <cell r="B21">
            <v>2040104</v>
          </cell>
          <cell r="C21" t="str">
            <v>مخصص بدل نهاية الخدمة</v>
          </cell>
          <cell r="D21" t="str">
            <v>Non-current Liabilities</v>
          </cell>
          <cell r="E21" t="str">
            <v>SAR</v>
          </cell>
          <cell r="F21" t="str">
            <v/>
          </cell>
          <cell r="G21">
            <v>6627253</v>
          </cell>
        </row>
        <row r="22">
          <cell r="B22">
            <v>2040105</v>
          </cell>
          <cell r="C22" t="str">
            <v>مخصص ضمان مشاريع منتهيه</v>
          </cell>
          <cell r="D22" t="str">
            <v>Current Liabilities</v>
          </cell>
          <cell r="E22" t="str">
            <v>SAR</v>
          </cell>
          <cell r="F22" t="str">
            <v/>
          </cell>
          <cell r="G22">
            <v>208520.05</v>
          </cell>
        </row>
        <row r="23">
          <cell r="B23">
            <v>2040106</v>
          </cell>
          <cell r="C23" t="str">
            <v>مخصص ديون مشكوك في تحصيلها</v>
          </cell>
          <cell r="D23" t="str">
            <v>Current Assets</v>
          </cell>
          <cell r="E23" t="str">
            <v>SAR</v>
          </cell>
          <cell r="F23" t="str">
            <v/>
          </cell>
          <cell r="G23">
            <v>2698933.2</v>
          </cell>
        </row>
        <row r="24">
          <cell r="B24">
            <v>2040108</v>
          </cell>
          <cell r="C24" t="str">
            <v>مخصص الهبوط في المخزون</v>
          </cell>
          <cell r="D24" t="str">
            <v>Non-current Liabilities</v>
          </cell>
          <cell r="E24" t="str">
            <v>SAR</v>
          </cell>
          <cell r="F24" t="str">
            <v/>
          </cell>
          <cell r="G24">
            <v>119728.16</v>
          </cell>
        </row>
        <row r="25">
          <cell r="B25">
            <v>2040110</v>
          </cell>
          <cell r="C25" t="str">
            <v>مخصص ديون مشكوك فيها - مدينون</v>
          </cell>
          <cell r="D25" t="str">
            <v>Non-current Liabilities</v>
          </cell>
          <cell r="E25" t="str">
            <v>SAR</v>
          </cell>
          <cell r="F25" t="str">
            <v/>
          </cell>
          <cell r="G25">
            <v>468881</v>
          </cell>
        </row>
        <row r="26">
          <cell r="B26">
            <v>2040111</v>
          </cell>
          <cell r="C26" t="str">
            <v>مخصص الزكاة الشرعية -ضريبة الدخل</v>
          </cell>
          <cell r="D26" t="str">
            <v>Current Liabilities</v>
          </cell>
          <cell r="E26" t="str">
            <v>SAR</v>
          </cell>
          <cell r="F26">
            <v>7401.43</v>
          </cell>
          <cell r="G26" t="str">
            <v/>
          </cell>
        </row>
        <row r="27">
          <cell r="B27">
            <v>2060101</v>
          </cell>
          <cell r="C27" t="str">
            <v>حصه راس المال _ 6.75%_ مسلم عطاالله العازمي</v>
          </cell>
          <cell r="D27" t="str">
            <v>Equity</v>
          </cell>
          <cell r="E27" t="str">
            <v>SAR</v>
          </cell>
          <cell r="F27" t="str">
            <v/>
          </cell>
          <cell r="G27">
            <v>3037500</v>
          </cell>
        </row>
        <row r="28">
          <cell r="B28">
            <v>2060102</v>
          </cell>
          <cell r="C28" t="str">
            <v>حصه راس المال _ 27%_ جميل محمد جميل</v>
          </cell>
          <cell r="D28" t="str">
            <v>Equity</v>
          </cell>
          <cell r="E28" t="str">
            <v>SAR</v>
          </cell>
          <cell r="F28" t="str">
            <v/>
          </cell>
          <cell r="G28">
            <v>12150000</v>
          </cell>
        </row>
        <row r="29">
          <cell r="B29">
            <v>2060103</v>
          </cell>
          <cell r="C29" t="str">
            <v>حصة راس المال _ 40%_ شركة سدك التطويرية المحدودة</v>
          </cell>
          <cell r="D29" t="str">
            <v>Equity</v>
          </cell>
          <cell r="E29" t="str">
            <v>SAR</v>
          </cell>
          <cell r="F29" t="str">
            <v/>
          </cell>
          <cell r="G29">
            <v>18000000</v>
          </cell>
        </row>
        <row r="30">
          <cell r="B30">
            <v>2060104</v>
          </cell>
          <cell r="C30" t="str">
            <v>حصة راس المال _26.25%_ شركة المنصورة للصناعات المعدنية</v>
          </cell>
          <cell r="D30" t="str">
            <v>Equity</v>
          </cell>
          <cell r="E30" t="str">
            <v>SAR</v>
          </cell>
          <cell r="F30" t="str">
            <v/>
          </cell>
          <cell r="G30">
            <v>11812500</v>
          </cell>
        </row>
        <row r="31">
          <cell r="B31">
            <v>2060301</v>
          </cell>
          <cell r="C31" t="str">
            <v>مسلم عطاالله سالم العازمي</v>
          </cell>
          <cell r="D31" t="str">
            <v>Current Liabilities</v>
          </cell>
          <cell r="E31" t="str">
            <v>SAR</v>
          </cell>
          <cell r="F31" t="str">
            <v/>
          </cell>
          <cell r="G31">
            <v>2929774.75</v>
          </cell>
        </row>
        <row r="32">
          <cell r="B32">
            <v>2060302</v>
          </cell>
          <cell r="C32" t="str">
            <v>جميل محمد عبدالرحمن جميل</v>
          </cell>
          <cell r="D32" t="str">
            <v>Current Liabilities</v>
          </cell>
          <cell r="E32" t="str">
            <v>SAR</v>
          </cell>
          <cell r="F32" t="str">
            <v/>
          </cell>
          <cell r="G32">
            <v>999417.8</v>
          </cell>
        </row>
        <row r="33">
          <cell r="B33">
            <v>2060303</v>
          </cell>
          <cell r="C33" t="str">
            <v>شركة سدك التطويرية المحدودة</v>
          </cell>
          <cell r="D33" t="str">
            <v>Current Liabilities</v>
          </cell>
          <cell r="E33" t="str">
            <v>SAR</v>
          </cell>
          <cell r="F33" t="str">
            <v/>
          </cell>
          <cell r="G33">
            <v>940000</v>
          </cell>
        </row>
        <row r="34">
          <cell r="B34">
            <v>2060304</v>
          </cell>
          <cell r="C34" t="str">
            <v>شركة المنصورة للصناعات المعدنية</v>
          </cell>
          <cell r="D34" t="str">
            <v>Current Liabilities</v>
          </cell>
          <cell r="E34" t="str">
            <v>SAR</v>
          </cell>
          <cell r="F34" t="str">
            <v/>
          </cell>
          <cell r="G34">
            <v>437500.14</v>
          </cell>
        </row>
        <row r="35">
          <cell r="B35">
            <v>2060401</v>
          </cell>
          <cell r="C35" t="str">
            <v>إحتياطي نظامي</v>
          </cell>
          <cell r="D35" t="str">
            <v>Equity</v>
          </cell>
          <cell r="E35" t="str">
            <v>SAR</v>
          </cell>
          <cell r="F35" t="str">
            <v/>
          </cell>
          <cell r="G35">
            <v>2491343</v>
          </cell>
        </row>
        <row r="36">
          <cell r="B36">
            <v>2060501</v>
          </cell>
          <cell r="C36" t="str">
            <v>أرباح/خسائر مبقاه</v>
          </cell>
          <cell r="D36" t="str">
            <v>Equity</v>
          </cell>
          <cell r="E36" t="str">
            <v>SAR</v>
          </cell>
          <cell r="F36">
            <v>39942351.140000001</v>
          </cell>
          <cell r="G36" t="str">
            <v/>
          </cell>
        </row>
        <row r="37">
          <cell r="B37">
            <v>2060502</v>
          </cell>
          <cell r="C37" t="str">
            <v>أرباح/خسائر مبقاه</v>
          </cell>
          <cell r="D37" t="str">
            <v>Equity</v>
          </cell>
          <cell r="E37" t="str">
            <v>SAR</v>
          </cell>
          <cell r="F37">
            <v>2310337.5499999998</v>
          </cell>
          <cell r="G37" t="str">
            <v/>
          </cell>
        </row>
        <row r="38">
          <cell r="B38">
            <v>101010201</v>
          </cell>
          <cell r="C38" t="str">
            <v>الصندوق الرئيسي</v>
          </cell>
          <cell r="D38" t="str">
            <v>Current Assets</v>
          </cell>
          <cell r="E38" t="str">
            <v>SAR</v>
          </cell>
          <cell r="F38">
            <v>91256.44</v>
          </cell>
          <cell r="G38" t="str">
            <v/>
          </cell>
        </row>
        <row r="39">
          <cell r="B39">
            <v>101010301</v>
          </cell>
          <cell r="C39" t="str">
            <v>البنوك</v>
          </cell>
          <cell r="D39" t="str">
            <v>Current Assets</v>
          </cell>
          <cell r="E39" t="str">
            <v>SAR</v>
          </cell>
          <cell r="F39">
            <v>5197760.84</v>
          </cell>
          <cell r="G39" t="str">
            <v/>
          </cell>
        </row>
        <row r="40">
          <cell r="B40">
            <v>101010501</v>
          </cell>
          <cell r="C40" t="str">
            <v>مصروفات مقدمة</v>
          </cell>
          <cell r="D40" t="str">
            <v>Current Assets</v>
          </cell>
          <cell r="E40" t="str">
            <v>SAR</v>
          </cell>
          <cell r="F40">
            <v>1434663.37</v>
          </cell>
          <cell r="G40" t="str">
            <v/>
          </cell>
        </row>
        <row r="41">
          <cell r="B41">
            <v>101010601</v>
          </cell>
          <cell r="C41" t="str">
            <v>مواد خام</v>
          </cell>
          <cell r="D41" t="str">
            <v>Current Assets</v>
          </cell>
          <cell r="E41" t="str">
            <v>SAR</v>
          </cell>
          <cell r="F41">
            <v>20321639.050000001</v>
          </cell>
          <cell r="G41" t="str">
            <v/>
          </cell>
        </row>
        <row r="42">
          <cell r="B42">
            <v>101010701</v>
          </cell>
          <cell r="C42" t="str">
            <v>جاري فروع شقيقه انظمة</v>
          </cell>
          <cell r="D42" t="str">
            <v>Current Assets</v>
          </cell>
          <cell r="E42" t="str">
            <v>SAR</v>
          </cell>
          <cell r="F42">
            <v>32252.06</v>
          </cell>
          <cell r="G42" t="str">
            <v/>
          </cell>
        </row>
        <row r="43">
          <cell r="B43">
            <v>101010702</v>
          </cell>
          <cell r="C43" t="str">
            <v>جاري فروع شقيقه الزجاج</v>
          </cell>
          <cell r="D43" t="str">
            <v>Current Assets</v>
          </cell>
          <cell r="E43" t="str">
            <v>SAR</v>
          </cell>
          <cell r="G43" t="str">
            <v/>
          </cell>
        </row>
        <row r="44">
          <cell r="B44">
            <v>101010703</v>
          </cell>
          <cell r="C44" t="str">
            <v>جاري فروع شقيقه الخشب</v>
          </cell>
          <cell r="D44" t="str">
            <v>Current Assets</v>
          </cell>
          <cell r="E44" t="str">
            <v>SAR</v>
          </cell>
          <cell r="G44" t="str">
            <v/>
          </cell>
        </row>
        <row r="45">
          <cell r="B45">
            <v>101010704</v>
          </cell>
          <cell r="C45" t="str">
            <v>جاري فروع شقيقه الدهان</v>
          </cell>
          <cell r="D45" t="str">
            <v>Current Assets</v>
          </cell>
          <cell r="E45" t="str">
            <v>SAR</v>
          </cell>
          <cell r="G45" t="str">
            <v/>
          </cell>
        </row>
        <row r="46">
          <cell r="B46">
            <v>101010802</v>
          </cell>
          <cell r="C46" t="str">
            <v>مدينون متنوعون</v>
          </cell>
          <cell r="D46" t="str">
            <v>Current Assets</v>
          </cell>
          <cell r="E46" t="str">
            <v>SAR</v>
          </cell>
          <cell r="F46">
            <v>2339011.8199999998</v>
          </cell>
          <cell r="G46" t="str">
            <v/>
          </cell>
        </row>
        <row r="47">
          <cell r="B47">
            <v>101011002</v>
          </cell>
          <cell r="C47" t="str">
            <v>ضمان أعمال</v>
          </cell>
          <cell r="D47" t="str">
            <v>Current Assets</v>
          </cell>
          <cell r="E47" t="str">
            <v>SAR</v>
          </cell>
          <cell r="F47">
            <v>41583394.799999997</v>
          </cell>
          <cell r="G47" t="str">
            <v/>
          </cell>
        </row>
        <row r="48">
          <cell r="B48">
            <v>101011101</v>
          </cell>
          <cell r="C48" t="str">
            <v>غطاء نقدي للتسهيلات</v>
          </cell>
          <cell r="D48" t="str">
            <v>Current Assets</v>
          </cell>
          <cell r="E48" t="str">
            <v>SAR</v>
          </cell>
          <cell r="F48">
            <v>2275131.42</v>
          </cell>
          <cell r="G48" t="str">
            <v/>
          </cell>
        </row>
        <row r="49">
          <cell r="B49">
            <v>101011206</v>
          </cell>
          <cell r="C49" t="str">
            <v>أوراق قبض</v>
          </cell>
          <cell r="D49" t="str">
            <v>Current Assets</v>
          </cell>
          <cell r="E49" t="str">
            <v>SAR</v>
          </cell>
          <cell r="F49">
            <v>1199121.22</v>
          </cell>
          <cell r="G49" t="str">
            <v/>
          </cell>
        </row>
        <row r="50">
          <cell r="B50">
            <v>101011303</v>
          </cell>
          <cell r="C50" t="str">
            <v>العملاء</v>
          </cell>
          <cell r="D50" t="str">
            <v>Current Assets</v>
          </cell>
          <cell r="E50" t="str">
            <v>SAR</v>
          </cell>
          <cell r="F50">
            <v>41568838.899999999</v>
          </cell>
          <cell r="G50" t="str">
            <v/>
          </cell>
        </row>
        <row r="51">
          <cell r="B51">
            <v>101011403</v>
          </cell>
          <cell r="C51" t="str">
            <v>أعمال تحت التنفيذ</v>
          </cell>
          <cell r="D51" t="str">
            <v>Current Assets</v>
          </cell>
          <cell r="E51" t="str">
            <v>SAR</v>
          </cell>
          <cell r="G51" t="str">
            <v/>
          </cell>
        </row>
        <row r="52">
          <cell r="B52">
            <v>101011701</v>
          </cell>
          <cell r="C52" t="str">
            <v>موردون - دفعات مقدمة</v>
          </cell>
          <cell r="D52" t="str">
            <v>Current Assets</v>
          </cell>
          <cell r="E52" t="str">
            <v>SAR</v>
          </cell>
          <cell r="F52">
            <v>919889.15</v>
          </cell>
          <cell r="G52" t="str">
            <v/>
          </cell>
        </row>
        <row r="53">
          <cell r="B53">
            <v>201020301</v>
          </cell>
          <cell r="C53" t="str">
            <v>مقاولي الباطن</v>
          </cell>
          <cell r="D53" t="str">
            <v>Current Liabilities</v>
          </cell>
          <cell r="E53" t="str">
            <v>SAR</v>
          </cell>
          <cell r="F53" t="str">
            <v/>
          </cell>
          <cell r="G53">
            <v>10497441.83</v>
          </cell>
        </row>
        <row r="54">
          <cell r="B54">
            <v>204020101</v>
          </cell>
          <cell r="C54" t="str">
            <v xml:space="preserve">مجمع اهلاك اثاث وتجهيزات وديكورات </v>
          </cell>
          <cell r="D54" t="str">
            <v>Non-current Liabilities</v>
          </cell>
          <cell r="E54" t="str">
            <v>SAR</v>
          </cell>
          <cell r="F54" t="str">
            <v/>
          </cell>
          <cell r="G54">
            <v>2534211.25</v>
          </cell>
        </row>
        <row r="55">
          <cell r="B55">
            <v>204020102</v>
          </cell>
          <cell r="C55" t="str">
            <v xml:space="preserve">مجمع اهلاك اجهزة والالات </v>
          </cell>
          <cell r="D55" t="str">
            <v>Non-current Liabilities</v>
          </cell>
          <cell r="E55" t="str">
            <v>SAR</v>
          </cell>
          <cell r="F55" t="str">
            <v/>
          </cell>
          <cell r="G55">
            <v>7191188.5199999996</v>
          </cell>
        </row>
        <row r="56">
          <cell r="B56">
            <v>204020103</v>
          </cell>
          <cell r="C56" t="str">
            <v xml:space="preserve">مجمع اهلاك سيارات </v>
          </cell>
          <cell r="D56" t="str">
            <v>Non-current Liabilities</v>
          </cell>
          <cell r="E56" t="str">
            <v>SAR</v>
          </cell>
          <cell r="F56" t="str">
            <v/>
          </cell>
          <cell r="G56">
            <v>2049612.26</v>
          </cell>
        </row>
        <row r="57">
          <cell r="B57">
            <v>204020104</v>
          </cell>
          <cell r="C57" t="str">
            <v xml:space="preserve">مجمع اهلاك عدد وادوات </v>
          </cell>
          <cell r="D57" t="str">
            <v>Non-current Liabilities</v>
          </cell>
          <cell r="E57" t="str">
            <v>SAR</v>
          </cell>
          <cell r="F57" t="str">
            <v/>
          </cell>
          <cell r="G57">
            <v>1740587.89</v>
          </cell>
        </row>
        <row r="58">
          <cell r="B58">
            <v>204020105</v>
          </cell>
          <cell r="C58" t="str">
            <v>مجمع اهلاك مستلزمات السكن</v>
          </cell>
          <cell r="D58" t="str">
            <v>Non-current Liabilities</v>
          </cell>
          <cell r="E58" t="str">
            <v>SAR</v>
          </cell>
          <cell r="F58" t="str">
            <v/>
          </cell>
          <cell r="G58">
            <v>184857.96</v>
          </cell>
        </row>
        <row r="59">
          <cell r="B59">
            <v>204020106</v>
          </cell>
          <cell r="C59" t="str">
            <v>مجمع اهلاك حاويات</v>
          </cell>
          <cell r="D59" t="str">
            <v>Non-current Liabilities</v>
          </cell>
          <cell r="E59" t="str">
            <v>SAR</v>
          </cell>
          <cell r="F59" t="str">
            <v/>
          </cell>
          <cell r="G59">
            <v>78570.080000000002</v>
          </cell>
        </row>
        <row r="60">
          <cell r="B60">
            <v>204020107</v>
          </cell>
          <cell r="C60" t="str">
            <v>مجمع اهلاك كريدل</v>
          </cell>
          <cell r="D60" t="str">
            <v>Non-current Liabilities</v>
          </cell>
          <cell r="E60" t="str">
            <v>SAR</v>
          </cell>
          <cell r="F60" t="str">
            <v/>
          </cell>
          <cell r="G60">
            <v>186698.3</v>
          </cell>
        </row>
        <row r="61">
          <cell r="B61">
            <v>204020108</v>
          </cell>
          <cell r="C61" t="str">
            <v>مجمع اهلاك اجهزة حاسبات</v>
          </cell>
          <cell r="D61" t="str">
            <v>Non-current Liabilities</v>
          </cell>
          <cell r="E61" t="str">
            <v>SAR</v>
          </cell>
          <cell r="F61" t="str">
            <v/>
          </cell>
          <cell r="G61">
            <v>960412.04</v>
          </cell>
        </row>
        <row r="62">
          <cell r="B62">
            <v>204020109</v>
          </cell>
          <cell r="C62" t="str">
            <v>مجمع اهلاك كرفانات</v>
          </cell>
          <cell r="D62" t="str">
            <v>Non-current Liabilities</v>
          </cell>
          <cell r="E62" t="str">
            <v>SAR</v>
          </cell>
          <cell r="F62" t="str">
            <v/>
          </cell>
          <cell r="G62">
            <v>8952.66</v>
          </cell>
        </row>
        <row r="63">
          <cell r="B63">
            <v>204020601</v>
          </cell>
          <cell r="C63" t="str">
            <v>مجمع اهلاك أصول حق استخدام- السيارات</v>
          </cell>
          <cell r="D63" t="str">
            <v>Non-current Liabilities</v>
          </cell>
          <cell r="E63" t="str">
            <v>SAR</v>
          </cell>
          <cell r="F63" t="str">
            <v/>
          </cell>
          <cell r="G63">
            <v>245449.72</v>
          </cell>
        </row>
        <row r="64">
          <cell r="B64">
            <v>204020602</v>
          </cell>
          <cell r="C64" t="str">
            <v>مجمع اهلاك أصول حق استخدام- الايجارات</v>
          </cell>
          <cell r="D64" t="str">
            <v>Non-current Liabilities</v>
          </cell>
          <cell r="E64" t="str">
            <v>SAR</v>
          </cell>
          <cell r="F64" t="str">
            <v/>
          </cell>
          <cell r="G64">
            <v>2118689.5</v>
          </cell>
        </row>
        <row r="65">
          <cell r="B65">
            <v>204040113</v>
          </cell>
          <cell r="C65" t="str">
            <v>قروض وتسهيلات بنكية غير متداولة</v>
          </cell>
          <cell r="D65" t="str">
            <v>Non-current Liabilities</v>
          </cell>
          <cell r="E65" t="str">
            <v>SAR</v>
          </cell>
          <cell r="F65" t="str">
            <v/>
          </cell>
          <cell r="G65">
            <v>1792000</v>
          </cell>
        </row>
        <row r="66">
          <cell r="B66">
            <v>2010101002</v>
          </cell>
          <cell r="C66" t="str">
            <v>الموردين</v>
          </cell>
          <cell r="D66" t="str">
            <v>Current Liabilities</v>
          </cell>
          <cell r="E66" t="str">
            <v>SAR</v>
          </cell>
          <cell r="F66" t="str">
            <v/>
          </cell>
          <cell r="G66">
            <v>31328289.309999999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2017-645C-44D4-AC95-144D3AF767C7}">
  <dimension ref="A1:G66"/>
  <sheetViews>
    <sheetView tabSelected="1" topLeftCell="B1" workbookViewId="0">
      <selection activeCell="F2" sqref="F2"/>
    </sheetView>
  </sheetViews>
  <sheetFormatPr defaultRowHeight="14.25" x14ac:dyDescent="0.2"/>
  <cols>
    <col min="1" max="7" width="30.75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5" x14ac:dyDescent="0.2">
      <c r="A2" s="2" t="s">
        <v>7</v>
      </c>
      <c r="B2" s="3">
        <v>101010201</v>
      </c>
      <c r="C2" s="2" t="s">
        <v>8</v>
      </c>
      <c r="D2" s="2" t="s">
        <v>9</v>
      </c>
      <c r="E2" s="2" t="s">
        <v>142</v>
      </c>
      <c r="F2" s="2">
        <v>91256.44</v>
      </c>
      <c r="G2" s="2" t="s">
        <v>143</v>
      </c>
    </row>
    <row r="3" spans="1:7" ht="28.5" x14ac:dyDescent="0.2">
      <c r="A3" s="2" t="s">
        <v>10</v>
      </c>
      <c r="B3" s="3">
        <v>101010301</v>
      </c>
      <c r="C3" s="2" t="s">
        <v>11</v>
      </c>
      <c r="D3" s="2" t="s">
        <v>9</v>
      </c>
      <c r="E3" s="2" t="s">
        <v>142</v>
      </c>
      <c r="F3" s="2">
        <v>5197760.84</v>
      </c>
      <c r="G3" s="2" t="s">
        <v>143</v>
      </c>
    </row>
    <row r="4" spans="1:7" ht="28.5" x14ac:dyDescent="0.2">
      <c r="A4" s="2" t="s">
        <v>12</v>
      </c>
      <c r="B4" s="3">
        <v>101010501</v>
      </c>
      <c r="C4" s="2" t="s">
        <v>13</v>
      </c>
      <c r="D4" s="2" t="s">
        <v>9</v>
      </c>
      <c r="E4" s="2" t="s">
        <v>142</v>
      </c>
      <c r="F4" s="2">
        <v>1434663.37</v>
      </c>
      <c r="G4" s="2" t="s">
        <v>143</v>
      </c>
    </row>
    <row r="5" spans="1:7" ht="28.5" x14ac:dyDescent="0.2">
      <c r="A5" s="2" t="s">
        <v>14</v>
      </c>
      <c r="B5" s="3">
        <v>101010601</v>
      </c>
      <c r="C5" s="2" t="s">
        <v>15</v>
      </c>
      <c r="D5" s="2" t="s">
        <v>9</v>
      </c>
      <c r="E5" s="2" t="s">
        <v>142</v>
      </c>
      <c r="F5" s="2">
        <v>20321639.050000001</v>
      </c>
      <c r="G5" s="2" t="s">
        <v>143</v>
      </c>
    </row>
    <row r="6" spans="1:7" ht="28.5" x14ac:dyDescent="0.2">
      <c r="A6" s="2" t="s">
        <v>16</v>
      </c>
      <c r="B6" s="3">
        <v>101010701</v>
      </c>
      <c r="C6" s="2" t="s">
        <v>17</v>
      </c>
      <c r="D6" s="2" t="s">
        <v>9</v>
      </c>
      <c r="E6" s="2" t="s">
        <v>142</v>
      </c>
      <c r="F6" s="2">
        <v>32252.06</v>
      </c>
      <c r="G6" s="2" t="s">
        <v>143</v>
      </c>
    </row>
    <row r="7" spans="1:7" ht="28.5" x14ac:dyDescent="0.2">
      <c r="A7" s="2" t="s">
        <v>18</v>
      </c>
      <c r="B7" s="3">
        <v>101010702</v>
      </c>
      <c r="C7" s="2" t="s">
        <v>19</v>
      </c>
      <c r="D7" s="2" t="s">
        <v>9</v>
      </c>
      <c r="E7" s="2" t="s">
        <v>142</v>
      </c>
      <c r="F7" s="2"/>
      <c r="G7" s="2" t="s">
        <v>143</v>
      </c>
    </row>
    <row r="8" spans="1:7" ht="28.5" x14ac:dyDescent="0.2">
      <c r="A8" s="2" t="s">
        <v>20</v>
      </c>
      <c r="B8" s="3">
        <v>101010703</v>
      </c>
      <c r="C8" s="2" t="s">
        <v>21</v>
      </c>
      <c r="D8" s="2" t="s">
        <v>9</v>
      </c>
      <c r="E8" s="2" t="s">
        <v>142</v>
      </c>
      <c r="F8" s="2"/>
      <c r="G8" s="2" t="s">
        <v>143</v>
      </c>
    </row>
    <row r="9" spans="1:7" ht="28.5" x14ac:dyDescent="0.2">
      <c r="A9" s="2" t="s">
        <v>22</v>
      </c>
      <c r="B9" s="3">
        <v>101010704</v>
      </c>
      <c r="C9" s="2" t="s">
        <v>23</v>
      </c>
      <c r="D9" s="2" t="s">
        <v>9</v>
      </c>
      <c r="E9" s="2" t="s">
        <v>142</v>
      </c>
      <c r="F9" s="2"/>
      <c r="G9" s="2" t="s">
        <v>143</v>
      </c>
    </row>
    <row r="10" spans="1:7" ht="28.5" x14ac:dyDescent="0.2">
      <c r="A10" s="2" t="s">
        <v>24</v>
      </c>
      <c r="B10" s="3">
        <v>101010802</v>
      </c>
      <c r="C10" s="2" t="s">
        <v>25</v>
      </c>
      <c r="D10" s="2" t="s">
        <v>9</v>
      </c>
      <c r="E10" s="2" t="s">
        <v>142</v>
      </c>
      <c r="F10" s="2">
        <v>2339011.8199999998</v>
      </c>
      <c r="G10" s="2" t="s">
        <v>143</v>
      </c>
    </row>
    <row r="11" spans="1:7" ht="28.5" x14ac:dyDescent="0.2">
      <c r="A11" s="2" t="s">
        <v>26</v>
      </c>
      <c r="B11" s="3">
        <v>101011002</v>
      </c>
      <c r="C11" s="2" t="s">
        <v>27</v>
      </c>
      <c r="D11" s="2" t="s">
        <v>9</v>
      </c>
      <c r="E11" s="2" t="s">
        <v>142</v>
      </c>
      <c r="F11" s="2">
        <v>41583394.799999997</v>
      </c>
      <c r="G11" s="2" t="s">
        <v>143</v>
      </c>
    </row>
    <row r="12" spans="1:7" ht="28.5" x14ac:dyDescent="0.2">
      <c r="A12" s="2" t="s">
        <v>28</v>
      </c>
      <c r="B12" s="3">
        <v>101011101</v>
      </c>
      <c r="C12" s="2" t="s">
        <v>29</v>
      </c>
      <c r="D12" s="2" t="s">
        <v>9</v>
      </c>
      <c r="E12" s="2" t="s">
        <v>142</v>
      </c>
      <c r="F12" s="2">
        <v>2275131.42</v>
      </c>
      <c r="G12" s="2" t="s">
        <v>143</v>
      </c>
    </row>
    <row r="13" spans="1:7" ht="28.5" x14ac:dyDescent="0.2">
      <c r="A13" s="2" t="s">
        <v>30</v>
      </c>
      <c r="B13" s="3">
        <v>101011206</v>
      </c>
      <c r="C13" s="2" t="s">
        <v>31</v>
      </c>
      <c r="D13" s="2" t="s">
        <v>9</v>
      </c>
      <c r="E13" s="2" t="s">
        <v>142</v>
      </c>
      <c r="F13" s="2">
        <v>1199121.22</v>
      </c>
      <c r="G13" s="2" t="s">
        <v>143</v>
      </c>
    </row>
    <row r="14" spans="1:7" ht="28.5" x14ac:dyDescent="0.2">
      <c r="A14" s="2" t="s">
        <v>32</v>
      </c>
      <c r="B14" s="3">
        <v>101011303</v>
      </c>
      <c r="C14" s="2" t="s">
        <v>33</v>
      </c>
      <c r="D14" s="2" t="s">
        <v>9</v>
      </c>
      <c r="E14" s="2" t="s">
        <v>142</v>
      </c>
      <c r="F14" s="2">
        <v>41568838.899999999</v>
      </c>
      <c r="G14" s="2" t="s">
        <v>143</v>
      </c>
    </row>
    <row r="15" spans="1:7" ht="28.5" x14ac:dyDescent="0.2">
      <c r="A15" s="2" t="s">
        <v>34</v>
      </c>
      <c r="B15" s="3">
        <v>101011403</v>
      </c>
      <c r="C15" s="2" t="s">
        <v>35</v>
      </c>
      <c r="D15" s="2" t="s">
        <v>9</v>
      </c>
      <c r="E15" s="2" t="s">
        <v>142</v>
      </c>
      <c r="F15" s="2"/>
      <c r="G15" s="2" t="s">
        <v>143</v>
      </c>
    </row>
    <row r="16" spans="1:7" ht="28.5" x14ac:dyDescent="0.2">
      <c r="A16" s="2" t="s">
        <v>36</v>
      </c>
      <c r="B16" s="3">
        <v>101011701</v>
      </c>
      <c r="C16" s="2" t="s">
        <v>37</v>
      </c>
      <c r="D16" s="2" t="s">
        <v>9</v>
      </c>
      <c r="E16" s="2" t="s">
        <v>142</v>
      </c>
      <c r="F16" s="2">
        <v>919889.15</v>
      </c>
      <c r="G16" s="2" t="s">
        <v>143</v>
      </c>
    </row>
    <row r="17" spans="1:7" ht="28.5" x14ac:dyDescent="0.2">
      <c r="A17" s="2" t="s">
        <v>38</v>
      </c>
      <c r="B17" s="3">
        <v>1020103</v>
      </c>
      <c r="C17" s="2" t="s">
        <v>39</v>
      </c>
      <c r="D17" s="2" t="s">
        <v>40</v>
      </c>
      <c r="E17" s="2" t="s">
        <v>142</v>
      </c>
      <c r="F17" s="2">
        <v>3021501.61</v>
      </c>
      <c r="G17" s="2" t="s">
        <v>143</v>
      </c>
    </row>
    <row r="18" spans="1:7" ht="28.5" x14ac:dyDescent="0.2">
      <c r="A18" s="2" t="s">
        <v>41</v>
      </c>
      <c r="B18" s="3">
        <v>1020104</v>
      </c>
      <c r="C18" s="2" t="s">
        <v>42</v>
      </c>
      <c r="D18" s="2" t="s">
        <v>40</v>
      </c>
      <c r="E18" s="2" t="s">
        <v>142</v>
      </c>
      <c r="F18" s="2">
        <v>16644841.470000001</v>
      </c>
      <c r="G18" s="2" t="s">
        <v>143</v>
      </c>
    </row>
    <row r="19" spans="1:7" ht="28.5" x14ac:dyDescent="0.2">
      <c r="A19" s="2" t="s">
        <v>43</v>
      </c>
      <c r="B19" s="3">
        <v>1020105</v>
      </c>
      <c r="C19" s="2" t="s">
        <v>44</v>
      </c>
      <c r="D19" s="2" t="s">
        <v>40</v>
      </c>
      <c r="E19" s="2" t="s">
        <v>142</v>
      </c>
      <c r="F19" s="2">
        <v>2488015</v>
      </c>
      <c r="G19" s="2" t="s">
        <v>143</v>
      </c>
    </row>
    <row r="20" spans="1:7" ht="28.5" x14ac:dyDescent="0.2">
      <c r="A20" s="2" t="s">
        <v>45</v>
      </c>
      <c r="B20" s="3">
        <v>1020204</v>
      </c>
      <c r="C20" s="2" t="s">
        <v>46</v>
      </c>
      <c r="D20" s="2" t="s">
        <v>40</v>
      </c>
      <c r="E20" s="2" t="s">
        <v>142</v>
      </c>
      <c r="F20" s="2">
        <v>2998996.6</v>
      </c>
      <c r="G20" s="2" t="s">
        <v>143</v>
      </c>
    </row>
    <row r="21" spans="1:7" ht="28.5" x14ac:dyDescent="0.2">
      <c r="A21" s="2" t="s">
        <v>47</v>
      </c>
      <c r="B21" s="3">
        <v>1020206</v>
      </c>
      <c r="C21" s="2" t="s">
        <v>48</v>
      </c>
      <c r="D21" s="2" t="s">
        <v>40</v>
      </c>
      <c r="E21" s="2" t="s">
        <v>142</v>
      </c>
      <c r="F21" s="2">
        <v>1541082.27</v>
      </c>
      <c r="G21" s="2" t="s">
        <v>143</v>
      </c>
    </row>
    <row r="22" spans="1:7" ht="28.5" x14ac:dyDescent="0.2">
      <c r="A22" s="2" t="s">
        <v>49</v>
      </c>
      <c r="B22" s="3">
        <v>1020210</v>
      </c>
      <c r="C22" s="2" t="s">
        <v>50</v>
      </c>
      <c r="D22" s="2" t="s">
        <v>40</v>
      </c>
      <c r="E22" s="2" t="s">
        <v>142</v>
      </c>
      <c r="F22" s="2">
        <v>12615704.85</v>
      </c>
      <c r="G22" s="2" t="s">
        <v>143</v>
      </c>
    </row>
    <row r="23" spans="1:7" ht="28.5" x14ac:dyDescent="0.2">
      <c r="A23" s="2" t="s">
        <v>51</v>
      </c>
      <c r="B23" s="3">
        <v>1020501</v>
      </c>
      <c r="C23" s="2" t="s">
        <v>52</v>
      </c>
      <c r="D23" s="2" t="s">
        <v>53</v>
      </c>
      <c r="E23" s="2" t="s">
        <v>142</v>
      </c>
      <c r="F23" s="2">
        <v>3663245.27</v>
      </c>
      <c r="G23" s="2" t="s">
        <v>143</v>
      </c>
    </row>
    <row r="24" spans="1:7" ht="28.5" x14ac:dyDescent="0.2">
      <c r="A24" s="2" t="s">
        <v>54</v>
      </c>
      <c r="B24" s="3">
        <v>1020502</v>
      </c>
      <c r="C24" s="2" t="s">
        <v>55</v>
      </c>
      <c r="D24" s="2" t="s">
        <v>53</v>
      </c>
      <c r="E24" s="2" t="s">
        <v>142</v>
      </c>
      <c r="F24" s="2">
        <v>1220508.8400000001</v>
      </c>
      <c r="G24" s="2" t="s">
        <v>143</v>
      </c>
    </row>
    <row r="25" spans="1:7" ht="28.5" x14ac:dyDescent="0.2">
      <c r="A25" s="2" t="s">
        <v>56</v>
      </c>
      <c r="B25" s="3">
        <v>10301</v>
      </c>
      <c r="C25" s="2" t="s">
        <v>57</v>
      </c>
      <c r="D25" s="2" t="s">
        <v>53</v>
      </c>
      <c r="E25" s="2" t="s">
        <v>142</v>
      </c>
      <c r="F25" s="2">
        <v>18788263.059999999</v>
      </c>
      <c r="G25" s="2" t="s">
        <v>143</v>
      </c>
    </row>
    <row r="26" spans="1:7" ht="28.5" x14ac:dyDescent="0.2">
      <c r="A26" s="2" t="s">
        <v>58</v>
      </c>
      <c r="B26" s="3">
        <v>1040301</v>
      </c>
      <c r="C26" s="2" t="s">
        <v>59</v>
      </c>
      <c r="D26" s="2" t="s">
        <v>9</v>
      </c>
      <c r="E26" s="2" t="s">
        <v>142</v>
      </c>
      <c r="F26" s="2" t="s">
        <v>143</v>
      </c>
      <c r="G26" s="2">
        <v>27156885.27</v>
      </c>
    </row>
    <row r="27" spans="1:7" ht="28.5" x14ac:dyDescent="0.2">
      <c r="A27" s="2" t="s">
        <v>60</v>
      </c>
      <c r="B27" s="3">
        <v>1040401</v>
      </c>
      <c r="C27" s="2" t="s">
        <v>61</v>
      </c>
      <c r="D27" s="2" t="s">
        <v>62</v>
      </c>
      <c r="E27" s="2" t="s">
        <v>142</v>
      </c>
      <c r="F27" s="2" t="s">
        <v>143</v>
      </c>
      <c r="G27" s="2">
        <v>1070019.69</v>
      </c>
    </row>
    <row r="28" spans="1:7" ht="28.5" x14ac:dyDescent="0.2">
      <c r="A28" s="2" t="s">
        <v>63</v>
      </c>
      <c r="B28" s="3">
        <v>2010101002</v>
      </c>
      <c r="C28" s="2" t="s">
        <v>64</v>
      </c>
      <c r="D28" s="2" t="s">
        <v>65</v>
      </c>
      <c r="E28" s="2" t="s">
        <v>142</v>
      </c>
      <c r="F28" s="2" t="s">
        <v>143</v>
      </c>
      <c r="G28" s="2">
        <v>31328289.309999999</v>
      </c>
    </row>
    <row r="29" spans="1:7" ht="28.5" x14ac:dyDescent="0.2">
      <c r="A29" s="2" t="s">
        <v>66</v>
      </c>
      <c r="B29" s="3">
        <v>201020301</v>
      </c>
      <c r="C29" s="2" t="s">
        <v>67</v>
      </c>
      <c r="D29" s="2" t="s">
        <v>65</v>
      </c>
      <c r="E29" s="2" t="s">
        <v>142</v>
      </c>
      <c r="F29" s="2" t="s">
        <v>143</v>
      </c>
      <c r="G29" s="2">
        <v>10497441.83</v>
      </c>
    </row>
    <row r="30" spans="1:7" ht="28.5" x14ac:dyDescent="0.2">
      <c r="A30" s="2" t="s">
        <v>68</v>
      </c>
      <c r="B30" s="3">
        <v>2010306</v>
      </c>
      <c r="C30" s="2" t="s">
        <v>69</v>
      </c>
      <c r="D30" s="2" t="s">
        <v>65</v>
      </c>
      <c r="E30" s="2" t="s">
        <v>142</v>
      </c>
      <c r="F30" s="2" t="s">
        <v>143</v>
      </c>
      <c r="G30" s="2">
        <v>48973431.75</v>
      </c>
    </row>
    <row r="31" spans="1:7" ht="28.5" x14ac:dyDescent="0.2">
      <c r="A31" s="2" t="s">
        <v>70</v>
      </c>
      <c r="B31" s="3">
        <v>2010801</v>
      </c>
      <c r="C31" s="2" t="s">
        <v>71</v>
      </c>
      <c r="D31" s="2" t="s">
        <v>65</v>
      </c>
      <c r="E31" s="2" t="s">
        <v>142</v>
      </c>
      <c r="F31" s="2" t="s">
        <v>143</v>
      </c>
      <c r="G31" s="2">
        <v>1190706.75</v>
      </c>
    </row>
    <row r="32" spans="1:7" ht="28.5" x14ac:dyDescent="0.2">
      <c r="A32" s="2" t="s">
        <v>72</v>
      </c>
      <c r="B32" s="3">
        <v>202101</v>
      </c>
      <c r="C32" s="2" t="s">
        <v>73</v>
      </c>
      <c r="D32" s="2" t="s">
        <v>65</v>
      </c>
      <c r="E32" s="2" t="s">
        <v>142</v>
      </c>
      <c r="F32" s="2" t="s">
        <v>143</v>
      </c>
      <c r="G32" s="2">
        <v>332032</v>
      </c>
    </row>
    <row r="33" spans="1:7" ht="28.5" x14ac:dyDescent="0.2">
      <c r="A33" s="2" t="s">
        <v>74</v>
      </c>
      <c r="B33" s="3">
        <v>20238</v>
      </c>
      <c r="C33" s="2" t="s">
        <v>75</v>
      </c>
      <c r="D33" s="2" t="s">
        <v>65</v>
      </c>
      <c r="E33" s="2" t="s">
        <v>142</v>
      </c>
      <c r="F33" s="2" t="s">
        <v>143</v>
      </c>
      <c r="G33" s="2">
        <v>3081833</v>
      </c>
    </row>
    <row r="34" spans="1:7" ht="28.5" x14ac:dyDescent="0.2">
      <c r="A34" s="2" t="s">
        <v>76</v>
      </c>
      <c r="B34" s="3">
        <v>2030125</v>
      </c>
      <c r="C34" s="2" t="s">
        <v>77</v>
      </c>
      <c r="D34" s="2" t="s">
        <v>65</v>
      </c>
      <c r="E34" s="2" t="s">
        <v>142</v>
      </c>
      <c r="F34" s="2" t="s">
        <v>143</v>
      </c>
      <c r="G34" s="2">
        <v>5413201.3600000003</v>
      </c>
    </row>
    <row r="35" spans="1:7" ht="28.5" x14ac:dyDescent="0.2">
      <c r="A35" s="2" t="s">
        <v>78</v>
      </c>
      <c r="B35" s="3">
        <v>2030504</v>
      </c>
      <c r="C35" s="2" t="s">
        <v>79</v>
      </c>
      <c r="D35" s="2" t="s">
        <v>65</v>
      </c>
      <c r="E35" s="2" t="s">
        <v>142</v>
      </c>
      <c r="F35" s="2">
        <v>0.04</v>
      </c>
      <c r="G35" s="2" t="s">
        <v>143</v>
      </c>
    </row>
    <row r="36" spans="1:7" ht="28.5" x14ac:dyDescent="0.2">
      <c r="A36" s="2" t="s">
        <v>80</v>
      </c>
      <c r="B36" s="3">
        <v>2040101</v>
      </c>
      <c r="C36" s="2" t="s">
        <v>81</v>
      </c>
      <c r="D36" s="2" t="s">
        <v>65</v>
      </c>
      <c r="E36" s="2" t="s">
        <v>142</v>
      </c>
      <c r="F36" s="2" t="s">
        <v>143</v>
      </c>
      <c r="G36" s="2">
        <v>479099.16</v>
      </c>
    </row>
    <row r="37" spans="1:7" ht="28.5" x14ac:dyDescent="0.2">
      <c r="A37" s="2" t="s">
        <v>82</v>
      </c>
      <c r="B37" s="3">
        <v>2040104</v>
      </c>
      <c r="C37" s="2" t="s">
        <v>83</v>
      </c>
      <c r="D37" s="2" t="s">
        <v>62</v>
      </c>
      <c r="E37" s="2" t="s">
        <v>142</v>
      </c>
      <c r="F37" s="2" t="s">
        <v>143</v>
      </c>
      <c r="G37" s="2">
        <v>6627253</v>
      </c>
    </row>
    <row r="38" spans="1:7" ht="28.5" x14ac:dyDescent="0.2">
      <c r="A38" s="2" t="s">
        <v>84</v>
      </c>
      <c r="B38" s="3">
        <v>2040105</v>
      </c>
      <c r="C38" s="2" t="s">
        <v>85</v>
      </c>
      <c r="D38" s="2" t="s">
        <v>65</v>
      </c>
      <c r="E38" s="2" t="s">
        <v>142</v>
      </c>
      <c r="F38" s="2" t="s">
        <v>143</v>
      </c>
      <c r="G38" s="2">
        <v>208520.05</v>
      </c>
    </row>
    <row r="39" spans="1:7" ht="28.5" x14ac:dyDescent="0.2">
      <c r="A39" s="2" t="s">
        <v>86</v>
      </c>
      <c r="B39" s="3">
        <v>2040106</v>
      </c>
      <c r="C39" s="2" t="s">
        <v>87</v>
      </c>
      <c r="D39" s="2" t="s">
        <v>9</v>
      </c>
      <c r="E39" s="2" t="s">
        <v>142</v>
      </c>
      <c r="F39" s="2" t="s">
        <v>143</v>
      </c>
      <c r="G39" s="2">
        <v>2698933.2</v>
      </c>
    </row>
    <row r="40" spans="1:7" ht="28.5" x14ac:dyDescent="0.2">
      <c r="A40" s="2" t="s">
        <v>88</v>
      </c>
      <c r="B40" s="3">
        <v>2040108</v>
      </c>
      <c r="C40" s="2" t="s">
        <v>89</v>
      </c>
      <c r="D40" s="2" t="s">
        <v>62</v>
      </c>
      <c r="E40" s="2" t="s">
        <v>142</v>
      </c>
      <c r="F40" s="2" t="s">
        <v>143</v>
      </c>
      <c r="G40" s="2">
        <v>119728.16</v>
      </c>
    </row>
    <row r="41" spans="1:7" ht="28.5" x14ac:dyDescent="0.2">
      <c r="A41" s="2" t="s">
        <v>90</v>
      </c>
      <c r="B41" s="3">
        <v>2040110</v>
      </c>
      <c r="C41" s="2" t="s">
        <v>91</v>
      </c>
      <c r="D41" s="2" t="s">
        <v>62</v>
      </c>
      <c r="E41" s="2" t="s">
        <v>142</v>
      </c>
      <c r="F41" s="2" t="s">
        <v>143</v>
      </c>
      <c r="G41" s="2">
        <v>468881</v>
      </c>
    </row>
    <row r="42" spans="1:7" ht="28.5" x14ac:dyDescent="0.2">
      <c r="A42" s="2" t="s">
        <v>92</v>
      </c>
      <c r="B42" s="3">
        <v>2040111</v>
      </c>
      <c r="C42" s="2" t="s">
        <v>93</v>
      </c>
      <c r="D42" s="2" t="s">
        <v>65</v>
      </c>
      <c r="E42" s="2" t="s">
        <v>142</v>
      </c>
      <c r="F42" s="2">
        <v>7401.43</v>
      </c>
      <c r="G42" s="2" t="s">
        <v>143</v>
      </c>
    </row>
    <row r="43" spans="1:7" ht="28.5" x14ac:dyDescent="0.2">
      <c r="A43" s="2" t="s">
        <v>94</v>
      </c>
      <c r="B43" s="3">
        <v>204020101</v>
      </c>
      <c r="C43" s="2" t="s">
        <v>95</v>
      </c>
      <c r="D43" s="2" t="s">
        <v>62</v>
      </c>
      <c r="E43" s="2" t="s">
        <v>142</v>
      </c>
      <c r="F43" s="2" t="s">
        <v>143</v>
      </c>
      <c r="G43" s="2">
        <v>2534211.25</v>
      </c>
    </row>
    <row r="44" spans="1:7" ht="28.5" x14ac:dyDescent="0.2">
      <c r="A44" s="2" t="s">
        <v>96</v>
      </c>
      <c r="B44" s="3">
        <v>204020102</v>
      </c>
      <c r="C44" s="2" t="s">
        <v>97</v>
      </c>
      <c r="D44" s="2" t="s">
        <v>62</v>
      </c>
      <c r="E44" s="2" t="s">
        <v>142</v>
      </c>
      <c r="F44" s="2" t="s">
        <v>143</v>
      </c>
      <c r="G44" s="2">
        <v>7191188.5199999996</v>
      </c>
    </row>
    <row r="45" spans="1:7" ht="28.5" x14ac:dyDescent="0.2">
      <c r="A45" s="2" t="s">
        <v>98</v>
      </c>
      <c r="B45" s="3">
        <v>204020103</v>
      </c>
      <c r="C45" s="2" t="s">
        <v>99</v>
      </c>
      <c r="D45" s="2" t="s">
        <v>62</v>
      </c>
      <c r="E45" s="2" t="s">
        <v>142</v>
      </c>
      <c r="F45" s="2" t="s">
        <v>143</v>
      </c>
      <c r="G45" s="2">
        <v>2049612.26</v>
      </c>
    </row>
    <row r="46" spans="1:7" ht="28.5" x14ac:dyDescent="0.2">
      <c r="A46" s="2" t="s">
        <v>100</v>
      </c>
      <c r="B46" s="3">
        <v>204020104</v>
      </c>
      <c r="C46" s="2" t="s">
        <v>101</v>
      </c>
      <c r="D46" s="2" t="s">
        <v>62</v>
      </c>
      <c r="E46" s="2" t="s">
        <v>142</v>
      </c>
      <c r="F46" s="2" t="s">
        <v>143</v>
      </c>
      <c r="G46" s="2">
        <v>1740587.89</v>
      </c>
    </row>
    <row r="47" spans="1:7" ht="28.5" x14ac:dyDescent="0.2">
      <c r="A47" s="2" t="s">
        <v>102</v>
      </c>
      <c r="B47" s="3">
        <v>204020105</v>
      </c>
      <c r="C47" s="2" t="s">
        <v>103</v>
      </c>
      <c r="D47" s="2" t="s">
        <v>62</v>
      </c>
      <c r="E47" s="2" t="s">
        <v>142</v>
      </c>
      <c r="F47" s="2" t="s">
        <v>143</v>
      </c>
      <c r="G47" s="2">
        <v>184857.96</v>
      </c>
    </row>
    <row r="48" spans="1:7" ht="28.5" x14ac:dyDescent="0.2">
      <c r="A48" s="2" t="s">
        <v>104</v>
      </c>
      <c r="B48" s="3">
        <v>204020106</v>
      </c>
      <c r="C48" s="2" t="s">
        <v>105</v>
      </c>
      <c r="D48" s="2" t="s">
        <v>62</v>
      </c>
      <c r="E48" s="2" t="s">
        <v>142</v>
      </c>
      <c r="F48" s="2" t="s">
        <v>143</v>
      </c>
      <c r="G48" s="2">
        <v>78570.080000000002</v>
      </c>
    </row>
    <row r="49" spans="1:7" ht="28.5" x14ac:dyDescent="0.2">
      <c r="A49" s="2" t="s">
        <v>106</v>
      </c>
      <c r="B49" s="3">
        <v>204020107</v>
      </c>
      <c r="C49" s="2" t="s">
        <v>107</v>
      </c>
      <c r="D49" s="2" t="s">
        <v>62</v>
      </c>
      <c r="E49" s="2" t="s">
        <v>142</v>
      </c>
      <c r="F49" s="2" t="s">
        <v>143</v>
      </c>
      <c r="G49" s="2">
        <v>186698.3</v>
      </c>
    </row>
    <row r="50" spans="1:7" ht="28.5" x14ac:dyDescent="0.2">
      <c r="A50" s="2" t="s">
        <v>108</v>
      </c>
      <c r="B50" s="3">
        <v>204020108</v>
      </c>
      <c r="C50" s="2" t="s">
        <v>109</v>
      </c>
      <c r="D50" s="2" t="s">
        <v>62</v>
      </c>
      <c r="E50" s="2" t="s">
        <v>142</v>
      </c>
      <c r="F50" s="2" t="s">
        <v>143</v>
      </c>
      <c r="G50" s="2">
        <v>960412.04</v>
      </c>
    </row>
    <row r="51" spans="1:7" ht="28.5" x14ac:dyDescent="0.2">
      <c r="A51" s="2" t="s">
        <v>110</v>
      </c>
      <c r="B51" s="3">
        <v>204020109</v>
      </c>
      <c r="C51" s="2" t="s">
        <v>111</v>
      </c>
      <c r="D51" s="2" t="s">
        <v>62</v>
      </c>
      <c r="E51" s="2" t="s">
        <v>142</v>
      </c>
      <c r="F51" s="2" t="s">
        <v>143</v>
      </c>
      <c r="G51" s="2">
        <v>8952.66</v>
      </c>
    </row>
    <row r="52" spans="1:7" ht="28.5" x14ac:dyDescent="0.2">
      <c r="A52" s="2" t="s">
        <v>112</v>
      </c>
      <c r="B52" s="3">
        <v>204020601</v>
      </c>
      <c r="C52" s="2" t="s">
        <v>113</v>
      </c>
      <c r="D52" s="2" t="s">
        <v>62</v>
      </c>
      <c r="E52" s="2" t="s">
        <v>142</v>
      </c>
      <c r="F52" s="2" t="s">
        <v>143</v>
      </c>
      <c r="G52" s="2">
        <v>245449.72</v>
      </c>
    </row>
    <row r="53" spans="1:7" ht="28.5" x14ac:dyDescent="0.2">
      <c r="A53" s="2" t="s">
        <v>114</v>
      </c>
      <c r="B53" s="3">
        <v>204020602</v>
      </c>
      <c r="C53" s="2" t="s">
        <v>115</v>
      </c>
      <c r="D53" s="2" t="s">
        <v>62</v>
      </c>
      <c r="E53" s="2" t="s">
        <v>142</v>
      </c>
      <c r="F53" s="2" t="s">
        <v>143</v>
      </c>
      <c r="G53" s="2">
        <v>2118689.5</v>
      </c>
    </row>
    <row r="54" spans="1:7" ht="28.5" x14ac:dyDescent="0.2">
      <c r="A54" s="2" t="s">
        <v>116</v>
      </c>
      <c r="B54" s="3">
        <v>204040113</v>
      </c>
      <c r="C54" s="2" t="s">
        <v>117</v>
      </c>
      <c r="D54" s="2" t="s">
        <v>62</v>
      </c>
      <c r="E54" s="2" t="s">
        <v>142</v>
      </c>
      <c r="F54" s="2" t="s">
        <v>143</v>
      </c>
      <c r="G54" s="2">
        <v>1792000</v>
      </c>
    </row>
    <row r="55" spans="1:7" ht="28.5" x14ac:dyDescent="0.2">
      <c r="A55" s="2" t="s">
        <v>118</v>
      </c>
      <c r="B55" s="3">
        <v>20501</v>
      </c>
      <c r="C55" s="2" t="s">
        <v>119</v>
      </c>
      <c r="D55" s="2" t="s">
        <v>65</v>
      </c>
      <c r="E55" s="2" t="s">
        <v>142</v>
      </c>
      <c r="F55" s="2" t="s">
        <v>143</v>
      </c>
      <c r="G55" s="2">
        <v>10669686.800000001</v>
      </c>
    </row>
    <row r="56" spans="1:7" ht="28.5" x14ac:dyDescent="0.2">
      <c r="A56" s="2" t="s">
        <v>120</v>
      </c>
      <c r="B56" s="3">
        <v>2060101</v>
      </c>
      <c r="C56" s="2" t="s">
        <v>121</v>
      </c>
      <c r="D56" s="2" t="s">
        <v>122</v>
      </c>
      <c r="E56" s="2" t="s">
        <v>142</v>
      </c>
      <c r="F56" s="2" t="s">
        <v>143</v>
      </c>
      <c r="G56" s="2">
        <v>3037500</v>
      </c>
    </row>
    <row r="57" spans="1:7" ht="28.5" x14ac:dyDescent="0.2">
      <c r="A57" s="2" t="s">
        <v>123</v>
      </c>
      <c r="B57" s="3">
        <v>2060102</v>
      </c>
      <c r="C57" s="2" t="s">
        <v>124</v>
      </c>
      <c r="D57" s="2" t="s">
        <v>122</v>
      </c>
      <c r="E57" s="2" t="s">
        <v>142</v>
      </c>
      <c r="F57" s="2" t="s">
        <v>143</v>
      </c>
      <c r="G57" s="2">
        <v>12150000</v>
      </c>
    </row>
    <row r="58" spans="1:7" ht="28.5" x14ac:dyDescent="0.2">
      <c r="A58" s="2" t="s">
        <v>125</v>
      </c>
      <c r="B58" s="3">
        <v>2060103</v>
      </c>
      <c r="C58" s="2" t="s">
        <v>126</v>
      </c>
      <c r="D58" s="2" t="s">
        <v>122</v>
      </c>
      <c r="E58" s="2" t="s">
        <v>142</v>
      </c>
      <c r="F58" s="2" t="s">
        <v>143</v>
      </c>
      <c r="G58" s="2">
        <v>18000000</v>
      </c>
    </row>
    <row r="59" spans="1:7" ht="28.5" x14ac:dyDescent="0.2">
      <c r="A59" s="2" t="s">
        <v>127</v>
      </c>
      <c r="B59" s="3">
        <v>2060104</v>
      </c>
      <c r="C59" s="2" t="s">
        <v>128</v>
      </c>
      <c r="D59" s="2" t="s">
        <v>122</v>
      </c>
      <c r="E59" s="2" t="s">
        <v>142</v>
      </c>
      <c r="F59" s="2" t="s">
        <v>143</v>
      </c>
      <c r="G59" s="2">
        <v>11812500</v>
      </c>
    </row>
    <row r="60" spans="1:7" ht="28.5" x14ac:dyDescent="0.2">
      <c r="A60" s="2" t="s">
        <v>129</v>
      </c>
      <c r="B60" s="3">
        <v>2060301</v>
      </c>
      <c r="C60" s="2" t="s">
        <v>130</v>
      </c>
      <c r="D60" s="2" t="s">
        <v>65</v>
      </c>
      <c r="E60" s="2" t="s">
        <v>142</v>
      </c>
      <c r="F60" s="2" t="s">
        <v>143</v>
      </c>
      <c r="G60" s="2">
        <v>2929774.75</v>
      </c>
    </row>
    <row r="61" spans="1:7" ht="28.5" x14ac:dyDescent="0.2">
      <c r="A61" s="2" t="s">
        <v>131</v>
      </c>
      <c r="B61" s="3">
        <v>2060302</v>
      </c>
      <c r="C61" s="2" t="s">
        <v>132</v>
      </c>
      <c r="D61" s="2" t="s">
        <v>65</v>
      </c>
      <c r="E61" s="2" t="s">
        <v>142</v>
      </c>
      <c r="F61" s="2" t="s">
        <v>143</v>
      </c>
      <c r="G61" s="2">
        <v>999417.8</v>
      </c>
    </row>
    <row r="62" spans="1:7" ht="28.5" x14ac:dyDescent="0.2">
      <c r="A62" s="2" t="s">
        <v>133</v>
      </c>
      <c r="B62" s="3">
        <v>2060303</v>
      </c>
      <c r="C62" s="2" t="s">
        <v>134</v>
      </c>
      <c r="D62" s="2" t="s">
        <v>65</v>
      </c>
      <c r="E62" s="2" t="s">
        <v>142</v>
      </c>
      <c r="F62" s="2" t="s">
        <v>143</v>
      </c>
      <c r="G62" s="2">
        <v>940000</v>
      </c>
    </row>
    <row r="63" spans="1:7" ht="28.5" x14ac:dyDescent="0.2">
      <c r="A63" s="2" t="s">
        <v>135</v>
      </c>
      <c r="B63" s="3">
        <v>2060304</v>
      </c>
      <c r="C63" s="2" t="s">
        <v>136</v>
      </c>
      <c r="D63" s="2" t="s">
        <v>65</v>
      </c>
      <c r="E63" s="2" t="s">
        <v>142</v>
      </c>
      <c r="F63" s="2" t="s">
        <v>143</v>
      </c>
      <c r="G63" s="2">
        <v>437500.14</v>
      </c>
    </row>
    <row r="64" spans="1:7" ht="28.5" x14ac:dyDescent="0.2">
      <c r="A64" s="2" t="s">
        <v>137</v>
      </c>
      <c r="B64" s="3">
        <v>2060401</v>
      </c>
      <c r="C64" s="2" t="s">
        <v>138</v>
      </c>
      <c r="D64" s="2" t="s">
        <v>122</v>
      </c>
      <c r="E64" s="2" t="s">
        <v>142</v>
      </c>
      <c r="F64" s="2" t="s">
        <v>143</v>
      </c>
      <c r="G64" s="2">
        <v>2491343</v>
      </c>
    </row>
    <row r="65" spans="1:7" ht="28.5" x14ac:dyDescent="0.2">
      <c r="A65" s="2" t="s">
        <v>139</v>
      </c>
      <c r="B65" s="3">
        <v>2060501</v>
      </c>
      <c r="C65" s="2" t="s">
        <v>140</v>
      </c>
      <c r="D65" s="2" t="s">
        <v>122</v>
      </c>
      <c r="E65" s="2" t="s">
        <v>142</v>
      </c>
      <c r="F65" s="2">
        <v>39942351.140000001</v>
      </c>
      <c r="G65" s="2" t="s">
        <v>143</v>
      </c>
    </row>
    <row r="66" spans="1:7" ht="28.5" x14ac:dyDescent="0.2">
      <c r="A66" s="2" t="s">
        <v>141</v>
      </c>
      <c r="B66" s="3">
        <v>2060502</v>
      </c>
      <c r="C66" s="2" t="s">
        <v>140</v>
      </c>
      <c r="D66" s="2" t="s">
        <v>122</v>
      </c>
      <c r="E66" s="2" t="s">
        <v>142</v>
      </c>
      <c r="F66" s="2">
        <v>2310337.5499999998</v>
      </c>
      <c r="G66" s="2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B61" workbookViewId="0">
      <selection activeCell="B25" sqref="B25"/>
    </sheetView>
  </sheetViews>
  <sheetFormatPr defaultRowHeight="14.25" x14ac:dyDescent="0.2"/>
  <cols>
    <col min="1" max="7" width="30.75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5" x14ac:dyDescent="0.2">
      <c r="A2" s="2" t="s">
        <v>7</v>
      </c>
      <c r="B2" s="3">
        <v>101010201</v>
      </c>
      <c r="C2" s="2" t="s">
        <v>8</v>
      </c>
      <c r="D2" s="2" t="s">
        <v>9</v>
      </c>
      <c r="E2" s="2" t="s">
        <v>142</v>
      </c>
      <c r="F2" s="2">
        <f>VLOOKUP(B2,[1]Sheet1!$B$1:$G$66,5,FALSE)</f>
        <v>91256.44</v>
      </c>
      <c r="G2" s="2" t="str">
        <f>VLOOKUP(B2,[1]Sheet1!$B$1:$G$66,6,FALSE)</f>
        <v/>
      </c>
    </row>
    <row r="3" spans="1:7" ht="28.5" x14ac:dyDescent="0.2">
      <c r="A3" s="2" t="s">
        <v>10</v>
      </c>
      <c r="B3" s="3">
        <v>101010301</v>
      </c>
      <c r="C3" s="2" t="s">
        <v>11</v>
      </c>
      <c r="D3" s="2" t="s">
        <v>9</v>
      </c>
      <c r="E3" s="2" t="s">
        <v>142</v>
      </c>
      <c r="F3" s="2">
        <f>VLOOKUP(B3,[1]Sheet1!$B$1:$G$66,5,FALSE)</f>
        <v>5197760.84</v>
      </c>
      <c r="G3" s="2" t="str">
        <f>VLOOKUP(B3,[1]Sheet1!$B$1:$G$66,6,FALSE)</f>
        <v/>
      </c>
    </row>
    <row r="4" spans="1:7" ht="28.5" x14ac:dyDescent="0.2">
      <c r="A4" s="2" t="s">
        <v>12</v>
      </c>
      <c r="B4" s="3">
        <v>101010501</v>
      </c>
      <c r="C4" s="2" t="s">
        <v>13</v>
      </c>
      <c r="D4" s="2" t="s">
        <v>9</v>
      </c>
      <c r="E4" s="2" t="s">
        <v>142</v>
      </c>
      <c r="F4" s="2">
        <f>VLOOKUP(B4,[1]Sheet1!$B$1:$G$66,5,FALSE)</f>
        <v>1434663.37</v>
      </c>
      <c r="G4" s="2" t="str">
        <f>VLOOKUP(B4,[1]Sheet1!$B$1:$G$66,6,FALSE)</f>
        <v/>
      </c>
    </row>
    <row r="5" spans="1:7" ht="28.5" x14ac:dyDescent="0.2">
      <c r="A5" s="2" t="s">
        <v>14</v>
      </c>
      <c r="B5" s="3">
        <v>101010601</v>
      </c>
      <c r="C5" s="2" t="s">
        <v>15</v>
      </c>
      <c r="D5" s="2" t="s">
        <v>9</v>
      </c>
      <c r="E5" s="2" t="s">
        <v>142</v>
      </c>
      <c r="F5" s="2">
        <f>VLOOKUP(B5,[1]Sheet1!$B$1:$G$66,5,FALSE)</f>
        <v>20321639.050000001</v>
      </c>
      <c r="G5" s="2" t="str">
        <f>VLOOKUP(B5,[1]Sheet1!$B$1:$G$66,6,FALSE)</f>
        <v/>
      </c>
    </row>
    <row r="6" spans="1:7" ht="28.5" x14ac:dyDescent="0.2">
      <c r="A6" s="2" t="s">
        <v>16</v>
      </c>
      <c r="B6" s="3">
        <v>101010701</v>
      </c>
      <c r="C6" s="2" t="s">
        <v>17</v>
      </c>
      <c r="D6" s="2" t="s">
        <v>9</v>
      </c>
      <c r="E6" s="2" t="s">
        <v>142</v>
      </c>
      <c r="F6" s="2">
        <f>VLOOKUP(B6,[1]Sheet1!$B$1:$G$66,5,FALSE)</f>
        <v>32252.06</v>
      </c>
      <c r="G6" s="2" t="str">
        <f>VLOOKUP(B6,[1]Sheet1!$B$1:$G$66,6,FALSE)</f>
        <v/>
      </c>
    </row>
    <row r="7" spans="1:7" ht="28.5" x14ac:dyDescent="0.2">
      <c r="A7" s="2" t="s">
        <v>18</v>
      </c>
      <c r="B7" s="3">
        <v>101010702</v>
      </c>
      <c r="C7" s="2" t="s">
        <v>19</v>
      </c>
      <c r="D7" s="2" t="s">
        <v>9</v>
      </c>
      <c r="E7" s="2" t="s">
        <v>142</v>
      </c>
      <c r="F7" s="2">
        <f>VLOOKUP(B7,[1]Sheet1!$B$1:$G$66,5,FALSE)</f>
        <v>0</v>
      </c>
      <c r="G7" s="2" t="str">
        <f>VLOOKUP(B7,[1]Sheet1!$B$1:$G$66,6,FALSE)</f>
        <v/>
      </c>
    </row>
    <row r="8" spans="1:7" ht="28.5" x14ac:dyDescent="0.2">
      <c r="A8" s="2" t="s">
        <v>20</v>
      </c>
      <c r="B8" s="3">
        <v>101010703</v>
      </c>
      <c r="C8" s="2" t="s">
        <v>21</v>
      </c>
      <c r="D8" s="2" t="s">
        <v>9</v>
      </c>
      <c r="E8" s="2" t="s">
        <v>142</v>
      </c>
      <c r="F8" s="2">
        <f>VLOOKUP(B8,[1]Sheet1!$B$1:$G$66,5,FALSE)</f>
        <v>0</v>
      </c>
      <c r="G8" s="2" t="str">
        <f>VLOOKUP(B8,[1]Sheet1!$B$1:$G$66,6,FALSE)</f>
        <v/>
      </c>
    </row>
    <row r="9" spans="1:7" ht="28.5" x14ac:dyDescent="0.2">
      <c r="A9" s="2" t="s">
        <v>22</v>
      </c>
      <c r="B9" s="3">
        <v>101010704</v>
      </c>
      <c r="C9" s="2" t="s">
        <v>23</v>
      </c>
      <c r="D9" s="2" t="s">
        <v>9</v>
      </c>
      <c r="E9" s="2" t="s">
        <v>142</v>
      </c>
      <c r="F9" s="2">
        <f>VLOOKUP(B9,[1]Sheet1!$B$1:$G$66,5,FALSE)</f>
        <v>0</v>
      </c>
      <c r="G9" s="2" t="str">
        <f>VLOOKUP(B9,[1]Sheet1!$B$1:$G$66,6,FALSE)</f>
        <v/>
      </c>
    </row>
    <row r="10" spans="1:7" ht="28.5" x14ac:dyDescent="0.2">
      <c r="A10" s="2" t="s">
        <v>24</v>
      </c>
      <c r="B10" s="3">
        <v>101010802</v>
      </c>
      <c r="C10" s="2" t="s">
        <v>25</v>
      </c>
      <c r="D10" s="2" t="s">
        <v>9</v>
      </c>
      <c r="E10" s="2" t="s">
        <v>142</v>
      </c>
      <c r="F10" s="2">
        <f>VLOOKUP(B10,[1]Sheet1!$B$1:$G$66,5,FALSE)</f>
        <v>2339011.8199999998</v>
      </c>
      <c r="G10" s="2" t="str">
        <f>VLOOKUP(B10,[1]Sheet1!$B$1:$G$66,6,FALSE)</f>
        <v/>
      </c>
    </row>
    <row r="11" spans="1:7" ht="28.5" x14ac:dyDescent="0.2">
      <c r="A11" s="2" t="s">
        <v>26</v>
      </c>
      <c r="B11" s="3">
        <v>101011002</v>
      </c>
      <c r="C11" s="2" t="s">
        <v>27</v>
      </c>
      <c r="D11" s="2" t="s">
        <v>9</v>
      </c>
      <c r="E11" s="2" t="s">
        <v>142</v>
      </c>
      <c r="F11" s="2">
        <f>VLOOKUP(B11,[1]Sheet1!$B$1:$G$66,5,FALSE)</f>
        <v>41583394.799999997</v>
      </c>
      <c r="G11" s="2" t="str">
        <f>VLOOKUP(B11,[1]Sheet1!$B$1:$G$66,6,FALSE)</f>
        <v/>
      </c>
    </row>
    <row r="12" spans="1:7" ht="28.5" x14ac:dyDescent="0.2">
      <c r="A12" s="2" t="s">
        <v>28</v>
      </c>
      <c r="B12" s="3">
        <v>101011101</v>
      </c>
      <c r="C12" s="2" t="s">
        <v>29</v>
      </c>
      <c r="D12" s="2" t="s">
        <v>9</v>
      </c>
      <c r="E12" s="2" t="s">
        <v>142</v>
      </c>
      <c r="F12" s="2">
        <f>VLOOKUP(B12,[1]Sheet1!$B$1:$G$66,5,FALSE)</f>
        <v>2275131.42</v>
      </c>
      <c r="G12" s="2" t="str">
        <f>VLOOKUP(B12,[1]Sheet1!$B$1:$G$66,6,FALSE)</f>
        <v/>
      </c>
    </row>
    <row r="13" spans="1:7" ht="28.5" x14ac:dyDescent="0.2">
      <c r="A13" s="2" t="s">
        <v>30</v>
      </c>
      <c r="B13" s="3">
        <v>101011206</v>
      </c>
      <c r="C13" s="2" t="s">
        <v>31</v>
      </c>
      <c r="D13" s="2" t="s">
        <v>9</v>
      </c>
      <c r="E13" s="2" t="s">
        <v>142</v>
      </c>
      <c r="F13" s="2">
        <f>VLOOKUP(B13,[1]Sheet1!$B$1:$G$66,5,FALSE)</f>
        <v>1199121.22</v>
      </c>
      <c r="G13" s="2" t="str">
        <f>VLOOKUP(B13,[1]Sheet1!$B$1:$G$66,6,FALSE)</f>
        <v/>
      </c>
    </row>
    <row r="14" spans="1:7" ht="28.5" x14ac:dyDescent="0.2">
      <c r="A14" s="2" t="s">
        <v>32</v>
      </c>
      <c r="B14" s="3">
        <v>101011303</v>
      </c>
      <c r="C14" s="2" t="s">
        <v>33</v>
      </c>
      <c r="D14" s="2" t="s">
        <v>9</v>
      </c>
      <c r="E14" s="2" t="s">
        <v>142</v>
      </c>
      <c r="F14" s="2">
        <f>VLOOKUP(B14,[1]Sheet1!$B$1:$G$66,5,FALSE)</f>
        <v>41568838.899999999</v>
      </c>
      <c r="G14" s="2" t="str">
        <f>VLOOKUP(B14,[1]Sheet1!$B$1:$G$66,6,FALSE)</f>
        <v/>
      </c>
    </row>
    <row r="15" spans="1:7" ht="28.5" x14ac:dyDescent="0.2">
      <c r="A15" s="2" t="s">
        <v>34</v>
      </c>
      <c r="B15" s="3">
        <v>101011403</v>
      </c>
      <c r="C15" s="2" t="s">
        <v>35</v>
      </c>
      <c r="D15" s="2" t="s">
        <v>9</v>
      </c>
      <c r="E15" s="2" t="s">
        <v>142</v>
      </c>
      <c r="F15" s="2">
        <f>VLOOKUP(B15,[1]Sheet1!$B$1:$G$66,5,FALSE)</f>
        <v>0</v>
      </c>
      <c r="G15" s="2" t="str">
        <f>VLOOKUP(B15,[1]Sheet1!$B$1:$G$66,6,FALSE)</f>
        <v/>
      </c>
    </row>
    <row r="16" spans="1:7" ht="28.5" x14ac:dyDescent="0.2">
      <c r="A16" s="2" t="s">
        <v>36</v>
      </c>
      <c r="B16" s="3">
        <v>101011701</v>
      </c>
      <c r="C16" s="2" t="s">
        <v>37</v>
      </c>
      <c r="D16" s="2" t="s">
        <v>9</v>
      </c>
      <c r="E16" s="2" t="s">
        <v>142</v>
      </c>
      <c r="F16" s="2">
        <f>VLOOKUP(B16,[1]Sheet1!$B$1:$G$66,5,FALSE)</f>
        <v>919889.15</v>
      </c>
      <c r="G16" s="2" t="str">
        <f>VLOOKUP(B16,[1]Sheet1!$B$1:$G$66,6,FALSE)</f>
        <v/>
      </c>
    </row>
    <row r="17" spans="1:7" ht="28.5" x14ac:dyDescent="0.2">
      <c r="A17" s="2" t="s">
        <v>38</v>
      </c>
      <c r="B17" s="3">
        <v>1020103</v>
      </c>
      <c r="C17" s="2" t="s">
        <v>39</v>
      </c>
      <c r="D17" s="2" t="s">
        <v>40</v>
      </c>
      <c r="E17" s="2" t="s">
        <v>142</v>
      </c>
      <c r="F17" s="2">
        <f>VLOOKUP(B17,[1]Sheet1!$B$1:$G$66,5,FALSE)</f>
        <v>3021501.61</v>
      </c>
      <c r="G17" s="2" t="str">
        <f>VLOOKUP(B17,[1]Sheet1!$B$1:$G$66,6,FALSE)</f>
        <v/>
      </c>
    </row>
    <row r="18" spans="1:7" ht="28.5" x14ac:dyDescent="0.2">
      <c r="A18" s="2" t="s">
        <v>41</v>
      </c>
      <c r="B18" s="3">
        <v>1020104</v>
      </c>
      <c r="C18" s="2" t="s">
        <v>42</v>
      </c>
      <c r="D18" s="2" t="s">
        <v>40</v>
      </c>
      <c r="E18" s="2" t="s">
        <v>142</v>
      </c>
      <c r="F18" s="2">
        <f>VLOOKUP(B18,[1]Sheet1!$B$1:$G$66,5,FALSE)</f>
        <v>16644841.470000001</v>
      </c>
      <c r="G18" s="2" t="str">
        <f>VLOOKUP(B18,[1]Sheet1!$B$1:$G$66,6,FALSE)</f>
        <v/>
      </c>
    </row>
    <row r="19" spans="1:7" ht="28.5" x14ac:dyDescent="0.2">
      <c r="A19" s="2" t="s">
        <v>43</v>
      </c>
      <c r="B19" s="3">
        <v>1020105</v>
      </c>
      <c r="C19" s="2" t="s">
        <v>44</v>
      </c>
      <c r="D19" s="2" t="s">
        <v>40</v>
      </c>
      <c r="E19" s="2" t="s">
        <v>142</v>
      </c>
      <c r="F19" s="2">
        <f>VLOOKUP(B19,[1]Sheet1!$B$1:$G$66,5,FALSE)</f>
        <v>2488015</v>
      </c>
      <c r="G19" s="2" t="str">
        <f>VLOOKUP(B19,[1]Sheet1!$B$1:$G$66,6,FALSE)</f>
        <v/>
      </c>
    </row>
    <row r="20" spans="1:7" ht="28.5" x14ac:dyDescent="0.2">
      <c r="A20" s="2" t="s">
        <v>45</v>
      </c>
      <c r="B20" s="3">
        <v>1020204</v>
      </c>
      <c r="C20" s="2" t="s">
        <v>46</v>
      </c>
      <c r="D20" s="2" t="s">
        <v>40</v>
      </c>
      <c r="E20" s="2" t="s">
        <v>142</v>
      </c>
      <c r="F20" s="2">
        <f>VLOOKUP(B20,[1]Sheet1!$B$1:$G$66,5,FALSE)</f>
        <v>2998996.6</v>
      </c>
      <c r="G20" s="2" t="str">
        <f>VLOOKUP(B20,[1]Sheet1!$B$1:$G$66,6,FALSE)</f>
        <v/>
      </c>
    </row>
    <row r="21" spans="1:7" ht="28.5" x14ac:dyDescent="0.2">
      <c r="A21" s="2" t="s">
        <v>47</v>
      </c>
      <c r="B21" s="3">
        <v>1020206</v>
      </c>
      <c r="C21" s="2" t="s">
        <v>48</v>
      </c>
      <c r="D21" s="2" t="s">
        <v>40</v>
      </c>
      <c r="E21" s="2" t="s">
        <v>142</v>
      </c>
      <c r="F21" s="2">
        <f>VLOOKUP(B21,[1]Sheet1!$B$1:$G$66,5,FALSE)</f>
        <v>1541082.27</v>
      </c>
      <c r="G21" s="2" t="str">
        <f>VLOOKUP(B21,[1]Sheet1!$B$1:$G$66,6,FALSE)</f>
        <v/>
      </c>
    </row>
    <row r="22" spans="1:7" ht="28.5" x14ac:dyDescent="0.2">
      <c r="A22" s="2" t="s">
        <v>49</v>
      </c>
      <c r="B22" s="3">
        <v>1020210</v>
      </c>
      <c r="C22" s="2" t="s">
        <v>50</v>
      </c>
      <c r="D22" s="2" t="s">
        <v>40</v>
      </c>
      <c r="E22" s="2" t="s">
        <v>142</v>
      </c>
      <c r="F22" s="2">
        <f>VLOOKUP(B22,[1]Sheet1!$B$1:$G$66,5,FALSE)</f>
        <v>12615704.85</v>
      </c>
      <c r="G22" s="2" t="str">
        <f>VLOOKUP(B22,[1]Sheet1!$B$1:$G$66,6,FALSE)</f>
        <v/>
      </c>
    </row>
    <row r="23" spans="1:7" ht="28.5" x14ac:dyDescent="0.2">
      <c r="A23" s="2" t="s">
        <v>51</v>
      </c>
      <c r="B23" s="3">
        <v>1020501</v>
      </c>
      <c r="C23" s="2" t="s">
        <v>52</v>
      </c>
      <c r="D23" s="2" t="s">
        <v>53</v>
      </c>
      <c r="E23" s="2" t="s">
        <v>142</v>
      </c>
      <c r="F23" s="2">
        <f>VLOOKUP(B23,[1]Sheet1!$B$1:$G$66,5,FALSE)</f>
        <v>3663245.27</v>
      </c>
      <c r="G23" s="2" t="str">
        <f>VLOOKUP(B23,[1]Sheet1!$B$1:$G$66,6,FALSE)</f>
        <v/>
      </c>
    </row>
    <row r="24" spans="1:7" ht="28.5" x14ac:dyDescent="0.2">
      <c r="A24" s="2" t="s">
        <v>54</v>
      </c>
      <c r="B24" s="3">
        <v>1020502</v>
      </c>
      <c r="C24" s="2" t="s">
        <v>55</v>
      </c>
      <c r="D24" s="2" t="s">
        <v>53</v>
      </c>
      <c r="E24" s="2" t="s">
        <v>142</v>
      </c>
      <c r="F24" s="2">
        <f>VLOOKUP(B24,[1]Sheet1!$B$1:$G$66,5,FALSE)</f>
        <v>1220508.8400000001</v>
      </c>
      <c r="G24" s="2" t="str">
        <f>VLOOKUP(B24,[1]Sheet1!$B$1:$G$66,6,FALSE)</f>
        <v/>
      </c>
    </row>
    <row r="25" spans="1:7" ht="28.5" x14ac:dyDescent="0.2">
      <c r="A25" s="2" t="s">
        <v>56</v>
      </c>
      <c r="B25" s="3">
        <v>10301</v>
      </c>
      <c r="C25" s="2" t="s">
        <v>57</v>
      </c>
      <c r="D25" s="2" t="s">
        <v>53</v>
      </c>
      <c r="E25" s="2" t="s">
        <v>142</v>
      </c>
      <c r="F25" s="2">
        <f>VLOOKUP(B25,[1]Sheet1!$B$1:$G$66,5,FALSE)</f>
        <v>18788263.059999999</v>
      </c>
      <c r="G25" s="2" t="str">
        <f>VLOOKUP(B25,[1]Sheet1!$B$1:$G$66,6,FALSE)</f>
        <v/>
      </c>
    </row>
    <row r="26" spans="1:7" ht="28.5" x14ac:dyDescent="0.2">
      <c r="A26" s="2" t="s">
        <v>58</v>
      </c>
      <c r="B26" s="3">
        <v>1040301</v>
      </c>
      <c r="C26" s="2" t="s">
        <v>59</v>
      </c>
      <c r="D26" s="2" t="s">
        <v>9</v>
      </c>
      <c r="E26" s="2" t="s">
        <v>142</v>
      </c>
      <c r="F26" s="2" t="str">
        <f>VLOOKUP(B26,[1]Sheet1!$B$1:$G$66,5,FALSE)</f>
        <v/>
      </c>
      <c r="G26" s="2">
        <f>VLOOKUP(B26,[1]Sheet1!$B$1:$G$66,6,FALSE)</f>
        <v>27156885.27</v>
      </c>
    </row>
    <row r="27" spans="1:7" ht="28.5" x14ac:dyDescent="0.2">
      <c r="A27" s="2" t="s">
        <v>60</v>
      </c>
      <c r="B27" s="3">
        <v>1040401</v>
      </c>
      <c r="C27" s="2" t="s">
        <v>61</v>
      </c>
      <c r="D27" s="2" t="s">
        <v>62</v>
      </c>
      <c r="E27" s="2" t="s">
        <v>142</v>
      </c>
      <c r="F27" s="2" t="str">
        <f>VLOOKUP(B27,[1]Sheet1!$B$1:$G$66,5,FALSE)</f>
        <v/>
      </c>
      <c r="G27" s="2">
        <f>VLOOKUP(B27,[1]Sheet1!$B$1:$G$66,6,FALSE)</f>
        <v>1070019.69</v>
      </c>
    </row>
    <row r="28" spans="1:7" ht="28.5" x14ac:dyDescent="0.2">
      <c r="A28" s="2" t="s">
        <v>63</v>
      </c>
      <c r="B28" s="3">
        <v>2010101002</v>
      </c>
      <c r="C28" s="2" t="s">
        <v>64</v>
      </c>
      <c r="D28" s="2" t="s">
        <v>65</v>
      </c>
      <c r="E28" s="2" t="s">
        <v>142</v>
      </c>
      <c r="F28" s="2" t="str">
        <f>VLOOKUP(B28,[1]Sheet1!$B$1:$G$66,5,FALSE)</f>
        <v/>
      </c>
      <c r="G28" s="2">
        <f>VLOOKUP(B28,[1]Sheet1!$B$1:$G$66,6,FALSE)</f>
        <v>31328289.309999999</v>
      </c>
    </row>
    <row r="29" spans="1:7" ht="28.5" x14ac:dyDescent="0.2">
      <c r="A29" s="2" t="s">
        <v>66</v>
      </c>
      <c r="B29" s="3">
        <v>201020301</v>
      </c>
      <c r="C29" s="2" t="s">
        <v>67</v>
      </c>
      <c r="D29" s="2" t="s">
        <v>65</v>
      </c>
      <c r="E29" s="2" t="s">
        <v>142</v>
      </c>
      <c r="F29" s="2" t="str">
        <f>VLOOKUP(B29,[1]Sheet1!$B$1:$G$66,5,FALSE)</f>
        <v/>
      </c>
      <c r="G29" s="2">
        <f>VLOOKUP(B29,[1]Sheet1!$B$1:$G$66,6,FALSE)</f>
        <v>10497441.83</v>
      </c>
    </row>
    <row r="30" spans="1:7" ht="28.5" x14ac:dyDescent="0.2">
      <c r="A30" s="2" t="s">
        <v>68</v>
      </c>
      <c r="B30" s="3">
        <v>2010306</v>
      </c>
      <c r="C30" s="2" t="s">
        <v>69</v>
      </c>
      <c r="D30" s="2" t="s">
        <v>65</v>
      </c>
      <c r="E30" s="2" t="s">
        <v>142</v>
      </c>
      <c r="F30" s="2" t="str">
        <f>VLOOKUP(B30,[1]Sheet1!$B$1:$G$66,5,FALSE)</f>
        <v/>
      </c>
      <c r="G30" s="2">
        <f>VLOOKUP(B30,[1]Sheet1!$B$1:$G$66,6,FALSE)</f>
        <v>48973431.75</v>
      </c>
    </row>
    <row r="31" spans="1:7" ht="28.5" x14ac:dyDescent="0.2">
      <c r="A31" s="2" t="s">
        <v>70</v>
      </c>
      <c r="B31" s="3">
        <v>2010801</v>
      </c>
      <c r="C31" s="2" t="s">
        <v>71</v>
      </c>
      <c r="D31" s="2" t="s">
        <v>65</v>
      </c>
      <c r="E31" s="2" t="s">
        <v>142</v>
      </c>
      <c r="F31" s="2" t="str">
        <f>VLOOKUP(B31,[1]Sheet1!$B$1:$G$66,5,FALSE)</f>
        <v/>
      </c>
      <c r="G31" s="2">
        <f>VLOOKUP(B31,[1]Sheet1!$B$1:$G$66,6,FALSE)</f>
        <v>1190706.75</v>
      </c>
    </row>
    <row r="32" spans="1:7" ht="28.5" x14ac:dyDescent="0.2">
      <c r="A32" s="2" t="s">
        <v>72</v>
      </c>
      <c r="B32" s="3">
        <v>202101</v>
      </c>
      <c r="C32" s="2" t="s">
        <v>73</v>
      </c>
      <c r="D32" s="2" t="s">
        <v>65</v>
      </c>
      <c r="E32" s="2" t="s">
        <v>142</v>
      </c>
      <c r="F32" s="2" t="str">
        <f>VLOOKUP(B32,[1]Sheet1!$B$1:$G$66,5,FALSE)</f>
        <v/>
      </c>
      <c r="G32" s="2">
        <f>VLOOKUP(B32,[1]Sheet1!$B$1:$G$66,6,FALSE)</f>
        <v>332032</v>
      </c>
    </row>
    <row r="33" spans="1:7" ht="28.5" x14ac:dyDescent="0.2">
      <c r="A33" s="2" t="s">
        <v>74</v>
      </c>
      <c r="B33" s="3">
        <v>20238</v>
      </c>
      <c r="C33" s="2" t="s">
        <v>75</v>
      </c>
      <c r="D33" s="2" t="s">
        <v>65</v>
      </c>
      <c r="E33" s="2" t="s">
        <v>142</v>
      </c>
      <c r="F33" s="2" t="str">
        <f>VLOOKUP(B33,[1]Sheet1!$B$1:$G$66,5,FALSE)</f>
        <v/>
      </c>
      <c r="G33" s="2">
        <f>VLOOKUP(B33,[1]Sheet1!$B$1:$G$66,6,FALSE)</f>
        <v>3081833</v>
      </c>
    </row>
    <row r="34" spans="1:7" ht="28.5" x14ac:dyDescent="0.2">
      <c r="A34" s="2" t="s">
        <v>76</v>
      </c>
      <c r="B34" s="3">
        <v>2030125</v>
      </c>
      <c r="C34" s="2" t="s">
        <v>77</v>
      </c>
      <c r="D34" s="2" t="s">
        <v>65</v>
      </c>
      <c r="E34" s="2" t="s">
        <v>142</v>
      </c>
      <c r="F34" s="2" t="str">
        <f>VLOOKUP(B34,[1]Sheet1!$B$1:$G$66,5,FALSE)</f>
        <v/>
      </c>
      <c r="G34" s="2">
        <f>VLOOKUP(B34,[1]Sheet1!$B$1:$G$66,6,FALSE)</f>
        <v>5413201.3600000003</v>
      </c>
    </row>
    <row r="35" spans="1:7" ht="28.5" x14ac:dyDescent="0.2">
      <c r="A35" s="2" t="s">
        <v>78</v>
      </c>
      <c r="B35" s="3">
        <v>2030504</v>
      </c>
      <c r="C35" s="2" t="s">
        <v>79</v>
      </c>
      <c r="D35" s="2" t="s">
        <v>65</v>
      </c>
      <c r="E35" s="2" t="s">
        <v>142</v>
      </c>
      <c r="F35" s="2">
        <f>VLOOKUP(B35,[1]Sheet1!$B$1:$G$66,5,FALSE)</f>
        <v>0.04</v>
      </c>
      <c r="G35" s="2" t="str">
        <f>VLOOKUP(B35,[1]Sheet1!$B$1:$G$66,6,FALSE)</f>
        <v/>
      </c>
    </row>
    <row r="36" spans="1:7" ht="28.5" x14ac:dyDescent="0.2">
      <c r="A36" s="2" t="s">
        <v>80</v>
      </c>
      <c r="B36" s="3">
        <v>2040101</v>
      </c>
      <c r="C36" s="2" t="s">
        <v>81</v>
      </c>
      <c r="D36" s="2" t="s">
        <v>65</v>
      </c>
      <c r="E36" s="2" t="s">
        <v>142</v>
      </c>
      <c r="F36" s="2" t="str">
        <f>VLOOKUP(B36,[1]Sheet1!$B$1:$G$66,5,FALSE)</f>
        <v/>
      </c>
      <c r="G36" s="2">
        <f>VLOOKUP(B36,[1]Sheet1!$B$1:$G$66,6,FALSE)</f>
        <v>479099.16</v>
      </c>
    </row>
    <row r="37" spans="1:7" ht="28.5" x14ac:dyDescent="0.2">
      <c r="A37" s="2" t="s">
        <v>82</v>
      </c>
      <c r="B37" s="3">
        <v>2040104</v>
      </c>
      <c r="C37" s="2" t="s">
        <v>83</v>
      </c>
      <c r="D37" s="2" t="s">
        <v>62</v>
      </c>
      <c r="E37" s="2" t="s">
        <v>142</v>
      </c>
      <c r="F37" s="2" t="str">
        <f>VLOOKUP(B37,[1]Sheet1!$B$1:$G$66,5,FALSE)</f>
        <v/>
      </c>
      <c r="G37" s="2">
        <f>VLOOKUP(B37,[1]Sheet1!$B$1:$G$66,6,FALSE)</f>
        <v>6627253</v>
      </c>
    </row>
    <row r="38" spans="1:7" ht="28.5" x14ac:dyDescent="0.2">
      <c r="A38" s="2" t="s">
        <v>84</v>
      </c>
      <c r="B38" s="3">
        <v>2040105</v>
      </c>
      <c r="C38" s="2" t="s">
        <v>85</v>
      </c>
      <c r="D38" s="2" t="s">
        <v>65</v>
      </c>
      <c r="E38" s="2" t="s">
        <v>142</v>
      </c>
      <c r="F38" s="2" t="str">
        <f>VLOOKUP(B38,[1]Sheet1!$B$1:$G$66,5,FALSE)</f>
        <v/>
      </c>
      <c r="G38" s="2">
        <f>VLOOKUP(B38,[1]Sheet1!$B$1:$G$66,6,FALSE)</f>
        <v>208520.05</v>
      </c>
    </row>
    <row r="39" spans="1:7" ht="28.5" x14ac:dyDescent="0.2">
      <c r="A39" s="2" t="s">
        <v>86</v>
      </c>
      <c r="B39" s="3">
        <v>2040106</v>
      </c>
      <c r="C39" s="2" t="s">
        <v>87</v>
      </c>
      <c r="D39" s="2" t="s">
        <v>9</v>
      </c>
      <c r="E39" s="2" t="s">
        <v>142</v>
      </c>
      <c r="F39" s="2" t="str">
        <f>VLOOKUP(B39,[1]Sheet1!$B$1:$G$66,5,FALSE)</f>
        <v/>
      </c>
      <c r="G39" s="2">
        <f>VLOOKUP(B39,[1]Sheet1!$B$1:$G$66,6,FALSE)</f>
        <v>2698933.2</v>
      </c>
    </row>
    <row r="40" spans="1:7" ht="28.5" x14ac:dyDescent="0.2">
      <c r="A40" s="2" t="s">
        <v>88</v>
      </c>
      <c r="B40" s="3">
        <v>2040108</v>
      </c>
      <c r="C40" s="2" t="s">
        <v>89</v>
      </c>
      <c r="D40" s="2" t="s">
        <v>62</v>
      </c>
      <c r="E40" s="2" t="s">
        <v>142</v>
      </c>
      <c r="F40" s="2" t="str">
        <f>VLOOKUP(B40,[1]Sheet1!$B$1:$G$66,5,FALSE)</f>
        <v/>
      </c>
      <c r="G40" s="2">
        <f>VLOOKUP(B40,[1]Sheet1!$B$1:$G$66,6,FALSE)</f>
        <v>119728.16</v>
      </c>
    </row>
    <row r="41" spans="1:7" ht="28.5" x14ac:dyDescent="0.2">
      <c r="A41" s="2" t="s">
        <v>90</v>
      </c>
      <c r="B41" s="3">
        <v>2040110</v>
      </c>
      <c r="C41" s="2" t="s">
        <v>91</v>
      </c>
      <c r="D41" s="2" t="s">
        <v>62</v>
      </c>
      <c r="E41" s="2" t="s">
        <v>142</v>
      </c>
      <c r="F41" s="2" t="str">
        <f>VLOOKUP(B41,[1]Sheet1!$B$1:$G$66,5,FALSE)</f>
        <v/>
      </c>
      <c r="G41" s="2">
        <f>VLOOKUP(B41,[1]Sheet1!$B$1:$G$66,6,FALSE)</f>
        <v>468881</v>
      </c>
    </row>
    <row r="42" spans="1:7" ht="28.5" x14ac:dyDescent="0.2">
      <c r="A42" s="2" t="s">
        <v>92</v>
      </c>
      <c r="B42" s="3">
        <v>2040111</v>
      </c>
      <c r="C42" s="2" t="s">
        <v>93</v>
      </c>
      <c r="D42" s="2" t="s">
        <v>65</v>
      </c>
      <c r="E42" s="2" t="s">
        <v>142</v>
      </c>
      <c r="F42" s="2">
        <f>VLOOKUP(B42,[1]Sheet1!$B$1:$G$66,5,FALSE)</f>
        <v>7401.43</v>
      </c>
      <c r="G42" s="2" t="str">
        <f>VLOOKUP(B42,[1]Sheet1!$B$1:$G$66,6,FALSE)</f>
        <v/>
      </c>
    </row>
    <row r="43" spans="1:7" ht="28.5" x14ac:dyDescent="0.2">
      <c r="A43" s="2" t="s">
        <v>94</v>
      </c>
      <c r="B43" s="3">
        <v>204020101</v>
      </c>
      <c r="C43" s="2" t="s">
        <v>95</v>
      </c>
      <c r="D43" s="2" t="s">
        <v>62</v>
      </c>
      <c r="E43" s="2" t="s">
        <v>142</v>
      </c>
      <c r="F43" s="2" t="str">
        <f>VLOOKUP(B43,[1]Sheet1!$B$1:$G$66,5,FALSE)</f>
        <v/>
      </c>
      <c r="G43" s="2">
        <f>VLOOKUP(B43,[1]Sheet1!$B$1:$G$66,6,FALSE)</f>
        <v>2534211.25</v>
      </c>
    </row>
    <row r="44" spans="1:7" ht="28.5" x14ac:dyDescent="0.2">
      <c r="A44" s="2" t="s">
        <v>96</v>
      </c>
      <c r="B44" s="3">
        <v>204020102</v>
      </c>
      <c r="C44" s="2" t="s">
        <v>97</v>
      </c>
      <c r="D44" s="2" t="s">
        <v>62</v>
      </c>
      <c r="E44" s="2" t="s">
        <v>142</v>
      </c>
      <c r="F44" s="2" t="str">
        <f>VLOOKUP(B44,[1]Sheet1!$B$1:$G$66,5,FALSE)</f>
        <v/>
      </c>
      <c r="G44" s="2">
        <f>VLOOKUP(B44,[1]Sheet1!$B$1:$G$66,6,FALSE)</f>
        <v>7191188.5199999996</v>
      </c>
    </row>
    <row r="45" spans="1:7" ht="28.5" x14ac:dyDescent="0.2">
      <c r="A45" s="2" t="s">
        <v>98</v>
      </c>
      <c r="B45" s="3">
        <v>204020103</v>
      </c>
      <c r="C45" s="2" t="s">
        <v>99</v>
      </c>
      <c r="D45" s="2" t="s">
        <v>62</v>
      </c>
      <c r="E45" s="2" t="s">
        <v>142</v>
      </c>
      <c r="F45" s="2" t="str">
        <f>VLOOKUP(B45,[1]Sheet1!$B$1:$G$66,5,FALSE)</f>
        <v/>
      </c>
      <c r="G45" s="2">
        <f>VLOOKUP(B45,[1]Sheet1!$B$1:$G$66,6,FALSE)</f>
        <v>2049612.26</v>
      </c>
    </row>
    <row r="46" spans="1:7" ht="28.5" x14ac:dyDescent="0.2">
      <c r="A46" s="2" t="s">
        <v>100</v>
      </c>
      <c r="B46" s="3">
        <v>204020104</v>
      </c>
      <c r="C46" s="2" t="s">
        <v>101</v>
      </c>
      <c r="D46" s="2" t="s">
        <v>62</v>
      </c>
      <c r="E46" s="2" t="s">
        <v>142</v>
      </c>
      <c r="F46" s="2" t="str">
        <f>VLOOKUP(B46,[1]Sheet1!$B$1:$G$66,5,FALSE)</f>
        <v/>
      </c>
      <c r="G46" s="2">
        <f>VLOOKUP(B46,[1]Sheet1!$B$1:$G$66,6,FALSE)</f>
        <v>1740587.89</v>
      </c>
    </row>
    <row r="47" spans="1:7" ht="28.5" x14ac:dyDescent="0.2">
      <c r="A47" s="2" t="s">
        <v>102</v>
      </c>
      <c r="B47" s="3">
        <v>204020105</v>
      </c>
      <c r="C47" s="2" t="s">
        <v>103</v>
      </c>
      <c r="D47" s="2" t="s">
        <v>62</v>
      </c>
      <c r="E47" s="2" t="s">
        <v>142</v>
      </c>
      <c r="F47" s="2" t="str">
        <f>VLOOKUP(B47,[1]Sheet1!$B$1:$G$66,5,FALSE)</f>
        <v/>
      </c>
      <c r="G47" s="2">
        <f>VLOOKUP(B47,[1]Sheet1!$B$1:$G$66,6,FALSE)</f>
        <v>184857.96</v>
      </c>
    </row>
    <row r="48" spans="1:7" ht="28.5" x14ac:dyDescent="0.2">
      <c r="A48" s="2" t="s">
        <v>104</v>
      </c>
      <c r="B48" s="3">
        <v>204020106</v>
      </c>
      <c r="C48" s="2" t="s">
        <v>105</v>
      </c>
      <c r="D48" s="2" t="s">
        <v>62</v>
      </c>
      <c r="E48" s="2" t="s">
        <v>142</v>
      </c>
      <c r="F48" s="2" t="str">
        <f>VLOOKUP(B48,[1]Sheet1!$B$1:$G$66,5,FALSE)</f>
        <v/>
      </c>
      <c r="G48" s="2">
        <f>VLOOKUP(B48,[1]Sheet1!$B$1:$G$66,6,FALSE)</f>
        <v>78570.080000000002</v>
      </c>
    </row>
    <row r="49" spans="1:7" ht="28.5" x14ac:dyDescent="0.2">
      <c r="A49" s="2" t="s">
        <v>106</v>
      </c>
      <c r="B49" s="3">
        <v>204020107</v>
      </c>
      <c r="C49" s="2" t="s">
        <v>107</v>
      </c>
      <c r="D49" s="2" t="s">
        <v>62</v>
      </c>
      <c r="E49" s="2" t="s">
        <v>142</v>
      </c>
      <c r="F49" s="2" t="str">
        <f>VLOOKUP(B49,[1]Sheet1!$B$1:$G$66,5,FALSE)</f>
        <v/>
      </c>
      <c r="G49" s="2">
        <f>VLOOKUP(B49,[1]Sheet1!$B$1:$G$66,6,FALSE)</f>
        <v>186698.3</v>
      </c>
    </row>
    <row r="50" spans="1:7" ht="28.5" x14ac:dyDescent="0.2">
      <c r="A50" s="2" t="s">
        <v>108</v>
      </c>
      <c r="B50" s="3">
        <v>204020108</v>
      </c>
      <c r="C50" s="2" t="s">
        <v>109</v>
      </c>
      <c r="D50" s="2" t="s">
        <v>62</v>
      </c>
      <c r="E50" s="2" t="s">
        <v>142</v>
      </c>
      <c r="F50" s="2" t="str">
        <f>VLOOKUP(B50,[1]Sheet1!$B$1:$G$66,5,FALSE)</f>
        <v/>
      </c>
      <c r="G50" s="2">
        <f>VLOOKUP(B50,[1]Sheet1!$B$1:$G$66,6,FALSE)</f>
        <v>960412.04</v>
      </c>
    </row>
    <row r="51" spans="1:7" ht="28.5" x14ac:dyDescent="0.2">
      <c r="A51" s="2" t="s">
        <v>110</v>
      </c>
      <c r="B51" s="3">
        <v>204020109</v>
      </c>
      <c r="C51" s="2" t="s">
        <v>111</v>
      </c>
      <c r="D51" s="2" t="s">
        <v>62</v>
      </c>
      <c r="E51" s="2" t="s">
        <v>142</v>
      </c>
      <c r="F51" s="2" t="str">
        <f>VLOOKUP(B51,[1]Sheet1!$B$1:$G$66,5,FALSE)</f>
        <v/>
      </c>
      <c r="G51" s="2">
        <f>VLOOKUP(B51,[1]Sheet1!$B$1:$G$66,6,FALSE)</f>
        <v>8952.66</v>
      </c>
    </row>
    <row r="52" spans="1:7" ht="28.5" x14ac:dyDescent="0.2">
      <c r="A52" s="2" t="s">
        <v>112</v>
      </c>
      <c r="B52" s="3">
        <v>204020601</v>
      </c>
      <c r="C52" s="2" t="s">
        <v>113</v>
      </c>
      <c r="D52" s="2" t="s">
        <v>62</v>
      </c>
      <c r="E52" s="2" t="s">
        <v>142</v>
      </c>
      <c r="F52" s="2" t="str">
        <f>VLOOKUP(B52,[1]Sheet1!$B$1:$G$66,5,FALSE)</f>
        <v/>
      </c>
      <c r="G52" s="2">
        <f>VLOOKUP(B52,[1]Sheet1!$B$1:$G$66,6,FALSE)</f>
        <v>245449.72</v>
      </c>
    </row>
    <row r="53" spans="1:7" ht="28.5" x14ac:dyDescent="0.2">
      <c r="A53" s="2" t="s">
        <v>114</v>
      </c>
      <c r="B53" s="3">
        <v>204020602</v>
      </c>
      <c r="C53" s="2" t="s">
        <v>115</v>
      </c>
      <c r="D53" s="2" t="s">
        <v>62</v>
      </c>
      <c r="E53" s="2" t="s">
        <v>142</v>
      </c>
      <c r="F53" s="2" t="str">
        <f>VLOOKUP(B53,[1]Sheet1!$B$1:$G$66,5,FALSE)</f>
        <v/>
      </c>
      <c r="G53" s="2">
        <f>VLOOKUP(B53,[1]Sheet1!$B$1:$G$66,6,FALSE)</f>
        <v>2118689.5</v>
      </c>
    </row>
    <row r="54" spans="1:7" ht="28.5" x14ac:dyDescent="0.2">
      <c r="A54" s="2" t="s">
        <v>116</v>
      </c>
      <c r="B54" s="3">
        <v>204040113</v>
      </c>
      <c r="C54" s="2" t="s">
        <v>117</v>
      </c>
      <c r="D54" s="2" t="s">
        <v>62</v>
      </c>
      <c r="E54" s="2" t="s">
        <v>142</v>
      </c>
      <c r="F54" s="2" t="str">
        <f>VLOOKUP(B54,[1]Sheet1!$B$1:$G$66,5,FALSE)</f>
        <v/>
      </c>
      <c r="G54" s="2">
        <f>VLOOKUP(B54,[1]Sheet1!$B$1:$G$66,6,FALSE)</f>
        <v>1792000</v>
      </c>
    </row>
    <row r="55" spans="1:7" ht="28.5" x14ac:dyDescent="0.2">
      <c r="A55" s="2" t="s">
        <v>118</v>
      </c>
      <c r="B55" s="3">
        <v>20501</v>
      </c>
      <c r="C55" s="2" t="s">
        <v>119</v>
      </c>
      <c r="D55" s="2" t="s">
        <v>65</v>
      </c>
      <c r="E55" s="2" t="s">
        <v>142</v>
      </c>
      <c r="F55" s="2" t="str">
        <f>VLOOKUP(B55,[1]Sheet1!$B$1:$G$66,5,FALSE)</f>
        <v/>
      </c>
      <c r="G55" s="2">
        <f>VLOOKUP(B55,[1]Sheet1!$B$1:$G$66,6,FALSE)</f>
        <v>10669686.800000001</v>
      </c>
    </row>
    <row r="56" spans="1:7" ht="28.5" x14ac:dyDescent="0.2">
      <c r="A56" s="2" t="s">
        <v>120</v>
      </c>
      <c r="B56" s="3">
        <v>2060101</v>
      </c>
      <c r="C56" s="2" t="s">
        <v>121</v>
      </c>
      <c r="D56" s="2" t="s">
        <v>122</v>
      </c>
      <c r="E56" s="2" t="s">
        <v>142</v>
      </c>
      <c r="F56" s="2" t="str">
        <f>VLOOKUP(B56,[1]Sheet1!$B$1:$G$66,5,FALSE)</f>
        <v/>
      </c>
      <c r="G56" s="2">
        <f>VLOOKUP(B56,[1]Sheet1!$B$1:$G$66,6,FALSE)</f>
        <v>3037500</v>
      </c>
    </row>
    <row r="57" spans="1:7" ht="28.5" x14ac:dyDescent="0.2">
      <c r="A57" s="2" t="s">
        <v>123</v>
      </c>
      <c r="B57" s="3">
        <v>2060102</v>
      </c>
      <c r="C57" s="2" t="s">
        <v>124</v>
      </c>
      <c r="D57" s="2" t="s">
        <v>122</v>
      </c>
      <c r="E57" s="2" t="s">
        <v>142</v>
      </c>
      <c r="F57" s="2" t="str">
        <f>VLOOKUP(B57,[1]Sheet1!$B$1:$G$66,5,FALSE)</f>
        <v/>
      </c>
      <c r="G57" s="2">
        <f>VLOOKUP(B57,[1]Sheet1!$B$1:$G$66,6,FALSE)</f>
        <v>12150000</v>
      </c>
    </row>
    <row r="58" spans="1:7" ht="28.5" x14ac:dyDescent="0.2">
      <c r="A58" s="2" t="s">
        <v>125</v>
      </c>
      <c r="B58" s="3">
        <v>2060103</v>
      </c>
      <c r="C58" s="2" t="s">
        <v>126</v>
      </c>
      <c r="D58" s="2" t="s">
        <v>122</v>
      </c>
      <c r="E58" s="2" t="s">
        <v>142</v>
      </c>
      <c r="F58" s="2" t="str">
        <f>VLOOKUP(B58,[1]Sheet1!$B$1:$G$66,5,FALSE)</f>
        <v/>
      </c>
      <c r="G58" s="2">
        <f>VLOOKUP(B58,[1]Sheet1!$B$1:$G$66,6,FALSE)</f>
        <v>18000000</v>
      </c>
    </row>
    <row r="59" spans="1:7" ht="28.5" x14ac:dyDescent="0.2">
      <c r="A59" s="2" t="s">
        <v>127</v>
      </c>
      <c r="B59" s="3">
        <v>2060104</v>
      </c>
      <c r="C59" s="2" t="s">
        <v>128</v>
      </c>
      <c r="D59" s="2" t="s">
        <v>122</v>
      </c>
      <c r="E59" s="2" t="s">
        <v>142</v>
      </c>
      <c r="F59" s="2" t="str">
        <f>VLOOKUP(B59,[1]Sheet1!$B$1:$G$66,5,FALSE)</f>
        <v/>
      </c>
      <c r="G59" s="2">
        <f>VLOOKUP(B59,[1]Sheet1!$B$1:$G$66,6,FALSE)</f>
        <v>11812500</v>
      </c>
    </row>
    <row r="60" spans="1:7" ht="28.5" x14ac:dyDescent="0.2">
      <c r="A60" s="2" t="s">
        <v>129</v>
      </c>
      <c r="B60" s="3">
        <v>2060301</v>
      </c>
      <c r="C60" s="2" t="s">
        <v>130</v>
      </c>
      <c r="D60" s="2" t="s">
        <v>65</v>
      </c>
      <c r="E60" s="2" t="s">
        <v>142</v>
      </c>
      <c r="F60" s="2" t="str">
        <f>VLOOKUP(B60,[1]Sheet1!$B$1:$G$66,5,FALSE)</f>
        <v/>
      </c>
      <c r="G60" s="2">
        <f>VLOOKUP(B60,[1]Sheet1!$B$1:$G$66,6,FALSE)</f>
        <v>2929774.75</v>
      </c>
    </row>
    <row r="61" spans="1:7" ht="28.5" x14ac:dyDescent="0.2">
      <c r="A61" s="2" t="s">
        <v>131</v>
      </c>
      <c r="B61" s="3">
        <v>2060302</v>
      </c>
      <c r="C61" s="2" t="s">
        <v>132</v>
      </c>
      <c r="D61" s="2" t="s">
        <v>65</v>
      </c>
      <c r="E61" s="2" t="s">
        <v>142</v>
      </c>
      <c r="F61" s="2" t="str">
        <f>VLOOKUP(B61,[1]Sheet1!$B$1:$G$66,5,FALSE)</f>
        <v/>
      </c>
      <c r="G61" s="2">
        <f>VLOOKUP(B61,[1]Sheet1!$B$1:$G$66,6,FALSE)</f>
        <v>999417.8</v>
      </c>
    </row>
    <row r="62" spans="1:7" ht="28.5" x14ac:dyDescent="0.2">
      <c r="A62" s="2" t="s">
        <v>133</v>
      </c>
      <c r="B62" s="3">
        <v>2060303</v>
      </c>
      <c r="C62" s="2" t="s">
        <v>134</v>
      </c>
      <c r="D62" s="2" t="s">
        <v>65</v>
      </c>
      <c r="E62" s="2" t="s">
        <v>142</v>
      </c>
      <c r="F62" s="2" t="str">
        <f>VLOOKUP(B62,[1]Sheet1!$B$1:$G$66,5,FALSE)</f>
        <v/>
      </c>
      <c r="G62" s="2">
        <f>VLOOKUP(B62,[1]Sheet1!$B$1:$G$66,6,FALSE)</f>
        <v>940000</v>
      </c>
    </row>
    <row r="63" spans="1:7" ht="28.5" x14ac:dyDescent="0.2">
      <c r="A63" s="2" t="s">
        <v>135</v>
      </c>
      <c r="B63" s="3">
        <v>2060304</v>
      </c>
      <c r="C63" s="2" t="s">
        <v>136</v>
      </c>
      <c r="D63" s="2" t="s">
        <v>65</v>
      </c>
      <c r="E63" s="2" t="s">
        <v>142</v>
      </c>
      <c r="F63" s="2" t="str">
        <f>VLOOKUP(B63,[1]Sheet1!$B$1:$G$66,5,FALSE)</f>
        <v/>
      </c>
      <c r="G63" s="2">
        <f>VLOOKUP(B63,[1]Sheet1!$B$1:$G$66,6,FALSE)</f>
        <v>437500.14</v>
      </c>
    </row>
    <row r="64" spans="1:7" ht="28.5" x14ac:dyDescent="0.2">
      <c r="A64" s="2" t="s">
        <v>137</v>
      </c>
      <c r="B64" s="3">
        <v>2060401</v>
      </c>
      <c r="C64" s="2" t="s">
        <v>138</v>
      </c>
      <c r="D64" s="2" t="s">
        <v>122</v>
      </c>
      <c r="E64" s="2" t="s">
        <v>142</v>
      </c>
      <c r="F64" s="2" t="str">
        <f>VLOOKUP(B64,[1]Sheet1!$B$1:$G$66,5,FALSE)</f>
        <v/>
      </c>
      <c r="G64" s="2">
        <f>VLOOKUP(B64,[1]Sheet1!$B$1:$G$66,6,FALSE)</f>
        <v>2491343</v>
      </c>
    </row>
    <row r="65" spans="1:7" ht="28.5" x14ac:dyDescent="0.2">
      <c r="A65" s="2" t="s">
        <v>139</v>
      </c>
      <c r="B65" s="3">
        <v>2060501</v>
      </c>
      <c r="C65" s="2" t="s">
        <v>140</v>
      </c>
      <c r="D65" s="2" t="s">
        <v>122</v>
      </c>
      <c r="E65" s="2" t="s">
        <v>142</v>
      </c>
      <c r="F65" s="2">
        <f>VLOOKUP(B65,[1]Sheet1!$B$1:$G$66,5,FALSE)</f>
        <v>39942351.140000001</v>
      </c>
      <c r="G65" s="2" t="str">
        <f>VLOOKUP(B65,[1]Sheet1!$B$1:$G$66,6,FALSE)</f>
        <v/>
      </c>
    </row>
    <row r="66" spans="1:7" ht="28.5" x14ac:dyDescent="0.2">
      <c r="A66" s="2" t="s">
        <v>141</v>
      </c>
      <c r="B66" s="3">
        <v>2060502</v>
      </c>
      <c r="C66" s="2" t="s">
        <v>140</v>
      </c>
      <c r="D66" s="2" t="s">
        <v>122</v>
      </c>
      <c r="E66" s="2" t="s">
        <v>142</v>
      </c>
      <c r="F66" s="2">
        <f>VLOOKUP(B66,[1]Sheet1!$B$1:$G$66,5,FALSE)</f>
        <v>2310337.5499999998</v>
      </c>
      <c r="G66" s="2" t="str">
        <f>VLOOKUP(B66,[1]Sheet1!$B$1:$G$66,6,FALSE)</f>
        <v/>
      </c>
    </row>
    <row r="67" spans="1:7" x14ac:dyDescent="0.2">
      <c r="F67">
        <f>SUM(F2:F66)</f>
        <v>222205208.20000005</v>
      </c>
      <c r="G67">
        <f>SUM(G2:G66)</f>
        <v>222205208.20000002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2024-01-22T09:49:06Z</dcterms:created>
  <dcterms:modified xsi:type="dcterms:W3CDTF">2024-01-23T09:54:26Z</dcterms:modified>
</cp:coreProperties>
</file>