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Financial Analysis\"/>
    </mc:Choice>
  </mc:AlternateContent>
  <xr:revisionPtr revIDLastSave="0" documentId="13_ncr:1_{6FA13A6C-4F57-4E08-9465-4E278622F75A}" xr6:coauthVersionLast="47" xr6:coauthVersionMax="47" xr10:uidLastSave="{00000000-0000-0000-0000-000000000000}"/>
  <bookViews>
    <workbookView xWindow="-120" yWindow="-120" windowWidth="20730" windowHeight="11160" xr2:uid="{1665E645-44DE-4ABE-987C-2F8204E46421}"/>
  </bookViews>
  <sheets>
    <sheet name="Credit" sheetId="2" r:id="rId1"/>
  </sheets>
  <externalReferences>
    <externalReference r:id="rId2"/>
  </externalReferences>
  <definedNames>
    <definedName name="المبيعات_اليومية" comment="وصف مختصر ....................................................................................................">[1]ورقة1!$B$2:$B$16</definedName>
    <definedName name="المحافظات">{"القاهره";"المنصوره";"بورسعيد"}</definedName>
    <definedName name="النسبة">[1]ورقة1!$C$2</definedName>
    <definedName name="محمد">[1]ورقة1!#REF!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H10" i="2" s="1"/>
  <c r="F9" i="2"/>
  <c r="H9" i="2" s="1"/>
  <c r="F8" i="2"/>
  <c r="H8" i="2" s="1"/>
  <c r="F7" i="2"/>
  <c r="H7" i="2" s="1"/>
  <c r="F6" i="2"/>
  <c r="H6" i="2" s="1"/>
  <c r="H11" i="2" l="1"/>
  <c r="H19" i="2" s="1"/>
  <c r="E19" i="2" s="1"/>
</calcChain>
</file>

<file path=xl/sharedStrings.xml><?xml version="1.0" encoding="utf-8"?>
<sst xmlns="http://schemas.openxmlformats.org/spreadsheetml/2006/main" count="32" uniqueCount="32">
  <si>
    <t>نموذج التمان (Altman) للتنبؤ بالفشل او التعثر المالى للشركات</t>
  </si>
  <si>
    <t xml:space="preserve">المدخلات </t>
  </si>
  <si>
    <t xml:space="preserve">صيغة النموذج </t>
  </si>
  <si>
    <t>البيان</t>
  </si>
  <si>
    <t>المبلغ</t>
  </si>
  <si>
    <t>المتغيرات المستقلة</t>
  </si>
  <si>
    <t>نتيجة المتغير</t>
  </si>
  <si>
    <t>المعامل</t>
  </si>
  <si>
    <t>القيم المرجحة</t>
  </si>
  <si>
    <t>الأصول المتداولة</t>
  </si>
  <si>
    <t>نسبة رأس المال العامل إلى إجمالى الأصول</t>
  </si>
  <si>
    <t>اجمالى الأصول الملموسة</t>
  </si>
  <si>
    <t>نسبة الأرباح المحتجزة إلى إجمالى الأصول</t>
  </si>
  <si>
    <t>الالتزامات المتداولة</t>
  </si>
  <si>
    <t>نسبة الأرباح قبل الفوائد والضرائب إلى إجمالى الأصول</t>
  </si>
  <si>
    <t>اجمالى الالتزامات</t>
  </si>
  <si>
    <t>نسبة القيمة السوقية للأسهم إلى إجمالى الخصوم</t>
  </si>
  <si>
    <t>الأرباح المحتجزة</t>
  </si>
  <si>
    <t>نسبة صافى المبيعات إلى إجمالى الأصول</t>
  </si>
  <si>
    <t>القيمة السوقية لحقوق المساهمين</t>
  </si>
  <si>
    <t>صافى المبيعات</t>
  </si>
  <si>
    <t>الأرباح قبل الفوائد والضرائب</t>
  </si>
  <si>
    <t>اذا كانت مجموع القيم Z</t>
  </si>
  <si>
    <t>املئ البيانات الأولية لعمل التحليل</t>
  </si>
  <si>
    <t>امن</t>
  </si>
  <si>
    <t>اذا كانت قيمة Z - Score  اكبر من 2.99</t>
  </si>
  <si>
    <t>رمادى</t>
  </si>
  <si>
    <t>اذا كانت قيمة Z - Score  اكبر من 1.81 واقل من 2.99</t>
  </si>
  <si>
    <t xml:space="preserve">فشل </t>
  </si>
  <si>
    <t>اذا كانت قيمة Z - Score اقل من 1.81</t>
  </si>
  <si>
    <t>النتيجة</t>
  </si>
  <si>
    <t>إعداد: احمد عوف | Twitter:A_Ouf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</si>
</sst>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theme="0"/>
      <name val="SST Arabic"/>
      <family val="2"/>
    </font>
    <font>
      <sz val="11"/>
      <color theme="0"/>
      <name val="SST Arabic"/>
      <family val="2"/>
    </font>
    <font>
      <sz val="11"/>
      <color theme="1"/>
      <name val="SST Arabic"/>
      <family val="2"/>
    </font>
    <font>
      <sz val="10"/>
      <color theme="1"/>
      <name val="SST Arabic"/>
      <family val="2"/>
    </font>
    <font>
      <b/>
      <sz val="12"/>
      <color theme="1"/>
      <name val="Arial"/>
      <family val="2"/>
      <scheme val="minor"/>
    </font>
    <font>
      <sz val="8"/>
      <color theme="1"/>
      <name val="SST Arabic"/>
      <family val="2"/>
    </font>
    <font>
      <b/>
      <sz val="11"/>
      <color theme="1"/>
      <name val="Arial"/>
      <family val="2"/>
      <scheme val="minor"/>
    </font>
    <font>
      <sz val="9"/>
      <color theme="1"/>
      <name val="SST Arabic"/>
      <family val="2"/>
    </font>
  </fonts>
  <fills count="7">
    <fill>
      <patternFill patternType="none"/>
    </fill>
    <fill>
      <patternFill patternType="gray125"/>
    </fill>
    <fill>
      <patternFill patternType="solid">
        <fgColor rgb="FF114C93"/>
        <bgColor indexed="64"/>
      </patternFill>
    </fill>
    <fill>
      <patternFill patternType="solid">
        <fgColor rgb="FF619FD3"/>
        <bgColor indexed="64"/>
      </patternFill>
    </fill>
    <fill>
      <patternFill patternType="solid">
        <fgColor rgb="FFF4D590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right" vertical="center" indent="1"/>
    </xf>
    <xf numFmtId="0" fontId="5" fillId="0" borderId="12" xfId="0" applyFont="1" applyBorder="1" applyAlignment="1" applyProtection="1">
      <alignment horizontal="right" vertical="center" indent="1"/>
      <protection locked="0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 applyProtection="1">
      <alignment horizontal="center" vertical="center"/>
      <protection locked="0"/>
    </xf>
    <xf numFmtId="0" fontId="5" fillId="5" borderId="11" xfId="0" applyFont="1" applyFill="1" applyBorder="1" applyAlignment="1">
      <alignment horizontal="right" vertical="center" indent="1"/>
    </xf>
    <xf numFmtId="0" fontId="5" fillId="5" borderId="11" xfId="0" applyFont="1" applyFill="1" applyBorder="1" applyAlignment="1" applyProtection="1">
      <alignment horizontal="right" vertical="center" indent="1"/>
      <protection locked="0"/>
    </xf>
    <xf numFmtId="0" fontId="5" fillId="0" borderId="11" xfId="0" applyFont="1" applyBorder="1" applyAlignment="1">
      <alignment horizontal="right" vertical="center" indent="1"/>
    </xf>
    <xf numFmtId="0" fontId="5" fillId="0" borderId="11" xfId="0" applyFont="1" applyBorder="1" applyAlignment="1" applyProtection="1">
      <alignment horizontal="right" vertical="center" indent="1"/>
      <protection locked="0"/>
    </xf>
    <xf numFmtId="0" fontId="6" fillId="6" borderId="11" xfId="0" applyFont="1" applyFill="1" applyBorder="1" applyAlignment="1">
      <alignment horizontal="center" vertic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 vertical="center"/>
    </xf>
    <xf numFmtId="0" fontId="3" fillId="3" borderId="6" xfId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rgb="FFFF3F3F"/>
        </patternFill>
      </fill>
    </dxf>
    <dxf>
      <fill>
        <patternFill>
          <bgColor rgb="FFFFFF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58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rgb="FFFF7979"/>
        </patternFill>
      </fill>
    </dxf>
    <dxf>
      <fill>
        <patternFill>
          <bgColor rgb="FF57E39A"/>
        </patternFill>
      </fill>
    </dxf>
    <dxf>
      <fill>
        <patternFill>
          <bgColor rgb="FFFF6D6D"/>
        </patternFill>
      </fill>
    </dxf>
    <dxf>
      <fill>
        <patternFill>
          <bgColor rgb="FF6EE48D"/>
        </patternFill>
      </fill>
    </dxf>
    <dxf>
      <fill>
        <patternFill>
          <bgColor rgb="FFFFE699"/>
        </patternFill>
      </fill>
    </dxf>
    <dxf>
      <fill>
        <patternFill>
          <bgColor rgb="FFFF3F3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rgb="FFFF3F3F"/>
        </patternFill>
      </fill>
    </dxf>
    <dxf>
      <fill>
        <patternFill>
          <bgColor rgb="FFFFFF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585"/>
        </patternFill>
      </fill>
    </dxf>
    <dxf>
      <fill>
        <patternFill>
          <bgColor rgb="FFFF7575"/>
        </patternFill>
      </fill>
    </dxf>
    <dxf>
      <fill>
        <patternFill>
          <bgColor theme="7" tint="0.59996337778862885"/>
        </patternFill>
      </fill>
    </dxf>
    <dxf>
      <fill>
        <patternFill>
          <bgColor rgb="FFFF7979"/>
        </patternFill>
      </fill>
    </dxf>
    <dxf>
      <fill>
        <patternFill>
          <bgColor rgb="FF57E39A"/>
        </patternFill>
      </fill>
    </dxf>
    <dxf>
      <fill>
        <patternFill>
          <bgColor rgb="FFFF6D6D"/>
        </patternFill>
      </fill>
    </dxf>
    <dxf>
      <fill>
        <patternFill>
          <bgColor rgb="FF6EE48D"/>
        </patternFill>
      </fill>
    </dxf>
    <dxf>
      <fill>
        <patternFill>
          <bgColor rgb="FFFFE699"/>
        </patternFill>
      </fill>
    </dxf>
    <dxf>
      <fill>
        <patternFill>
          <bgColor rgb="FFFF3F3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C5CABF7-235F-4921-901B-D9ADD4EF66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P~1.ADM\AppData\Local\Temp\Rar$DIa0.131\&#1605;&#1603;&#1578;&#1576;&#1577;%20&#1583;&#1608;&#1575;&#1604;%20&#1608;&#1605;&#1593;&#1575;&#1583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قدمة_هامه"/>
      <sheetName val="SUM"/>
      <sheetName val="sumif"/>
      <sheetName val="sumifs"/>
      <sheetName val="ورقة1"/>
      <sheetName val="ورقة2"/>
    </sheetNames>
    <sheetDataSet>
      <sheetData sheetId="0"/>
      <sheetData sheetId="1"/>
      <sheetData sheetId="2"/>
      <sheetData sheetId="3"/>
      <sheetData sheetId="4">
        <row r="2">
          <cell r="B2">
            <v>950</v>
          </cell>
          <cell r="C2">
            <v>0.05</v>
          </cell>
        </row>
        <row r="3">
          <cell r="B3">
            <v>1089</v>
          </cell>
        </row>
        <row r="4">
          <cell r="B4">
            <v>1228</v>
          </cell>
        </row>
        <row r="5">
          <cell r="B5">
            <v>1367</v>
          </cell>
        </row>
        <row r="6">
          <cell r="B6">
            <v>1506</v>
          </cell>
        </row>
        <row r="7">
          <cell r="B7">
            <v>1645</v>
          </cell>
        </row>
        <row r="8">
          <cell r="B8">
            <v>1784</v>
          </cell>
        </row>
        <row r="9">
          <cell r="B9">
            <v>1923</v>
          </cell>
        </row>
        <row r="10">
          <cell r="B10">
            <v>2062</v>
          </cell>
        </row>
        <row r="11">
          <cell r="B11">
            <v>2201</v>
          </cell>
        </row>
        <row r="12">
          <cell r="B12">
            <v>2340</v>
          </cell>
        </row>
        <row r="13">
          <cell r="B13">
            <v>2479</v>
          </cell>
        </row>
        <row r="14">
          <cell r="B14">
            <v>2618</v>
          </cell>
        </row>
        <row r="15">
          <cell r="B15">
            <v>2757</v>
          </cell>
        </row>
        <row r="16">
          <cell r="B16">
            <v>2896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CCBA-A869-4DBB-81F9-0B8CEAAAF4DC}">
  <dimension ref="A1:H21"/>
  <sheetViews>
    <sheetView rightToLeft="1" tabSelected="1" workbookViewId="0">
      <selection activeCell="E19" sqref="E19:G19"/>
    </sheetView>
  </sheetViews>
  <sheetFormatPr defaultColWidth="9.125" defaultRowHeight="14.25"/>
  <cols>
    <col min="1" max="1" width="32.625" style="1" customWidth="1"/>
    <col min="2" max="2" width="14.125" style="1" bestFit="1" customWidth="1"/>
    <col min="3" max="3" width="2.25" style="1" customWidth="1"/>
    <col min="4" max="4" width="14.625" style="1" customWidth="1"/>
    <col min="5" max="5" width="37.5" style="1" customWidth="1"/>
    <col min="6" max="6" width="11.75" style="1" bestFit="1" customWidth="1"/>
    <col min="7" max="7" width="9.125" style="1"/>
    <col min="8" max="8" width="13.375" style="1" bestFit="1" customWidth="1"/>
    <col min="9" max="9" width="1" style="1" customWidth="1"/>
    <col min="10" max="16384" width="9.125" style="1"/>
  </cols>
  <sheetData>
    <row r="1" spans="1:8" ht="27.75" customHeight="1"/>
    <row r="2" spans="1:8" ht="38.25" customHeight="1">
      <c r="A2" s="37" t="s">
        <v>0</v>
      </c>
      <c r="B2" s="38"/>
      <c r="C2" s="38"/>
      <c r="D2" s="38"/>
      <c r="E2" s="38"/>
      <c r="F2" s="38"/>
      <c r="G2" s="38"/>
      <c r="H2" s="39"/>
    </row>
    <row r="3" spans="1:8" ht="15.75" customHeight="1">
      <c r="A3" s="2"/>
      <c r="H3" s="3"/>
    </row>
    <row r="4" spans="1:8" ht="22.35" customHeight="1">
      <c r="A4" s="40" t="s">
        <v>1</v>
      </c>
      <c r="B4" s="41"/>
      <c r="D4" s="42" t="s">
        <v>2</v>
      </c>
      <c r="E4" s="43"/>
      <c r="F4" s="43"/>
      <c r="G4" s="43"/>
      <c r="H4" s="43"/>
    </row>
    <row r="5" spans="1:8" ht="18" customHeight="1">
      <c r="A5" s="4" t="s">
        <v>3</v>
      </c>
      <c r="B5" s="5" t="s">
        <v>4</v>
      </c>
      <c r="D5" s="32" t="s">
        <v>5</v>
      </c>
      <c r="E5" s="33"/>
      <c r="F5" s="6" t="s">
        <v>6</v>
      </c>
      <c r="G5" s="6" t="s">
        <v>7</v>
      </c>
      <c r="H5" s="7" t="s">
        <v>8</v>
      </c>
    </row>
    <row r="6" spans="1:8" ht="18" customHeight="1">
      <c r="A6" s="8" t="s">
        <v>9</v>
      </c>
      <c r="B6" s="9">
        <v>0</v>
      </c>
      <c r="D6" s="10" t="s">
        <v>10</v>
      </c>
      <c r="E6" s="11"/>
      <c r="F6" s="12" t="str">
        <f>IFERROR((B6-B8)/B7,"")</f>
        <v/>
      </c>
      <c r="G6" s="13">
        <v>1.2</v>
      </c>
      <c r="H6" s="12" t="str">
        <f>IFERROR(F6*G6,"")</f>
        <v/>
      </c>
    </row>
    <row r="7" spans="1:8" ht="18" customHeight="1">
      <c r="A7" s="14" t="s">
        <v>11</v>
      </c>
      <c r="B7" s="15">
        <v>0</v>
      </c>
      <c r="D7" s="16" t="s">
        <v>12</v>
      </c>
      <c r="E7" s="17"/>
      <c r="F7" s="14" t="str">
        <f>IFERROR(B10/B7,"")</f>
        <v/>
      </c>
      <c r="G7" s="15">
        <v>1.4</v>
      </c>
      <c r="H7" s="14" t="str">
        <f>IFERROR(F7*G7,"")</f>
        <v/>
      </c>
    </row>
    <row r="8" spans="1:8" ht="18" customHeight="1">
      <c r="A8" s="12" t="s">
        <v>13</v>
      </c>
      <c r="B8" s="13">
        <v>0</v>
      </c>
      <c r="D8" s="10" t="s">
        <v>14</v>
      </c>
      <c r="E8" s="11"/>
      <c r="F8" s="12" t="str">
        <f>IFERROR(B13/B7,"")</f>
        <v/>
      </c>
      <c r="G8" s="13">
        <v>60</v>
      </c>
      <c r="H8" s="12" t="str">
        <f>IFERROR(F8*G8,"")</f>
        <v/>
      </c>
    </row>
    <row r="9" spans="1:8" ht="18" customHeight="1">
      <c r="A9" s="14" t="s">
        <v>15</v>
      </c>
      <c r="B9" s="15">
        <v>0</v>
      </c>
      <c r="D9" s="16" t="s">
        <v>16</v>
      </c>
      <c r="E9" s="17"/>
      <c r="F9" s="14" t="str">
        <f>IFERROR(B11/B9,"")</f>
        <v/>
      </c>
      <c r="G9" s="15">
        <v>0.6</v>
      </c>
      <c r="H9" s="14" t="str">
        <f>IFERROR(F9*G9,"")</f>
        <v/>
      </c>
    </row>
    <row r="10" spans="1:8" ht="18" customHeight="1">
      <c r="A10" s="12" t="s">
        <v>17</v>
      </c>
      <c r="B10" s="13">
        <v>0</v>
      </c>
      <c r="D10" s="18" t="s">
        <v>18</v>
      </c>
      <c r="E10" s="19"/>
      <c r="F10" s="8" t="str">
        <f>IFERROR(B12/B7,"")</f>
        <v/>
      </c>
      <c r="G10" s="9">
        <v>0.999</v>
      </c>
      <c r="H10" s="8" t="str">
        <f>IFERROR(F10*G10,"")</f>
        <v/>
      </c>
    </row>
    <row r="11" spans="1:8" ht="15.75">
      <c r="A11" s="14" t="s">
        <v>19</v>
      </c>
      <c r="B11" s="15">
        <v>0</v>
      </c>
      <c r="D11"/>
      <c r="E11"/>
      <c r="F11"/>
      <c r="G11"/>
      <c r="H11" s="20">
        <f>SUM(H6:H10)</f>
        <v>0</v>
      </c>
    </row>
    <row r="12" spans="1:8">
      <c r="A12" s="12" t="s">
        <v>20</v>
      </c>
      <c r="B12" s="13">
        <v>0</v>
      </c>
      <c r="H12" s="3"/>
    </row>
    <row r="13" spans="1:8" ht="23.1" customHeight="1">
      <c r="A13" s="14" t="s">
        <v>21</v>
      </c>
      <c r="B13" s="15">
        <v>0</v>
      </c>
      <c r="D13" s="40" t="s">
        <v>22</v>
      </c>
      <c r="E13" s="41"/>
      <c r="F13" s="41"/>
      <c r="G13" s="41"/>
      <c r="H13" s="41"/>
    </row>
    <row r="14" spans="1:8" ht="4.7" customHeight="1">
      <c r="A14" s="21"/>
      <c r="B14"/>
      <c r="D14" s="42"/>
      <c r="E14" s="43"/>
      <c r="F14" s="43"/>
      <c r="G14" s="43"/>
      <c r="H14" s="43"/>
    </row>
    <row r="15" spans="1:8" ht="17.649999999999999" customHeight="1">
      <c r="A15" s="44" t="s">
        <v>23</v>
      </c>
      <c r="B15" s="45"/>
      <c r="D15" s="8" t="s">
        <v>24</v>
      </c>
      <c r="E15" s="30" t="s">
        <v>25</v>
      </c>
      <c r="F15" s="31"/>
      <c r="G15" s="30">
        <v>2.99</v>
      </c>
      <c r="H15" s="31"/>
    </row>
    <row r="16" spans="1:8" ht="16.350000000000001" customHeight="1">
      <c r="A16" s="2"/>
      <c r="D16" s="14" t="s">
        <v>26</v>
      </c>
      <c r="E16" s="28" t="s">
        <v>27</v>
      </c>
      <c r="F16" s="29"/>
      <c r="G16" s="28">
        <v>1.81</v>
      </c>
      <c r="H16" s="29"/>
    </row>
    <row r="17" spans="1:8" ht="15.4" customHeight="1">
      <c r="A17" s="2"/>
      <c r="D17" s="8" t="s">
        <v>28</v>
      </c>
      <c r="E17" s="30" t="s">
        <v>29</v>
      </c>
      <c r="F17" s="31"/>
      <c r="G17" s="30">
        <v>1.8</v>
      </c>
      <c r="H17" s="31"/>
    </row>
    <row r="18" spans="1:8" ht="15.75">
      <c r="A18" s="2"/>
      <c r="G18" s="22"/>
      <c r="H18" s="3"/>
    </row>
    <row r="19" spans="1:8" ht="15">
      <c r="A19" s="23"/>
      <c r="B19" s="24"/>
      <c r="C19" s="24"/>
      <c r="D19" s="25" t="s">
        <v>30</v>
      </c>
      <c r="E19" s="32" t="str">
        <f>IF(H19="فشل "," تتعرض الشركة لخطر الإفلاس ",
IF(H19="رمادى"," تعتبر  الشركة في وضع رمادى وتحتاج الى دراسة تفصيلية ",
IF(H19="امن"," تعتبر الشركة قادرة على الاستمرار "," ")))</f>
        <v xml:space="preserve"> تتعرض الشركة لخطر الإفلاس </v>
      </c>
      <c r="F19" s="33"/>
      <c r="G19" s="34"/>
      <c r="H19" s="26" t="str">
        <f>IFERROR(LOOKUP(H11,{0;1.8;1.81;2.99},{"فشل ";"امن";"رمادى"}),"امن")</f>
        <v xml:space="preserve">فشل </v>
      </c>
    </row>
    <row r="20" spans="1:8" ht="13.5" customHeight="1">
      <c r="A20" s="27"/>
    </row>
    <row r="21" spans="1:8" ht="18.399999999999999" customHeight="1">
      <c r="A21" s="35" t="s">
        <v>31</v>
      </c>
      <c r="B21" s="36"/>
      <c r="C21"/>
    </row>
  </sheetData>
  <mergeCells count="14">
    <mergeCell ref="E16:F16"/>
    <mergeCell ref="G16:H16"/>
    <mergeCell ref="E17:F17"/>
    <mergeCell ref="G17:H17"/>
    <mergeCell ref="E19:G19"/>
    <mergeCell ref="A21:B21"/>
    <mergeCell ref="A2:H2"/>
    <mergeCell ref="A4:B4"/>
    <mergeCell ref="D4:H4"/>
    <mergeCell ref="D5:E5"/>
    <mergeCell ref="D13:H14"/>
    <mergeCell ref="A15:B15"/>
    <mergeCell ref="E15:F15"/>
    <mergeCell ref="G15:H15"/>
  </mergeCells>
  <conditionalFormatting sqref="E19:G19">
    <cfRule type="containsText" dxfId="23" priority="1" operator="containsText" text="لخطر">
      <formula>NOT(ISERROR(SEARCH("لخطر",E19)))</formula>
    </cfRule>
    <cfRule type="containsText" dxfId="22" priority="2" operator="containsText" text="الاستمرار">
      <formula>NOT(ISERROR(SEARCH("الاستمرار",E19)))</formula>
    </cfRule>
  </conditionalFormatting>
  <conditionalFormatting sqref="E19:H19">
    <cfRule type="containsText" dxfId="21" priority="3" operator="containsText" text="رمادى">
      <formula>NOT(ISERROR(SEARCH("رمادى",E19)))</formula>
    </cfRule>
  </conditionalFormatting>
  <conditionalFormatting sqref="H11">
    <cfRule type="cellIs" dxfId="20" priority="4" operator="lessThan">
      <formula>1.81</formula>
    </cfRule>
    <cfRule type="cellIs" dxfId="19" priority="5" operator="between">
      <formula>1.81</formula>
      <formula>2.99</formula>
    </cfRule>
    <cfRule type="cellIs" dxfId="18" priority="6" operator="greaterThan">
      <formula>2.99</formula>
    </cfRule>
    <cfRule type="cellIs" dxfId="17" priority="13" operator="lessThan">
      <formula>1.81</formula>
    </cfRule>
    <cfRule type="cellIs" dxfId="16" priority="17" operator="between">
      <formula>1.81</formula>
      <formula>2.99</formula>
    </cfRule>
    <cfRule type="cellIs" dxfId="15" priority="18" operator="greaterThan">
      <formula>2.99</formula>
    </cfRule>
    <cfRule type="cellIs" dxfId="14" priority="19" operator="lessThan">
      <formula>1.81</formula>
    </cfRule>
    <cfRule type="cellIs" dxfId="13" priority="20" operator="greaterThan">
      <formula>2.99</formula>
    </cfRule>
    <cfRule type="cellIs" dxfId="12" priority="21" operator="lessThan">
      <formula>1.81</formula>
    </cfRule>
    <cfRule type="cellIs" dxfId="11" priority="22" operator="between">
      <formula>1.81</formula>
      <formula>2.99</formula>
    </cfRule>
    <cfRule type="cellIs" dxfId="10" priority="23" operator="greaterThan">
      <formula>2.99</formula>
    </cfRule>
    <cfRule type="cellIs" dxfId="9" priority="24" operator="greaterThan">
      <formula>2.99</formula>
    </cfRule>
  </conditionalFormatting>
  <conditionalFormatting sqref="H19">
    <cfRule type="containsText" dxfId="8" priority="7" operator="containsText" text="فشل">
      <formula>NOT(ISERROR(SEARCH("فشل",H19)))</formula>
    </cfRule>
    <cfRule type="containsText" dxfId="7" priority="8" operator="containsText" text="امن">
      <formula>NOT(ISERROR(SEARCH("امن",H19)))</formula>
    </cfRule>
    <cfRule type="containsText" dxfId="6" priority="9" operator="containsText" text="رمادي">
      <formula>NOT(ISERROR(SEARCH("رمادي",H19)))</formula>
    </cfRule>
    <cfRule type="containsText" dxfId="5" priority="10" operator="containsText" text="فشل">
      <formula>NOT(ISERROR(SEARCH("فشل",H19)))</formula>
    </cfRule>
    <cfRule type="containsText" dxfId="4" priority="11" operator="containsText" text="امن">
      <formula>NOT(ISERROR(SEARCH("امن",H19)))</formula>
    </cfRule>
    <cfRule type="containsText" dxfId="3" priority="12" operator="containsText" text="امن">
      <formula>NOT(ISERROR(SEARCH("امن",H19)))</formula>
    </cfRule>
    <cfRule type="containsText" dxfId="2" priority="14" operator="containsText" text="فشل">
      <formula>NOT(ISERROR(SEARCH("فشل",H19)))</formula>
    </cfRule>
    <cfRule type="containsText" dxfId="1" priority="15" operator="containsText" text="رمادي">
      <formula>NOT(ISERROR(SEARCH("رمادي",H19)))</formula>
    </cfRule>
    <cfRule type="cellIs" dxfId="0" priority="16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2024-01-03T08:22:32Z</dcterms:created>
  <dcterms:modified xsi:type="dcterms:W3CDTF">2024-01-03T08:26:30Z</dcterms:modified>
</cp:coreProperties>
</file>