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hmed\Downloads\"/>
    </mc:Choice>
  </mc:AlternateContent>
  <xr:revisionPtr revIDLastSave="0" documentId="13_ncr:1_{2E29E540-BE67-4E7A-AEFD-A42ED4649C6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2024" sheetId="1" r:id="rId1"/>
    <sheet name="Sheet1 (2)" sheetId="2" r:id="rId2"/>
    <sheet name="2024-Wrong" sheetId="3" r:id="rId3"/>
  </sheets>
  <definedNames>
    <definedName name="_xlnm._FilterDatabase" localSheetId="0">'2024'!$A$1:$H$1170</definedName>
    <definedName name="_xlnm._FilterDatabase" localSheetId="2" hidden="1">'2024-Wrong'!$A$1:$I$1171</definedName>
    <definedName name="_xlnm._FilterDatabase" localSheetId="1" hidden="1">'Sheet1 (2)'!$A$1:$I$1171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71" i="3" l="1"/>
  <c r="D1170" i="3"/>
  <c r="D1169" i="3"/>
  <c r="D1168" i="3"/>
  <c r="D1167" i="3"/>
  <c r="D1166" i="3"/>
  <c r="D1165" i="3"/>
  <c r="D1164" i="3"/>
  <c r="D1163" i="3"/>
  <c r="D1162" i="3"/>
  <c r="D1161" i="3"/>
  <c r="D1160" i="3"/>
  <c r="D1159" i="3"/>
  <c r="D1158" i="3"/>
  <c r="D1157" i="3"/>
  <c r="D1156" i="3"/>
  <c r="D1155" i="3"/>
  <c r="D1154" i="3"/>
  <c r="D1153" i="3"/>
  <c r="D1152" i="3"/>
  <c r="D1151" i="3"/>
  <c r="D1150" i="3"/>
  <c r="D1149" i="3"/>
  <c r="D1148" i="3"/>
  <c r="D1147" i="3"/>
  <c r="D1146" i="3"/>
  <c r="D1145" i="3"/>
  <c r="D1144" i="3"/>
  <c r="D1143" i="3"/>
  <c r="D1142" i="3"/>
  <c r="D1141" i="3"/>
  <c r="D1140" i="3"/>
  <c r="D1139" i="3"/>
  <c r="D1138" i="3"/>
  <c r="D1137" i="3"/>
  <c r="D1136" i="3"/>
  <c r="D1135" i="3"/>
  <c r="D1134" i="3"/>
  <c r="D1133" i="3"/>
  <c r="D1132" i="3"/>
  <c r="D1131" i="3"/>
  <c r="D1130" i="3"/>
  <c r="D1129" i="3"/>
  <c r="D1128" i="3"/>
  <c r="D1127" i="3"/>
  <c r="D1126" i="3"/>
  <c r="D1125" i="3"/>
  <c r="D1124" i="3"/>
  <c r="D1123" i="3"/>
  <c r="D1122" i="3"/>
  <c r="D1121" i="3"/>
  <c r="D1120" i="3"/>
  <c r="D1119" i="3"/>
  <c r="D1118" i="3"/>
  <c r="D1117" i="3"/>
  <c r="D1116" i="3"/>
  <c r="D1115" i="3"/>
  <c r="D1114" i="3"/>
  <c r="D1113" i="3"/>
  <c r="D1112" i="3"/>
  <c r="D1111" i="3"/>
  <c r="D1110" i="3"/>
  <c r="D1109" i="3"/>
  <c r="D1108" i="3"/>
  <c r="D1107" i="3"/>
  <c r="D1106" i="3"/>
  <c r="D1105" i="3"/>
  <c r="D1104" i="3"/>
  <c r="D1103" i="3"/>
  <c r="D1102" i="3"/>
  <c r="D1101" i="3"/>
  <c r="D1100" i="3"/>
  <c r="D1099" i="3"/>
  <c r="D1098" i="3"/>
  <c r="D1097" i="3"/>
  <c r="D1096" i="3"/>
  <c r="D1095" i="3"/>
  <c r="D1094" i="3"/>
  <c r="D1093" i="3"/>
  <c r="D1092" i="3"/>
  <c r="D1091" i="3"/>
  <c r="D1090" i="3"/>
  <c r="D1089" i="3"/>
  <c r="D1088" i="3"/>
  <c r="D1087" i="3"/>
  <c r="D1086" i="3"/>
  <c r="D1085" i="3"/>
  <c r="D1084" i="3"/>
  <c r="D1083" i="3"/>
  <c r="D1082" i="3"/>
  <c r="D1081" i="3"/>
  <c r="D1080" i="3"/>
  <c r="D1079" i="3"/>
  <c r="D1078" i="3"/>
  <c r="D1077" i="3"/>
  <c r="D1076" i="3"/>
  <c r="D1075" i="3"/>
  <c r="D1074" i="3"/>
  <c r="D1073" i="3"/>
  <c r="D1072" i="3"/>
  <c r="D1071" i="3"/>
  <c r="D1070" i="3"/>
  <c r="D1069" i="3"/>
  <c r="D1068" i="3"/>
  <c r="D1067" i="3"/>
  <c r="D1066" i="3"/>
  <c r="D1065" i="3"/>
  <c r="D1064" i="3"/>
  <c r="D1063" i="3"/>
  <c r="D1062" i="3"/>
  <c r="D1061" i="3"/>
  <c r="D1060" i="3"/>
  <c r="D1059" i="3"/>
  <c r="D1058" i="3"/>
  <c r="D1057" i="3"/>
  <c r="D1056" i="3"/>
  <c r="D1055" i="3"/>
  <c r="D1054" i="3"/>
  <c r="D1053" i="3"/>
  <c r="D1052" i="3"/>
  <c r="D1051" i="3"/>
  <c r="D1050" i="3"/>
  <c r="D1049" i="3"/>
  <c r="D1048" i="3"/>
  <c r="D1047" i="3"/>
  <c r="D1046" i="3"/>
  <c r="D1045" i="3"/>
  <c r="D1044" i="3"/>
  <c r="D1043" i="3"/>
  <c r="D1042" i="3"/>
  <c r="D1041" i="3"/>
  <c r="D1040" i="3"/>
  <c r="D1039" i="3"/>
  <c r="D1038" i="3"/>
  <c r="D1037" i="3"/>
  <c r="D1036" i="3"/>
  <c r="D1035" i="3"/>
  <c r="D1034" i="3"/>
  <c r="D1033" i="3"/>
  <c r="D1032" i="3"/>
  <c r="D1031" i="3"/>
  <c r="D1030" i="3"/>
  <c r="D1029" i="3"/>
  <c r="D1028" i="3"/>
  <c r="D1027" i="3"/>
  <c r="D1026" i="3"/>
  <c r="D1025" i="3"/>
  <c r="D1024" i="3"/>
  <c r="D1023" i="3"/>
  <c r="D1022" i="3"/>
  <c r="D1021" i="3"/>
  <c r="D1020" i="3"/>
  <c r="D1019" i="3"/>
  <c r="D1018" i="3"/>
  <c r="D1017" i="3"/>
  <c r="D1016" i="3"/>
  <c r="D1015" i="3"/>
  <c r="D1014" i="3"/>
  <c r="D1013" i="3"/>
  <c r="D1012" i="3"/>
  <c r="D1011" i="3"/>
  <c r="D1010" i="3"/>
  <c r="D1009" i="3"/>
  <c r="D1008" i="3"/>
  <c r="D1007" i="3"/>
  <c r="D1006" i="3"/>
  <c r="D1005" i="3"/>
  <c r="D1004" i="3"/>
  <c r="D1003" i="3"/>
  <c r="D1002" i="3"/>
  <c r="D1001" i="3"/>
  <c r="D1000" i="3"/>
  <c r="D999" i="3"/>
  <c r="D998" i="3"/>
  <c r="D997" i="3"/>
  <c r="D996" i="3"/>
  <c r="D995" i="3"/>
  <c r="D994" i="3"/>
  <c r="D993" i="3"/>
  <c r="D992" i="3"/>
  <c r="D991" i="3"/>
  <c r="D990" i="3"/>
  <c r="D989" i="3"/>
  <c r="D988" i="3"/>
  <c r="D987" i="3"/>
  <c r="D986" i="3"/>
  <c r="D985" i="3"/>
  <c r="D984" i="3"/>
  <c r="D983" i="3"/>
  <c r="D982" i="3"/>
  <c r="D981" i="3"/>
  <c r="D980" i="3"/>
  <c r="D979" i="3"/>
  <c r="D978" i="3"/>
  <c r="D977" i="3"/>
  <c r="D976" i="3"/>
  <c r="D975" i="3"/>
  <c r="D974" i="3"/>
  <c r="D973" i="3"/>
  <c r="D972" i="3"/>
  <c r="D971" i="3"/>
  <c r="D970" i="3"/>
  <c r="D969" i="3"/>
  <c r="D968" i="3"/>
  <c r="D967" i="3"/>
  <c r="D966" i="3"/>
  <c r="D965" i="3"/>
  <c r="D964" i="3"/>
  <c r="D963" i="3"/>
  <c r="D962" i="3"/>
  <c r="D961" i="3"/>
  <c r="D960" i="3"/>
  <c r="D959" i="3"/>
  <c r="D958" i="3"/>
  <c r="D957" i="3"/>
  <c r="D956" i="3"/>
  <c r="D955" i="3"/>
  <c r="D954" i="3"/>
  <c r="D953" i="3"/>
  <c r="D952" i="3"/>
  <c r="D951" i="3"/>
  <c r="D950" i="3"/>
  <c r="D949" i="3"/>
  <c r="D948" i="3"/>
  <c r="D947" i="3"/>
  <c r="D946" i="3"/>
  <c r="D945" i="3"/>
  <c r="D944" i="3"/>
  <c r="D943" i="3"/>
  <c r="D942" i="3"/>
  <c r="D941" i="3"/>
  <c r="D940" i="3"/>
  <c r="D939" i="3"/>
  <c r="D938" i="3"/>
  <c r="D937" i="3"/>
  <c r="D936" i="3"/>
  <c r="D935" i="3"/>
  <c r="D934" i="3"/>
  <c r="D933" i="3"/>
  <c r="D932" i="3"/>
  <c r="D931" i="3"/>
  <c r="D930" i="3"/>
  <c r="D929" i="3"/>
  <c r="D928" i="3"/>
  <c r="D927" i="3"/>
  <c r="D926" i="3"/>
  <c r="D925" i="3"/>
  <c r="D924" i="3"/>
  <c r="D923" i="3"/>
  <c r="D922" i="3"/>
  <c r="D921" i="3"/>
  <c r="D920" i="3"/>
  <c r="D919" i="3"/>
  <c r="D918" i="3"/>
  <c r="D917" i="3"/>
  <c r="D916" i="3"/>
  <c r="D915" i="3"/>
  <c r="D914" i="3"/>
  <c r="D913" i="3"/>
  <c r="D912" i="3"/>
  <c r="D911" i="3"/>
  <c r="D910" i="3"/>
  <c r="D909" i="3"/>
  <c r="D908" i="3"/>
  <c r="D907" i="3"/>
  <c r="D906" i="3"/>
  <c r="D905" i="3"/>
  <c r="D904" i="3"/>
  <c r="D903" i="3"/>
  <c r="D902" i="3"/>
  <c r="D901" i="3"/>
  <c r="D900" i="3"/>
  <c r="D899" i="3"/>
  <c r="D898" i="3"/>
  <c r="D897" i="3"/>
  <c r="D896" i="3"/>
  <c r="D895" i="3"/>
  <c r="D894" i="3"/>
  <c r="D893" i="3"/>
  <c r="D892" i="3"/>
  <c r="D891" i="3"/>
  <c r="D890" i="3"/>
  <c r="D889" i="3"/>
  <c r="D888" i="3"/>
  <c r="D887" i="3"/>
  <c r="D886" i="3"/>
  <c r="D885" i="3"/>
  <c r="D884" i="3"/>
  <c r="D883" i="3"/>
  <c r="D882" i="3"/>
  <c r="D881" i="3"/>
  <c r="D880" i="3"/>
  <c r="D879" i="3"/>
  <c r="D878" i="3"/>
  <c r="D877" i="3"/>
  <c r="D876" i="3"/>
  <c r="D875" i="3"/>
  <c r="D874" i="3"/>
  <c r="D873" i="3"/>
  <c r="D872" i="3"/>
  <c r="D871" i="3"/>
  <c r="D870" i="3"/>
  <c r="D869" i="3"/>
  <c r="D868" i="3"/>
  <c r="D867" i="3"/>
  <c r="D866" i="3"/>
  <c r="D865" i="3"/>
  <c r="D864" i="3"/>
  <c r="D863" i="3"/>
  <c r="D862" i="3"/>
  <c r="D861" i="3"/>
  <c r="D860" i="3"/>
  <c r="D859" i="3"/>
  <c r="D858" i="3"/>
  <c r="D857" i="3"/>
  <c r="D856" i="3"/>
  <c r="D855" i="3"/>
  <c r="D854" i="3"/>
  <c r="D853" i="3"/>
  <c r="D852" i="3"/>
  <c r="D851" i="3"/>
  <c r="D850" i="3"/>
  <c r="D849" i="3"/>
  <c r="D848" i="3"/>
  <c r="D847" i="3"/>
  <c r="D846" i="3"/>
  <c r="D845" i="3"/>
  <c r="D844" i="3"/>
  <c r="D843" i="3"/>
  <c r="D842" i="3"/>
  <c r="D841" i="3"/>
  <c r="D840" i="3"/>
  <c r="D839" i="3"/>
  <c r="D838" i="3"/>
  <c r="D837" i="3"/>
  <c r="D836" i="3"/>
  <c r="D835" i="3"/>
  <c r="D834" i="3"/>
  <c r="D833" i="3"/>
  <c r="D832" i="3"/>
  <c r="D831" i="3"/>
  <c r="D830" i="3"/>
  <c r="D829" i="3"/>
  <c r="D828" i="3"/>
  <c r="D827" i="3"/>
  <c r="D826" i="3"/>
  <c r="D825" i="3"/>
  <c r="D824" i="3"/>
  <c r="D823" i="3"/>
  <c r="D822" i="3"/>
  <c r="D821" i="3"/>
  <c r="D820" i="3"/>
  <c r="D819" i="3"/>
  <c r="D818" i="3"/>
  <c r="D817" i="3"/>
  <c r="D816" i="3"/>
  <c r="D815" i="3"/>
  <c r="D814" i="3"/>
  <c r="D813" i="3"/>
  <c r="D812" i="3"/>
  <c r="D811" i="3"/>
  <c r="D810" i="3"/>
  <c r="D809" i="3"/>
  <c r="D808" i="3"/>
  <c r="D807" i="3"/>
  <c r="D806" i="3"/>
  <c r="D805" i="3"/>
  <c r="D804" i="3"/>
  <c r="D803" i="3"/>
  <c r="D802" i="3"/>
  <c r="D801" i="3"/>
  <c r="D800" i="3"/>
  <c r="D799" i="3"/>
  <c r="D798" i="3"/>
  <c r="D797" i="3"/>
  <c r="D796" i="3"/>
  <c r="D795" i="3"/>
  <c r="D794" i="3"/>
  <c r="D793" i="3"/>
  <c r="D792" i="3"/>
  <c r="D791" i="3"/>
  <c r="D790" i="3"/>
  <c r="D789" i="3"/>
  <c r="D788" i="3"/>
  <c r="D787" i="3"/>
  <c r="D786" i="3"/>
  <c r="D785" i="3"/>
  <c r="D784" i="3"/>
  <c r="D783" i="3"/>
  <c r="D782" i="3"/>
  <c r="D781" i="3"/>
  <c r="D780" i="3"/>
  <c r="D779" i="3"/>
  <c r="D778" i="3"/>
  <c r="D777" i="3"/>
  <c r="D776" i="3"/>
  <c r="D775" i="3"/>
  <c r="D774" i="3"/>
  <c r="D773" i="3"/>
  <c r="D772" i="3"/>
  <c r="D771" i="3"/>
  <c r="D770" i="3"/>
  <c r="D769" i="3"/>
  <c r="D768" i="3"/>
  <c r="D767" i="3"/>
  <c r="D766" i="3"/>
  <c r="D765" i="3"/>
  <c r="D764" i="3"/>
  <c r="D763" i="3"/>
  <c r="D762" i="3"/>
  <c r="D761" i="3"/>
  <c r="D760" i="3"/>
  <c r="D759" i="3"/>
  <c r="D758" i="3"/>
  <c r="D757" i="3"/>
  <c r="D756" i="3"/>
  <c r="D755" i="3"/>
  <c r="D754" i="3"/>
  <c r="D753" i="3"/>
  <c r="D752" i="3"/>
  <c r="D751" i="3"/>
  <c r="D750" i="3"/>
  <c r="D749" i="3"/>
  <c r="D748" i="3"/>
  <c r="D747" i="3"/>
  <c r="D746" i="3"/>
  <c r="D745" i="3"/>
  <c r="D744" i="3"/>
  <c r="D743" i="3"/>
  <c r="D742" i="3"/>
  <c r="D741" i="3"/>
  <c r="D740" i="3"/>
  <c r="D739" i="3"/>
  <c r="D738" i="3"/>
  <c r="D737" i="3"/>
  <c r="D736" i="3"/>
  <c r="D735" i="3"/>
  <c r="D734" i="3"/>
  <c r="D733" i="3"/>
  <c r="D732" i="3"/>
  <c r="D731" i="3"/>
  <c r="D730" i="3"/>
  <c r="D729" i="3"/>
  <c r="D728" i="3"/>
  <c r="D727" i="3"/>
  <c r="D726" i="3"/>
  <c r="D725" i="3"/>
  <c r="D724" i="3"/>
  <c r="D723" i="3"/>
  <c r="D722" i="3"/>
  <c r="D721" i="3"/>
  <c r="D720" i="3"/>
  <c r="D719" i="3"/>
  <c r="D718" i="3"/>
  <c r="D717" i="3"/>
  <c r="D716" i="3"/>
  <c r="D715" i="3"/>
  <c r="D714" i="3"/>
  <c r="D713" i="3"/>
  <c r="D712" i="3"/>
  <c r="D711" i="3"/>
  <c r="D710" i="3"/>
  <c r="D709" i="3"/>
  <c r="D708" i="3"/>
  <c r="D707" i="3"/>
  <c r="D706" i="3"/>
  <c r="D705" i="3"/>
  <c r="D704" i="3"/>
  <c r="D703" i="3"/>
  <c r="D702" i="3"/>
  <c r="D701" i="3"/>
  <c r="D700" i="3"/>
  <c r="D699" i="3"/>
  <c r="D698" i="3"/>
  <c r="D697" i="3"/>
  <c r="D696" i="3"/>
  <c r="D695" i="3"/>
  <c r="D694" i="3"/>
  <c r="D693" i="3"/>
  <c r="D692" i="3"/>
  <c r="D691" i="3"/>
  <c r="D690" i="3"/>
  <c r="D689" i="3"/>
  <c r="D688" i="3"/>
  <c r="D687" i="3"/>
  <c r="D686" i="3"/>
  <c r="D685" i="3"/>
  <c r="D684" i="3"/>
  <c r="D683" i="3"/>
  <c r="D682" i="3"/>
  <c r="D681" i="3"/>
  <c r="D680" i="3"/>
  <c r="D679" i="3"/>
  <c r="D678" i="3"/>
  <c r="D677" i="3"/>
  <c r="D676" i="3"/>
  <c r="D675" i="3"/>
  <c r="D674" i="3"/>
  <c r="D673" i="3"/>
  <c r="D672" i="3"/>
  <c r="D671" i="3"/>
  <c r="D670" i="3"/>
  <c r="D669" i="3"/>
  <c r="D668" i="3"/>
  <c r="D667" i="3"/>
  <c r="D666" i="3"/>
  <c r="D665" i="3"/>
  <c r="D664" i="3"/>
  <c r="D663" i="3"/>
  <c r="D662" i="3"/>
  <c r="D661" i="3"/>
  <c r="D660" i="3"/>
  <c r="D659" i="3"/>
  <c r="D658" i="3"/>
  <c r="D657" i="3"/>
  <c r="D656" i="3"/>
  <c r="D655" i="3"/>
  <c r="D654" i="3"/>
  <c r="D653" i="3"/>
  <c r="D652" i="3"/>
  <c r="D651" i="3"/>
  <c r="D650" i="3"/>
  <c r="D649" i="3"/>
  <c r="D648" i="3"/>
  <c r="D647" i="3"/>
  <c r="D646" i="3"/>
  <c r="D645" i="3"/>
  <c r="D644" i="3"/>
  <c r="D643" i="3"/>
  <c r="D642" i="3"/>
  <c r="D641" i="3"/>
  <c r="D640" i="3"/>
  <c r="D639" i="3"/>
  <c r="D638" i="3"/>
  <c r="D637" i="3"/>
  <c r="D636" i="3"/>
  <c r="D635" i="3"/>
  <c r="D634" i="3"/>
  <c r="D633" i="3"/>
  <c r="D632" i="3"/>
  <c r="D631" i="3"/>
  <c r="D630" i="3"/>
  <c r="D629" i="3"/>
  <c r="D628" i="3"/>
  <c r="D627" i="3"/>
  <c r="D626" i="3"/>
  <c r="D625" i="3"/>
  <c r="D624" i="3"/>
  <c r="D623" i="3"/>
  <c r="D622" i="3"/>
  <c r="D621" i="3"/>
  <c r="D620" i="3"/>
  <c r="D619" i="3"/>
  <c r="D618" i="3"/>
  <c r="D617" i="3"/>
  <c r="D616" i="3"/>
  <c r="D615" i="3"/>
  <c r="D614" i="3"/>
  <c r="D613" i="3"/>
  <c r="D612" i="3"/>
  <c r="D611" i="3"/>
  <c r="D610" i="3"/>
  <c r="D609" i="3"/>
  <c r="D608" i="3"/>
  <c r="D607" i="3"/>
  <c r="D606" i="3"/>
  <c r="D605" i="3"/>
  <c r="D604" i="3"/>
  <c r="D603" i="3"/>
  <c r="D602" i="3"/>
  <c r="D601" i="3"/>
  <c r="D600" i="3"/>
  <c r="D599" i="3"/>
  <c r="D598" i="3"/>
  <c r="D597" i="3"/>
  <c r="D596" i="3"/>
  <c r="D595" i="3"/>
  <c r="D594" i="3"/>
  <c r="D593" i="3"/>
  <c r="D592" i="3"/>
  <c r="D591" i="3"/>
  <c r="D590" i="3"/>
  <c r="D589" i="3"/>
  <c r="D588" i="3"/>
  <c r="D587" i="3"/>
  <c r="D586" i="3"/>
  <c r="D585" i="3"/>
  <c r="D584" i="3"/>
  <c r="D583" i="3"/>
  <c r="D582" i="3"/>
  <c r="D581" i="3"/>
  <c r="D580" i="3"/>
  <c r="D579" i="3"/>
  <c r="D578" i="3"/>
  <c r="D577" i="3"/>
  <c r="D576" i="3"/>
  <c r="D575" i="3"/>
  <c r="D574" i="3"/>
  <c r="D573" i="3"/>
  <c r="D572" i="3"/>
  <c r="D571" i="3"/>
  <c r="D570" i="3"/>
  <c r="D569" i="3"/>
  <c r="D568" i="3"/>
  <c r="D567" i="3"/>
  <c r="D566" i="3"/>
  <c r="D565" i="3"/>
  <c r="D564" i="3"/>
  <c r="D563" i="3"/>
  <c r="D562" i="3"/>
  <c r="D561" i="3"/>
  <c r="D560" i="3"/>
  <c r="D559" i="3"/>
  <c r="D558" i="3"/>
  <c r="D557" i="3"/>
  <c r="D556" i="3"/>
  <c r="D555" i="3"/>
  <c r="D554" i="3"/>
  <c r="D553" i="3"/>
  <c r="D552" i="3"/>
  <c r="D551" i="3"/>
  <c r="D550" i="3"/>
  <c r="D549" i="3"/>
  <c r="D548" i="3"/>
  <c r="D547" i="3"/>
  <c r="D546" i="3"/>
  <c r="D545" i="3"/>
  <c r="D544" i="3"/>
  <c r="D543" i="3"/>
  <c r="D542" i="3"/>
  <c r="D541" i="3"/>
  <c r="D540" i="3"/>
  <c r="D539" i="3"/>
  <c r="D538" i="3"/>
  <c r="D537" i="3"/>
  <c r="D536" i="3"/>
  <c r="D535" i="3"/>
  <c r="D534" i="3"/>
  <c r="D533" i="3"/>
  <c r="D532" i="3"/>
  <c r="D531" i="3"/>
  <c r="D530" i="3"/>
  <c r="D529" i="3"/>
  <c r="D528" i="3"/>
  <c r="D527" i="3"/>
  <c r="D526" i="3"/>
  <c r="D525" i="3"/>
  <c r="D524" i="3"/>
  <c r="D523" i="3"/>
  <c r="D522" i="3"/>
  <c r="D521" i="3"/>
  <c r="D520" i="3"/>
  <c r="D519" i="3"/>
  <c r="D518" i="3"/>
  <c r="D517" i="3"/>
  <c r="D516" i="3"/>
  <c r="D515" i="3"/>
  <c r="D514" i="3"/>
  <c r="D513" i="3"/>
  <c r="D512" i="3"/>
  <c r="D511" i="3"/>
  <c r="D510" i="3"/>
  <c r="D509" i="3"/>
  <c r="D508" i="3"/>
  <c r="D507" i="3"/>
  <c r="D506" i="3"/>
  <c r="D505" i="3"/>
  <c r="D504" i="3"/>
  <c r="D503" i="3"/>
  <c r="D502" i="3"/>
  <c r="D501" i="3"/>
  <c r="D500" i="3"/>
  <c r="D499" i="3"/>
  <c r="D498" i="3"/>
  <c r="D497" i="3"/>
  <c r="D496" i="3"/>
  <c r="D495" i="3"/>
  <c r="D494" i="3"/>
  <c r="D493" i="3"/>
  <c r="D492" i="3"/>
  <c r="D491" i="3"/>
  <c r="D490" i="3"/>
  <c r="D489" i="3"/>
  <c r="D488" i="3"/>
  <c r="D487" i="3"/>
  <c r="D486" i="3"/>
  <c r="D485" i="3"/>
  <c r="D484" i="3"/>
  <c r="D483" i="3"/>
  <c r="D482" i="3"/>
  <c r="D481" i="3"/>
  <c r="D480" i="3"/>
  <c r="D479" i="3"/>
  <c r="D478" i="3"/>
  <c r="D477" i="3"/>
  <c r="D476" i="3"/>
  <c r="D475" i="3"/>
  <c r="D474" i="3"/>
  <c r="D473" i="3"/>
  <c r="D472" i="3"/>
  <c r="D471" i="3"/>
  <c r="D470" i="3"/>
  <c r="D469" i="3"/>
  <c r="D468" i="3"/>
  <c r="D467" i="3"/>
  <c r="D466" i="3"/>
  <c r="D465" i="3"/>
  <c r="D464" i="3"/>
  <c r="D463" i="3"/>
  <c r="D462" i="3"/>
  <c r="D461" i="3"/>
  <c r="D460" i="3"/>
  <c r="D459" i="3"/>
  <c r="D458" i="3"/>
  <c r="D457" i="3"/>
  <c r="D456" i="3"/>
  <c r="D455" i="3"/>
  <c r="D454" i="3"/>
  <c r="D453" i="3"/>
  <c r="D452" i="3"/>
  <c r="D451" i="3"/>
  <c r="D450" i="3"/>
  <c r="D449" i="3"/>
  <c r="D448" i="3"/>
  <c r="D447" i="3"/>
  <c r="D446" i="3"/>
  <c r="D445" i="3"/>
  <c r="D444" i="3"/>
  <c r="D443" i="3"/>
  <c r="D442" i="3"/>
  <c r="D441" i="3"/>
  <c r="D440" i="3"/>
  <c r="D439" i="3"/>
  <c r="D438" i="3"/>
  <c r="D437" i="3"/>
  <c r="D436" i="3"/>
  <c r="D435" i="3"/>
  <c r="D434" i="3"/>
  <c r="D433" i="3"/>
  <c r="D432" i="3"/>
  <c r="D431" i="3"/>
  <c r="D430" i="3"/>
  <c r="D429" i="3"/>
  <c r="D428" i="3"/>
  <c r="D427" i="3"/>
  <c r="D426" i="3"/>
  <c r="D425" i="3"/>
  <c r="D424" i="3"/>
  <c r="D423" i="3"/>
  <c r="D422" i="3"/>
  <c r="D421" i="3"/>
  <c r="D420" i="3"/>
  <c r="D419" i="3"/>
  <c r="D418" i="3"/>
  <c r="D417" i="3"/>
  <c r="D416" i="3"/>
  <c r="D415" i="3"/>
  <c r="D414" i="3"/>
  <c r="D413" i="3"/>
  <c r="D412" i="3"/>
  <c r="D411" i="3"/>
  <c r="D410" i="3"/>
  <c r="D409" i="3"/>
  <c r="D408" i="3"/>
  <c r="D407" i="3"/>
  <c r="D406" i="3"/>
  <c r="D405" i="3"/>
  <c r="D404" i="3"/>
  <c r="D403" i="3"/>
  <c r="D402" i="3"/>
  <c r="D401" i="3"/>
  <c r="D400" i="3"/>
  <c r="D399" i="3"/>
  <c r="D398" i="3"/>
  <c r="D397" i="3"/>
  <c r="D396" i="3"/>
  <c r="D395" i="3"/>
  <c r="D394" i="3"/>
  <c r="D393" i="3"/>
  <c r="D392" i="3"/>
  <c r="D391" i="3"/>
  <c r="D390" i="3"/>
  <c r="D389" i="3"/>
  <c r="D388" i="3"/>
  <c r="D387" i="3"/>
  <c r="D386" i="3"/>
  <c r="D385" i="3"/>
  <c r="D384" i="3"/>
  <c r="D383" i="3"/>
  <c r="D382" i="3"/>
  <c r="D381" i="3"/>
  <c r="D380" i="3"/>
  <c r="D379" i="3"/>
  <c r="D378" i="3"/>
  <c r="D377" i="3"/>
  <c r="D376" i="3"/>
  <c r="D375" i="3"/>
  <c r="D374" i="3"/>
  <c r="D373" i="3"/>
  <c r="D372" i="3"/>
  <c r="D371" i="3"/>
  <c r="D370" i="3"/>
  <c r="D369" i="3"/>
  <c r="D368" i="3"/>
  <c r="D367" i="3"/>
  <c r="D366" i="3"/>
  <c r="D365" i="3"/>
  <c r="D364" i="3"/>
  <c r="D363" i="3"/>
  <c r="D362" i="3"/>
  <c r="D361" i="3"/>
  <c r="D360" i="3"/>
  <c r="D359" i="3"/>
  <c r="D358" i="3"/>
  <c r="D357" i="3"/>
  <c r="D356" i="3"/>
  <c r="D355" i="3"/>
  <c r="D354" i="3"/>
  <c r="D353" i="3"/>
  <c r="D352" i="3"/>
  <c r="D351" i="3"/>
  <c r="D350" i="3"/>
  <c r="D349" i="3"/>
  <c r="D348" i="3"/>
  <c r="D347" i="3"/>
  <c r="D346" i="3"/>
  <c r="D345" i="3"/>
  <c r="D344" i="3"/>
  <c r="D343" i="3"/>
  <c r="D342" i="3"/>
  <c r="D341" i="3"/>
  <c r="D340" i="3"/>
  <c r="D339" i="3"/>
  <c r="D338" i="3"/>
  <c r="D337" i="3"/>
  <c r="D336" i="3"/>
  <c r="D335" i="3"/>
  <c r="D334" i="3"/>
  <c r="D333" i="3"/>
  <c r="D332" i="3"/>
  <c r="D331" i="3"/>
  <c r="D330" i="3"/>
  <c r="D329" i="3"/>
  <c r="D328" i="3"/>
  <c r="D327" i="3"/>
  <c r="D326" i="3"/>
  <c r="D325" i="3"/>
  <c r="D324" i="3"/>
  <c r="D323" i="3"/>
  <c r="D322" i="3"/>
  <c r="D321" i="3"/>
  <c r="D320" i="3"/>
  <c r="D319" i="3"/>
  <c r="D318" i="3"/>
  <c r="D317" i="3"/>
  <c r="D316" i="3"/>
  <c r="D315" i="3"/>
  <c r="D314" i="3"/>
  <c r="D313" i="3"/>
  <c r="D312" i="3"/>
  <c r="D311" i="3"/>
  <c r="D310" i="3"/>
  <c r="D309" i="3"/>
  <c r="D308" i="3"/>
  <c r="D307" i="3"/>
  <c r="D306" i="3"/>
  <c r="D305" i="3"/>
  <c r="D304" i="3"/>
  <c r="D303" i="3"/>
  <c r="D302" i="3"/>
  <c r="D301" i="3"/>
  <c r="D300" i="3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2" i="1"/>
  <c r="A1171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G2" i="1"/>
  <c r="C2" i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8" i="2"/>
  <c r="H1169" i="2"/>
  <c r="H1170" i="2"/>
  <c r="H1171" i="2"/>
  <c r="H2" i="2"/>
</calcChain>
</file>

<file path=xl/sharedStrings.xml><?xml version="1.0" encoding="utf-8"?>
<sst xmlns="http://schemas.openxmlformats.org/spreadsheetml/2006/main" count="10555" uniqueCount="1197">
  <si>
    <t>ref</t>
  </si>
  <si>
    <t>date</t>
  </si>
  <si>
    <t>amount</t>
  </si>
  <si>
    <t>partner_id</t>
  </si>
  <si>
    <t>BILL/2024/12/0007</t>
  </si>
  <si>
    <t>Raw Material Supplier</t>
  </si>
  <si>
    <t>BILL/2024/12/0006</t>
  </si>
  <si>
    <t>BILL/2024/12/0005</t>
  </si>
  <si>
    <t>BILL/2024/12/0004</t>
  </si>
  <si>
    <t>BILL/2024/12/0003</t>
  </si>
  <si>
    <t>BILL/2024/12/0002</t>
  </si>
  <si>
    <t>BILL/2024/12/0021</t>
  </si>
  <si>
    <t>Machinary Depreciation &amp; Maintenance</t>
  </si>
  <si>
    <t>BILL/2024/12/0020</t>
  </si>
  <si>
    <t>BILL/2024/12/0019</t>
  </si>
  <si>
    <t>BILL/2024/12/0018</t>
  </si>
  <si>
    <t>BILL/2024/12/0017</t>
  </si>
  <si>
    <t>BILL/2024/12/0016</t>
  </si>
  <si>
    <t>BILL/2024/12/0015</t>
  </si>
  <si>
    <t>BILL/2024/12/0042</t>
  </si>
  <si>
    <t>Overheads</t>
  </si>
  <si>
    <t>BILL/2024/12/0041</t>
  </si>
  <si>
    <t>BILL/2024/12/0040</t>
  </si>
  <si>
    <t>BILL/2024/12/0039</t>
  </si>
  <si>
    <t>BILL/2024/12/0038</t>
  </si>
  <si>
    <t>BILL/2024/12/0037</t>
  </si>
  <si>
    <t>BILL/2024/12/0036</t>
  </si>
  <si>
    <t>BILL/2024/12/0028</t>
  </si>
  <si>
    <t>Subcontractors &amp; Services</t>
  </si>
  <si>
    <t>BILL/2024/12/0027</t>
  </si>
  <si>
    <t>BILL/2024/12/0026</t>
  </si>
  <si>
    <t>BILL/2024/12/0025</t>
  </si>
  <si>
    <t>BILL/2024/12/0024</t>
  </si>
  <si>
    <t>BILL/2024/12/0023</t>
  </si>
  <si>
    <t>BILL/2024/12/0022</t>
  </si>
  <si>
    <t>BILL/2024/12/0014</t>
  </si>
  <si>
    <t>Employees Wages &amp; Salaries</t>
  </si>
  <si>
    <t>BILL/2024/12/0013</t>
  </si>
  <si>
    <t>BILL/2024/12/0012</t>
  </si>
  <si>
    <t>BILL/2024/12/0011</t>
  </si>
  <si>
    <t>BILL/2024/12/0010</t>
  </si>
  <si>
    <t>BILL/2024/12/0009</t>
  </si>
  <si>
    <t>BILL/2024/12/0008</t>
  </si>
  <si>
    <t>BILL/2024/10/0067</t>
  </si>
  <si>
    <t>BILL/2024/10/0066</t>
  </si>
  <si>
    <t>BILL/2024/10/0065</t>
  </si>
  <si>
    <t>BILL/2024/10/0064</t>
  </si>
  <si>
    <t>BILL/2024/10/0063</t>
  </si>
  <si>
    <t>BILL/2024/10/0062</t>
  </si>
  <si>
    <t>BILL/2024/10/0061</t>
  </si>
  <si>
    <t>BILL/2024/12/0035</t>
  </si>
  <si>
    <t>Indirect Costs</t>
  </si>
  <si>
    <t>BILL/2024/12/0034</t>
  </si>
  <si>
    <t>BILL/2024/12/0033</t>
  </si>
  <si>
    <t>BILL/2024/12/0032</t>
  </si>
  <si>
    <t>BILL/2024/12/0031</t>
  </si>
  <si>
    <t>BILL/2024/12/0030</t>
  </si>
  <si>
    <t>BILL/2024/12/0029</t>
  </si>
  <si>
    <t>BILL/2024/10/0081</t>
  </si>
  <si>
    <t>BILL/2024/10/0080</t>
  </si>
  <si>
    <t>BILL/2024/10/0079</t>
  </si>
  <si>
    <t>BILL/2024/10/0078</t>
  </si>
  <si>
    <t>BILL/2024/10/0077</t>
  </si>
  <si>
    <t>BILL/2024/10/0076</t>
  </si>
  <si>
    <t>BILL/2024/10/0075</t>
  </si>
  <si>
    <t>BILL/2024/10/0102</t>
  </si>
  <si>
    <t>BILL/2024/10/0101</t>
  </si>
  <si>
    <t>BILL/2024/10/0100</t>
  </si>
  <si>
    <t>BILL/2024/10/0099</t>
  </si>
  <si>
    <t>BILL/2024/10/0098</t>
  </si>
  <si>
    <t>BILL/2024/10/0097</t>
  </si>
  <si>
    <t>BILL/2024/10/0096</t>
  </si>
  <si>
    <t>BILL/2024/10/0088</t>
  </si>
  <si>
    <t>BILL/2024/10/0087</t>
  </si>
  <si>
    <t>BILL/2024/10/0086</t>
  </si>
  <si>
    <t>BILL/2024/10/0085</t>
  </si>
  <si>
    <t>BILL/2024/10/0084</t>
  </si>
  <si>
    <t>BILL/2024/10/0083</t>
  </si>
  <si>
    <t>BILL/2024/10/0082</t>
  </si>
  <si>
    <t>BILL/2024/10/0074</t>
  </si>
  <si>
    <t>BILL/2024/10/0073</t>
  </si>
  <si>
    <t>BILL/2024/10/0072</t>
  </si>
  <si>
    <t>BILL/2024/10/0071</t>
  </si>
  <si>
    <t>BILL/2024/10/0070</t>
  </si>
  <si>
    <t>BILL/2024/10/0069</t>
  </si>
  <si>
    <t>BILL/2024/10/0068</t>
  </si>
  <si>
    <t>BILL/2024/10/0010</t>
  </si>
  <si>
    <t>BILL/2024/10/0009</t>
  </si>
  <si>
    <t>BILL/2024/10/0008</t>
  </si>
  <si>
    <t>BILL/2024/10/0007</t>
  </si>
  <si>
    <t>BILL/2024/10/0006</t>
  </si>
  <si>
    <t>BILL/2024/10/0005</t>
  </si>
  <si>
    <t>BILL/2024/10/0004</t>
  </si>
  <si>
    <t>BILL/2024/10/0003</t>
  </si>
  <si>
    <t>BILL/2024/10/0002</t>
  </si>
  <si>
    <t>BILL/2024/10/0001</t>
  </si>
  <si>
    <t>BILL/2024/10/0095</t>
  </si>
  <si>
    <t>BILL/2024/10/0094</t>
  </si>
  <si>
    <t>BILL/2024/10/0093</t>
  </si>
  <si>
    <t>BILL/2024/10/0092</t>
  </si>
  <si>
    <t>BILL/2024/10/0091</t>
  </si>
  <si>
    <t>BILL/2024/10/0090</t>
  </si>
  <si>
    <t>BILL/2024/10/0089</t>
  </si>
  <si>
    <t>BILL/2024/10/0030</t>
  </si>
  <si>
    <t>BILL/2024/10/0029</t>
  </si>
  <si>
    <t>BILL/2024/10/0028</t>
  </si>
  <si>
    <t>BILL/2024/10/0027</t>
  </si>
  <si>
    <t>BILL/2024/10/0026</t>
  </si>
  <si>
    <t>BILL/2024/10/0025</t>
  </si>
  <si>
    <t>BILL/2024/10/0024</t>
  </si>
  <si>
    <t>BILL/2024/10/0023</t>
  </si>
  <si>
    <t>BILL/2024/10/0022</t>
  </si>
  <si>
    <t>BILL/2024/10/0021</t>
  </si>
  <si>
    <t>BILL/2024/10/0060</t>
  </si>
  <si>
    <t>BILL/2024/10/0059</t>
  </si>
  <si>
    <t>BILL/2024/10/0058</t>
  </si>
  <si>
    <t>BILL/2024/10/0057</t>
  </si>
  <si>
    <t>BILL/2024/10/0056</t>
  </si>
  <si>
    <t>BILL/2024/10/0055</t>
  </si>
  <si>
    <t>BILL/2024/10/0054</t>
  </si>
  <si>
    <t>BILL/2024/10/0053</t>
  </si>
  <si>
    <t>BILL/2024/10/0052</t>
  </si>
  <si>
    <t>BILL/2024/10/0051</t>
  </si>
  <si>
    <t>BILL/2024/10/0040</t>
  </si>
  <si>
    <t>BILL/2024/10/0039</t>
  </si>
  <si>
    <t>BILL/2024/10/0038</t>
  </si>
  <si>
    <t>BILL/2024/10/0037</t>
  </si>
  <si>
    <t>BILL/2024/10/0036</t>
  </si>
  <si>
    <t>BILL/2024/10/0035</t>
  </si>
  <si>
    <t>BILL/2024/10/0034</t>
  </si>
  <si>
    <t>BILL/2024/10/0033</t>
  </si>
  <si>
    <t>BILL/2024/10/0032</t>
  </si>
  <si>
    <t>BILL/2024/10/0031</t>
  </si>
  <si>
    <t>BILL/2024/10/0020</t>
  </si>
  <si>
    <t>BILL/2024/10/0019</t>
  </si>
  <si>
    <t>BILL/2024/10/0018</t>
  </si>
  <si>
    <t>BILL/2024/10/0017</t>
  </si>
  <si>
    <t>BILL/2024/10/0016</t>
  </si>
  <si>
    <t>BILL/2024/10/0015</t>
  </si>
  <si>
    <t>BILL/2024/10/0014</t>
  </si>
  <si>
    <t>BILL/2024/10/0013</t>
  </si>
  <si>
    <t>BILL/2024/10/0012</t>
  </si>
  <si>
    <t>BILL/2024/10/0011</t>
  </si>
  <si>
    <t>BILL/2024/08/0084</t>
  </si>
  <si>
    <t>BILL/2024/08/0083</t>
  </si>
  <si>
    <t>BILL/2024/08/0082</t>
  </si>
  <si>
    <t>BILL/2024/08/0081</t>
  </si>
  <si>
    <t>BILL/2024/08/0080</t>
  </si>
  <si>
    <t>BILL/2024/08/0079</t>
  </si>
  <si>
    <t>BILL/2024/08/0078</t>
  </si>
  <si>
    <t>BILL/2024/08/0077</t>
  </si>
  <si>
    <t>BILL/2024/08/0076</t>
  </si>
  <si>
    <t>BILL/2024/08/0075</t>
  </si>
  <si>
    <t>BILL/2024/08/0074</t>
  </si>
  <si>
    <t>BILL/2024/08/0073</t>
  </si>
  <si>
    <t>BILL/2024/10/0050</t>
  </si>
  <si>
    <t>BILL/2024/10/0049</t>
  </si>
  <si>
    <t>BILL/2024/10/0048</t>
  </si>
  <si>
    <t>BILL/2024/10/0047</t>
  </si>
  <si>
    <t>BILL/2024/10/0046</t>
  </si>
  <si>
    <t>BILL/2024/10/0045</t>
  </si>
  <si>
    <t>BILL/2024/10/0044</t>
  </si>
  <si>
    <t>BILL/2024/10/0043</t>
  </si>
  <si>
    <t>BILL/2024/10/0042</t>
  </si>
  <si>
    <t>BILL/2024/10/0041</t>
  </si>
  <si>
    <t>BILL/2024/08/0108</t>
  </si>
  <si>
    <t>BILL/2024/08/0107</t>
  </si>
  <si>
    <t>BILL/2024/08/0106</t>
  </si>
  <si>
    <t>BILL/2024/08/0105</t>
  </si>
  <si>
    <t>BILL/2024/08/0104</t>
  </si>
  <si>
    <t>BILL/2024/08/0103</t>
  </si>
  <si>
    <t>BILL/2024/08/0102</t>
  </si>
  <si>
    <t>BILL/2024/08/0101</t>
  </si>
  <si>
    <t>BILL/2024/08/0100</t>
  </si>
  <si>
    <t>BILL/2024/08/0099</t>
  </si>
  <si>
    <t>BILL/2024/08/0098</t>
  </si>
  <si>
    <t>BILL/2024/08/0097</t>
  </si>
  <si>
    <t>BILL/2024/08/0144</t>
  </si>
  <si>
    <t>BILL/2024/08/0143</t>
  </si>
  <si>
    <t>BILL/2024/08/0142</t>
  </si>
  <si>
    <t>BILL/2024/08/0141</t>
  </si>
  <si>
    <t>BILL/2024/08/0140</t>
  </si>
  <si>
    <t>BILL/2024/08/0139</t>
  </si>
  <si>
    <t>BILL/2024/08/0138</t>
  </si>
  <si>
    <t>BILL/2024/08/0137</t>
  </si>
  <si>
    <t>BILL/2024/08/0136</t>
  </si>
  <si>
    <t>BILL/2024/08/0135</t>
  </si>
  <si>
    <t>BILL/2024/08/0134</t>
  </si>
  <si>
    <t>BILL/2024/08/0133</t>
  </si>
  <si>
    <t>BILL/2024/08/0120</t>
  </si>
  <si>
    <t>BILL/2024/08/0119</t>
  </si>
  <si>
    <t>BILL/2024/08/0118</t>
  </si>
  <si>
    <t>BILL/2024/08/0117</t>
  </si>
  <si>
    <t>BILL/2024/08/0116</t>
  </si>
  <si>
    <t>BILL/2024/08/0115</t>
  </si>
  <si>
    <t>BILL/2024/08/0114</t>
  </si>
  <si>
    <t>BILL/2024/08/0113</t>
  </si>
  <si>
    <t>BILL/2024/08/0112</t>
  </si>
  <si>
    <t>BILL/2024/08/0111</t>
  </si>
  <si>
    <t>BILL/2024/08/0110</t>
  </si>
  <si>
    <t>BILL/2024/08/0109</t>
  </si>
  <si>
    <t>BILL/2024/08/0096</t>
  </si>
  <si>
    <t>BILL/2024/08/0095</t>
  </si>
  <si>
    <t>BILL/2024/08/0094</t>
  </si>
  <si>
    <t>BILL/2024/08/0093</t>
  </si>
  <si>
    <t>BILL/2024/08/0092</t>
  </si>
  <si>
    <t>BILL/2024/08/0091</t>
  </si>
  <si>
    <t>BILL/2024/08/0090</t>
  </si>
  <si>
    <t>BILL/2024/08/0089</t>
  </si>
  <si>
    <t>BILL/2024/08/0088</t>
  </si>
  <si>
    <t>BILL/2024/08/0087</t>
  </si>
  <si>
    <t>BILL/2024/08/0086</t>
  </si>
  <si>
    <t>BILL/2024/08/0085</t>
  </si>
  <si>
    <t>BILL/2024/08/0012</t>
  </si>
  <si>
    <t>BILL/2024/08/0011</t>
  </si>
  <si>
    <t>BILL/2024/08/0010</t>
  </si>
  <si>
    <t>BILL/2024/08/0009</t>
  </si>
  <si>
    <t>BILL/2024/08/0008</t>
  </si>
  <si>
    <t>BILL/2024/08/0007</t>
  </si>
  <si>
    <t>BILL/2024/08/0006</t>
  </si>
  <si>
    <t>BILL/2024/08/0005</t>
  </si>
  <si>
    <t>BILL/2024/08/0004</t>
  </si>
  <si>
    <t>BILL/2024/08/0003</t>
  </si>
  <si>
    <t>BILL/2024/08/0002</t>
  </si>
  <si>
    <t>BILL/2024/08/0001</t>
  </si>
  <si>
    <t>BILL/2024/08/0132</t>
  </si>
  <si>
    <t>BILL/2024/08/0131</t>
  </si>
  <si>
    <t>BILL/2024/08/0130</t>
  </si>
  <si>
    <t>BILL/2024/08/0129</t>
  </si>
  <si>
    <t>BILL/2024/08/0128</t>
  </si>
  <si>
    <t>BILL/2024/08/0127</t>
  </si>
  <si>
    <t>BILL/2024/08/0126</t>
  </si>
  <si>
    <t>BILL/2024/08/0125</t>
  </si>
  <si>
    <t>BILL/2024/08/0124</t>
  </si>
  <si>
    <t>BILL/2024/08/0123</t>
  </si>
  <si>
    <t>BILL/2024/08/0122</t>
  </si>
  <si>
    <t>BILL/2024/08/0121</t>
  </si>
  <si>
    <t>BILL/2024/08/0036</t>
  </si>
  <si>
    <t>BILL/2024/08/0035</t>
  </si>
  <si>
    <t>BILL/2024/08/0034</t>
  </si>
  <si>
    <t>BILL/2024/08/0033</t>
  </si>
  <si>
    <t>BILL/2024/08/0032</t>
  </si>
  <si>
    <t>BILL/2024/08/0031</t>
  </si>
  <si>
    <t>BILL/2024/08/0030</t>
  </si>
  <si>
    <t>BILL/2024/08/0029</t>
  </si>
  <si>
    <t>BILL/2024/08/0028</t>
  </si>
  <si>
    <t>BILL/2024/08/0027</t>
  </si>
  <si>
    <t>BILL/2024/08/0026</t>
  </si>
  <si>
    <t>BILL/2024/08/0025</t>
  </si>
  <si>
    <t>BILL/2024/08/0072</t>
  </si>
  <si>
    <t>BILL/2024/08/0071</t>
  </si>
  <si>
    <t>BILL/2024/08/0070</t>
  </si>
  <si>
    <t>BILL/2024/08/0069</t>
  </si>
  <si>
    <t>BILL/2024/08/0068</t>
  </si>
  <si>
    <t>BILL/2024/08/0067</t>
  </si>
  <si>
    <t>BILL/2024/08/0066</t>
  </si>
  <si>
    <t>BILL/2024/08/0065</t>
  </si>
  <si>
    <t>BILL/2024/08/0064</t>
  </si>
  <si>
    <t>BILL/2024/08/0063</t>
  </si>
  <si>
    <t>BILL/2024/08/0062</t>
  </si>
  <si>
    <t>BILL/2024/08/0061</t>
  </si>
  <si>
    <t>BILL/2024/08/0048</t>
  </si>
  <si>
    <t>BILL/2024/08/0047</t>
  </si>
  <si>
    <t>BILL/2024/08/0046</t>
  </si>
  <si>
    <t>BILL/2024/08/0045</t>
  </si>
  <si>
    <t>BILL/2024/08/0044</t>
  </si>
  <si>
    <t>BILL/2024/08/0043</t>
  </si>
  <si>
    <t>BILL/2024/08/0042</t>
  </si>
  <si>
    <t>BILL/2024/08/0041</t>
  </si>
  <si>
    <t>BILL/2024/08/0040</t>
  </si>
  <si>
    <t>BILL/2024/08/0039</t>
  </si>
  <si>
    <t>BILL/2024/08/0038</t>
  </si>
  <si>
    <t>BILL/2024/08/0037</t>
  </si>
  <si>
    <t>BILL/2024/08/0024</t>
  </si>
  <si>
    <t>BILL/2024/08/0023</t>
  </si>
  <si>
    <t>BILL/2024/08/0022</t>
  </si>
  <si>
    <t>BILL/2024/08/0021</t>
  </si>
  <si>
    <t>BILL/2024/08/0020</t>
  </si>
  <si>
    <t>BILL/2024/08/0019</t>
  </si>
  <si>
    <t>BILL/2024/08/0018</t>
  </si>
  <si>
    <t>BILL/2024/08/0017</t>
  </si>
  <si>
    <t>BILL/2024/08/0016</t>
  </si>
  <si>
    <t>BILL/2024/08/0015</t>
  </si>
  <si>
    <t>BILL/2024/08/0014</t>
  </si>
  <si>
    <t>BILL/2024/08/0013</t>
  </si>
  <si>
    <t>BILL/2024/07/0014</t>
  </si>
  <si>
    <t>BILL/2024/07/0013</t>
  </si>
  <si>
    <t>BILL/2024/07/0012</t>
  </si>
  <si>
    <t>BILL/2024/07/0011</t>
  </si>
  <si>
    <t>BILL/2024/07/0010</t>
  </si>
  <si>
    <t>BILL/2024/07/0009</t>
  </si>
  <si>
    <t>BILL/2024/07/0008</t>
  </si>
  <si>
    <t>BILL/2024/07/0007</t>
  </si>
  <si>
    <t>BILL/2024/07/0006</t>
  </si>
  <si>
    <t>BILL/2024/07/0005</t>
  </si>
  <si>
    <t>BILL/2024/07/0004</t>
  </si>
  <si>
    <t>BILL/2024/07/0003</t>
  </si>
  <si>
    <t>BILL/2024/07/0002</t>
  </si>
  <si>
    <t>BILL/2024/07/0001</t>
  </si>
  <si>
    <t>BILL/2024/08/0060</t>
  </si>
  <si>
    <t>BILL/2024/08/0059</t>
  </si>
  <si>
    <t>BILL/2024/08/0058</t>
  </si>
  <si>
    <t>BILL/2024/08/0057</t>
  </si>
  <si>
    <t>BILL/2024/08/0056</t>
  </si>
  <si>
    <t>BILL/2024/08/0055</t>
  </si>
  <si>
    <t>BILL/2024/08/0054</t>
  </si>
  <si>
    <t>BILL/2024/08/0053</t>
  </si>
  <si>
    <t>BILL/2024/08/0052</t>
  </si>
  <si>
    <t>BILL/2024/08/0051</t>
  </si>
  <si>
    <t>BILL/2024/08/0050</t>
  </si>
  <si>
    <t>BILL/2024/08/0049</t>
  </si>
  <si>
    <t>BILL/2024/07/0042</t>
  </si>
  <si>
    <t>BILL/2024/07/0041</t>
  </si>
  <si>
    <t>BILL/2024/07/0040</t>
  </si>
  <si>
    <t>BILL/2024/07/0039</t>
  </si>
  <si>
    <t>BILL/2024/07/0038</t>
  </si>
  <si>
    <t>BILL/2024/07/0037</t>
  </si>
  <si>
    <t>BILL/2024/07/0036</t>
  </si>
  <si>
    <t>BILL/2024/07/0035</t>
  </si>
  <si>
    <t>BILL/2024/07/0034</t>
  </si>
  <si>
    <t>BILL/2024/07/0033</t>
  </si>
  <si>
    <t>BILL/2024/07/0032</t>
  </si>
  <si>
    <t>BILL/2024/07/0031</t>
  </si>
  <si>
    <t>BILL/2024/07/0030</t>
  </si>
  <si>
    <t>BILL/2024/07/0029</t>
  </si>
  <si>
    <t>BILL/2024/07/0084</t>
  </si>
  <si>
    <t>BILL/2024/07/0083</t>
  </si>
  <si>
    <t>BILL/2024/07/0082</t>
  </si>
  <si>
    <t>BILL/2024/07/0081</t>
  </si>
  <si>
    <t>BILL/2024/07/0080</t>
  </si>
  <si>
    <t>BILL/2024/07/0079</t>
  </si>
  <si>
    <t>BILL/2024/07/0078</t>
  </si>
  <si>
    <t>BILL/2024/07/0077</t>
  </si>
  <si>
    <t>BILL/2024/07/0076</t>
  </si>
  <si>
    <t>BILL/2024/07/0075</t>
  </si>
  <si>
    <t>BILL/2024/07/0074</t>
  </si>
  <si>
    <t>BILL/2024/07/0073</t>
  </si>
  <si>
    <t>BILL/2024/07/0072</t>
  </si>
  <si>
    <t>BILL/2024/07/0071</t>
  </si>
  <si>
    <t>BILL/2024/07/0056</t>
  </si>
  <si>
    <t>BILL/2024/07/0055</t>
  </si>
  <si>
    <t>BILL/2024/07/0054</t>
  </si>
  <si>
    <t>BILL/2024/07/0053</t>
  </si>
  <si>
    <t>BILL/2024/07/0052</t>
  </si>
  <si>
    <t>BILL/2024/07/0051</t>
  </si>
  <si>
    <t>BILL/2024/07/0050</t>
  </si>
  <si>
    <t>BILL/2024/07/0049</t>
  </si>
  <si>
    <t>BILL/2024/07/0048</t>
  </si>
  <si>
    <t>BILL/2024/07/0047</t>
  </si>
  <si>
    <t>BILL/2024/07/0046</t>
  </si>
  <si>
    <t>BILL/2024/07/0045</t>
  </si>
  <si>
    <t>BILL/2024/07/0044</t>
  </si>
  <si>
    <t>BILL/2024/07/0043</t>
  </si>
  <si>
    <t>BILL/2024/07/0028</t>
  </si>
  <si>
    <t>BILL/2024/07/0027</t>
  </si>
  <si>
    <t>BILL/2024/07/0026</t>
  </si>
  <si>
    <t>BILL/2024/07/0025</t>
  </si>
  <si>
    <t>BILL/2024/07/0024</t>
  </si>
  <si>
    <t>BILL/2024/07/0023</t>
  </si>
  <si>
    <t>BILL/2024/07/0022</t>
  </si>
  <si>
    <t>BILL/2024/07/0021</t>
  </si>
  <si>
    <t>BILL/2024/07/0020</t>
  </si>
  <si>
    <t>BILL/2024/07/0019</t>
  </si>
  <si>
    <t>BILL/2024/07/0018</t>
  </si>
  <si>
    <t>BILL/2024/07/0017</t>
  </si>
  <si>
    <t>BILL/2024/07/0016</t>
  </si>
  <si>
    <t>BILL/2024/07/0015</t>
  </si>
  <si>
    <t>BILL/2024/05/0157</t>
  </si>
  <si>
    <t>BILL/2024/05/0156</t>
  </si>
  <si>
    <t>BILL/2024/05/0155</t>
  </si>
  <si>
    <t>BILL/2024/05/0154</t>
  </si>
  <si>
    <t>BILL/2024/05/0153</t>
  </si>
  <si>
    <t>BILL/2024/05/0152</t>
  </si>
  <si>
    <t>BILL/2024/05/0151</t>
  </si>
  <si>
    <t>BILL/2024/05/0150</t>
  </si>
  <si>
    <t>BILL/2024/05/0149</t>
  </si>
  <si>
    <t>BILL/2024/05/0148</t>
  </si>
  <si>
    <t>BILL/2024/05/0147</t>
  </si>
  <si>
    <t>BILL/2024/05/0146</t>
  </si>
  <si>
    <t>BILL/2024/05/0145</t>
  </si>
  <si>
    <t>BILL/2024/05/0144</t>
  </si>
  <si>
    <t>BILL/2024/05/0143</t>
  </si>
  <si>
    <t>BILL/2024/05/0142</t>
  </si>
  <si>
    <t>BILL/2024/05/0141</t>
  </si>
  <si>
    <t>BILL/2024/05/0140</t>
  </si>
  <si>
    <t>BILL/2024/05/0139</t>
  </si>
  <si>
    <t>BILL/2024/07/0070</t>
  </si>
  <si>
    <t>BILL/2024/07/0069</t>
  </si>
  <si>
    <t>BILL/2024/07/0068</t>
  </si>
  <si>
    <t>BILL/2024/07/0067</t>
  </si>
  <si>
    <t>BILL/2024/07/0066</t>
  </si>
  <si>
    <t>BILL/2024/07/0065</t>
  </si>
  <si>
    <t>BILL/2024/07/0064</t>
  </si>
  <si>
    <t>BILL/2024/07/0063</t>
  </si>
  <si>
    <t>BILL/2024/07/0062</t>
  </si>
  <si>
    <t>BILL/2024/07/0061</t>
  </si>
  <si>
    <t>BILL/2024/07/0060</t>
  </si>
  <si>
    <t>BILL/2024/07/0059</t>
  </si>
  <si>
    <t>BILL/2024/07/0058</t>
  </si>
  <si>
    <t>BILL/2024/07/0057</t>
  </si>
  <si>
    <t>BILL/2024/05/0195</t>
  </si>
  <si>
    <t>BILL/2024/05/0194</t>
  </si>
  <si>
    <t>BILL/2024/05/0193</t>
  </si>
  <si>
    <t>BILL/2024/05/0192</t>
  </si>
  <si>
    <t>BILL/2024/05/0191</t>
  </si>
  <si>
    <t>BILL/2024/05/0190</t>
  </si>
  <si>
    <t>BILL/2024/05/0189</t>
  </si>
  <si>
    <t>BILL/2024/05/0188</t>
  </si>
  <si>
    <t>BILL/2024/05/0187</t>
  </si>
  <si>
    <t>BILL/2024/05/0186</t>
  </si>
  <si>
    <t>BILL/2024/05/0185</t>
  </si>
  <si>
    <t>BILL/2024/05/0184</t>
  </si>
  <si>
    <t>BILL/2024/05/0183</t>
  </si>
  <si>
    <t>BILL/2024/05/0182</t>
  </si>
  <si>
    <t>BILL/2024/05/0181</t>
  </si>
  <si>
    <t>BILL/2024/05/0180</t>
  </si>
  <si>
    <t>BILL/2024/05/0179</t>
  </si>
  <si>
    <t>BILL/2024/05/0178</t>
  </si>
  <si>
    <t>BILL/2024/05/0177</t>
  </si>
  <si>
    <t>BILL/2024/05/0252</t>
  </si>
  <si>
    <t>BILL/2024/05/0251</t>
  </si>
  <si>
    <t>BILL/2024/05/0250</t>
  </si>
  <si>
    <t>BILL/2024/05/0249</t>
  </si>
  <si>
    <t>BILL/2024/05/0248</t>
  </si>
  <si>
    <t>BILL/2024/05/0247</t>
  </si>
  <si>
    <t>BILL/2024/05/0246</t>
  </si>
  <si>
    <t>BILL/2024/05/0245</t>
  </si>
  <si>
    <t>BILL/2024/05/0244</t>
  </si>
  <si>
    <t>BILL/2024/05/0243</t>
  </si>
  <si>
    <t>BILL/2024/05/0242</t>
  </si>
  <si>
    <t>BILL/2024/05/0241</t>
  </si>
  <si>
    <t>BILL/2024/05/0240</t>
  </si>
  <si>
    <t>BILL/2024/05/0239</t>
  </si>
  <si>
    <t>BILL/2024/05/0238</t>
  </si>
  <si>
    <t>BILL/2024/05/0237</t>
  </si>
  <si>
    <t>BILL/2024/05/0236</t>
  </si>
  <si>
    <t>BILL/2024/05/0235</t>
  </si>
  <si>
    <t>BILL/2024/05/0234</t>
  </si>
  <si>
    <t>BILL/2024/05/0214</t>
  </si>
  <si>
    <t>BILL/2024/05/0213</t>
  </si>
  <si>
    <t>BILL/2024/05/0212</t>
  </si>
  <si>
    <t>BILL/2024/05/0211</t>
  </si>
  <si>
    <t>BILL/2024/05/0210</t>
  </si>
  <si>
    <t>BILL/2024/05/0209</t>
  </si>
  <si>
    <t>BILL/2024/05/0208</t>
  </si>
  <si>
    <t>BILL/2024/05/0207</t>
  </si>
  <si>
    <t>BILL/2024/05/0206</t>
  </si>
  <si>
    <t>BILL/2024/05/0205</t>
  </si>
  <si>
    <t>BILL/2024/05/0204</t>
  </si>
  <si>
    <t>BILL/2024/05/0203</t>
  </si>
  <si>
    <t>BILL/2024/05/0202</t>
  </si>
  <si>
    <t>BILL/2024/05/0201</t>
  </si>
  <si>
    <t>BILL/2024/05/0200</t>
  </si>
  <si>
    <t>BILL/2024/05/0199</t>
  </si>
  <si>
    <t>BILL/2024/05/0198</t>
  </si>
  <si>
    <t>BILL/2024/05/0197</t>
  </si>
  <si>
    <t>BILL/2024/05/0196</t>
  </si>
  <si>
    <t>BILL/2024/05/0176</t>
  </si>
  <si>
    <t>BILL/2024/05/0175</t>
  </si>
  <si>
    <t>BILL/2024/05/0174</t>
  </si>
  <si>
    <t>BILL/2024/05/0173</t>
  </si>
  <si>
    <t>BILL/2024/05/0172</t>
  </si>
  <si>
    <t>BILL/2024/05/0171</t>
  </si>
  <si>
    <t>BILL/2024/05/0170</t>
  </si>
  <si>
    <t>BILL/2024/05/0169</t>
  </si>
  <si>
    <t>BILL/2024/05/0168</t>
  </si>
  <si>
    <t>BILL/2024/05/0167</t>
  </si>
  <si>
    <t>BILL/2024/05/0166</t>
  </si>
  <si>
    <t>BILL/2024/05/0165</t>
  </si>
  <si>
    <t>BILL/2024/05/0164</t>
  </si>
  <si>
    <t>BILL/2024/05/0163</t>
  </si>
  <si>
    <t>BILL/2024/05/0162</t>
  </si>
  <si>
    <t>BILL/2024/05/0161</t>
  </si>
  <si>
    <t>BILL/2024/05/0160</t>
  </si>
  <si>
    <t>BILL/2024/05/0159</t>
  </si>
  <si>
    <t>BILL/2024/05/0158</t>
  </si>
  <si>
    <t>BILL/2024/05/0023</t>
  </si>
  <si>
    <t>BILL/2024/05/0022</t>
  </si>
  <si>
    <t>BILL/2024/05/0021</t>
  </si>
  <si>
    <t>BILL/2024/05/0020</t>
  </si>
  <si>
    <t>BILL/2024/05/0019</t>
  </si>
  <si>
    <t>BILL/2024/05/0018</t>
  </si>
  <si>
    <t>BILL/2024/05/0017</t>
  </si>
  <si>
    <t>BILL/2024/05/0016</t>
  </si>
  <si>
    <t>BILL/2024/05/0015</t>
  </si>
  <si>
    <t>BILL/2024/05/0014</t>
  </si>
  <si>
    <t>BILL/2024/05/0013</t>
  </si>
  <si>
    <t>BILL/2024/05/0012</t>
  </si>
  <si>
    <t>BILL/2024/05/0011</t>
  </si>
  <si>
    <t>BILL/2024/05/0010</t>
  </si>
  <si>
    <t>BILL/2024/05/0009</t>
  </si>
  <si>
    <t>BILL/2024/05/0008</t>
  </si>
  <si>
    <t>BILL/2024/05/0007</t>
  </si>
  <si>
    <t>BILL/2024/05/0006</t>
  </si>
  <si>
    <t>BILL/2024/05/0005</t>
  </si>
  <si>
    <t>BILL/2024/05/0004</t>
  </si>
  <si>
    <t>BILL/2024/05/0003</t>
  </si>
  <si>
    <t>BILL/2024/05/0002</t>
  </si>
  <si>
    <t>BILL/2024/05/0001</t>
  </si>
  <si>
    <t>BILL/2024/05/0233</t>
  </si>
  <si>
    <t>BILL/2024/05/0232</t>
  </si>
  <si>
    <t>BILL/2024/05/0231</t>
  </si>
  <si>
    <t>BILL/2024/05/0230</t>
  </si>
  <si>
    <t>BILL/2024/05/0229</t>
  </si>
  <si>
    <t>BILL/2024/05/0228</t>
  </si>
  <si>
    <t>BILL/2024/05/0227</t>
  </si>
  <si>
    <t>BILL/2024/05/0226</t>
  </si>
  <si>
    <t>BILL/2024/05/0225</t>
  </si>
  <si>
    <t>BILL/2024/05/0224</t>
  </si>
  <si>
    <t>BILL/2024/05/0223</t>
  </si>
  <si>
    <t>BILL/2024/05/0222</t>
  </si>
  <si>
    <t>BILL/2024/05/0221</t>
  </si>
  <si>
    <t>BILL/2024/05/0220</t>
  </si>
  <si>
    <t>BILL/2024/05/0219</t>
  </si>
  <si>
    <t>BILL/2024/05/0218</t>
  </si>
  <si>
    <t>BILL/2024/05/0217</t>
  </si>
  <si>
    <t>BILL/2024/05/0216</t>
  </si>
  <si>
    <t>BILL/2024/05/0215</t>
  </si>
  <si>
    <t>BILL/2024/05/0069</t>
  </si>
  <si>
    <t>BILL/2024/05/0068</t>
  </si>
  <si>
    <t>BILL/2024/05/0067</t>
  </si>
  <si>
    <t>BILL/2024/05/0066</t>
  </si>
  <si>
    <t>BILL/2024/05/0065</t>
  </si>
  <si>
    <t>BILL/2024/05/0064</t>
  </si>
  <si>
    <t>BILL/2024/05/0063</t>
  </si>
  <si>
    <t>BILL/2024/05/0062</t>
  </si>
  <si>
    <t>BILL/2024/05/0061</t>
  </si>
  <si>
    <t>BILL/2024/05/0060</t>
  </si>
  <si>
    <t>BILL/2024/05/0059</t>
  </si>
  <si>
    <t>BILL/2024/05/0058</t>
  </si>
  <si>
    <t>BILL/2024/05/0057</t>
  </si>
  <si>
    <t>BILL/2024/05/0056</t>
  </si>
  <si>
    <t>BILL/2024/05/0055</t>
  </si>
  <si>
    <t>BILL/2024/05/0054</t>
  </si>
  <si>
    <t>BILL/2024/05/0053</t>
  </si>
  <si>
    <t>BILL/2024/05/0052</t>
  </si>
  <si>
    <t>BILL/2024/05/0051</t>
  </si>
  <si>
    <t>BILL/2024/05/0050</t>
  </si>
  <si>
    <t>BILL/2024/05/0049</t>
  </si>
  <si>
    <t>BILL/2024/05/0048</t>
  </si>
  <si>
    <t>BILL/2024/05/0047</t>
  </si>
  <si>
    <t>BILL/2024/05/0138</t>
  </si>
  <si>
    <t>BILL/2024/05/0137</t>
  </si>
  <si>
    <t>BILL/2024/05/0136</t>
  </si>
  <si>
    <t>BILL/2024/05/0135</t>
  </si>
  <si>
    <t>BILL/2024/05/0134</t>
  </si>
  <si>
    <t>BILL/2024/05/0133</t>
  </si>
  <si>
    <t>BILL/2024/05/0132</t>
  </si>
  <si>
    <t>BILL/2024/05/0131</t>
  </si>
  <si>
    <t>BILL/2024/05/0130</t>
  </si>
  <si>
    <t>BILL/2024/05/0129</t>
  </si>
  <si>
    <t>BILL/2024/05/0128</t>
  </si>
  <si>
    <t>BILL/2024/05/0127</t>
  </si>
  <si>
    <t>BILL/2024/05/0126</t>
  </si>
  <si>
    <t>BILL/2024/05/0125</t>
  </si>
  <si>
    <t>BILL/2024/05/0124</t>
  </si>
  <si>
    <t>BILL/2024/05/0123</t>
  </si>
  <si>
    <t>BILL/2024/05/0122</t>
  </si>
  <si>
    <t>BILL/2024/05/0121</t>
  </si>
  <si>
    <t>BILL/2024/05/0120</t>
  </si>
  <si>
    <t>BILL/2024/05/0119</t>
  </si>
  <si>
    <t>BILL/2024/05/0118</t>
  </si>
  <si>
    <t>BILL/2024/05/0117</t>
  </si>
  <si>
    <t>BILL/2024/05/0116</t>
  </si>
  <si>
    <t>BILL/2024/05/0092</t>
  </si>
  <si>
    <t>BILL/2024/05/0091</t>
  </si>
  <si>
    <t>BILL/2024/05/0090</t>
  </si>
  <si>
    <t>BILL/2024/05/0089</t>
  </si>
  <si>
    <t>BILL/2024/05/0088</t>
  </si>
  <si>
    <t>BILL/2024/05/0087</t>
  </si>
  <si>
    <t>BILL/2024/05/0086</t>
  </si>
  <si>
    <t>BILL/2024/05/0085</t>
  </si>
  <si>
    <t>BILL/2024/05/0084</t>
  </si>
  <si>
    <t>BILL/2024/05/0083</t>
  </si>
  <si>
    <t>BILL/2024/05/0082</t>
  </si>
  <si>
    <t>BILL/2024/05/0081</t>
  </si>
  <si>
    <t>BILL/2024/05/0080</t>
  </si>
  <si>
    <t>BILL/2024/05/0079</t>
  </si>
  <si>
    <t>BILL/2024/05/0078</t>
  </si>
  <si>
    <t>BILL/2024/05/0077</t>
  </si>
  <si>
    <t>BILL/2024/05/0076</t>
  </si>
  <si>
    <t>BILL/2024/05/0075</t>
  </si>
  <si>
    <t>BILL/2024/05/0074</t>
  </si>
  <si>
    <t>BILL/2024/05/0073</t>
  </si>
  <si>
    <t>BILL/2024/05/0072</t>
  </si>
  <si>
    <t>BILL/2024/05/0071</t>
  </si>
  <si>
    <t>BILL/2024/05/0070</t>
  </si>
  <si>
    <t>BILL/2024/05/0046</t>
  </si>
  <si>
    <t>BILL/2024/05/0045</t>
  </si>
  <si>
    <t>BILL/2024/05/0044</t>
  </si>
  <si>
    <t>BILL/2024/05/0043</t>
  </si>
  <si>
    <t>BILL/2024/05/0042</t>
  </si>
  <si>
    <t>BILL/2024/05/0041</t>
  </si>
  <si>
    <t>BILL/2024/05/0040</t>
  </si>
  <si>
    <t>BILL/2024/05/0039</t>
  </si>
  <si>
    <t>BILL/2024/05/0038</t>
  </si>
  <si>
    <t>BILL/2024/05/0037</t>
  </si>
  <si>
    <t>BILL/2024/05/0036</t>
  </si>
  <si>
    <t>BILL/2024/05/0035</t>
  </si>
  <si>
    <t>BILL/2024/05/0034</t>
  </si>
  <si>
    <t>BILL/2024/05/0033</t>
  </si>
  <si>
    <t>BILL/2024/05/0032</t>
  </si>
  <si>
    <t>BILL/2024/05/0031</t>
  </si>
  <si>
    <t>BILL/2024/05/0030</t>
  </si>
  <si>
    <t>BILL/2024/05/0029</t>
  </si>
  <si>
    <t>BILL/2024/05/0028</t>
  </si>
  <si>
    <t>BILL/2024/05/0027</t>
  </si>
  <si>
    <t>BILL/2024/05/0026</t>
  </si>
  <si>
    <t>BILL/2024/05/0025</t>
  </si>
  <si>
    <t>BILL/2024/05/0024</t>
  </si>
  <si>
    <t>BILL/2024/03/0180</t>
  </si>
  <si>
    <t>BILL/2024/03/0179</t>
  </si>
  <si>
    <t>BILL/2024/03/0178</t>
  </si>
  <si>
    <t>BILL/2024/03/0177</t>
  </si>
  <si>
    <t>BILL/2024/03/0176</t>
  </si>
  <si>
    <t>BILL/2024/03/0175</t>
  </si>
  <si>
    <t>BILL/2024/03/0174</t>
  </si>
  <si>
    <t>BILL/2024/03/0173</t>
  </si>
  <si>
    <t>BILL/2024/03/0172</t>
  </si>
  <si>
    <t>BILL/2024/03/0171</t>
  </si>
  <si>
    <t>BILL/2024/03/0170</t>
  </si>
  <si>
    <t>BILL/2024/03/0169</t>
  </si>
  <si>
    <t>BILL/2024/03/0168</t>
  </si>
  <si>
    <t>BILL/2024/03/0167</t>
  </si>
  <si>
    <t>BILL/2024/03/0166</t>
  </si>
  <si>
    <t>BILL/2024/03/0165</t>
  </si>
  <si>
    <t>BILL/2024/03/0164</t>
  </si>
  <si>
    <t>BILL/2024/03/0163</t>
  </si>
  <si>
    <t>BILL/2024/03/0162</t>
  </si>
  <si>
    <t>BILL/2024/03/0161</t>
  </si>
  <si>
    <t>BILL/2024/03/0160</t>
  </si>
  <si>
    <t>BILL/2024/03/0159</t>
  </si>
  <si>
    <t>BILL/2024/03/0158</t>
  </si>
  <si>
    <t>BILL/2024/03/0157</t>
  </si>
  <si>
    <t>BILL/2024/05/0115</t>
  </si>
  <si>
    <t>BILL/2024/05/0114</t>
  </si>
  <si>
    <t>BILL/2024/05/0113</t>
  </si>
  <si>
    <t>BILL/2024/05/0112</t>
  </si>
  <si>
    <t>BILL/2024/05/0111</t>
  </si>
  <si>
    <t>BILL/2024/05/0110</t>
  </si>
  <si>
    <t>BILL/2024/05/0109</t>
  </si>
  <si>
    <t>BILL/2024/05/0108</t>
  </si>
  <si>
    <t>BILL/2024/05/0107</t>
  </si>
  <si>
    <t>BILL/2024/05/0106</t>
  </si>
  <si>
    <t>BILL/2024/05/0105</t>
  </si>
  <si>
    <t>BILL/2024/05/0104</t>
  </si>
  <si>
    <t>BILL/2024/05/0103</t>
  </si>
  <si>
    <t>BILL/2024/05/0102</t>
  </si>
  <si>
    <t>BILL/2024/05/0101</t>
  </si>
  <si>
    <t>BILL/2024/05/0100</t>
  </si>
  <si>
    <t>BILL/2024/05/0099</t>
  </si>
  <si>
    <t>BILL/2024/05/0098</t>
  </si>
  <si>
    <t>BILL/2024/05/0097</t>
  </si>
  <si>
    <t>BILL/2024/05/0096</t>
  </si>
  <si>
    <t>BILL/2024/05/0095</t>
  </si>
  <si>
    <t>BILL/2024/05/0094</t>
  </si>
  <si>
    <t>BILL/2024/05/0093</t>
  </si>
  <si>
    <t>BILL/2024/03/0228</t>
  </si>
  <si>
    <t>BILL/2024/03/0227</t>
  </si>
  <si>
    <t>BILL/2024/03/0226</t>
  </si>
  <si>
    <t>BILL/2024/03/0225</t>
  </si>
  <si>
    <t>BILL/2024/03/0224</t>
  </si>
  <si>
    <t>BILL/2024/03/0223</t>
  </si>
  <si>
    <t>BILL/2024/03/0222</t>
  </si>
  <si>
    <t>BILL/2024/03/0221</t>
  </si>
  <si>
    <t>BILL/2024/03/0220</t>
  </si>
  <si>
    <t>BILL/2024/03/0219</t>
  </si>
  <si>
    <t>BILL/2024/03/0218</t>
  </si>
  <si>
    <t>BILL/2024/03/0217</t>
  </si>
  <si>
    <t>BILL/2024/03/0216</t>
  </si>
  <si>
    <t>BILL/2024/03/0215</t>
  </si>
  <si>
    <t>BILL/2024/03/0214</t>
  </si>
  <si>
    <t>BILL/2024/03/0213</t>
  </si>
  <si>
    <t>BILL/2024/03/0212</t>
  </si>
  <si>
    <t>BILL/2024/03/0211</t>
  </si>
  <si>
    <t>BILL/2024/03/0210</t>
  </si>
  <si>
    <t>BILL/2024/03/0209</t>
  </si>
  <si>
    <t>BILL/2024/03/0208</t>
  </si>
  <si>
    <t>BILL/2024/03/0207</t>
  </si>
  <si>
    <t>BILL/2024/03/0206</t>
  </si>
  <si>
    <t>BILL/2024/03/0205</t>
  </si>
  <si>
    <t>BILL/2024/03/0300</t>
  </si>
  <si>
    <t>BILL/2024/03/0299</t>
  </si>
  <si>
    <t>BILL/2024/03/0298</t>
  </si>
  <si>
    <t>BILL/2024/03/0297</t>
  </si>
  <si>
    <t>BILL/2024/03/0296</t>
  </si>
  <si>
    <t>BILL/2024/03/0295</t>
  </si>
  <si>
    <t>BILL/2024/03/0294</t>
  </si>
  <si>
    <t>BILL/2024/03/0293</t>
  </si>
  <si>
    <t>BILL/2024/03/0292</t>
  </si>
  <si>
    <t>BILL/2024/03/0291</t>
  </si>
  <si>
    <t>BILL/2024/03/0290</t>
  </si>
  <si>
    <t>BILL/2024/03/0289</t>
  </si>
  <si>
    <t>BILL/2024/03/0288</t>
  </si>
  <si>
    <t>BILL/2024/03/0287</t>
  </si>
  <si>
    <t>BILL/2024/03/0286</t>
  </si>
  <si>
    <t>BILL/2024/03/0285</t>
  </si>
  <si>
    <t>BILL/2024/03/0284</t>
  </si>
  <si>
    <t>BILL/2024/03/0283</t>
  </si>
  <si>
    <t>BILL/2024/03/0282</t>
  </si>
  <si>
    <t>BILL/2024/03/0281</t>
  </si>
  <si>
    <t>BILL/2024/03/0280</t>
  </si>
  <si>
    <t>BILL/2024/03/0279</t>
  </si>
  <si>
    <t>BILL/2024/03/0278</t>
  </si>
  <si>
    <t>BILL/2024/03/0277</t>
  </si>
  <si>
    <t>BILL/2024/03/0252</t>
  </si>
  <si>
    <t>BILL/2024/03/0251</t>
  </si>
  <si>
    <t>BILL/2024/03/0250</t>
  </si>
  <si>
    <t>BILL/2024/03/0249</t>
  </si>
  <si>
    <t>BILL/2024/03/0248</t>
  </si>
  <si>
    <t>BILL/2024/03/0247</t>
  </si>
  <si>
    <t>BILL/2024/03/0246</t>
  </si>
  <si>
    <t>BILL/2024/03/0245</t>
  </si>
  <si>
    <t>BILL/2024/03/0244</t>
  </si>
  <si>
    <t>BILL/2024/03/0243</t>
  </si>
  <si>
    <t>BILL/2024/03/0242</t>
  </si>
  <si>
    <t>BILL/2024/03/0241</t>
  </si>
  <si>
    <t>BILL/2024/03/0240</t>
  </si>
  <si>
    <t>BILL/2024/03/0239</t>
  </si>
  <si>
    <t>BILL/2024/03/0238</t>
  </si>
  <si>
    <t>BILL/2024/03/0237</t>
  </si>
  <si>
    <t>BILL/2024/03/0236</t>
  </si>
  <si>
    <t>BILL/2024/03/0235</t>
  </si>
  <si>
    <t>BILL/2024/03/0234</t>
  </si>
  <si>
    <t>BILL/2024/03/0233</t>
  </si>
  <si>
    <t>BILL/2024/03/0232</t>
  </si>
  <si>
    <t>BILL/2024/03/0231</t>
  </si>
  <si>
    <t>BILL/2024/03/0230</t>
  </si>
  <si>
    <t>BILL/2024/03/0229</t>
  </si>
  <si>
    <t>BILL/2024/03/0204</t>
  </si>
  <si>
    <t>BILL/2024/03/0203</t>
  </si>
  <si>
    <t>BILL/2024/03/0202</t>
  </si>
  <si>
    <t>BILL/2024/03/0201</t>
  </si>
  <si>
    <t>BILL/2024/03/0200</t>
  </si>
  <si>
    <t>BILL/2024/03/0199</t>
  </si>
  <si>
    <t>BILL/2024/03/0198</t>
  </si>
  <si>
    <t>BILL/2024/03/0197</t>
  </si>
  <si>
    <t>BILL/2024/03/0196</t>
  </si>
  <si>
    <t>BILL/2024/03/0195</t>
  </si>
  <si>
    <t>BILL/2024/03/0194</t>
  </si>
  <si>
    <t>BILL/2024/03/0193</t>
  </si>
  <si>
    <t>BILL/2024/03/0192</t>
  </si>
  <si>
    <t>BILL/2024/03/0191</t>
  </si>
  <si>
    <t>BILL/2024/03/0190</t>
  </si>
  <si>
    <t>BILL/2024/03/0189</t>
  </si>
  <si>
    <t>BILL/2024/03/0188</t>
  </si>
  <si>
    <t>BILL/2024/03/0187</t>
  </si>
  <si>
    <t>BILL/2024/03/0186</t>
  </si>
  <si>
    <t>BILL/2024/03/0185</t>
  </si>
  <si>
    <t>BILL/2024/03/0184</t>
  </si>
  <si>
    <t>BILL/2024/03/0183</t>
  </si>
  <si>
    <t>BILL/2024/03/0182</t>
  </si>
  <si>
    <t>BILL/2024/03/0181</t>
  </si>
  <si>
    <t>BILL/2024/03/0026</t>
  </si>
  <si>
    <t>BILL/2024/03/0025</t>
  </si>
  <si>
    <t>BILL/2024/03/0024</t>
  </si>
  <si>
    <t>BILL/2024/03/0023</t>
  </si>
  <si>
    <t>BILL/2024/03/0022</t>
  </si>
  <si>
    <t>BILL/2024/03/0021</t>
  </si>
  <si>
    <t>BILL/2024/03/0020</t>
  </si>
  <si>
    <t>BILL/2024/03/0019</t>
  </si>
  <si>
    <t>BILL/2024/03/0018</t>
  </si>
  <si>
    <t>BILL/2024/03/0017</t>
  </si>
  <si>
    <t>BILL/2024/03/0016</t>
  </si>
  <si>
    <t>BILL/2024/03/0015</t>
  </si>
  <si>
    <t>BILL/2024/03/0014</t>
  </si>
  <si>
    <t>BILL/2024/03/0013</t>
  </si>
  <si>
    <t>BILL/2024/03/0012</t>
  </si>
  <si>
    <t>BILL/2024/03/0011</t>
  </si>
  <si>
    <t>BILL/2024/03/0010</t>
  </si>
  <si>
    <t>BILL/2024/03/0009</t>
  </si>
  <si>
    <t>BILL/2024/03/0008</t>
  </si>
  <si>
    <t>BILL/2024/03/0007</t>
  </si>
  <si>
    <t>BILL/2024/03/0006</t>
  </si>
  <si>
    <t>BILL/2024/03/0005</t>
  </si>
  <si>
    <t>BILL/2024/03/0004</t>
  </si>
  <si>
    <t>BILL/2024/03/0003</t>
  </si>
  <si>
    <t>BILL/2024/03/0002</t>
  </si>
  <si>
    <t>BILL/2024/03/0001</t>
  </si>
  <si>
    <t>BILL/2024/03/0276</t>
  </si>
  <si>
    <t>BILL/2024/03/0275</t>
  </si>
  <si>
    <t>BILL/2024/03/0274</t>
  </si>
  <si>
    <t>BILL/2024/03/0273</t>
  </si>
  <si>
    <t>BILL/2024/03/0272</t>
  </si>
  <si>
    <t>BILL/2024/03/0271</t>
  </si>
  <si>
    <t>BILL/2024/03/0270</t>
  </si>
  <si>
    <t>BILL/2024/03/0269</t>
  </si>
  <si>
    <t>BILL/2024/03/0268</t>
  </si>
  <si>
    <t>BILL/2024/03/0267</t>
  </si>
  <si>
    <t>BILL/2024/03/0266</t>
  </si>
  <si>
    <t>BILL/2024/03/0265</t>
  </si>
  <si>
    <t>BILL/2024/03/0264</t>
  </si>
  <si>
    <t>BILL/2024/03/0263</t>
  </si>
  <si>
    <t>BILL/2024/03/0262</t>
  </si>
  <si>
    <t>BILL/2024/03/0261</t>
  </si>
  <si>
    <t>BILL/2024/03/0260</t>
  </si>
  <si>
    <t>BILL/2024/03/0259</t>
  </si>
  <si>
    <t>BILL/2024/03/0258</t>
  </si>
  <si>
    <t>BILL/2024/03/0257</t>
  </si>
  <si>
    <t>BILL/2024/03/0256</t>
  </si>
  <si>
    <t>BILL/2024/03/0255</t>
  </si>
  <si>
    <t>BILL/2024/03/0254</t>
  </si>
  <si>
    <t>BILL/2024/03/0253</t>
  </si>
  <si>
    <t>BILL/2024/03/0078</t>
  </si>
  <si>
    <t>BILL/2024/03/0077</t>
  </si>
  <si>
    <t>BILL/2024/03/0076</t>
  </si>
  <si>
    <t>BILL/2024/03/0075</t>
  </si>
  <si>
    <t>BILL/2024/03/0074</t>
  </si>
  <si>
    <t>BILL/2024/03/0073</t>
  </si>
  <si>
    <t>BILL/2024/03/0072</t>
  </si>
  <si>
    <t>BILL/2024/03/0071</t>
  </si>
  <si>
    <t>BILL/2024/03/0070</t>
  </si>
  <si>
    <t>BILL/2024/03/0069</t>
  </si>
  <si>
    <t>BILL/2024/03/0068</t>
  </si>
  <si>
    <t>BILL/2024/03/0067</t>
  </si>
  <si>
    <t>BILL/2024/03/0066</t>
  </si>
  <si>
    <t>BILL/2024/03/0065</t>
  </si>
  <si>
    <t>BILL/2024/03/0064</t>
  </si>
  <si>
    <t>BILL/2024/03/0063</t>
  </si>
  <si>
    <t>BILL/2024/03/0062</t>
  </si>
  <si>
    <t>BILL/2024/03/0061</t>
  </si>
  <si>
    <t>BILL/2024/03/0060</t>
  </si>
  <si>
    <t>BILL/2024/03/0059</t>
  </si>
  <si>
    <t>BILL/2024/03/0058</t>
  </si>
  <si>
    <t>BILL/2024/03/0057</t>
  </si>
  <si>
    <t>BILL/2024/03/0056</t>
  </si>
  <si>
    <t>BILL/2024/03/0055</t>
  </si>
  <si>
    <t>BILL/2024/03/0054</t>
  </si>
  <si>
    <t>BILL/2024/03/0053</t>
  </si>
  <si>
    <t>BILL/2024/03/0156</t>
  </si>
  <si>
    <t>BILL/2024/03/0155</t>
  </si>
  <si>
    <t>BILL/2024/03/0154</t>
  </si>
  <si>
    <t>BILL/2024/03/0153</t>
  </si>
  <si>
    <t>BILL/2024/03/0152</t>
  </si>
  <si>
    <t>BILL/2024/03/0151</t>
  </si>
  <si>
    <t>BILL/2024/03/0150</t>
  </si>
  <si>
    <t>BILL/2024/03/0149</t>
  </si>
  <si>
    <t>BILL/2024/03/0148</t>
  </si>
  <si>
    <t>BILL/2024/03/0147</t>
  </si>
  <si>
    <t>BILL/2024/03/0146</t>
  </si>
  <si>
    <t>BILL/2024/03/0145</t>
  </si>
  <si>
    <t>BILL/2024/03/0144</t>
  </si>
  <si>
    <t>BILL/2024/03/0143</t>
  </si>
  <si>
    <t>BILL/2024/03/0142</t>
  </si>
  <si>
    <t>BILL/2024/03/0141</t>
  </si>
  <si>
    <t>BILL/2024/03/0140</t>
  </si>
  <si>
    <t>BILL/2024/03/0139</t>
  </si>
  <si>
    <t>BILL/2024/03/0138</t>
  </si>
  <si>
    <t>BILL/2024/03/0137</t>
  </si>
  <si>
    <t>BILL/2024/03/0136</t>
  </si>
  <si>
    <t>BILL/2024/03/0135</t>
  </si>
  <si>
    <t>BILL/2024/03/0134</t>
  </si>
  <si>
    <t>BILL/2024/03/0133</t>
  </si>
  <si>
    <t>BILL/2024/03/0132</t>
  </si>
  <si>
    <t>BILL/2024/03/0131</t>
  </si>
  <si>
    <t>BILL/2024/03/0104</t>
  </si>
  <si>
    <t>BILL/2024/03/0103</t>
  </si>
  <si>
    <t>BILL/2024/03/0102</t>
  </si>
  <si>
    <t>BILL/2024/03/0101</t>
  </si>
  <si>
    <t>BILL/2024/03/0100</t>
  </si>
  <si>
    <t>BILL/2024/03/0099</t>
  </si>
  <si>
    <t>BILL/2024/03/0098</t>
  </si>
  <si>
    <t>BILL/2024/03/0097</t>
  </si>
  <si>
    <t>BILL/2024/03/0096</t>
  </si>
  <si>
    <t>BILL/2024/03/0095</t>
  </si>
  <si>
    <t>BILL/2024/03/0094</t>
  </si>
  <si>
    <t>BILL/2024/03/0093</t>
  </si>
  <si>
    <t>BILL/2024/03/0092</t>
  </si>
  <si>
    <t>BILL/2024/03/0091</t>
  </si>
  <si>
    <t>BILL/2024/03/0090</t>
  </si>
  <si>
    <t>BILL/2024/03/0089</t>
  </si>
  <si>
    <t>BILL/2024/03/0088</t>
  </si>
  <si>
    <t>BILL/2024/03/0087</t>
  </si>
  <si>
    <t>BILL/2024/03/0086</t>
  </si>
  <si>
    <t>BILL/2024/03/0085</t>
  </si>
  <si>
    <t>BILL/2024/03/0084</t>
  </si>
  <si>
    <t>BILL/2024/03/0083</t>
  </si>
  <si>
    <t>BILL/2024/03/0082</t>
  </si>
  <si>
    <t>BILL/2024/03/0081</t>
  </si>
  <si>
    <t>BILL/2024/03/0080</t>
  </si>
  <si>
    <t>BILL/2024/03/0079</t>
  </si>
  <si>
    <t>BILL/2024/03/0052</t>
  </si>
  <si>
    <t>BILL/2024/03/0051</t>
  </si>
  <si>
    <t>BILL/2024/03/0050</t>
  </si>
  <si>
    <t>BILL/2024/03/0049</t>
  </si>
  <si>
    <t>BILL/2024/03/0048</t>
  </si>
  <si>
    <t>BILL/2024/03/0047</t>
  </si>
  <si>
    <t>BILL/2024/03/0046</t>
  </si>
  <si>
    <t>BILL/2024/03/0045</t>
  </si>
  <si>
    <t>BILL/2024/03/0044</t>
  </si>
  <si>
    <t>BILL/2024/03/0043</t>
  </si>
  <si>
    <t>BILL/2024/03/0042</t>
  </si>
  <si>
    <t>BILL/2024/03/0041</t>
  </si>
  <si>
    <t>BILL/2024/03/0040</t>
  </si>
  <si>
    <t>BILL/2024/03/0039</t>
  </si>
  <si>
    <t>BILL/2024/03/0038</t>
  </si>
  <si>
    <t>BILL/2024/03/0037</t>
  </si>
  <si>
    <t>BILL/2024/03/0036</t>
  </si>
  <si>
    <t>BILL/2024/03/0035</t>
  </si>
  <si>
    <t>BILL/2024/03/0034</t>
  </si>
  <si>
    <t>BILL/2024/03/0033</t>
  </si>
  <si>
    <t>BILL/2024/03/0032</t>
  </si>
  <si>
    <t>BILL/2024/03/0031</t>
  </si>
  <si>
    <t>BILL/2024/03/0030</t>
  </si>
  <si>
    <t>BILL/2024/03/0029</t>
  </si>
  <si>
    <t>BILL/2024/03/0028</t>
  </si>
  <si>
    <t>BILL/2024/03/0027</t>
  </si>
  <si>
    <t>BILL/2024/01/0121</t>
  </si>
  <si>
    <t>BILL/2024/01/0120</t>
  </si>
  <si>
    <t>BILL/2024/01/0119</t>
  </si>
  <si>
    <t>BILL/2024/01/0118</t>
  </si>
  <si>
    <t>BILL/2024/01/0117</t>
  </si>
  <si>
    <t>BILL/2024/01/0116</t>
  </si>
  <si>
    <t>BILL/2024/01/0115</t>
  </si>
  <si>
    <t>BILL/2024/01/0114</t>
  </si>
  <si>
    <t>BILL/2024/01/0113</t>
  </si>
  <si>
    <t>BILL/2024/01/0112</t>
  </si>
  <si>
    <t>BILL/2024/01/0111</t>
  </si>
  <si>
    <t>BILL/2024/01/0110</t>
  </si>
  <si>
    <t>BILL/2024/01/0109</t>
  </si>
  <si>
    <t>BILL/2024/01/0108</t>
  </si>
  <si>
    <t>BILL/2024/01/0107</t>
  </si>
  <si>
    <t>BILL/2024/01/0106</t>
  </si>
  <si>
    <t>BILL/2024/01/0105</t>
  </si>
  <si>
    <t>BILL/2024/01/0104</t>
  </si>
  <si>
    <t>BILL/2024/01/0103</t>
  </si>
  <si>
    <t>BILL/2024/01/0102</t>
  </si>
  <si>
    <t>BILL/2024/01/0101</t>
  </si>
  <si>
    <t>BILL/2024/01/0100</t>
  </si>
  <si>
    <t>BILL/2024/01/0099</t>
  </si>
  <si>
    <t>BILL/2024/01/0098</t>
  </si>
  <si>
    <t>BILL/2024/01/0097</t>
  </si>
  <si>
    <t>BILL/2024/03/0130</t>
  </si>
  <si>
    <t>BILL/2024/03/0129</t>
  </si>
  <si>
    <t>BILL/2024/03/0128</t>
  </si>
  <si>
    <t>BILL/2024/03/0127</t>
  </si>
  <si>
    <t>BILL/2024/03/0126</t>
  </si>
  <si>
    <t>BILL/2024/03/0125</t>
  </si>
  <si>
    <t>BILL/2024/03/0124</t>
  </si>
  <si>
    <t>BILL/2024/03/0123</t>
  </si>
  <si>
    <t>BILL/2024/03/0122</t>
  </si>
  <si>
    <t>BILL/2024/03/0121</t>
  </si>
  <si>
    <t>BILL/2024/03/0120</t>
  </si>
  <si>
    <t>BILL/2024/03/0119</t>
  </si>
  <si>
    <t>BILL/2024/03/0118</t>
  </si>
  <si>
    <t>BILL/2024/03/0117</t>
  </si>
  <si>
    <t>BILL/2024/03/0116</t>
  </si>
  <si>
    <t>BILL/2024/03/0115</t>
  </si>
  <si>
    <t>BILL/2024/03/0114</t>
  </si>
  <si>
    <t>BILL/2024/03/0113</t>
  </si>
  <si>
    <t>BILL/2024/03/0112</t>
  </si>
  <si>
    <t>BILL/2024/03/0111</t>
  </si>
  <si>
    <t>BILL/2024/03/0110</t>
  </si>
  <si>
    <t>BILL/2024/03/0109</t>
  </si>
  <si>
    <t>BILL/2024/03/0108</t>
  </si>
  <si>
    <t>BILL/2024/03/0107</t>
  </si>
  <si>
    <t>BILL/2024/03/0106</t>
  </si>
  <si>
    <t>BILL/2024/03/0105</t>
  </si>
  <si>
    <t>BILL/2024/01/0171</t>
  </si>
  <si>
    <t>BILL/2024/01/0170</t>
  </si>
  <si>
    <t>BILL/2024/01/0169</t>
  </si>
  <si>
    <t>BILL/2024/01/0168</t>
  </si>
  <si>
    <t>BILL/2024/01/0167</t>
  </si>
  <si>
    <t>BILL/2024/01/0166</t>
  </si>
  <si>
    <t>BILL/2024/01/0165</t>
  </si>
  <si>
    <t>BILL/2024/01/0164</t>
  </si>
  <si>
    <t>BILL/2024/01/0163</t>
  </si>
  <si>
    <t>BILL/2024/01/0162</t>
  </si>
  <si>
    <t>BILL/2024/01/0161</t>
  </si>
  <si>
    <t>BILL/2024/01/0160</t>
  </si>
  <si>
    <t>BILL/2024/01/0159</t>
  </si>
  <si>
    <t>BILL/2024/01/0158</t>
  </si>
  <si>
    <t>BILL/2024/01/0157</t>
  </si>
  <si>
    <t>BILL/2024/01/0156</t>
  </si>
  <si>
    <t>BILL/2024/01/0155</t>
  </si>
  <si>
    <t>BILL/2024/01/0154</t>
  </si>
  <si>
    <t>BILL/2024/01/0153</t>
  </si>
  <si>
    <t>BILL/2024/01/0152</t>
  </si>
  <si>
    <t>BILL/2024/01/0151</t>
  </si>
  <si>
    <t>BILL/2024/01/0150</t>
  </si>
  <si>
    <t>BILL/2024/01/0149</t>
  </si>
  <si>
    <t>BILL/2024/01/0148</t>
  </si>
  <si>
    <t>BILL/2024/01/0147</t>
  </si>
  <si>
    <t>BILL/2024/01/0246</t>
  </si>
  <si>
    <t>BILL/2024/01/0245</t>
  </si>
  <si>
    <t>BILL/2024/01/0244</t>
  </si>
  <si>
    <t>BILL/2024/01/0243</t>
  </si>
  <si>
    <t>BILL/2024/01/0242</t>
  </si>
  <si>
    <t>BILL/2024/01/0241</t>
  </si>
  <si>
    <t>BILL/2024/01/0240</t>
  </si>
  <si>
    <t>BILL/2024/01/0239</t>
  </si>
  <si>
    <t>BILL/2024/01/0238</t>
  </si>
  <si>
    <t>BILL/2024/01/0237</t>
  </si>
  <si>
    <t>BILL/2024/01/0236</t>
  </si>
  <si>
    <t>BILL/2024/01/0235</t>
  </si>
  <si>
    <t>BILL/2024/01/0234</t>
  </si>
  <si>
    <t>BILL/2024/01/0233</t>
  </si>
  <si>
    <t>BILL/2024/01/0232</t>
  </si>
  <si>
    <t>BILL/2024/01/0231</t>
  </si>
  <si>
    <t>BILL/2024/01/0230</t>
  </si>
  <si>
    <t>BILL/2024/01/0229</t>
  </si>
  <si>
    <t>BILL/2024/01/0228</t>
  </si>
  <si>
    <t>BILL/2024/01/0227</t>
  </si>
  <si>
    <t>BILL/2024/01/0226</t>
  </si>
  <si>
    <t>BILL/2024/01/0225</t>
  </si>
  <si>
    <t>BILL/2024/01/0224</t>
  </si>
  <si>
    <t>BILL/2024/01/0223</t>
  </si>
  <si>
    <t>BILL/2024/01/0222</t>
  </si>
  <si>
    <t>BILL/2024/01/0193</t>
  </si>
  <si>
    <t>BILL/2024/01/0196</t>
  </si>
  <si>
    <t>BILL/2024/01/0195</t>
  </si>
  <si>
    <t>BILL/2024/01/0194</t>
  </si>
  <si>
    <t>BILL/2024/01/0192</t>
  </si>
  <si>
    <t>BILL/2024/01/0191</t>
  </si>
  <si>
    <t>BILL/2024/01/0190</t>
  </si>
  <si>
    <t>BILL/2024/01/0189</t>
  </si>
  <si>
    <t>BILL/2024/01/0188</t>
  </si>
  <si>
    <t>BILL/2024/01/0187</t>
  </si>
  <si>
    <t>BILL/2024/01/0186</t>
  </si>
  <si>
    <t>BILL/2024/01/0185</t>
  </si>
  <si>
    <t>BILL/2024/01/0184</t>
  </si>
  <si>
    <t>BILL/2024/01/0183</t>
  </si>
  <si>
    <t>BILL/2024/01/0182</t>
  </si>
  <si>
    <t>BILL/2024/01/0181</t>
  </si>
  <si>
    <t>BILL/2024/01/0180</t>
  </si>
  <si>
    <t>BILL/2024/01/0179</t>
  </si>
  <si>
    <t>BILL/2024/01/0178</t>
  </si>
  <si>
    <t>BILL/2024/01/0177</t>
  </si>
  <si>
    <t>BILL/2024/01/0176</t>
  </si>
  <si>
    <t>BILL/2024/01/0175</t>
  </si>
  <si>
    <t>BILL/2024/01/0174</t>
  </si>
  <si>
    <t>BILL/2024/01/0173</t>
  </si>
  <si>
    <t>BILL/2024/01/0172</t>
  </si>
  <si>
    <t>BILL/2024/01/0016</t>
  </si>
  <si>
    <t>BILL/2024/01/0015</t>
  </si>
  <si>
    <t>BILL/2024/01/0014</t>
  </si>
  <si>
    <t>BILL/2024/01/0013</t>
  </si>
  <si>
    <t>BILL/2024/01/0012</t>
  </si>
  <si>
    <t>BILL/2024/01/0011</t>
  </si>
  <si>
    <t>BILL/2024/01/0010</t>
  </si>
  <si>
    <t>BILL/2024/01/0009</t>
  </si>
  <si>
    <t>BILL/2024/01/0008</t>
  </si>
  <si>
    <t>BILL/2024/01/0007</t>
  </si>
  <si>
    <t>BILL/2024/01/0006</t>
  </si>
  <si>
    <t>BILL/2024/01/0005</t>
  </si>
  <si>
    <t>BILL/2024/01/0004</t>
  </si>
  <si>
    <t>BILL/2024/01/0003</t>
  </si>
  <si>
    <t>BILL/2024/01/0002</t>
  </si>
  <si>
    <t>BILL/2024/01/0001</t>
  </si>
  <si>
    <t>BILL/2024/01/0146</t>
  </si>
  <si>
    <t>BILL/2024/01/0145</t>
  </si>
  <si>
    <t>BILL/2024/01/0144</t>
  </si>
  <si>
    <t>BILL/2024/01/0143</t>
  </si>
  <si>
    <t>BILL/2024/01/0142</t>
  </si>
  <si>
    <t>BILL/2024/01/0141</t>
  </si>
  <si>
    <t>BILL/2024/01/0140</t>
  </si>
  <si>
    <t>BILL/2024/01/0139</t>
  </si>
  <si>
    <t>BILL/2024/01/0138</t>
  </si>
  <si>
    <t>BILL/2024/01/0137</t>
  </si>
  <si>
    <t>BILL/2024/01/0136</t>
  </si>
  <si>
    <t>BILL/2024/01/0135</t>
  </si>
  <si>
    <t>BILL/2024/01/0134</t>
  </si>
  <si>
    <t>BILL/2024/01/0133</t>
  </si>
  <si>
    <t>BILL/2024/01/0132</t>
  </si>
  <si>
    <t>BILL/2024/01/0131</t>
  </si>
  <si>
    <t>BILL/2024/01/0130</t>
  </si>
  <si>
    <t>BILL/2024/01/0129</t>
  </si>
  <si>
    <t>BILL/2024/01/0128</t>
  </si>
  <si>
    <t>BILL/2024/01/0127</t>
  </si>
  <si>
    <t>BILL/2024/01/0126</t>
  </si>
  <si>
    <t>BILL/2024/01/0125</t>
  </si>
  <si>
    <t>BILL/2024/01/0124</t>
  </si>
  <si>
    <t>BILL/2024/01/0123</t>
  </si>
  <si>
    <t>BILL/2024/01/0122</t>
  </si>
  <si>
    <t>BILL/2024/01/0048</t>
  </si>
  <si>
    <t>BILL/2024/01/0047</t>
  </si>
  <si>
    <t>BILL/2024/01/0046</t>
  </si>
  <si>
    <t>BILL/2024/01/0045</t>
  </si>
  <si>
    <t>BILL/2024/01/0044</t>
  </si>
  <si>
    <t>BILL/2024/01/0043</t>
  </si>
  <si>
    <t>BILL/2024/01/0042</t>
  </si>
  <si>
    <t>BILL/2024/01/0041</t>
  </si>
  <si>
    <t>BILL/2024/01/0040</t>
  </si>
  <si>
    <t>BILL/2024/01/0039</t>
  </si>
  <si>
    <t>BILL/2024/01/0038</t>
  </si>
  <si>
    <t>BILL/2024/01/0037</t>
  </si>
  <si>
    <t>BILL/2024/01/0036</t>
  </si>
  <si>
    <t>BILL/2024/01/0035</t>
  </si>
  <si>
    <t>BILL/2024/01/0034</t>
  </si>
  <si>
    <t>BILL/2024/01/0033</t>
  </si>
  <si>
    <t>BILL/2024/01/0221</t>
  </si>
  <si>
    <t>BILL/2024/01/0220</t>
  </si>
  <si>
    <t>BILL/2024/01/0219</t>
  </si>
  <si>
    <t>BILL/2024/01/0218</t>
  </si>
  <si>
    <t>BILL/2024/01/0217</t>
  </si>
  <si>
    <t>BILL/2024/01/0216</t>
  </si>
  <si>
    <t>BILL/2024/01/0215</t>
  </si>
  <si>
    <t>BILL/2024/01/0214</t>
  </si>
  <si>
    <t>BILL/2024/01/0213</t>
  </si>
  <si>
    <t>BILL/2024/01/0212</t>
  </si>
  <si>
    <t>BILL/2024/01/0211</t>
  </si>
  <si>
    <t>BILL/2024/01/0210</t>
  </si>
  <si>
    <t>BILL/2024/01/0209</t>
  </si>
  <si>
    <t>BILL/2024/01/0208</t>
  </si>
  <si>
    <t>BILL/2024/01/0207</t>
  </si>
  <si>
    <t>BILL/2024/01/0206</t>
  </si>
  <si>
    <t>BILL/2024/01/0205</t>
  </si>
  <si>
    <t>BILL/2024/01/0204</t>
  </si>
  <si>
    <t>BILL/2024/01/0203</t>
  </si>
  <si>
    <t>BILL/2024/01/0202</t>
  </si>
  <si>
    <t>BILL/2024/01/0201</t>
  </si>
  <si>
    <t>BILL/2024/01/0200</t>
  </si>
  <si>
    <t>BILL/2024/01/0199</t>
  </si>
  <si>
    <t>BILL/2024/01/0198</t>
  </si>
  <si>
    <t>BILL/2024/01/0197</t>
  </si>
  <si>
    <t>BILL/2024/01/0095</t>
  </si>
  <si>
    <t>BILL/2024/01/0094</t>
  </si>
  <si>
    <t>BILL/2024/01/0093</t>
  </si>
  <si>
    <t>BILL/2024/01/0092</t>
  </si>
  <si>
    <t>BILL/2024/01/0091</t>
  </si>
  <si>
    <t>BILL/2024/01/0090</t>
  </si>
  <si>
    <t>BILL/2024/01/0089</t>
  </si>
  <si>
    <t>BILL/2024/01/0088</t>
  </si>
  <si>
    <t>BILL/2024/01/0087</t>
  </si>
  <si>
    <t>BILL/2024/01/0086</t>
  </si>
  <si>
    <t>BILL/2024/01/0085</t>
  </si>
  <si>
    <t>BILL/2024/01/0084</t>
  </si>
  <si>
    <t>BILL/2024/01/0083</t>
  </si>
  <si>
    <t>BILL/2024/01/0082</t>
  </si>
  <si>
    <t>BILL/2024/01/0081</t>
  </si>
  <si>
    <t>BILL/2024/01/0096</t>
  </si>
  <si>
    <t>BILL/2024/01/0064</t>
  </si>
  <si>
    <t>BILL/2024/01/0063</t>
  </si>
  <si>
    <t>BILL/2024/01/0062</t>
  </si>
  <si>
    <t>BILL/2024/01/0061</t>
  </si>
  <si>
    <t>BILL/2024/01/0060</t>
  </si>
  <si>
    <t>BILL/2024/01/0059</t>
  </si>
  <si>
    <t>BILL/2024/01/0058</t>
  </si>
  <si>
    <t>BILL/2024/01/0057</t>
  </si>
  <si>
    <t>BILL/2024/01/0056</t>
  </si>
  <si>
    <t>BILL/2024/01/0055</t>
  </si>
  <si>
    <t>BILL/2024/01/0054</t>
  </si>
  <si>
    <t>BILL/2024/01/0053</t>
  </si>
  <si>
    <t>BILL/2024/01/0052</t>
  </si>
  <si>
    <t>BILL/2024/01/0051</t>
  </si>
  <si>
    <t>BILL/2024/01/0050</t>
  </si>
  <si>
    <t>BILL/2024/01/0049</t>
  </si>
  <si>
    <t>BILL/2024/01/0032</t>
  </si>
  <si>
    <t>BILL/2024/01/0031</t>
  </si>
  <si>
    <t>BILL/2024/01/0030</t>
  </si>
  <si>
    <t>BILL/2024/01/0029</t>
  </si>
  <si>
    <t>BILL/2024/01/0028</t>
  </si>
  <si>
    <t>BILL/2024/01/0027</t>
  </si>
  <si>
    <t>BILL/2024/01/0026</t>
  </si>
  <si>
    <t>BILL/2024/01/0025</t>
  </si>
  <si>
    <t>BILL/2024/01/0024</t>
  </si>
  <si>
    <t>BILL/2024/01/0023</t>
  </si>
  <si>
    <t>BILL/2024/01/0022</t>
  </si>
  <si>
    <t>BILL/2024/01/0021</t>
  </si>
  <si>
    <t>BILL/2024/01/0020</t>
  </si>
  <si>
    <t>BILL/2024/01/0019</t>
  </si>
  <si>
    <t>BILL/2024/01/0018</t>
  </si>
  <si>
    <t>BILL/2024/01/0017</t>
  </si>
  <si>
    <t>BILL/2024/01/0080</t>
  </si>
  <si>
    <t>BILL/2024/01/0079</t>
  </si>
  <si>
    <t>BILL/2024/01/0078</t>
  </si>
  <si>
    <t>BILL/2024/01/0077</t>
  </si>
  <si>
    <t>BILL/2024/01/0076</t>
  </si>
  <si>
    <t>BILL/2024/01/0075</t>
  </si>
  <si>
    <t>BILL/2024/01/0074</t>
  </si>
  <si>
    <t>BILL/2024/01/0073</t>
  </si>
  <si>
    <t>BILL/2024/01/0072</t>
  </si>
  <si>
    <t>BILL/2024/01/0071</t>
  </si>
  <si>
    <t>BILL/2024/01/0070</t>
  </si>
  <si>
    <t>BILL/2024/01/0069</t>
  </si>
  <si>
    <t>BILL/2024/01/0068</t>
  </si>
  <si>
    <t>BILL/2024/01/0067</t>
  </si>
  <si>
    <t>BILL/2024/01/0066</t>
  </si>
  <si>
    <t>BILL/2024/01/0065</t>
  </si>
  <si>
    <t>Number</t>
  </si>
  <si>
    <t>Due Date</t>
  </si>
  <si>
    <t>Invoice/Bill Date</t>
  </si>
  <si>
    <t>Total Signed</t>
  </si>
  <si>
    <t>BILL/2024/12/0001</t>
  </si>
  <si>
    <t>amount-Old</t>
  </si>
  <si>
    <t>date-Old</t>
  </si>
  <si>
    <t>fgdfsdf</t>
  </si>
  <si>
    <t>Partner</t>
  </si>
  <si>
    <t>Manual</t>
  </si>
  <si>
    <t>Journal</t>
  </si>
  <si>
    <t>Payment Method</t>
  </si>
  <si>
    <t>Reference</t>
  </si>
  <si>
    <t>Date</t>
  </si>
  <si>
    <t>Amount</t>
  </si>
  <si>
    <t>Batch Payment</t>
  </si>
  <si>
    <t>Status</t>
  </si>
  <si>
    <t>Paid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</si>
</sst>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3" formatCode="_-* #,##0.00_-;\-* #,##0.00_-;_-* &quot;-&quot;??_-;_-@_-"/>
    <numFmt numFmtId="164" formatCode="yyyy\-mm\-dd"/>
  </numFmts>
  <fonts count="4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8"/>
      <name val="Arial"/>
      <family val="2"/>
      <scheme val="minor"/>
    </font>
    <font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4" fontId="0" fillId="0" borderId="0" xfId="0" applyNumberFormat="1" applyAlignment="1">
      <alignment wrapText="1"/>
    </xf>
    <xf numFmtId="164" fontId="0" fillId="0" borderId="0" xfId="0" applyNumberFormat="1" applyAlignment="1">
      <alignment wrapText="1"/>
    </xf>
    <xf numFmtId="4" fontId="0" fillId="0" borderId="0" xfId="0" applyNumberFormat="1"/>
    <xf numFmtId="43" fontId="0" fillId="0" borderId="0" xfId="1" applyFont="1"/>
    <xf numFmtId="43" fontId="0" fillId="0" borderId="0" xfId="1" applyFont="1" applyAlignment="1">
      <alignment wrapText="1"/>
    </xf>
  </cellXfs>
  <cellStyles count="2">
    <cellStyle name="Comma" xfId="1" builtinId="3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1" defaultTableStyle="TableStyleMedium9" defaultPivotStyle="PivotStyleLight16">
    <tableStyle name="Invisible" pivot="0" table="0" count="0" xr9:uid="{8230100F-3057-426A-BAC5-01EB88EA8327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71"/>
  <sheetViews>
    <sheetView tabSelected="1" topLeftCell="A1142" workbookViewId="0">
      <selection activeCell="B1151" sqref="B1151"/>
    </sheetView>
  </sheetViews>
  <sheetFormatPr defaultRowHeight="14.25" x14ac:dyDescent="0.2"/>
  <cols>
    <col min="1" max="8" width="30.75" customWidth="1"/>
  </cols>
  <sheetData>
    <row r="1" spans="1:8" ht="15" x14ac:dyDescent="0.25">
      <c r="A1" s="1" t="s">
        <v>3</v>
      </c>
      <c r="B1" s="1" t="s">
        <v>0</v>
      </c>
      <c r="C1" s="1" t="s">
        <v>1</v>
      </c>
      <c r="D1" s="1" t="s">
        <v>1185</v>
      </c>
      <c r="E1" s="1" t="s">
        <v>1189</v>
      </c>
      <c r="F1" s="1" t="s">
        <v>1190</v>
      </c>
      <c r="G1" s="1" t="s">
        <v>2</v>
      </c>
      <c r="H1" s="1" t="s">
        <v>1184</v>
      </c>
    </row>
    <row r="2" spans="1:8" x14ac:dyDescent="0.2">
      <c r="A2" s="2" t="str">
        <f>VLOOKUP(B2,'Sheet1 (2)'!$A$1:$M$9999,9,FALSE)</f>
        <v>Raw Material Supplier</v>
      </c>
      <c r="B2" s="2" t="s">
        <v>1048</v>
      </c>
      <c r="C2" s="3">
        <f>VLOOKUP(B2,'Sheet1 (2)'!$A$1:$J$9999,3,FALSE)</f>
        <v>45327</v>
      </c>
      <c r="D2" s="3">
        <v>45327</v>
      </c>
      <c r="E2" s="2" t="str">
        <f>IF(A2="Overheads","Cash","Bank")</f>
        <v>Bank</v>
      </c>
      <c r="F2" s="2" t="s">
        <v>1188</v>
      </c>
      <c r="G2" s="2">
        <f>VLOOKUP(B2,'Sheet1 (2)'!$A$1:$J$9999,5,FALSE)*-1</f>
        <v>81233.7</v>
      </c>
      <c r="H2" s="2">
        <v>754425</v>
      </c>
    </row>
    <row r="3" spans="1:8" x14ac:dyDescent="0.2">
      <c r="A3" s="2" t="str">
        <f>VLOOKUP(B3,'Sheet1 (2)'!$A$1:$M$9999,9,FALSE)</f>
        <v>Raw Material Supplier</v>
      </c>
      <c r="B3" s="2" t="s">
        <v>1047</v>
      </c>
      <c r="C3" s="3">
        <f>VLOOKUP(B3,'Sheet1 (2)'!$A$1:$J$9999,3,FALSE)</f>
        <v>45327</v>
      </c>
      <c r="D3" s="3">
        <v>45327</v>
      </c>
      <c r="E3" s="2" t="str">
        <f t="shared" ref="E3:E66" si="0">IF(A3="Overheads","Cash","Bank")</f>
        <v>Bank</v>
      </c>
      <c r="F3" s="2" t="s">
        <v>1188</v>
      </c>
      <c r="G3" s="2">
        <f>VLOOKUP(B3,'Sheet1 (2)'!$A$1:$J$9999,5,FALSE)*-1</f>
        <v>105625.2</v>
      </c>
      <c r="H3" s="2">
        <v>617929</v>
      </c>
    </row>
    <row r="4" spans="1:8" x14ac:dyDescent="0.2">
      <c r="A4" s="2" t="str">
        <f>VLOOKUP(B4,'Sheet1 (2)'!$A$1:$M$9999,9,FALSE)</f>
        <v>Raw Material Supplier</v>
      </c>
      <c r="B4" s="2" t="s">
        <v>1046</v>
      </c>
      <c r="C4" s="3">
        <f>VLOOKUP(B4,'Sheet1 (2)'!$A$1:$J$9999,3,FALSE)</f>
        <v>45327</v>
      </c>
      <c r="D4" s="3">
        <v>45327</v>
      </c>
      <c r="E4" s="2" t="str">
        <f t="shared" si="0"/>
        <v>Bank</v>
      </c>
      <c r="F4" s="2" t="s">
        <v>1188</v>
      </c>
      <c r="G4" s="2">
        <f>VLOOKUP(B4,'Sheet1 (2)'!$A$1:$J$9999,5,FALSE)*-1</f>
        <v>859503.1</v>
      </c>
      <c r="H4" s="2">
        <v>2366568.9</v>
      </c>
    </row>
    <row r="5" spans="1:8" x14ac:dyDescent="0.2">
      <c r="A5" s="2" t="str">
        <f>VLOOKUP(B5,'Sheet1 (2)'!$A$1:$M$9999,9,FALSE)</f>
        <v>Raw Material Supplier</v>
      </c>
      <c r="B5" s="2" t="s">
        <v>1045</v>
      </c>
      <c r="C5" s="3">
        <f>VLOOKUP(B5,'Sheet1 (2)'!$A$1:$J$9999,3,FALSE)</f>
        <v>45327</v>
      </c>
      <c r="D5" s="3">
        <v>45327</v>
      </c>
      <c r="E5" s="2" t="str">
        <f t="shared" si="0"/>
        <v>Bank</v>
      </c>
      <c r="F5" s="2" t="s">
        <v>1188</v>
      </c>
      <c r="G5" s="2">
        <f>VLOOKUP(B5,'Sheet1 (2)'!$A$1:$J$9999,5,FALSE)*-1</f>
        <v>549165.25</v>
      </c>
      <c r="H5" s="2">
        <v>332373</v>
      </c>
    </row>
    <row r="6" spans="1:8" x14ac:dyDescent="0.2">
      <c r="A6" s="2" t="str">
        <f>VLOOKUP(B6,'Sheet1 (2)'!$A$1:$M$9999,9,FALSE)</f>
        <v>Raw Material Supplier</v>
      </c>
      <c r="B6" s="2" t="s">
        <v>1044</v>
      </c>
      <c r="C6" s="3">
        <f>VLOOKUP(B6,'Sheet1 (2)'!$A$1:$J$9999,3,FALSE)</f>
        <v>45327</v>
      </c>
      <c r="D6" s="3">
        <v>45327</v>
      </c>
      <c r="E6" s="2" t="str">
        <f t="shared" si="0"/>
        <v>Bank</v>
      </c>
      <c r="F6" s="2" t="s">
        <v>1188</v>
      </c>
      <c r="G6" s="2">
        <f>VLOOKUP(B6,'Sheet1 (2)'!$A$1:$J$9999,5,FALSE)*-1</f>
        <v>1317415.8500000001</v>
      </c>
      <c r="H6" s="2">
        <v>550968.44999999995</v>
      </c>
    </row>
    <row r="7" spans="1:8" x14ac:dyDescent="0.2">
      <c r="A7" s="2" t="str">
        <f>VLOOKUP(B7,'Sheet1 (2)'!$A$1:$M$9999,9,FALSE)</f>
        <v>Raw Material Supplier</v>
      </c>
      <c r="B7" s="2" t="s">
        <v>1043</v>
      </c>
      <c r="C7" s="3">
        <f>VLOOKUP(B7,'Sheet1 (2)'!$A$1:$J$9999,3,FALSE)</f>
        <v>45327</v>
      </c>
      <c r="D7" s="3">
        <v>45327</v>
      </c>
      <c r="E7" s="2" t="str">
        <f t="shared" si="0"/>
        <v>Bank</v>
      </c>
      <c r="F7" s="2" t="s">
        <v>1188</v>
      </c>
      <c r="G7" s="2">
        <f>VLOOKUP(B7,'Sheet1 (2)'!$A$1:$J$9999,5,FALSE)*-1</f>
        <v>85710.65</v>
      </c>
      <c r="H7" s="2">
        <v>398890.15</v>
      </c>
    </row>
    <row r="8" spans="1:8" x14ac:dyDescent="0.2">
      <c r="A8" s="2" t="str">
        <f>VLOOKUP(B8,'Sheet1 (2)'!$A$1:$M$9999,9,FALSE)</f>
        <v>Raw Material Supplier</v>
      </c>
      <c r="B8" s="2" t="s">
        <v>1042</v>
      </c>
      <c r="C8" s="3">
        <f>VLOOKUP(B8,'Sheet1 (2)'!$A$1:$J$9999,3,FALSE)</f>
        <v>45327</v>
      </c>
      <c r="D8" s="3">
        <v>45327</v>
      </c>
      <c r="E8" s="2" t="str">
        <f t="shared" si="0"/>
        <v>Bank</v>
      </c>
      <c r="F8" s="2" t="s">
        <v>1188</v>
      </c>
      <c r="G8" s="2">
        <f>VLOOKUP(B8,'Sheet1 (2)'!$A$1:$J$9999,5,FALSE)*-1</f>
        <v>446340.3</v>
      </c>
      <c r="H8" s="2">
        <v>1119352.5</v>
      </c>
    </row>
    <row r="9" spans="1:8" x14ac:dyDescent="0.2">
      <c r="A9" s="2" t="str">
        <f>VLOOKUP(B9,'Sheet1 (2)'!$A$1:$M$9999,9,FALSE)</f>
        <v>Raw Material Supplier</v>
      </c>
      <c r="B9" s="2" t="s">
        <v>1041</v>
      </c>
      <c r="C9" s="3">
        <f>VLOOKUP(B9,'Sheet1 (2)'!$A$1:$J$9999,3,FALSE)</f>
        <v>45327</v>
      </c>
      <c r="D9" s="3">
        <v>45327</v>
      </c>
      <c r="E9" s="2" t="str">
        <f t="shared" si="0"/>
        <v>Bank</v>
      </c>
      <c r="F9" s="2" t="s">
        <v>1188</v>
      </c>
      <c r="G9" s="2">
        <f>VLOOKUP(B9,'Sheet1 (2)'!$A$1:$J$9999,5,FALSE)*-1</f>
        <v>214120.8</v>
      </c>
      <c r="H9" s="2">
        <v>947473.5</v>
      </c>
    </row>
    <row r="10" spans="1:8" x14ac:dyDescent="0.2">
      <c r="A10" s="2" t="str">
        <f>VLOOKUP(B10,'Sheet1 (2)'!$A$1:$M$9999,9,FALSE)</f>
        <v>Raw Material Supplier</v>
      </c>
      <c r="B10" s="2" t="s">
        <v>1040</v>
      </c>
      <c r="C10" s="3">
        <f>VLOOKUP(B10,'Sheet1 (2)'!$A$1:$J$9999,3,FALSE)</f>
        <v>45327</v>
      </c>
      <c r="D10" s="3">
        <v>45327</v>
      </c>
      <c r="E10" s="2" t="str">
        <f t="shared" si="0"/>
        <v>Bank</v>
      </c>
      <c r="F10" s="2" t="s">
        <v>1188</v>
      </c>
      <c r="G10" s="2">
        <f>VLOOKUP(B10,'Sheet1 (2)'!$A$1:$J$9999,5,FALSE)*-1</f>
        <v>1367057.9</v>
      </c>
      <c r="H10" s="2">
        <v>584462.19999999995</v>
      </c>
    </row>
    <row r="11" spans="1:8" x14ac:dyDescent="0.2">
      <c r="A11" s="2" t="str">
        <f>VLOOKUP(B11,'Sheet1 (2)'!$A$1:$M$9999,9,FALSE)</f>
        <v>Raw Material Supplier</v>
      </c>
      <c r="B11" s="2" t="s">
        <v>1039</v>
      </c>
      <c r="C11" s="3">
        <f>VLOOKUP(B11,'Sheet1 (2)'!$A$1:$J$9999,3,FALSE)</f>
        <v>45327</v>
      </c>
      <c r="D11" s="3">
        <v>45327</v>
      </c>
      <c r="E11" s="2" t="str">
        <f t="shared" si="0"/>
        <v>Bank</v>
      </c>
      <c r="F11" s="2" t="s">
        <v>1188</v>
      </c>
      <c r="G11" s="2">
        <f>VLOOKUP(B11,'Sheet1 (2)'!$A$1:$J$9999,5,FALSE)*-1</f>
        <v>20171</v>
      </c>
      <c r="H11" s="2">
        <v>325298.2</v>
      </c>
    </row>
    <row r="12" spans="1:8" x14ac:dyDescent="0.2">
      <c r="A12" s="2" t="str">
        <f>VLOOKUP(B12,'Sheet1 (2)'!$A$1:$M$9999,9,FALSE)</f>
        <v>Raw Material Supplier</v>
      </c>
      <c r="B12" s="2" t="s">
        <v>1038</v>
      </c>
      <c r="C12" s="3">
        <f>VLOOKUP(B12,'Sheet1 (2)'!$A$1:$J$9999,3,FALSE)</f>
        <v>45327</v>
      </c>
      <c r="D12" s="3">
        <v>45327</v>
      </c>
      <c r="E12" s="2" t="str">
        <f t="shared" si="0"/>
        <v>Bank</v>
      </c>
      <c r="F12" s="2" t="s">
        <v>1188</v>
      </c>
      <c r="G12" s="2">
        <f>VLOOKUP(B12,'Sheet1 (2)'!$A$1:$J$9999,5,FALSE)*-1</f>
        <v>1377556.25</v>
      </c>
      <c r="H12" s="2">
        <v>4097368.35</v>
      </c>
    </row>
    <row r="13" spans="1:8" x14ac:dyDescent="0.2">
      <c r="A13" s="2" t="str">
        <f>VLOOKUP(B13,'Sheet1 (2)'!$A$1:$M$9999,9,FALSE)</f>
        <v>Raw Material Supplier</v>
      </c>
      <c r="B13" s="2" t="s">
        <v>1037</v>
      </c>
      <c r="C13" s="3">
        <f>VLOOKUP(B13,'Sheet1 (2)'!$A$1:$J$9999,3,FALSE)</f>
        <v>45327</v>
      </c>
      <c r="D13" s="3">
        <v>45327</v>
      </c>
      <c r="E13" s="2" t="str">
        <f t="shared" si="0"/>
        <v>Bank</v>
      </c>
      <c r="F13" s="2" t="s">
        <v>1188</v>
      </c>
      <c r="G13" s="2">
        <f>VLOOKUP(B13,'Sheet1 (2)'!$A$1:$J$9999,5,FALSE)*-1</f>
        <v>79953.75</v>
      </c>
      <c r="H13" s="2">
        <v>3356043.85</v>
      </c>
    </row>
    <row r="14" spans="1:8" x14ac:dyDescent="0.2">
      <c r="A14" s="2" t="str">
        <f>VLOOKUP(B14,'Sheet1 (2)'!$A$1:$M$9999,9,FALSE)</f>
        <v>Raw Material Supplier</v>
      </c>
      <c r="B14" s="2" t="s">
        <v>1036</v>
      </c>
      <c r="C14" s="3">
        <f>VLOOKUP(B14,'Sheet1 (2)'!$A$1:$J$9999,3,FALSE)</f>
        <v>45327</v>
      </c>
      <c r="D14" s="3">
        <v>45327</v>
      </c>
      <c r="E14" s="2" t="str">
        <f t="shared" si="0"/>
        <v>Bank</v>
      </c>
      <c r="F14" s="2" t="s">
        <v>1188</v>
      </c>
      <c r="G14" s="2">
        <f>VLOOKUP(B14,'Sheet1 (2)'!$A$1:$J$9999,5,FALSE)*-1</f>
        <v>86549</v>
      </c>
      <c r="H14" s="2">
        <v>1256487</v>
      </c>
    </row>
    <row r="15" spans="1:8" x14ac:dyDescent="0.2">
      <c r="A15" s="2" t="str">
        <f>VLOOKUP(B15,'Sheet1 (2)'!$A$1:$M$9999,9,FALSE)</f>
        <v>Raw Material Supplier</v>
      </c>
      <c r="B15" s="2" t="s">
        <v>1035</v>
      </c>
      <c r="C15" s="3">
        <f>VLOOKUP(B15,'Sheet1 (2)'!$A$1:$J$9999,3,FALSE)</f>
        <v>45327</v>
      </c>
      <c r="D15" s="3">
        <v>45327</v>
      </c>
      <c r="E15" s="2" t="str">
        <f t="shared" si="0"/>
        <v>Bank</v>
      </c>
      <c r="F15" s="2" t="s">
        <v>1188</v>
      </c>
      <c r="G15" s="2">
        <f>VLOOKUP(B15,'Sheet1 (2)'!$A$1:$J$9999,5,FALSE)*-1</f>
        <v>117265.5</v>
      </c>
      <c r="H15" s="2">
        <v>188232</v>
      </c>
    </row>
    <row r="16" spans="1:8" x14ac:dyDescent="0.2">
      <c r="A16" s="2" t="str">
        <f>VLOOKUP(B16,'Sheet1 (2)'!$A$1:$M$9999,9,FALSE)</f>
        <v>Raw Material Supplier</v>
      </c>
      <c r="B16" s="2" t="s">
        <v>1034</v>
      </c>
      <c r="C16" s="3">
        <f>VLOOKUP(B16,'Sheet1 (2)'!$A$1:$J$9999,3,FALSE)</f>
        <v>45327</v>
      </c>
      <c r="D16" s="3">
        <v>45327</v>
      </c>
      <c r="E16" s="2" t="str">
        <f t="shared" si="0"/>
        <v>Bank</v>
      </c>
      <c r="F16" s="2" t="s">
        <v>1188</v>
      </c>
      <c r="G16" s="2">
        <f>VLOOKUP(B16,'Sheet1 (2)'!$A$1:$J$9999,5,FALSE)*-1</f>
        <v>91150.15</v>
      </c>
      <c r="H16" s="2">
        <v>292527</v>
      </c>
    </row>
    <row r="17" spans="1:8" x14ac:dyDescent="0.2">
      <c r="A17" s="2" t="str">
        <f>VLOOKUP(B17,'Sheet1 (2)'!$A$1:$M$9999,9,FALSE)</f>
        <v>Raw Material Supplier</v>
      </c>
      <c r="B17" s="2" t="s">
        <v>1033</v>
      </c>
      <c r="C17" s="3">
        <f>VLOOKUP(B17,'Sheet1 (2)'!$A$1:$J$9999,3,FALSE)</f>
        <v>45327</v>
      </c>
      <c r="D17" s="3">
        <v>45327</v>
      </c>
      <c r="E17" s="2" t="str">
        <f t="shared" si="0"/>
        <v>Bank</v>
      </c>
      <c r="F17" s="2" t="s">
        <v>1188</v>
      </c>
      <c r="G17" s="2">
        <f>VLOOKUP(B17,'Sheet1 (2)'!$A$1:$J$9999,5,FALSE)*-1</f>
        <v>799537.5</v>
      </c>
      <c r="H17" s="2">
        <v>282378</v>
      </c>
    </row>
    <row r="18" spans="1:8" x14ac:dyDescent="0.2">
      <c r="A18" s="2" t="str">
        <f>VLOOKUP(B18,'Sheet1 (2)'!$A$1:$M$9999,9,FALSE)</f>
        <v>Employees Wages &amp; Salaries</v>
      </c>
      <c r="B18" s="2" t="s">
        <v>1162</v>
      </c>
      <c r="C18" s="3">
        <f>VLOOKUP(B18,'Sheet1 (2)'!$A$1:$J$9999,3,FALSE)</f>
        <v>45297</v>
      </c>
      <c r="D18" s="3">
        <v>45297</v>
      </c>
      <c r="E18" s="2" t="str">
        <f t="shared" si="0"/>
        <v>Bank</v>
      </c>
      <c r="F18" s="2" t="s">
        <v>1188</v>
      </c>
      <c r="G18" s="2">
        <f>VLOOKUP(B18,'Sheet1 (2)'!$A$1:$J$9999,5,FALSE)*-1</f>
        <v>43129</v>
      </c>
      <c r="H18" s="2">
        <v>50921</v>
      </c>
    </row>
    <row r="19" spans="1:8" x14ac:dyDescent="0.2">
      <c r="A19" s="2" t="str">
        <f>VLOOKUP(B19,'Sheet1 (2)'!$A$1:$M$9999,9,FALSE)</f>
        <v>Employees Wages &amp; Salaries</v>
      </c>
      <c r="B19" s="2" t="s">
        <v>1161</v>
      </c>
      <c r="C19" s="3">
        <f>VLOOKUP(B19,'Sheet1 (2)'!$A$1:$J$9999,3,FALSE)</f>
        <v>45297</v>
      </c>
      <c r="D19" s="3">
        <v>45297</v>
      </c>
      <c r="E19" s="2" t="str">
        <f t="shared" si="0"/>
        <v>Bank</v>
      </c>
      <c r="F19" s="2" t="s">
        <v>1188</v>
      </c>
      <c r="G19" s="2">
        <f>VLOOKUP(B19,'Sheet1 (2)'!$A$1:$J$9999,5,FALSE)*-1</f>
        <v>64091</v>
      </c>
      <c r="H19" s="2">
        <v>1775164</v>
      </c>
    </row>
    <row r="20" spans="1:8" x14ac:dyDescent="0.2">
      <c r="A20" s="2" t="str">
        <f>VLOOKUP(B20,'Sheet1 (2)'!$A$1:$M$9999,9,FALSE)</f>
        <v>Employees Wages &amp; Salaries</v>
      </c>
      <c r="B20" s="2" t="s">
        <v>1160</v>
      </c>
      <c r="C20" s="3">
        <f>VLOOKUP(B20,'Sheet1 (2)'!$A$1:$J$9999,3,FALSE)</f>
        <v>45297</v>
      </c>
      <c r="D20" s="3">
        <v>45297</v>
      </c>
      <c r="E20" s="2" t="str">
        <f t="shared" si="0"/>
        <v>Bank</v>
      </c>
      <c r="F20" s="2" t="s">
        <v>1188</v>
      </c>
      <c r="G20" s="2">
        <f>VLOOKUP(B20,'Sheet1 (2)'!$A$1:$J$9999,5,FALSE)*-1</f>
        <v>486760</v>
      </c>
      <c r="H20" s="2">
        <v>2486198</v>
      </c>
    </row>
    <row r="21" spans="1:8" x14ac:dyDescent="0.2">
      <c r="A21" s="2" t="str">
        <f>VLOOKUP(B21,'Sheet1 (2)'!$A$1:$M$9999,9,FALSE)</f>
        <v>Employees Wages &amp; Salaries</v>
      </c>
      <c r="B21" s="2" t="s">
        <v>1159</v>
      </c>
      <c r="C21" s="3">
        <f>VLOOKUP(B21,'Sheet1 (2)'!$A$1:$J$9999,3,FALSE)</f>
        <v>45297</v>
      </c>
      <c r="D21" s="3">
        <v>45297</v>
      </c>
      <c r="E21" s="2" t="str">
        <f t="shared" si="0"/>
        <v>Bank</v>
      </c>
      <c r="F21" s="2" t="s">
        <v>1188</v>
      </c>
      <c r="G21" s="2">
        <f>VLOOKUP(B21,'Sheet1 (2)'!$A$1:$J$9999,5,FALSE)*-1</f>
        <v>333222</v>
      </c>
      <c r="H21" s="2">
        <v>2036378</v>
      </c>
    </row>
    <row r="22" spans="1:8" x14ac:dyDescent="0.2">
      <c r="A22" s="2" t="str">
        <f>VLOOKUP(B22,'Sheet1 (2)'!$A$1:$M$9999,9,FALSE)</f>
        <v>Employees Wages &amp; Salaries</v>
      </c>
      <c r="B22" s="2" t="s">
        <v>1158</v>
      </c>
      <c r="C22" s="3">
        <f>VLOOKUP(B22,'Sheet1 (2)'!$A$1:$J$9999,3,FALSE)</f>
        <v>45297</v>
      </c>
      <c r="D22" s="3">
        <v>45297</v>
      </c>
      <c r="E22" s="2" t="str">
        <f t="shared" si="0"/>
        <v>Bank</v>
      </c>
      <c r="F22" s="2" t="s">
        <v>1188</v>
      </c>
      <c r="G22" s="2">
        <f>VLOOKUP(B22,'Sheet1 (2)'!$A$1:$J$9999,5,FALSE)*-1</f>
        <v>1119133</v>
      </c>
      <c r="H22" s="2">
        <v>19983.55</v>
      </c>
    </row>
    <row r="23" spans="1:8" x14ac:dyDescent="0.2">
      <c r="A23" s="2" t="str">
        <f>VLOOKUP(B23,'Sheet1 (2)'!$A$1:$M$9999,9,FALSE)</f>
        <v>Employees Wages &amp; Salaries</v>
      </c>
      <c r="B23" s="2" t="s">
        <v>1157</v>
      </c>
      <c r="C23" s="3">
        <f>VLOOKUP(B23,'Sheet1 (2)'!$A$1:$J$9999,3,FALSE)</f>
        <v>45297</v>
      </c>
      <c r="D23" s="3">
        <v>45297</v>
      </c>
      <c r="E23" s="2" t="str">
        <f t="shared" si="0"/>
        <v>Bank</v>
      </c>
      <c r="F23" s="2" t="s">
        <v>1188</v>
      </c>
      <c r="G23" s="2">
        <f>VLOOKUP(B23,'Sheet1 (2)'!$A$1:$J$9999,5,FALSE)*-1</f>
        <v>45506</v>
      </c>
      <c r="H23" s="2">
        <v>31054.6</v>
      </c>
    </row>
    <row r="24" spans="1:8" x14ac:dyDescent="0.2">
      <c r="A24" s="2" t="str">
        <f>VLOOKUP(B24,'Sheet1 (2)'!$A$1:$M$9999,9,FALSE)</f>
        <v>Employees Wages &amp; Salaries</v>
      </c>
      <c r="B24" s="2" t="s">
        <v>1156</v>
      </c>
      <c r="C24" s="3">
        <f>VLOOKUP(B24,'Sheet1 (2)'!$A$1:$J$9999,3,FALSE)</f>
        <v>45297</v>
      </c>
      <c r="D24" s="3">
        <v>45297</v>
      </c>
      <c r="E24" s="2" t="str">
        <f t="shared" si="0"/>
        <v>Bank</v>
      </c>
      <c r="F24" s="2" t="s">
        <v>1188</v>
      </c>
      <c r="G24" s="2">
        <f>VLOOKUP(B24,'Sheet1 (2)'!$A$1:$J$9999,5,FALSE)*-1</f>
        <v>252775</v>
      </c>
      <c r="H24" s="2">
        <v>42061.25</v>
      </c>
    </row>
    <row r="25" spans="1:8" x14ac:dyDescent="0.2">
      <c r="A25" s="2" t="str">
        <f>VLOOKUP(B25,'Sheet1 (2)'!$A$1:$M$9999,9,FALSE)</f>
        <v>Employees Wages &amp; Salaries</v>
      </c>
      <c r="B25" s="2" t="s">
        <v>1155</v>
      </c>
      <c r="C25" s="3">
        <f>VLOOKUP(B25,'Sheet1 (2)'!$A$1:$J$9999,3,FALSE)</f>
        <v>45297</v>
      </c>
      <c r="D25" s="3">
        <v>45297</v>
      </c>
      <c r="E25" s="2" t="str">
        <f t="shared" si="0"/>
        <v>Bank</v>
      </c>
      <c r="F25" s="2" t="s">
        <v>1188</v>
      </c>
      <c r="G25" s="2">
        <f>VLOOKUP(B25,'Sheet1 (2)'!$A$1:$J$9999,5,FALSE)*-1</f>
        <v>121263</v>
      </c>
      <c r="H25" s="2">
        <v>5406.15</v>
      </c>
    </row>
    <row r="26" spans="1:8" x14ac:dyDescent="0.2">
      <c r="A26" s="2" t="str">
        <f>VLOOKUP(B26,'Sheet1 (2)'!$A$1:$M$9999,9,FALSE)</f>
        <v>Employees Wages &amp; Salaries</v>
      </c>
      <c r="B26" s="2" t="s">
        <v>1154</v>
      </c>
      <c r="C26" s="3">
        <f>VLOOKUP(B26,'Sheet1 (2)'!$A$1:$J$9999,3,FALSE)</f>
        <v>45297</v>
      </c>
      <c r="D26" s="3">
        <v>45297</v>
      </c>
      <c r="E26" s="2" t="str">
        <f t="shared" si="0"/>
        <v>Bank</v>
      </c>
      <c r="F26" s="2" t="s">
        <v>1188</v>
      </c>
      <c r="G26" s="2">
        <f>VLOOKUP(B26,'Sheet1 (2)'!$A$1:$J$9999,5,FALSE)*-1</f>
        <v>725815</v>
      </c>
      <c r="H26" s="2">
        <v>188453.95</v>
      </c>
    </row>
    <row r="27" spans="1:8" x14ac:dyDescent="0.2">
      <c r="A27" s="2" t="str">
        <f>VLOOKUP(B27,'Sheet1 (2)'!$A$1:$M$9999,9,FALSE)</f>
        <v>Employees Wages &amp; Salaries</v>
      </c>
      <c r="B27" s="2" t="s">
        <v>1153</v>
      </c>
      <c r="C27" s="3">
        <f>VLOOKUP(B27,'Sheet1 (2)'!$A$1:$J$9999,3,FALSE)</f>
        <v>45297</v>
      </c>
      <c r="D27" s="3">
        <v>45297</v>
      </c>
      <c r="E27" s="2" t="str">
        <f t="shared" si="0"/>
        <v>Bank</v>
      </c>
      <c r="F27" s="2" t="s">
        <v>1188</v>
      </c>
      <c r="G27" s="2">
        <f>VLOOKUP(B27,'Sheet1 (2)'!$A$1:$J$9999,5,FALSE)*-1</f>
        <v>17135</v>
      </c>
      <c r="H27" s="2">
        <v>263938.8</v>
      </c>
    </row>
    <row r="28" spans="1:8" x14ac:dyDescent="0.2">
      <c r="A28" s="2" t="str">
        <f>VLOOKUP(B28,'Sheet1 (2)'!$A$1:$M$9999,9,FALSE)</f>
        <v>Employees Wages &amp; Salaries</v>
      </c>
      <c r="B28" s="2" t="s">
        <v>1152</v>
      </c>
      <c r="C28" s="3">
        <f>VLOOKUP(B28,'Sheet1 (2)'!$A$1:$J$9999,3,FALSE)</f>
        <v>45297</v>
      </c>
      <c r="D28" s="3">
        <v>45297</v>
      </c>
      <c r="E28" s="2" t="str">
        <f t="shared" si="0"/>
        <v>Bank</v>
      </c>
      <c r="F28" s="2" t="s">
        <v>1188</v>
      </c>
      <c r="G28" s="2">
        <f>VLOOKUP(B28,'Sheet1 (2)'!$A$1:$J$9999,5,FALSE)*-1</f>
        <v>621665</v>
      </c>
      <c r="H28" s="2">
        <v>216185.05</v>
      </c>
    </row>
    <row r="29" spans="1:8" x14ac:dyDescent="0.2">
      <c r="A29" s="2" t="str">
        <f>VLOOKUP(B29,'Sheet1 (2)'!$A$1:$M$9999,9,FALSE)</f>
        <v>Employees Wages &amp; Salaries</v>
      </c>
      <c r="B29" s="2" t="s">
        <v>1151</v>
      </c>
      <c r="C29" s="3">
        <f>VLOOKUP(B29,'Sheet1 (2)'!$A$1:$J$9999,3,FALSE)</f>
        <v>45297</v>
      </c>
      <c r="D29" s="3">
        <v>45297</v>
      </c>
      <c r="E29" s="2" t="str">
        <f t="shared" si="0"/>
        <v>Bank</v>
      </c>
      <c r="F29" s="2" t="s">
        <v>1188</v>
      </c>
      <c r="G29" s="2">
        <f>VLOOKUP(B29,'Sheet1 (2)'!$A$1:$J$9999,5,FALSE)*-1</f>
        <v>33960</v>
      </c>
      <c r="H29" s="2">
        <v>66545.899999999994</v>
      </c>
    </row>
    <row r="30" spans="1:8" x14ac:dyDescent="0.2">
      <c r="A30" s="2" t="str">
        <f>VLOOKUP(B30,'Sheet1 (2)'!$A$1:$M$9999,9,FALSE)</f>
        <v>Employees Wages &amp; Salaries</v>
      </c>
      <c r="B30" s="2" t="s">
        <v>1150</v>
      </c>
      <c r="C30" s="3">
        <f>VLOOKUP(B30,'Sheet1 (2)'!$A$1:$J$9999,3,FALSE)</f>
        <v>45297</v>
      </c>
      <c r="D30" s="3">
        <v>45297</v>
      </c>
      <c r="E30" s="2" t="str">
        <f t="shared" si="0"/>
        <v>Bank</v>
      </c>
      <c r="F30" s="2" t="s">
        <v>1188</v>
      </c>
      <c r="G30" s="2">
        <f>VLOOKUP(B30,'Sheet1 (2)'!$A$1:$J$9999,5,FALSE)*-1</f>
        <v>36761</v>
      </c>
      <c r="H30" s="2">
        <v>110312.6</v>
      </c>
    </row>
    <row r="31" spans="1:8" x14ac:dyDescent="0.2">
      <c r="A31" s="2" t="str">
        <f>VLOOKUP(B31,'Sheet1 (2)'!$A$1:$M$9999,9,FALSE)</f>
        <v>Employees Wages &amp; Salaries</v>
      </c>
      <c r="B31" s="2" t="s">
        <v>1149</v>
      </c>
      <c r="C31" s="3">
        <f>VLOOKUP(B31,'Sheet1 (2)'!$A$1:$J$9999,3,FALSE)</f>
        <v>45297</v>
      </c>
      <c r="D31" s="3">
        <v>45297</v>
      </c>
      <c r="E31" s="2" t="str">
        <f t="shared" si="0"/>
        <v>Bank</v>
      </c>
      <c r="F31" s="2" t="s">
        <v>1188</v>
      </c>
      <c r="G31" s="2">
        <f>VLOOKUP(B31,'Sheet1 (2)'!$A$1:$J$9999,5,FALSE)*-1</f>
        <v>49808</v>
      </c>
      <c r="H31" s="2">
        <v>186760</v>
      </c>
    </row>
    <row r="32" spans="1:8" x14ac:dyDescent="0.2">
      <c r="A32" s="2" t="str">
        <f>VLOOKUP(B32,'Sheet1 (2)'!$A$1:$M$9999,9,FALSE)</f>
        <v>Employees Wages &amp; Salaries</v>
      </c>
      <c r="B32" s="2" t="s">
        <v>1148</v>
      </c>
      <c r="C32" s="3">
        <f>VLOOKUP(B32,'Sheet1 (2)'!$A$1:$J$9999,3,FALSE)</f>
        <v>45297</v>
      </c>
      <c r="D32" s="3">
        <v>45297</v>
      </c>
      <c r="E32" s="2" t="str">
        <f t="shared" si="0"/>
        <v>Bank</v>
      </c>
      <c r="F32" s="2" t="s">
        <v>1188</v>
      </c>
      <c r="G32" s="2">
        <f>VLOOKUP(B32,'Sheet1 (2)'!$A$1:$J$9999,5,FALSE)*-1</f>
        <v>38716</v>
      </c>
      <c r="H32" s="2">
        <v>21602.75</v>
      </c>
    </row>
    <row r="33" spans="1:8" x14ac:dyDescent="0.2">
      <c r="A33" s="2" t="str">
        <f>VLOOKUP(B33,'Sheet1 (2)'!$A$1:$M$9999,9,FALSE)</f>
        <v>Employees Wages &amp; Salaries</v>
      </c>
      <c r="B33" s="2" t="s">
        <v>1147</v>
      </c>
      <c r="C33" s="3">
        <f>VLOOKUP(B33,'Sheet1 (2)'!$A$1:$J$9999,3,FALSE)</f>
        <v>45297</v>
      </c>
      <c r="D33" s="3">
        <v>45297</v>
      </c>
      <c r="E33" s="2" t="str">
        <f t="shared" si="0"/>
        <v>Bank</v>
      </c>
      <c r="F33" s="2" t="s">
        <v>1188</v>
      </c>
      <c r="G33" s="2">
        <f>VLOOKUP(B33,'Sheet1 (2)'!$A$1:$J$9999,5,FALSE)*-1</f>
        <v>679200</v>
      </c>
      <c r="H33" s="2">
        <v>669418.44999999995</v>
      </c>
    </row>
    <row r="34" spans="1:8" ht="28.5" x14ac:dyDescent="0.2">
      <c r="A34" s="2" t="str">
        <f>VLOOKUP(B34,'Sheet1 (2)'!$A$1:$M$9999,9,FALSE)</f>
        <v>Machinary Depreciation &amp; Maintenance</v>
      </c>
      <c r="B34" s="2" t="s">
        <v>1089</v>
      </c>
      <c r="C34" s="3">
        <f>VLOOKUP(B34,'Sheet1 (2)'!$A$1:$J$9999,3,FALSE)</f>
        <v>45322</v>
      </c>
      <c r="D34" s="3">
        <v>45322</v>
      </c>
      <c r="E34" s="2" t="str">
        <f t="shared" si="0"/>
        <v>Bank</v>
      </c>
      <c r="F34" s="2" t="s">
        <v>1188</v>
      </c>
      <c r="G34" s="2">
        <f>VLOOKUP(B34,'Sheet1 (2)'!$A$1:$J$9999,5,FALSE)*-1</f>
        <v>4578.1499999999996</v>
      </c>
      <c r="H34" s="2">
        <v>671932.35</v>
      </c>
    </row>
    <row r="35" spans="1:8" ht="28.5" x14ac:dyDescent="0.2">
      <c r="A35" s="2" t="str">
        <f>VLOOKUP(B35,'Sheet1 (2)'!$A$1:$M$9999,9,FALSE)</f>
        <v>Machinary Depreciation &amp; Maintenance</v>
      </c>
      <c r="B35" s="2" t="s">
        <v>1088</v>
      </c>
      <c r="C35" s="3">
        <f>VLOOKUP(B35,'Sheet1 (2)'!$A$1:$J$9999,3,FALSE)</f>
        <v>45322</v>
      </c>
      <c r="D35" s="3">
        <v>45322</v>
      </c>
      <c r="E35" s="2" t="str">
        <f t="shared" si="0"/>
        <v>Bank</v>
      </c>
      <c r="F35" s="2" t="s">
        <v>1188</v>
      </c>
      <c r="G35" s="2">
        <f>VLOOKUP(B35,'Sheet1 (2)'!$A$1:$J$9999,5,FALSE)*-1</f>
        <v>6804.55</v>
      </c>
      <c r="H35" s="2">
        <v>253378.35</v>
      </c>
    </row>
    <row r="36" spans="1:8" ht="28.5" x14ac:dyDescent="0.2">
      <c r="A36" s="2" t="str">
        <f>VLOOKUP(B36,'Sheet1 (2)'!$A$1:$M$9999,9,FALSE)</f>
        <v>Machinary Depreciation &amp; Maintenance</v>
      </c>
      <c r="B36" s="2" t="s">
        <v>1087</v>
      </c>
      <c r="C36" s="3">
        <f>VLOOKUP(B36,'Sheet1 (2)'!$A$1:$J$9999,3,FALSE)</f>
        <v>45322</v>
      </c>
      <c r="D36" s="3">
        <v>45322</v>
      </c>
      <c r="E36" s="2" t="str">
        <f t="shared" si="0"/>
        <v>Bank</v>
      </c>
      <c r="F36" s="2" t="s">
        <v>1188</v>
      </c>
      <c r="G36" s="2">
        <f>VLOOKUP(B36,'Sheet1 (2)'!$A$1:$J$9999,5,FALSE)*-1</f>
        <v>51675.25</v>
      </c>
      <c r="H36" s="2">
        <v>37958.050000000003</v>
      </c>
    </row>
    <row r="37" spans="1:8" ht="28.5" x14ac:dyDescent="0.2">
      <c r="A37" s="2" t="str">
        <f>VLOOKUP(B37,'Sheet1 (2)'!$A$1:$M$9999,9,FALSE)</f>
        <v>Machinary Depreciation &amp; Maintenance</v>
      </c>
      <c r="B37" s="2" t="s">
        <v>1086</v>
      </c>
      <c r="C37" s="3">
        <f>VLOOKUP(B37,'Sheet1 (2)'!$A$1:$J$9999,3,FALSE)</f>
        <v>45322</v>
      </c>
      <c r="D37" s="3">
        <v>45322</v>
      </c>
      <c r="E37" s="2" t="str">
        <f t="shared" si="0"/>
        <v>Bank</v>
      </c>
      <c r="F37" s="2" t="s">
        <v>1188</v>
      </c>
      <c r="G37" s="2">
        <f>VLOOKUP(B37,'Sheet1 (2)'!$A$1:$J$9999,5,FALSE)*-1</f>
        <v>35375.15</v>
      </c>
      <c r="H37" s="2">
        <v>58990.400000000001</v>
      </c>
    </row>
    <row r="38" spans="1:8" ht="28.5" x14ac:dyDescent="0.2">
      <c r="A38" s="2" t="str">
        <f>VLOOKUP(B38,'Sheet1 (2)'!$A$1:$M$9999,9,FALSE)</f>
        <v>Machinary Depreciation &amp; Maintenance</v>
      </c>
      <c r="B38" s="2" t="s">
        <v>1085</v>
      </c>
      <c r="C38" s="3">
        <f>VLOOKUP(B38,'Sheet1 (2)'!$A$1:$J$9999,3,FALSE)</f>
        <v>45322</v>
      </c>
      <c r="D38" s="3">
        <v>45322</v>
      </c>
      <c r="E38" s="2" t="str">
        <f t="shared" si="0"/>
        <v>Bank</v>
      </c>
      <c r="F38" s="2" t="s">
        <v>1188</v>
      </c>
      <c r="G38" s="2">
        <f>VLOOKUP(B38,'Sheet1 (2)'!$A$1:$J$9999,5,FALSE)*-1</f>
        <v>118808.8</v>
      </c>
      <c r="H38" s="2">
        <v>56943.4</v>
      </c>
    </row>
    <row r="39" spans="1:8" ht="28.5" x14ac:dyDescent="0.2">
      <c r="A39" s="2" t="str">
        <f>VLOOKUP(B39,'Sheet1 (2)'!$A$1:$M$9999,9,FALSE)</f>
        <v>Machinary Depreciation &amp; Maintenance</v>
      </c>
      <c r="B39" s="2" t="s">
        <v>1084</v>
      </c>
      <c r="C39" s="3">
        <f>VLOOKUP(B39,'Sheet1 (2)'!$A$1:$J$9999,3,FALSE)</f>
        <v>45322</v>
      </c>
      <c r="D39" s="3">
        <v>45322</v>
      </c>
      <c r="E39" s="2" t="str">
        <f t="shared" si="0"/>
        <v>Bank</v>
      </c>
      <c r="F39" s="2" t="s">
        <v>1188</v>
      </c>
      <c r="G39" s="2">
        <f>VLOOKUP(B39,'Sheet1 (2)'!$A$1:$J$9999,5,FALSE)*-1</f>
        <v>4831.1499999999996</v>
      </c>
      <c r="H39" s="2">
        <v>95875.5</v>
      </c>
    </row>
    <row r="40" spans="1:8" ht="28.5" x14ac:dyDescent="0.2">
      <c r="A40" s="2" t="str">
        <f>VLOOKUP(B40,'Sheet1 (2)'!$A$1:$M$9999,9,FALSE)</f>
        <v>Machinary Depreciation &amp; Maintenance</v>
      </c>
      <c r="B40" s="2" t="s">
        <v>1083</v>
      </c>
      <c r="C40" s="3">
        <f>VLOOKUP(B40,'Sheet1 (2)'!$A$1:$J$9999,3,FALSE)</f>
        <v>45322</v>
      </c>
      <c r="D40" s="3">
        <v>45322</v>
      </c>
      <c r="E40" s="2" t="str">
        <f t="shared" si="0"/>
        <v>Bank</v>
      </c>
      <c r="F40" s="2" t="s">
        <v>1188</v>
      </c>
      <c r="G40" s="2">
        <f>VLOOKUP(B40,'Sheet1 (2)'!$A$1:$J$9999,5,FALSE)*-1</f>
        <v>26835.25</v>
      </c>
      <c r="H40" s="2">
        <v>90170.35</v>
      </c>
    </row>
    <row r="41" spans="1:8" ht="28.5" x14ac:dyDescent="0.2">
      <c r="A41" s="2" t="str">
        <f>VLOOKUP(B41,'Sheet1 (2)'!$A$1:$M$9999,9,FALSE)</f>
        <v>Machinary Depreciation &amp; Maintenance</v>
      </c>
      <c r="B41" s="2" t="s">
        <v>1082</v>
      </c>
      <c r="C41" s="3">
        <f>VLOOKUP(B41,'Sheet1 (2)'!$A$1:$J$9999,3,FALSE)</f>
        <v>45322</v>
      </c>
      <c r="D41" s="3">
        <v>45322</v>
      </c>
      <c r="E41" s="2" t="str">
        <f t="shared" si="0"/>
        <v>Bank</v>
      </c>
      <c r="F41" s="2" t="s">
        <v>1188</v>
      </c>
      <c r="G41" s="2">
        <f>VLOOKUP(B41,'Sheet1 (2)'!$A$1:$J$9999,5,FALSE)*-1</f>
        <v>12873.1</v>
      </c>
      <c r="H41" s="2">
        <v>58894.95</v>
      </c>
    </row>
    <row r="42" spans="1:8" ht="28.5" x14ac:dyDescent="0.2">
      <c r="A42" s="2" t="str">
        <f>VLOOKUP(B42,'Sheet1 (2)'!$A$1:$M$9999,9,FALSE)</f>
        <v>Machinary Depreciation &amp; Maintenance</v>
      </c>
      <c r="B42" s="2" t="s">
        <v>1081</v>
      </c>
      <c r="C42" s="3">
        <f>VLOOKUP(B42,'Sheet1 (2)'!$A$1:$J$9999,3,FALSE)</f>
        <v>45322</v>
      </c>
      <c r="D42" s="3">
        <v>45322</v>
      </c>
      <c r="E42" s="2" t="str">
        <f t="shared" si="0"/>
        <v>Bank</v>
      </c>
      <c r="F42" s="2" t="s">
        <v>1188</v>
      </c>
      <c r="G42" s="2">
        <f>VLOOKUP(B42,'Sheet1 (2)'!$A$1:$J$9999,5,FALSE)*-1</f>
        <v>77053.45</v>
      </c>
      <c r="H42" s="2">
        <v>34827.75</v>
      </c>
    </row>
    <row r="43" spans="1:8" ht="28.5" x14ac:dyDescent="0.2">
      <c r="A43" s="2" t="str">
        <f>VLOOKUP(B43,'Sheet1 (2)'!$A$1:$M$9999,9,FALSE)</f>
        <v>Machinary Depreciation &amp; Maintenance</v>
      </c>
      <c r="B43" s="2" t="s">
        <v>1080</v>
      </c>
      <c r="C43" s="3">
        <f>VLOOKUP(B43,'Sheet1 (2)'!$A$1:$J$9999,3,FALSE)</f>
        <v>45322</v>
      </c>
      <c r="D43" s="3">
        <v>45322</v>
      </c>
      <c r="E43" s="2" t="str">
        <f t="shared" si="0"/>
        <v>Bank</v>
      </c>
      <c r="F43" s="2" t="s">
        <v>1188</v>
      </c>
      <c r="G43" s="2">
        <f>VLOOKUP(B43,'Sheet1 (2)'!$A$1:$J$9999,5,FALSE)*-1</f>
        <v>1819.3</v>
      </c>
      <c r="H43" s="2">
        <v>501357.45</v>
      </c>
    </row>
    <row r="44" spans="1:8" ht="28.5" x14ac:dyDescent="0.2">
      <c r="A44" s="2" t="str">
        <f>VLOOKUP(B44,'Sheet1 (2)'!$A$1:$M$9999,9,FALSE)</f>
        <v>Machinary Depreciation &amp; Maintenance</v>
      </c>
      <c r="B44" s="2" t="s">
        <v>1079</v>
      </c>
      <c r="C44" s="3">
        <f>VLOOKUP(B44,'Sheet1 (2)'!$A$1:$J$9999,3,FALSE)</f>
        <v>45322</v>
      </c>
      <c r="D44" s="3">
        <v>45322</v>
      </c>
      <c r="E44" s="2" t="str">
        <f t="shared" si="0"/>
        <v>Bank</v>
      </c>
      <c r="F44" s="2" t="s">
        <v>1188</v>
      </c>
      <c r="G44" s="2">
        <f>VLOOKUP(B44,'Sheet1 (2)'!$A$1:$J$9999,5,FALSE)*-1</f>
        <v>65997.350000000006</v>
      </c>
      <c r="H44" s="2">
        <v>410648.9</v>
      </c>
    </row>
    <row r="45" spans="1:8" ht="28.5" x14ac:dyDescent="0.2">
      <c r="A45" s="2" t="str">
        <f>VLOOKUP(B45,'Sheet1 (2)'!$A$1:$M$9999,9,FALSE)</f>
        <v>Machinary Depreciation &amp; Maintenance</v>
      </c>
      <c r="B45" s="2" t="s">
        <v>1078</v>
      </c>
      <c r="C45" s="3">
        <f>VLOOKUP(B45,'Sheet1 (2)'!$A$1:$J$9999,3,FALSE)</f>
        <v>45322</v>
      </c>
      <c r="D45" s="3">
        <v>45322</v>
      </c>
      <c r="E45" s="2" t="str">
        <f t="shared" si="0"/>
        <v>Bank</v>
      </c>
      <c r="F45" s="2" t="s">
        <v>1188</v>
      </c>
      <c r="G45" s="2">
        <f>VLOOKUP(B45,'Sheet1 (2)'!$A$1:$J$9999,5,FALSE)*-1</f>
        <v>3605.25</v>
      </c>
      <c r="H45" s="2">
        <v>508367</v>
      </c>
    </row>
    <row r="46" spans="1:8" ht="28.5" x14ac:dyDescent="0.2">
      <c r="A46" s="2" t="str">
        <f>VLOOKUP(B46,'Sheet1 (2)'!$A$1:$M$9999,9,FALSE)</f>
        <v>Machinary Depreciation &amp; Maintenance</v>
      </c>
      <c r="B46" s="2" t="s">
        <v>1077</v>
      </c>
      <c r="C46" s="3">
        <f>VLOOKUP(B46,'Sheet1 (2)'!$A$1:$J$9999,3,FALSE)</f>
        <v>45322</v>
      </c>
      <c r="D46" s="3">
        <v>45322</v>
      </c>
      <c r="E46" s="2" t="str">
        <f t="shared" si="0"/>
        <v>Bank</v>
      </c>
      <c r="F46" s="2" t="s">
        <v>1188</v>
      </c>
      <c r="G46" s="2">
        <f>VLOOKUP(B46,'Sheet1 (2)'!$A$1:$J$9999,5,FALSE)*-1</f>
        <v>3903.1</v>
      </c>
      <c r="H46" s="2">
        <v>76158</v>
      </c>
    </row>
    <row r="47" spans="1:8" ht="28.5" x14ac:dyDescent="0.2">
      <c r="A47" s="2" t="str">
        <f>VLOOKUP(B47,'Sheet1 (2)'!$A$1:$M$9999,9,FALSE)</f>
        <v>Machinary Depreciation &amp; Maintenance</v>
      </c>
      <c r="B47" s="2" t="s">
        <v>1076</v>
      </c>
      <c r="C47" s="3">
        <f>VLOOKUP(B47,'Sheet1 (2)'!$A$1:$J$9999,3,FALSE)</f>
        <v>45322</v>
      </c>
      <c r="D47" s="3">
        <v>45322</v>
      </c>
      <c r="E47" s="2" t="str">
        <f t="shared" si="0"/>
        <v>Bank</v>
      </c>
      <c r="F47" s="2" t="s">
        <v>1188</v>
      </c>
      <c r="G47" s="2">
        <f>VLOOKUP(B47,'Sheet1 (2)'!$A$1:$J$9999,5,FALSE)*-1</f>
        <v>5287.7</v>
      </c>
      <c r="H47" s="2">
        <v>118354</v>
      </c>
    </row>
    <row r="48" spans="1:8" ht="28.5" x14ac:dyDescent="0.2">
      <c r="A48" s="2" t="str">
        <f>VLOOKUP(B48,'Sheet1 (2)'!$A$1:$M$9999,9,FALSE)</f>
        <v>Machinary Depreciation &amp; Maintenance</v>
      </c>
      <c r="B48" s="2" t="s">
        <v>1075</v>
      </c>
      <c r="C48" s="3">
        <f>VLOOKUP(B48,'Sheet1 (2)'!$A$1:$J$9999,3,FALSE)</f>
        <v>45322</v>
      </c>
      <c r="D48" s="3">
        <v>45322</v>
      </c>
      <c r="E48" s="2" t="str">
        <f t="shared" si="0"/>
        <v>Bank</v>
      </c>
      <c r="F48" s="2" t="s">
        <v>1188</v>
      </c>
      <c r="G48" s="2">
        <f>VLOOKUP(B48,'Sheet1 (2)'!$A$1:$J$9999,5,FALSE)*-1</f>
        <v>4110.1000000000004</v>
      </c>
      <c r="H48" s="2">
        <v>114248</v>
      </c>
    </row>
    <row r="49" spans="1:8" ht="28.5" x14ac:dyDescent="0.2">
      <c r="A49" s="2" t="str">
        <f>VLOOKUP(B49,'Sheet1 (2)'!$A$1:$M$9999,9,FALSE)</f>
        <v>Machinary Depreciation &amp; Maintenance</v>
      </c>
      <c r="B49" s="2" t="s">
        <v>1074</v>
      </c>
      <c r="C49" s="3">
        <f>VLOOKUP(B49,'Sheet1 (2)'!$A$1:$J$9999,3,FALSE)</f>
        <v>45322</v>
      </c>
      <c r="D49" s="3">
        <v>45322</v>
      </c>
      <c r="E49" s="2" t="str">
        <f t="shared" si="0"/>
        <v>Bank</v>
      </c>
      <c r="F49" s="2" t="s">
        <v>1188</v>
      </c>
      <c r="G49" s="2">
        <f>VLOOKUP(B49,'Sheet1 (2)'!$A$1:$J$9999,5,FALSE)*-1</f>
        <v>72105</v>
      </c>
      <c r="H49" s="2">
        <v>192360</v>
      </c>
    </row>
    <row r="50" spans="1:8" x14ac:dyDescent="0.2">
      <c r="A50" s="2" t="str">
        <f>VLOOKUP(B50,'Sheet1 (2)'!$A$1:$M$9999,9,FALSE)</f>
        <v>Subcontractors &amp; Services</v>
      </c>
      <c r="B50" s="2" t="s">
        <v>1146</v>
      </c>
      <c r="C50" s="3">
        <f>VLOOKUP(B50,'Sheet1 (2)'!$A$1:$J$9999,3,FALSE)</f>
        <v>45307</v>
      </c>
      <c r="D50" s="3">
        <v>45307</v>
      </c>
      <c r="E50" s="2" t="str">
        <f t="shared" si="0"/>
        <v>Bank</v>
      </c>
      <c r="F50" s="2" t="s">
        <v>1188</v>
      </c>
      <c r="G50" s="2">
        <f>VLOOKUP(B50,'Sheet1 (2)'!$A$1:$J$9999,5,FALSE)*-1</f>
        <v>16263.3</v>
      </c>
      <c r="H50" s="2">
        <v>118354</v>
      </c>
    </row>
    <row r="51" spans="1:8" x14ac:dyDescent="0.2">
      <c r="A51" s="2" t="str">
        <f>VLOOKUP(B51,'Sheet1 (2)'!$A$1:$M$9999,9,FALSE)</f>
        <v>Subcontractors &amp; Services</v>
      </c>
      <c r="B51" s="2" t="s">
        <v>1145</v>
      </c>
      <c r="C51" s="3">
        <f>VLOOKUP(B51,'Sheet1 (2)'!$A$1:$J$9999,3,FALSE)</f>
        <v>45307</v>
      </c>
      <c r="D51" s="3">
        <v>45307</v>
      </c>
      <c r="E51" s="2" t="str">
        <f t="shared" si="0"/>
        <v>Bank</v>
      </c>
      <c r="F51" s="2" t="s">
        <v>1188</v>
      </c>
      <c r="G51" s="2">
        <f>VLOOKUP(B51,'Sheet1 (2)'!$A$1:$J$9999,5,FALSE)*-1</f>
        <v>21148.5</v>
      </c>
      <c r="H51" s="2">
        <v>160300</v>
      </c>
    </row>
    <row r="52" spans="1:8" x14ac:dyDescent="0.2">
      <c r="A52" s="2" t="str">
        <f>VLOOKUP(B52,'Sheet1 (2)'!$A$1:$M$9999,9,FALSE)</f>
        <v>Subcontractors &amp; Services</v>
      </c>
      <c r="B52" s="2" t="s">
        <v>1144</v>
      </c>
      <c r="C52" s="3">
        <f>VLOOKUP(B52,'Sheet1 (2)'!$A$1:$J$9999,3,FALSE)</f>
        <v>45307</v>
      </c>
      <c r="D52" s="3">
        <v>45307</v>
      </c>
      <c r="E52" s="2" t="str">
        <f t="shared" si="0"/>
        <v>Bank</v>
      </c>
      <c r="F52" s="2" t="s">
        <v>1188</v>
      </c>
      <c r="G52" s="2">
        <f>VLOOKUP(B52,'Sheet1 (2)'!$A$1:$J$9999,5,FALSE)*-1</f>
        <v>172086</v>
      </c>
      <c r="H52" s="2">
        <v>157267</v>
      </c>
    </row>
    <row r="53" spans="1:8" x14ac:dyDescent="0.2">
      <c r="A53" s="2" t="str">
        <f>VLOOKUP(B53,'Sheet1 (2)'!$A$1:$M$9999,9,FALSE)</f>
        <v>Subcontractors &amp; Services</v>
      </c>
      <c r="B53" s="2" t="s">
        <v>1143</v>
      </c>
      <c r="C53" s="3">
        <f>VLOOKUP(B53,'Sheet1 (2)'!$A$1:$J$9999,3,FALSE)</f>
        <v>45307</v>
      </c>
      <c r="D53" s="3">
        <v>45307</v>
      </c>
      <c r="E53" s="2" t="str">
        <f t="shared" si="0"/>
        <v>Bank</v>
      </c>
      <c r="F53" s="2" t="s">
        <v>1188</v>
      </c>
      <c r="G53" s="2">
        <f>VLOOKUP(B53,'Sheet1 (2)'!$A$1:$J$9999,5,FALSE)*-1</f>
        <v>109951.5</v>
      </c>
      <c r="H53" s="2">
        <v>128661</v>
      </c>
    </row>
    <row r="54" spans="1:8" x14ac:dyDescent="0.2">
      <c r="A54" s="2" t="str">
        <f>VLOOKUP(B54,'Sheet1 (2)'!$A$1:$M$9999,9,FALSE)</f>
        <v>Subcontractors &amp; Services</v>
      </c>
      <c r="B54" s="2" t="s">
        <v>1142</v>
      </c>
      <c r="C54" s="3">
        <f>VLOOKUP(B54,'Sheet1 (2)'!$A$1:$J$9999,3,FALSE)</f>
        <v>45307</v>
      </c>
      <c r="D54" s="3">
        <v>45307</v>
      </c>
      <c r="E54" s="2" t="str">
        <f t="shared" si="0"/>
        <v>Bank</v>
      </c>
      <c r="F54" s="2" t="s">
        <v>1188</v>
      </c>
      <c r="G54" s="2">
        <f>VLOOKUP(B54,'Sheet1 (2)'!$A$1:$J$9999,5,FALSE)*-1</f>
        <v>263767.45</v>
      </c>
      <c r="H54" s="2">
        <v>1005900</v>
      </c>
    </row>
    <row r="55" spans="1:8" x14ac:dyDescent="0.2">
      <c r="A55" s="2" t="str">
        <f>VLOOKUP(B55,'Sheet1 (2)'!$A$1:$M$9999,9,FALSE)</f>
        <v>Subcontractors &amp; Services</v>
      </c>
      <c r="B55" s="2" t="s">
        <v>1141</v>
      </c>
      <c r="C55" s="3">
        <f>VLOOKUP(B55,'Sheet1 (2)'!$A$1:$J$9999,3,FALSE)</f>
        <v>45307</v>
      </c>
      <c r="D55" s="3">
        <v>45307</v>
      </c>
      <c r="E55" s="2" t="str">
        <f t="shared" si="0"/>
        <v>Bank</v>
      </c>
      <c r="F55" s="2" t="s">
        <v>1188</v>
      </c>
      <c r="G55" s="2">
        <f>VLOOKUP(B55,'Sheet1 (2)'!$A$1:$J$9999,5,FALSE)*-1</f>
        <v>17160.3</v>
      </c>
      <c r="H55" s="2">
        <v>823906</v>
      </c>
    </row>
    <row r="56" spans="1:8" x14ac:dyDescent="0.2">
      <c r="A56" s="2" t="str">
        <f>VLOOKUP(B56,'Sheet1 (2)'!$A$1:$M$9999,9,FALSE)</f>
        <v>Subcontractors &amp; Services</v>
      </c>
      <c r="B56" s="2" t="s">
        <v>1140</v>
      </c>
      <c r="C56" s="3">
        <f>VLOOKUP(B56,'Sheet1 (2)'!$A$1:$J$9999,3,FALSE)</f>
        <v>45307</v>
      </c>
      <c r="D56" s="3">
        <v>45307</v>
      </c>
      <c r="E56" s="2" t="str">
        <f t="shared" si="0"/>
        <v>Bank</v>
      </c>
      <c r="F56" s="2" t="s">
        <v>1188</v>
      </c>
      <c r="G56" s="2">
        <f>VLOOKUP(B56,'Sheet1 (2)'!$A$1:$J$9999,5,FALSE)*-1</f>
        <v>89364.2</v>
      </c>
      <c r="H56" s="2">
        <v>332373</v>
      </c>
    </row>
    <row r="57" spans="1:8" x14ac:dyDescent="0.2">
      <c r="A57" s="2" t="str">
        <f>VLOOKUP(B57,'Sheet1 (2)'!$A$1:$M$9999,9,FALSE)</f>
        <v>Subcontractors &amp; Services</v>
      </c>
      <c r="B57" s="2" t="s">
        <v>1139</v>
      </c>
      <c r="C57" s="3">
        <f>VLOOKUP(B57,'Sheet1 (2)'!$A$1:$J$9999,3,FALSE)</f>
        <v>45307</v>
      </c>
      <c r="D57" s="3">
        <v>45307</v>
      </c>
      <c r="E57" s="2" t="str">
        <f t="shared" si="0"/>
        <v>Bank</v>
      </c>
      <c r="F57" s="2" t="s">
        <v>1188</v>
      </c>
      <c r="G57" s="2">
        <f>VLOOKUP(B57,'Sheet1 (2)'!$A$1:$J$9999,5,FALSE)*-1</f>
        <v>42870.85</v>
      </c>
      <c r="H57" s="2">
        <v>550968.44999999995</v>
      </c>
    </row>
    <row r="58" spans="1:8" x14ac:dyDescent="0.2">
      <c r="A58" s="2" t="str">
        <f>VLOOKUP(B58,'Sheet1 (2)'!$A$1:$M$9999,9,FALSE)</f>
        <v>Subcontractors &amp; Services</v>
      </c>
      <c r="B58" s="2" t="s">
        <v>1138</v>
      </c>
      <c r="C58" s="3">
        <f>VLOOKUP(B58,'Sheet1 (2)'!$A$1:$J$9999,3,FALSE)</f>
        <v>45307</v>
      </c>
      <c r="D58" s="3">
        <v>45307</v>
      </c>
      <c r="E58" s="2" t="str">
        <f t="shared" si="0"/>
        <v>Bank</v>
      </c>
      <c r="F58" s="2" t="s">
        <v>1188</v>
      </c>
      <c r="G58" s="2">
        <f>VLOOKUP(B58,'Sheet1 (2)'!$A$1:$J$9999,5,FALSE)*-1</f>
        <v>273706.90000000002</v>
      </c>
      <c r="H58" s="2">
        <v>932793.75</v>
      </c>
    </row>
    <row r="59" spans="1:8" x14ac:dyDescent="0.2">
      <c r="A59" s="2" t="str">
        <f>VLOOKUP(B59,'Sheet1 (2)'!$A$1:$M$9999,9,FALSE)</f>
        <v>Subcontractors &amp; Services</v>
      </c>
      <c r="B59" s="2" t="s">
        <v>1137</v>
      </c>
      <c r="C59" s="3">
        <f>VLOOKUP(B59,'Sheet1 (2)'!$A$1:$J$9999,3,FALSE)</f>
        <v>45307</v>
      </c>
      <c r="D59" s="3">
        <v>45307</v>
      </c>
      <c r="E59" s="2" t="str">
        <f t="shared" si="0"/>
        <v>Bank</v>
      </c>
      <c r="F59" s="2" t="s">
        <v>1188</v>
      </c>
      <c r="G59" s="2">
        <f>VLOOKUP(B59,'Sheet1 (2)'!$A$1:$J$9999,5,FALSE)*-1</f>
        <v>4038.8</v>
      </c>
      <c r="H59" s="2">
        <v>107896.45</v>
      </c>
    </row>
    <row r="60" spans="1:8" x14ac:dyDescent="0.2">
      <c r="A60" s="2" t="str">
        <f>VLOOKUP(B60,'Sheet1 (2)'!$A$1:$M$9999,9,FALSE)</f>
        <v>Subcontractors &amp; Services</v>
      </c>
      <c r="B60" s="2" t="s">
        <v>1136</v>
      </c>
      <c r="C60" s="3">
        <f>VLOOKUP(B60,'Sheet1 (2)'!$A$1:$J$9999,3,FALSE)</f>
        <v>45307</v>
      </c>
      <c r="D60" s="3">
        <v>45307</v>
      </c>
      <c r="E60" s="2" t="str">
        <f t="shared" si="0"/>
        <v>Bank</v>
      </c>
      <c r="F60" s="2" t="s">
        <v>1188</v>
      </c>
      <c r="G60" s="2">
        <f>VLOOKUP(B60,'Sheet1 (2)'!$A$1:$J$9999,5,FALSE)*-1</f>
        <v>275809.09999999998</v>
      </c>
      <c r="H60" s="2">
        <v>3343487</v>
      </c>
    </row>
    <row r="61" spans="1:8" x14ac:dyDescent="0.2">
      <c r="A61" s="2" t="str">
        <f>VLOOKUP(B61,'Sheet1 (2)'!$A$1:$M$9999,9,FALSE)</f>
        <v>Subcontractors &amp; Services</v>
      </c>
      <c r="B61" s="2" t="s">
        <v>1135</v>
      </c>
      <c r="C61" s="3">
        <f>VLOOKUP(B61,'Sheet1 (2)'!$A$1:$J$9999,3,FALSE)</f>
        <v>45307</v>
      </c>
      <c r="D61" s="3">
        <v>45307</v>
      </c>
      <c r="E61" s="2" t="str">
        <f t="shared" si="0"/>
        <v>Bank</v>
      </c>
      <c r="F61" s="2" t="s">
        <v>1188</v>
      </c>
      <c r="G61" s="2">
        <f>VLOOKUP(B61,'Sheet1 (2)'!$A$1:$J$9999,5,FALSE)*-1</f>
        <v>16008</v>
      </c>
      <c r="H61" s="2">
        <v>4097368.35</v>
      </c>
    </row>
    <row r="62" spans="1:8" x14ac:dyDescent="0.2">
      <c r="A62" s="2" t="str">
        <f>VLOOKUP(B62,'Sheet1 (2)'!$A$1:$M$9999,9,FALSE)</f>
        <v>Subcontractors &amp; Services</v>
      </c>
      <c r="B62" s="2" t="s">
        <v>1134</v>
      </c>
      <c r="C62" s="3">
        <f>VLOOKUP(B62,'Sheet1 (2)'!$A$1:$J$9999,3,FALSE)</f>
        <v>45307</v>
      </c>
      <c r="D62" s="3">
        <v>45307</v>
      </c>
      <c r="E62" s="2" t="str">
        <f t="shared" si="0"/>
        <v>Bank</v>
      </c>
      <c r="F62" s="2" t="s">
        <v>1188</v>
      </c>
      <c r="G62" s="2">
        <f>VLOOKUP(B62,'Sheet1 (2)'!$A$1:$J$9999,5,FALSE)*-1</f>
        <v>17328.2</v>
      </c>
      <c r="H62" s="2">
        <v>3356043.85</v>
      </c>
    </row>
    <row r="63" spans="1:8" x14ac:dyDescent="0.2">
      <c r="A63" s="2" t="str">
        <f>VLOOKUP(B63,'Sheet1 (2)'!$A$1:$M$9999,9,FALSE)</f>
        <v>Subcontractors &amp; Services</v>
      </c>
      <c r="B63" s="2" t="s">
        <v>1133</v>
      </c>
      <c r="C63" s="3">
        <f>VLOOKUP(B63,'Sheet1 (2)'!$A$1:$J$9999,3,FALSE)</f>
        <v>45307</v>
      </c>
      <c r="D63" s="3">
        <v>45307</v>
      </c>
      <c r="E63" s="2" t="str">
        <f t="shared" si="0"/>
        <v>Bank</v>
      </c>
      <c r="F63" s="2" t="s">
        <v>1188</v>
      </c>
      <c r="G63" s="2">
        <f>VLOOKUP(B63,'Sheet1 (2)'!$A$1:$J$9999,5,FALSE)*-1</f>
        <v>23478.400000000001</v>
      </c>
      <c r="H63" s="2">
        <v>188232</v>
      </c>
    </row>
    <row r="64" spans="1:8" x14ac:dyDescent="0.2">
      <c r="A64" s="2" t="str">
        <f>VLOOKUP(B64,'Sheet1 (2)'!$A$1:$M$9999,9,FALSE)</f>
        <v>Subcontractors &amp; Services</v>
      </c>
      <c r="B64" s="2" t="s">
        <v>1132</v>
      </c>
      <c r="C64" s="3">
        <f>VLOOKUP(B64,'Sheet1 (2)'!$A$1:$J$9999,3,FALSE)</f>
        <v>45307</v>
      </c>
      <c r="D64" s="3">
        <v>45307</v>
      </c>
      <c r="E64" s="2" t="str">
        <f t="shared" si="0"/>
        <v>Bank</v>
      </c>
      <c r="F64" s="2" t="s">
        <v>1188</v>
      </c>
      <c r="G64" s="2">
        <f>VLOOKUP(B64,'Sheet1 (2)'!$A$1:$J$9999,5,FALSE)*-1</f>
        <v>18249.349999999999</v>
      </c>
      <c r="H64" s="2">
        <v>292527</v>
      </c>
    </row>
    <row r="65" spans="1:8" x14ac:dyDescent="0.2">
      <c r="A65" s="2" t="str">
        <f>VLOOKUP(B65,'Sheet1 (2)'!$A$1:$M$9999,9,FALSE)</f>
        <v>Subcontractors &amp; Services</v>
      </c>
      <c r="B65" s="2" t="s">
        <v>1131</v>
      </c>
      <c r="C65" s="3">
        <f>VLOOKUP(B65,'Sheet1 (2)'!$A$1:$J$9999,3,FALSE)</f>
        <v>45307</v>
      </c>
      <c r="D65" s="3">
        <v>45307</v>
      </c>
      <c r="E65" s="2" t="str">
        <f t="shared" si="0"/>
        <v>Bank</v>
      </c>
      <c r="F65" s="2" t="s">
        <v>1188</v>
      </c>
      <c r="G65" s="2">
        <f>VLOOKUP(B65,'Sheet1 (2)'!$A$1:$J$9999,5,FALSE)*-1</f>
        <v>160080</v>
      </c>
      <c r="H65" s="2">
        <v>396200</v>
      </c>
    </row>
    <row r="66" spans="1:8" x14ac:dyDescent="0.2">
      <c r="A66" s="2" t="str">
        <f>VLOOKUP(B66,'Sheet1 (2)'!$A$1:$M$9999,9,FALSE)</f>
        <v>Indirect Costs</v>
      </c>
      <c r="B66" s="2" t="s">
        <v>1178</v>
      </c>
      <c r="C66" s="3">
        <f>VLOOKUP(B66,'Sheet1 (2)'!$A$1:$J$9999,3,FALSE)</f>
        <v>45292</v>
      </c>
      <c r="D66" s="3">
        <v>45292</v>
      </c>
      <c r="E66" s="2" t="str">
        <f t="shared" si="0"/>
        <v>Bank</v>
      </c>
      <c r="F66" s="2" t="s">
        <v>1188</v>
      </c>
      <c r="G66" s="2">
        <f>VLOOKUP(B66,'Sheet1 (2)'!$A$1:$J$9999,5,FALSE)*-1</f>
        <v>8697.4500000000007</v>
      </c>
      <c r="H66" s="2">
        <v>820358.25</v>
      </c>
    </row>
    <row r="67" spans="1:8" x14ac:dyDescent="0.2">
      <c r="A67" s="2" t="str">
        <f>VLOOKUP(B67,'Sheet1 (2)'!$A$1:$M$9999,9,FALSE)</f>
        <v>Indirect Costs</v>
      </c>
      <c r="B67" s="2" t="s">
        <v>1177</v>
      </c>
      <c r="C67" s="3">
        <f>VLOOKUP(B67,'Sheet1 (2)'!$A$1:$J$9999,3,FALSE)</f>
        <v>45292</v>
      </c>
      <c r="D67" s="3">
        <v>45292</v>
      </c>
      <c r="E67" s="2" t="str">
        <f t="shared" ref="E67:E130" si="1">IF(A67="Overheads","Cash","Bank")</f>
        <v>Bank</v>
      </c>
      <c r="F67" s="2" t="s">
        <v>1188</v>
      </c>
      <c r="G67" s="2">
        <f>VLOOKUP(B67,'Sheet1 (2)'!$A$1:$J$9999,5,FALSE)*-1</f>
        <v>12924.85</v>
      </c>
      <c r="H67" s="2">
        <v>671932.35</v>
      </c>
    </row>
    <row r="68" spans="1:8" x14ac:dyDescent="0.2">
      <c r="A68" s="2" t="str">
        <f>VLOOKUP(B68,'Sheet1 (2)'!$A$1:$M$9999,9,FALSE)</f>
        <v>Indirect Costs</v>
      </c>
      <c r="B68" s="2" t="s">
        <v>1176</v>
      </c>
      <c r="C68" s="3">
        <f>VLOOKUP(B68,'Sheet1 (2)'!$A$1:$J$9999,3,FALSE)</f>
        <v>45292</v>
      </c>
      <c r="D68" s="3">
        <v>45292</v>
      </c>
      <c r="E68" s="2" t="str">
        <f t="shared" si="1"/>
        <v>Bank</v>
      </c>
      <c r="F68" s="2" t="s">
        <v>1188</v>
      </c>
      <c r="G68" s="2">
        <f>VLOOKUP(B68,'Sheet1 (2)'!$A$1:$J$9999,5,FALSE)*-1</f>
        <v>98158.25</v>
      </c>
      <c r="H68" s="2">
        <v>37958.050000000003</v>
      </c>
    </row>
    <row r="69" spans="1:8" x14ac:dyDescent="0.2">
      <c r="A69" s="2" t="str">
        <f>VLOOKUP(B69,'Sheet1 (2)'!$A$1:$M$9999,9,FALSE)</f>
        <v>Indirect Costs</v>
      </c>
      <c r="B69" s="2" t="s">
        <v>1175</v>
      </c>
      <c r="C69" s="3">
        <f>VLOOKUP(B69,'Sheet1 (2)'!$A$1:$J$9999,3,FALSE)</f>
        <v>45292</v>
      </c>
      <c r="D69" s="3">
        <v>45292</v>
      </c>
      <c r="E69" s="2" t="str">
        <f t="shared" si="1"/>
        <v>Bank</v>
      </c>
      <c r="F69" s="2" t="s">
        <v>1188</v>
      </c>
      <c r="G69" s="2">
        <f>VLOOKUP(B69,'Sheet1 (2)'!$A$1:$J$9999,5,FALSE)*-1</f>
        <v>67196.800000000003</v>
      </c>
      <c r="H69" s="2">
        <v>58990.400000000001</v>
      </c>
    </row>
    <row r="70" spans="1:8" x14ac:dyDescent="0.2">
      <c r="A70" s="2" t="str">
        <f>VLOOKUP(B70,'Sheet1 (2)'!$A$1:$M$9999,9,FALSE)</f>
        <v>Indirect Costs</v>
      </c>
      <c r="B70" s="2" t="s">
        <v>1174</v>
      </c>
      <c r="C70" s="3">
        <f>VLOOKUP(B70,'Sheet1 (2)'!$A$1:$J$9999,3,FALSE)</f>
        <v>45292</v>
      </c>
      <c r="D70" s="3">
        <v>45292</v>
      </c>
      <c r="E70" s="2" t="str">
        <f t="shared" si="1"/>
        <v>Bank</v>
      </c>
      <c r="F70" s="2" t="s">
        <v>1188</v>
      </c>
      <c r="G70" s="2">
        <f>VLOOKUP(B70,'Sheet1 (2)'!$A$1:$J$9999,5,FALSE)*-1</f>
        <v>225680.6</v>
      </c>
      <c r="H70" s="2">
        <v>79896.25</v>
      </c>
    </row>
    <row r="71" spans="1:8" x14ac:dyDescent="0.2">
      <c r="A71" s="2" t="str">
        <f>VLOOKUP(B71,'Sheet1 (2)'!$A$1:$M$9999,9,FALSE)</f>
        <v>Indirect Costs</v>
      </c>
      <c r="B71" s="2" t="s">
        <v>1173</v>
      </c>
      <c r="C71" s="3">
        <f>VLOOKUP(B71,'Sheet1 (2)'!$A$1:$J$9999,3,FALSE)</f>
        <v>45292</v>
      </c>
      <c r="D71" s="3">
        <v>45292</v>
      </c>
      <c r="E71" s="2" t="str">
        <f t="shared" si="1"/>
        <v>Bank</v>
      </c>
      <c r="F71" s="2" t="s">
        <v>1188</v>
      </c>
      <c r="G71" s="2">
        <f>VLOOKUP(B71,'Sheet1 (2)'!$A$1:$J$9999,5,FALSE)*-1</f>
        <v>9177</v>
      </c>
      <c r="H71" s="2">
        <v>10268.35</v>
      </c>
    </row>
    <row r="72" spans="1:8" x14ac:dyDescent="0.2">
      <c r="A72" s="2" t="str">
        <f>VLOOKUP(B72,'Sheet1 (2)'!$A$1:$M$9999,9,FALSE)</f>
        <v>Indirect Costs</v>
      </c>
      <c r="B72" s="2" t="s">
        <v>1172</v>
      </c>
      <c r="C72" s="3">
        <f>VLOOKUP(B72,'Sheet1 (2)'!$A$1:$J$9999,3,FALSE)</f>
        <v>45292</v>
      </c>
      <c r="D72" s="3">
        <v>45292</v>
      </c>
      <c r="E72" s="2" t="str">
        <f t="shared" si="1"/>
        <v>Bank</v>
      </c>
      <c r="F72" s="2" t="s">
        <v>1188</v>
      </c>
      <c r="G72" s="2">
        <f>VLOOKUP(B72,'Sheet1 (2)'!$A$1:$J$9999,5,FALSE)*-1</f>
        <v>50973.75</v>
      </c>
      <c r="H72" s="2">
        <v>357973.15</v>
      </c>
    </row>
    <row r="73" spans="1:8" x14ac:dyDescent="0.2">
      <c r="A73" s="2" t="str">
        <f>VLOOKUP(B73,'Sheet1 (2)'!$A$1:$M$9999,9,FALSE)</f>
        <v>Indirect Costs</v>
      </c>
      <c r="B73" s="2" t="s">
        <v>1171</v>
      </c>
      <c r="C73" s="3">
        <f>VLOOKUP(B73,'Sheet1 (2)'!$A$1:$J$9999,3,FALSE)</f>
        <v>45292</v>
      </c>
      <c r="D73" s="3">
        <v>45292</v>
      </c>
      <c r="E73" s="2" t="str">
        <f t="shared" si="1"/>
        <v>Bank</v>
      </c>
      <c r="F73" s="2" t="s">
        <v>1188</v>
      </c>
      <c r="G73" s="2">
        <f>VLOOKUP(B73,'Sheet1 (2)'!$A$1:$J$9999,5,FALSE)*-1</f>
        <v>24453.599999999999</v>
      </c>
      <c r="H73" s="2">
        <v>501357.45</v>
      </c>
    </row>
    <row r="74" spans="1:8" x14ac:dyDescent="0.2">
      <c r="A74" s="2" t="str">
        <f>VLOOKUP(B74,'Sheet1 (2)'!$A$1:$M$9999,9,FALSE)</f>
        <v>Indirect Costs</v>
      </c>
      <c r="B74" s="2" t="s">
        <v>1170</v>
      </c>
      <c r="C74" s="3">
        <f>VLOOKUP(B74,'Sheet1 (2)'!$A$1:$J$9999,3,FALSE)</f>
        <v>45292</v>
      </c>
      <c r="D74" s="3">
        <v>45292</v>
      </c>
      <c r="E74" s="2" t="str">
        <f t="shared" si="1"/>
        <v>Bank</v>
      </c>
      <c r="F74" s="2" t="s">
        <v>1188</v>
      </c>
      <c r="G74" s="2">
        <f>VLOOKUP(B74,'Sheet1 (2)'!$A$1:$J$9999,5,FALSE)*-1</f>
        <v>146365.1</v>
      </c>
      <c r="H74" s="2">
        <v>410648.9</v>
      </c>
    </row>
    <row r="75" spans="1:8" x14ac:dyDescent="0.2">
      <c r="A75" s="2" t="str">
        <f>VLOOKUP(B75,'Sheet1 (2)'!$A$1:$M$9999,9,FALSE)</f>
        <v>Indirect Costs</v>
      </c>
      <c r="B75" s="2" t="s">
        <v>1169</v>
      </c>
      <c r="C75" s="3">
        <f>VLOOKUP(B75,'Sheet1 (2)'!$A$1:$J$9999,3,FALSE)</f>
        <v>45292</v>
      </c>
      <c r="D75" s="3">
        <v>45292</v>
      </c>
      <c r="E75" s="2" t="str">
        <f t="shared" si="1"/>
        <v>Bank</v>
      </c>
      <c r="F75" s="2" t="s">
        <v>1188</v>
      </c>
      <c r="G75" s="2">
        <f>VLOOKUP(B75,'Sheet1 (2)'!$A$1:$J$9999,5,FALSE)*-1</f>
        <v>3455.75</v>
      </c>
      <c r="H75" s="2">
        <v>76158</v>
      </c>
    </row>
    <row r="76" spans="1:8" x14ac:dyDescent="0.2">
      <c r="A76" s="2" t="str">
        <f>VLOOKUP(B76,'Sheet1 (2)'!$A$1:$M$9999,9,FALSE)</f>
        <v>Indirect Costs</v>
      </c>
      <c r="B76" s="2" t="s">
        <v>1168</v>
      </c>
      <c r="C76" s="3">
        <f>VLOOKUP(B76,'Sheet1 (2)'!$A$1:$J$9999,3,FALSE)</f>
        <v>45292</v>
      </c>
      <c r="D76" s="3">
        <v>45292</v>
      </c>
      <c r="E76" s="2" t="str">
        <f t="shared" si="1"/>
        <v>Bank</v>
      </c>
      <c r="F76" s="2" t="s">
        <v>1188</v>
      </c>
      <c r="G76" s="2">
        <f>VLOOKUP(B76,'Sheet1 (2)'!$A$1:$J$9999,5,FALSE)*-1</f>
        <v>125362.65</v>
      </c>
      <c r="H76" s="2">
        <v>118354</v>
      </c>
    </row>
    <row r="77" spans="1:8" x14ac:dyDescent="0.2">
      <c r="A77" s="2" t="str">
        <f>VLOOKUP(B77,'Sheet1 (2)'!$A$1:$M$9999,9,FALSE)</f>
        <v>Indirect Costs</v>
      </c>
      <c r="B77" s="2" t="s">
        <v>1167</v>
      </c>
      <c r="C77" s="3">
        <f>VLOOKUP(B77,'Sheet1 (2)'!$A$1:$J$9999,3,FALSE)</f>
        <v>45292</v>
      </c>
      <c r="D77" s="3">
        <v>45292</v>
      </c>
      <c r="E77" s="2" t="str">
        <f t="shared" si="1"/>
        <v>Bank</v>
      </c>
      <c r="F77" s="2" t="s">
        <v>1188</v>
      </c>
      <c r="G77" s="2">
        <f>VLOOKUP(B77,'Sheet1 (2)'!$A$1:$J$9999,5,FALSE)*-1</f>
        <v>6848.25</v>
      </c>
      <c r="H77" s="2">
        <v>160300</v>
      </c>
    </row>
    <row r="78" spans="1:8" x14ac:dyDescent="0.2">
      <c r="A78" s="2" t="str">
        <f>VLOOKUP(B78,'Sheet1 (2)'!$A$1:$M$9999,9,FALSE)</f>
        <v>Indirect Costs</v>
      </c>
      <c r="B78" s="2" t="s">
        <v>1166</v>
      </c>
      <c r="C78" s="3">
        <f>VLOOKUP(B78,'Sheet1 (2)'!$A$1:$J$9999,3,FALSE)</f>
        <v>45292</v>
      </c>
      <c r="D78" s="3">
        <v>45292</v>
      </c>
      <c r="E78" s="2" t="str">
        <f t="shared" si="1"/>
        <v>Bank</v>
      </c>
      <c r="F78" s="2" t="s">
        <v>1188</v>
      </c>
      <c r="G78" s="2">
        <f>VLOOKUP(B78,'Sheet1 (2)'!$A$1:$J$9999,5,FALSE)*-1</f>
        <v>7412.9</v>
      </c>
      <c r="H78" s="2">
        <v>20602</v>
      </c>
    </row>
    <row r="79" spans="1:8" x14ac:dyDescent="0.2">
      <c r="A79" s="2" t="str">
        <f>VLOOKUP(B79,'Sheet1 (2)'!$A$1:$M$9999,9,FALSE)</f>
        <v>Indirect Costs</v>
      </c>
      <c r="B79" s="2" t="s">
        <v>1165</v>
      </c>
      <c r="C79" s="3">
        <f>VLOOKUP(B79,'Sheet1 (2)'!$A$1:$J$9999,3,FALSE)</f>
        <v>45292</v>
      </c>
      <c r="D79" s="3">
        <v>45292</v>
      </c>
      <c r="E79" s="2" t="str">
        <f t="shared" si="1"/>
        <v>Bank</v>
      </c>
      <c r="F79" s="2" t="s">
        <v>1188</v>
      </c>
      <c r="G79" s="2">
        <f>VLOOKUP(B79,'Sheet1 (2)'!$A$1:$J$9999,5,FALSE)*-1</f>
        <v>10044.1</v>
      </c>
      <c r="H79" s="2">
        <v>718220</v>
      </c>
    </row>
    <row r="80" spans="1:8" x14ac:dyDescent="0.2">
      <c r="A80" s="2" t="str">
        <f>VLOOKUP(B80,'Sheet1 (2)'!$A$1:$M$9999,9,FALSE)</f>
        <v>Indirect Costs</v>
      </c>
      <c r="B80" s="2" t="s">
        <v>1164</v>
      </c>
      <c r="C80" s="3">
        <f>VLOOKUP(B80,'Sheet1 (2)'!$A$1:$J$9999,3,FALSE)</f>
        <v>45292</v>
      </c>
      <c r="D80" s="3">
        <v>45292</v>
      </c>
      <c r="E80" s="2" t="str">
        <f t="shared" si="1"/>
        <v>Bank</v>
      </c>
      <c r="F80" s="2" t="s">
        <v>1188</v>
      </c>
      <c r="G80" s="2">
        <f>VLOOKUP(B80,'Sheet1 (2)'!$A$1:$J$9999,5,FALSE)*-1</f>
        <v>7807.35</v>
      </c>
      <c r="H80" s="2">
        <v>1005900</v>
      </c>
    </row>
    <row r="81" spans="1:8" x14ac:dyDescent="0.2">
      <c r="A81" s="2" t="str">
        <f>VLOOKUP(B81,'Sheet1 (2)'!$A$1:$M$9999,9,FALSE)</f>
        <v>Indirect Costs</v>
      </c>
      <c r="B81" s="2" t="s">
        <v>1163</v>
      </c>
      <c r="C81" s="3">
        <f>VLOOKUP(B81,'Sheet1 (2)'!$A$1:$J$9999,3,FALSE)</f>
        <v>45292</v>
      </c>
      <c r="D81" s="3">
        <v>45292</v>
      </c>
      <c r="E81" s="2" t="str">
        <f t="shared" si="1"/>
        <v>Bank</v>
      </c>
      <c r="F81" s="2" t="s">
        <v>1188</v>
      </c>
      <c r="G81" s="2">
        <f>VLOOKUP(B81,'Sheet1 (2)'!$A$1:$J$9999,5,FALSE)*-1</f>
        <v>136965</v>
      </c>
      <c r="H81" s="2">
        <v>823906</v>
      </c>
    </row>
    <row r="82" spans="1:8" x14ac:dyDescent="0.2">
      <c r="A82" s="2" t="str">
        <f>VLOOKUP(B82,'Sheet1 (2)'!$A$1:$M$9999,9,FALSE)</f>
        <v>Overheads</v>
      </c>
      <c r="B82" s="2" t="s">
        <v>1129</v>
      </c>
      <c r="C82" s="3">
        <f>VLOOKUP(B82,'Sheet1 (2)'!$A$1:$J$9999,3,FALSE)</f>
        <v>45313</v>
      </c>
      <c r="D82" s="3">
        <v>45313</v>
      </c>
      <c r="E82" s="2" t="str">
        <f t="shared" si="1"/>
        <v>Cash</v>
      </c>
      <c r="F82" s="2" t="s">
        <v>1188</v>
      </c>
      <c r="G82" s="2">
        <f>VLOOKUP(B82,'Sheet1 (2)'!$A$1:$J$9999,5,FALSE)*-1</f>
        <v>17450</v>
      </c>
      <c r="H82" s="2">
        <v>216185.05</v>
      </c>
    </row>
    <row r="83" spans="1:8" x14ac:dyDescent="0.2">
      <c r="A83" s="2" t="str">
        <f>VLOOKUP(B83,'Sheet1 (2)'!$A$1:$M$9999,9,FALSE)</f>
        <v>Overheads</v>
      </c>
      <c r="B83" s="2" t="s">
        <v>1128</v>
      </c>
      <c r="C83" s="3">
        <f>VLOOKUP(B83,'Sheet1 (2)'!$A$1:$J$9999,3,FALSE)</f>
        <v>45313</v>
      </c>
      <c r="D83" s="3">
        <v>45313</v>
      </c>
      <c r="E83" s="2" t="str">
        <f t="shared" si="1"/>
        <v>Cash</v>
      </c>
      <c r="F83" s="2" t="s">
        <v>1188</v>
      </c>
      <c r="G83" s="2">
        <f>VLOOKUP(B83,'Sheet1 (2)'!$A$1:$J$9999,5,FALSE)*-1</f>
        <v>25931</v>
      </c>
      <c r="H83" s="2">
        <v>66545.899999999994</v>
      </c>
    </row>
    <row r="84" spans="1:8" x14ac:dyDescent="0.2">
      <c r="A84" s="2" t="str">
        <f>VLOOKUP(B84,'Sheet1 (2)'!$A$1:$M$9999,9,FALSE)</f>
        <v>Overheads</v>
      </c>
      <c r="B84" s="2" t="s">
        <v>1127</v>
      </c>
      <c r="C84" s="3">
        <f>VLOOKUP(B84,'Sheet1 (2)'!$A$1:$J$9999,3,FALSE)</f>
        <v>45313</v>
      </c>
      <c r="D84" s="3">
        <v>45313</v>
      </c>
      <c r="E84" s="2" t="str">
        <f t="shared" si="1"/>
        <v>Cash</v>
      </c>
      <c r="F84" s="2" t="s">
        <v>1188</v>
      </c>
      <c r="G84" s="2">
        <f>VLOOKUP(B84,'Sheet1 (2)'!$A$1:$J$9999,5,FALSE)*-1</f>
        <v>196940</v>
      </c>
      <c r="H84" s="2">
        <v>110312.6</v>
      </c>
    </row>
    <row r="85" spans="1:8" x14ac:dyDescent="0.2">
      <c r="A85" s="2" t="str">
        <f>VLOOKUP(B85,'Sheet1 (2)'!$A$1:$M$9999,9,FALSE)</f>
        <v>Overheads</v>
      </c>
      <c r="B85" s="2" t="s">
        <v>1126</v>
      </c>
      <c r="C85" s="3">
        <f>VLOOKUP(B85,'Sheet1 (2)'!$A$1:$J$9999,3,FALSE)</f>
        <v>45313</v>
      </c>
      <c r="D85" s="3">
        <v>45313</v>
      </c>
      <c r="E85" s="2" t="str">
        <f t="shared" si="1"/>
        <v>Cash</v>
      </c>
      <c r="F85" s="2" t="s">
        <v>1188</v>
      </c>
      <c r="G85" s="2">
        <f>VLOOKUP(B85,'Sheet1 (2)'!$A$1:$J$9999,5,FALSE)*-1</f>
        <v>134820</v>
      </c>
      <c r="H85" s="2">
        <v>186760</v>
      </c>
    </row>
    <row r="86" spans="1:8" x14ac:dyDescent="0.2">
      <c r="A86" s="2" t="str">
        <f>VLOOKUP(B86,'Sheet1 (2)'!$A$1:$M$9999,9,FALSE)</f>
        <v>Overheads</v>
      </c>
      <c r="B86" s="2" t="s">
        <v>1125</v>
      </c>
      <c r="C86" s="3">
        <f>VLOOKUP(B86,'Sheet1 (2)'!$A$1:$J$9999,3,FALSE)</f>
        <v>45313</v>
      </c>
      <c r="D86" s="3">
        <v>45313</v>
      </c>
      <c r="E86" s="2" t="str">
        <f t="shared" si="1"/>
        <v>Cash</v>
      </c>
      <c r="F86" s="2" t="s">
        <v>1188</v>
      </c>
      <c r="G86" s="2">
        <f>VLOOKUP(B86,'Sheet1 (2)'!$A$1:$J$9999,5,FALSE)*-1</f>
        <v>452794</v>
      </c>
      <c r="H86" s="2">
        <v>164903.1</v>
      </c>
    </row>
    <row r="87" spans="1:8" x14ac:dyDescent="0.2">
      <c r="A87" s="2" t="str">
        <f>VLOOKUP(B87,'Sheet1 (2)'!$A$1:$M$9999,9,FALSE)</f>
        <v>Overheads</v>
      </c>
      <c r="B87" s="2" t="s">
        <v>1124</v>
      </c>
      <c r="C87" s="3">
        <f>VLOOKUP(B87,'Sheet1 (2)'!$A$1:$J$9999,3,FALSE)</f>
        <v>45313</v>
      </c>
      <c r="D87" s="3">
        <v>45313</v>
      </c>
      <c r="E87" s="2" t="str">
        <f t="shared" si="1"/>
        <v>Cash</v>
      </c>
      <c r="F87" s="2" t="s">
        <v>1188</v>
      </c>
      <c r="G87" s="2">
        <f>VLOOKUP(B87,'Sheet1 (2)'!$A$1:$J$9999,5,FALSE)*-1</f>
        <v>18412</v>
      </c>
      <c r="H87" s="2">
        <v>119919.7</v>
      </c>
    </row>
    <row r="88" spans="1:8" x14ac:dyDescent="0.2">
      <c r="A88" s="2" t="str">
        <f>VLOOKUP(B88,'Sheet1 (2)'!$A$1:$M$9999,9,FALSE)</f>
        <v>Overheads</v>
      </c>
      <c r="B88" s="2" t="s">
        <v>1123</v>
      </c>
      <c r="C88" s="3">
        <f>VLOOKUP(B88,'Sheet1 (2)'!$A$1:$J$9999,3,FALSE)</f>
        <v>45313</v>
      </c>
      <c r="D88" s="3">
        <v>45313</v>
      </c>
      <c r="E88" s="2" t="str">
        <f t="shared" si="1"/>
        <v>Cash</v>
      </c>
      <c r="F88" s="2" t="s">
        <v>1188</v>
      </c>
      <c r="G88" s="2">
        <f>VLOOKUP(B88,'Sheet1 (2)'!$A$1:$J$9999,5,FALSE)*-1</f>
        <v>102271</v>
      </c>
      <c r="H88" s="2">
        <v>820358.25</v>
      </c>
    </row>
    <row r="89" spans="1:8" x14ac:dyDescent="0.2">
      <c r="A89" s="2" t="str">
        <f>VLOOKUP(B89,'Sheet1 (2)'!$A$1:$M$9999,9,FALSE)</f>
        <v>Overheads</v>
      </c>
      <c r="B89" s="2" t="s">
        <v>1122</v>
      </c>
      <c r="C89" s="3">
        <f>VLOOKUP(B89,'Sheet1 (2)'!$A$1:$J$9999,3,FALSE)</f>
        <v>45313</v>
      </c>
      <c r="D89" s="3">
        <v>45313</v>
      </c>
      <c r="E89" s="2" t="str">
        <f t="shared" si="1"/>
        <v>Cash</v>
      </c>
      <c r="F89" s="2" t="s">
        <v>1188</v>
      </c>
      <c r="G89" s="2">
        <f>VLOOKUP(B89,'Sheet1 (2)'!$A$1:$J$9999,5,FALSE)*-1</f>
        <v>49062</v>
      </c>
      <c r="H89" s="2">
        <v>671932.35</v>
      </c>
    </row>
    <row r="90" spans="1:8" x14ac:dyDescent="0.2">
      <c r="A90" s="2" t="str">
        <f>VLOOKUP(B90,'Sheet1 (2)'!$A$1:$M$9999,9,FALSE)</f>
        <v>Overheads</v>
      </c>
      <c r="B90" s="2" t="s">
        <v>1121</v>
      </c>
      <c r="C90" s="3">
        <f>VLOOKUP(B90,'Sheet1 (2)'!$A$1:$J$9999,3,FALSE)</f>
        <v>45313</v>
      </c>
      <c r="D90" s="3">
        <v>45313</v>
      </c>
      <c r="E90" s="2" t="str">
        <f t="shared" si="1"/>
        <v>Cash</v>
      </c>
      <c r="F90" s="2" t="s">
        <v>1188</v>
      </c>
      <c r="G90" s="2">
        <f>VLOOKUP(B90,'Sheet1 (2)'!$A$1:$J$9999,5,FALSE)*-1</f>
        <v>293660</v>
      </c>
      <c r="H90" s="2">
        <v>37958.050000000003</v>
      </c>
    </row>
    <row r="91" spans="1:8" x14ac:dyDescent="0.2">
      <c r="A91" s="2" t="str">
        <f>VLOOKUP(B91,'Sheet1 (2)'!$A$1:$M$9999,9,FALSE)</f>
        <v>Overheads</v>
      </c>
      <c r="B91" s="2" t="s">
        <v>1120</v>
      </c>
      <c r="C91" s="3">
        <f>VLOOKUP(B91,'Sheet1 (2)'!$A$1:$J$9999,3,FALSE)</f>
        <v>45313</v>
      </c>
      <c r="D91" s="3">
        <v>45313</v>
      </c>
      <c r="E91" s="2" t="str">
        <f t="shared" si="1"/>
        <v>Cash</v>
      </c>
      <c r="F91" s="2" t="s">
        <v>1188</v>
      </c>
      <c r="G91" s="2">
        <f>VLOOKUP(B91,'Sheet1 (2)'!$A$1:$J$9999,5,FALSE)*-1</f>
        <v>6933</v>
      </c>
      <c r="H91" s="2">
        <v>58990.400000000001</v>
      </c>
    </row>
    <row r="92" spans="1:8" x14ac:dyDescent="0.2">
      <c r="A92" s="2" t="str">
        <f>VLOOKUP(B92,'Sheet1 (2)'!$A$1:$M$9999,9,FALSE)</f>
        <v>Overheads</v>
      </c>
      <c r="B92" s="2" t="s">
        <v>1119</v>
      </c>
      <c r="C92" s="3">
        <f>VLOOKUP(B92,'Sheet1 (2)'!$A$1:$J$9999,3,FALSE)</f>
        <v>45313</v>
      </c>
      <c r="D92" s="3">
        <v>45313</v>
      </c>
      <c r="E92" s="2" t="str">
        <f t="shared" si="1"/>
        <v>Cash</v>
      </c>
      <c r="F92" s="2" t="s">
        <v>1188</v>
      </c>
      <c r="G92" s="2">
        <f>VLOOKUP(B92,'Sheet1 (2)'!$A$1:$J$9999,5,FALSE)*-1</f>
        <v>251522</v>
      </c>
      <c r="H92" s="2">
        <v>79896.25</v>
      </c>
    </row>
    <row r="93" spans="1:8" x14ac:dyDescent="0.2">
      <c r="A93" s="2" t="str">
        <f>VLOOKUP(B93,'Sheet1 (2)'!$A$1:$M$9999,9,FALSE)</f>
        <v>Overheads</v>
      </c>
      <c r="B93" s="2" t="s">
        <v>1118</v>
      </c>
      <c r="C93" s="3">
        <f>VLOOKUP(B93,'Sheet1 (2)'!$A$1:$J$9999,3,FALSE)</f>
        <v>45313</v>
      </c>
      <c r="D93" s="3">
        <v>45313</v>
      </c>
      <c r="E93" s="2" t="str">
        <f t="shared" si="1"/>
        <v>Cash</v>
      </c>
      <c r="F93" s="2" t="s">
        <v>1188</v>
      </c>
      <c r="G93" s="2">
        <f>VLOOKUP(B93,'Sheet1 (2)'!$A$1:$J$9999,5,FALSE)*-1</f>
        <v>13740</v>
      </c>
      <c r="H93" s="2">
        <v>78385.149999999994</v>
      </c>
    </row>
    <row r="94" spans="1:8" x14ac:dyDescent="0.2">
      <c r="A94" s="2" t="str">
        <f>VLOOKUP(B94,'Sheet1 (2)'!$A$1:$M$9999,9,FALSE)</f>
        <v>Overheads</v>
      </c>
      <c r="B94" s="2" t="s">
        <v>1117</v>
      </c>
      <c r="C94" s="3">
        <f>VLOOKUP(B94,'Sheet1 (2)'!$A$1:$J$9999,3,FALSE)</f>
        <v>45313</v>
      </c>
      <c r="D94" s="3">
        <v>45313</v>
      </c>
      <c r="E94" s="2" t="str">
        <f t="shared" si="1"/>
        <v>Cash</v>
      </c>
      <c r="F94" s="2" t="s">
        <v>1188</v>
      </c>
      <c r="G94" s="2">
        <f>VLOOKUP(B94,'Sheet1 (2)'!$A$1:$J$9999,5,FALSE)*-1</f>
        <v>14873</v>
      </c>
      <c r="H94" s="2">
        <v>64127.45</v>
      </c>
    </row>
    <row r="95" spans="1:8" x14ac:dyDescent="0.2">
      <c r="A95" s="2" t="str">
        <f>VLOOKUP(B95,'Sheet1 (2)'!$A$1:$M$9999,9,FALSE)</f>
        <v>Overheads</v>
      </c>
      <c r="B95" s="2" t="s">
        <v>1116</v>
      </c>
      <c r="C95" s="3">
        <f>VLOOKUP(B95,'Sheet1 (2)'!$A$1:$J$9999,3,FALSE)</f>
        <v>45313</v>
      </c>
      <c r="D95" s="3">
        <v>45313</v>
      </c>
      <c r="E95" s="2" t="str">
        <f t="shared" si="1"/>
        <v>Cash</v>
      </c>
      <c r="F95" s="2" t="s">
        <v>1188</v>
      </c>
      <c r="G95" s="2">
        <f>VLOOKUP(B95,'Sheet1 (2)'!$A$1:$J$9999,5,FALSE)*-1</f>
        <v>20152</v>
      </c>
      <c r="H95" s="2">
        <v>501357.45</v>
      </c>
    </row>
    <row r="96" spans="1:8" x14ac:dyDescent="0.2">
      <c r="A96" s="2" t="str">
        <f>VLOOKUP(B96,'Sheet1 (2)'!$A$1:$M$9999,9,FALSE)</f>
        <v>Overheads</v>
      </c>
      <c r="B96" s="2" t="s">
        <v>1115</v>
      </c>
      <c r="C96" s="3">
        <f>VLOOKUP(B96,'Sheet1 (2)'!$A$1:$J$9999,3,FALSE)</f>
        <v>45313</v>
      </c>
      <c r="D96" s="3">
        <v>45313</v>
      </c>
      <c r="E96" s="2" t="str">
        <f t="shared" si="1"/>
        <v>Cash</v>
      </c>
      <c r="F96" s="2" t="s">
        <v>1188</v>
      </c>
      <c r="G96" s="2">
        <f>VLOOKUP(B96,'Sheet1 (2)'!$A$1:$J$9999,5,FALSE)*-1</f>
        <v>15664</v>
      </c>
      <c r="H96" s="2">
        <v>410648.9</v>
      </c>
    </row>
    <row r="97" spans="1:8" x14ac:dyDescent="0.2">
      <c r="A97" s="2" t="str">
        <f>VLOOKUP(B97,'Sheet1 (2)'!$A$1:$M$9999,9,FALSE)</f>
        <v>Overheads</v>
      </c>
      <c r="B97" s="2" t="s">
        <v>1130</v>
      </c>
      <c r="C97" s="3">
        <f>VLOOKUP(B97,'Sheet1 (2)'!$A$1:$J$9999,3,FALSE)</f>
        <v>45313</v>
      </c>
      <c r="D97" s="3">
        <v>45313</v>
      </c>
      <c r="E97" s="2" t="str">
        <f t="shared" si="1"/>
        <v>Cash</v>
      </c>
      <c r="F97" s="2" t="s">
        <v>1188</v>
      </c>
      <c r="G97" s="2">
        <f>VLOOKUP(B97,'Sheet1 (2)'!$A$1:$J$9999,5,FALSE)*-1</f>
        <v>274800</v>
      </c>
      <c r="H97" s="2">
        <v>76158</v>
      </c>
    </row>
    <row r="98" spans="1:8" x14ac:dyDescent="0.2">
      <c r="A98" s="2" t="str">
        <f>VLOOKUP(B98,'Sheet1 (2)'!$A$1:$M$9999,9,FALSE)</f>
        <v>Raw Material Supplier</v>
      </c>
      <c r="B98" s="2" t="s">
        <v>931</v>
      </c>
      <c r="C98" s="3">
        <f>VLOOKUP(B98,'Sheet1 (2)'!$A$1:$J$9999,3,FALSE)</f>
        <v>45356</v>
      </c>
      <c r="D98" s="3">
        <v>45356</v>
      </c>
      <c r="E98" s="2" t="str">
        <f t="shared" si="1"/>
        <v>Bank</v>
      </c>
      <c r="F98" s="2" t="s">
        <v>1188</v>
      </c>
      <c r="G98" s="2">
        <f>VLOOKUP(B98,'Sheet1 (2)'!$A$1:$J$9999,5,FALSE)*-1</f>
        <v>52331.9</v>
      </c>
      <c r="H98" s="2">
        <v>282381</v>
      </c>
    </row>
    <row r="99" spans="1:8" x14ac:dyDescent="0.2">
      <c r="A99" s="2" t="str">
        <f>VLOOKUP(B99,'Sheet1 (2)'!$A$1:$M$9999,9,FALSE)</f>
        <v>Raw Material Supplier</v>
      </c>
      <c r="B99" s="2" t="s">
        <v>930</v>
      </c>
      <c r="C99" s="3">
        <f>VLOOKUP(B99,'Sheet1 (2)'!$A$1:$J$9999,3,FALSE)</f>
        <v>45356</v>
      </c>
      <c r="D99" s="3">
        <v>45356</v>
      </c>
      <c r="E99" s="2" t="str">
        <f t="shared" si="1"/>
        <v>Bank</v>
      </c>
      <c r="F99" s="2" t="s">
        <v>1188</v>
      </c>
      <c r="G99" s="2">
        <f>VLOOKUP(B99,'Sheet1 (2)'!$A$1:$J$9999,5,FALSE)*-1</f>
        <v>45004.1</v>
      </c>
      <c r="H99" s="2">
        <v>362240</v>
      </c>
    </row>
    <row r="100" spans="1:8" x14ac:dyDescent="0.2">
      <c r="A100" s="2" t="str">
        <f>VLOOKUP(B100,'Sheet1 (2)'!$A$1:$M$9999,9,FALSE)</f>
        <v>Raw Material Supplier</v>
      </c>
      <c r="B100" s="2" t="s">
        <v>929</v>
      </c>
      <c r="C100" s="3">
        <f>VLOOKUP(B100,'Sheet1 (2)'!$A$1:$J$9999,3,FALSE)</f>
        <v>45356</v>
      </c>
      <c r="D100" s="3">
        <v>45356</v>
      </c>
      <c r="E100" s="2" t="str">
        <f t="shared" si="1"/>
        <v>Bank</v>
      </c>
      <c r="F100" s="2" t="s">
        <v>1188</v>
      </c>
      <c r="G100" s="2">
        <f>VLOOKUP(B100,'Sheet1 (2)'!$A$1:$J$9999,5,FALSE)*-1</f>
        <v>234604.6</v>
      </c>
      <c r="H100" s="2">
        <v>634325</v>
      </c>
    </row>
    <row r="101" spans="1:8" x14ac:dyDescent="0.2">
      <c r="A101" s="2" t="str">
        <f>VLOOKUP(B101,'Sheet1 (2)'!$A$1:$M$9999,9,FALSE)</f>
        <v>Raw Material Supplier</v>
      </c>
      <c r="B101" s="2" t="s">
        <v>928</v>
      </c>
      <c r="C101" s="3">
        <f>VLOOKUP(B101,'Sheet1 (2)'!$A$1:$J$9999,3,FALSE)</f>
        <v>45356</v>
      </c>
      <c r="D101" s="3">
        <v>45356</v>
      </c>
      <c r="E101" s="2" t="str">
        <f t="shared" si="1"/>
        <v>Bank</v>
      </c>
      <c r="F101" s="2" t="s">
        <v>1188</v>
      </c>
      <c r="G101" s="2">
        <f>VLOOKUP(B101,'Sheet1 (2)'!$A$1:$J$9999,5,FALSE)*-1</f>
        <v>181142.25</v>
      </c>
      <c r="H101" s="2">
        <v>113200</v>
      </c>
    </row>
    <row r="102" spans="1:8" x14ac:dyDescent="0.2">
      <c r="A102" s="2" t="str">
        <f>VLOOKUP(B102,'Sheet1 (2)'!$A$1:$M$9999,9,FALSE)</f>
        <v>Raw Material Supplier</v>
      </c>
      <c r="B102" s="2" t="s">
        <v>927</v>
      </c>
      <c r="C102" s="3">
        <f>VLOOKUP(B102,'Sheet1 (2)'!$A$1:$J$9999,3,FALSE)</f>
        <v>45356</v>
      </c>
      <c r="D102" s="3">
        <v>45356</v>
      </c>
      <c r="E102" s="2" t="str">
        <f t="shared" si="1"/>
        <v>Bank</v>
      </c>
      <c r="F102" s="2" t="s">
        <v>1188</v>
      </c>
      <c r="G102" s="2">
        <f>VLOOKUP(B102,'Sheet1 (2)'!$A$1:$J$9999,5,FALSE)*-1</f>
        <v>133297.65</v>
      </c>
      <c r="H102" s="2">
        <v>316960</v>
      </c>
    </row>
    <row r="103" spans="1:8" x14ac:dyDescent="0.2">
      <c r="A103" s="2" t="str">
        <f>VLOOKUP(B103,'Sheet1 (2)'!$A$1:$M$9999,9,FALSE)</f>
        <v>Raw Material Supplier</v>
      </c>
      <c r="B103" s="2" t="s">
        <v>926</v>
      </c>
      <c r="C103" s="3">
        <f>VLOOKUP(B103,'Sheet1 (2)'!$A$1:$J$9999,3,FALSE)</f>
        <v>45356</v>
      </c>
      <c r="D103" s="3">
        <v>45356</v>
      </c>
      <c r="E103" s="2" t="str">
        <f t="shared" si="1"/>
        <v>Bank</v>
      </c>
      <c r="F103" s="2" t="s">
        <v>1188</v>
      </c>
      <c r="G103" s="2">
        <f>VLOOKUP(B103,'Sheet1 (2)'!$A$1:$J$9999,5,FALSE)*-1</f>
        <v>223870.5</v>
      </c>
      <c r="H103" s="2">
        <v>350330</v>
      </c>
    </row>
    <row r="104" spans="1:8" x14ac:dyDescent="0.2">
      <c r="A104" s="2" t="str">
        <f>VLOOKUP(B104,'Sheet1 (2)'!$A$1:$M$9999,9,FALSE)</f>
        <v>Raw Material Supplier</v>
      </c>
      <c r="B104" s="2" t="s">
        <v>925</v>
      </c>
      <c r="C104" s="3">
        <f>VLOOKUP(B104,'Sheet1 (2)'!$A$1:$J$9999,3,FALSE)</f>
        <v>45356</v>
      </c>
      <c r="D104" s="3">
        <v>45356</v>
      </c>
      <c r="E104" s="2" t="str">
        <f t="shared" si="1"/>
        <v>Bank</v>
      </c>
      <c r="F104" s="2" t="s">
        <v>1188</v>
      </c>
      <c r="G104" s="2">
        <f>VLOOKUP(B104,'Sheet1 (2)'!$A$1:$J$9999,5,FALSE)*-1</f>
        <v>71895.7</v>
      </c>
      <c r="H104" s="2">
        <v>1243099</v>
      </c>
    </row>
    <row r="105" spans="1:8" x14ac:dyDescent="0.2">
      <c r="A105" s="2" t="str">
        <f>VLOOKUP(B105,'Sheet1 (2)'!$A$1:$M$9999,9,FALSE)</f>
        <v>Raw Material Supplier</v>
      </c>
      <c r="B105" s="2" t="s">
        <v>924</v>
      </c>
      <c r="C105" s="3">
        <f>VLOOKUP(B105,'Sheet1 (2)'!$A$1:$J$9999,3,FALSE)</f>
        <v>45356</v>
      </c>
      <c r="D105" s="3">
        <v>45356</v>
      </c>
      <c r="E105" s="2" t="str">
        <f t="shared" si="1"/>
        <v>Bank</v>
      </c>
      <c r="F105" s="2" t="s">
        <v>1188</v>
      </c>
      <c r="G105" s="2">
        <f>VLOOKUP(B105,'Sheet1 (2)'!$A$1:$J$9999,5,FALSE)*-1</f>
        <v>1249278.3500000001</v>
      </c>
      <c r="H105" s="2">
        <v>1018189</v>
      </c>
    </row>
    <row r="106" spans="1:8" x14ac:dyDescent="0.2">
      <c r="A106" s="2" t="str">
        <f>VLOOKUP(B106,'Sheet1 (2)'!$A$1:$M$9999,9,FALSE)</f>
        <v>Raw Material Supplier</v>
      </c>
      <c r="B106" s="2" t="s">
        <v>923</v>
      </c>
      <c r="C106" s="3">
        <f>VLOOKUP(B106,'Sheet1 (2)'!$A$1:$J$9999,3,FALSE)</f>
        <v>45356</v>
      </c>
      <c r="D106" s="3">
        <v>45356</v>
      </c>
      <c r="E106" s="2" t="str">
        <f t="shared" si="1"/>
        <v>Bank</v>
      </c>
      <c r="F106" s="2" t="s">
        <v>1188</v>
      </c>
      <c r="G106" s="2">
        <f>VLOOKUP(B106,'Sheet1 (2)'!$A$1:$J$9999,5,FALSE)*-1</f>
        <v>628181.75</v>
      </c>
      <c r="H106" s="2">
        <v>18771.45</v>
      </c>
    </row>
    <row r="107" spans="1:8" x14ac:dyDescent="0.2">
      <c r="A107" s="2" t="str">
        <f>VLOOKUP(B107,'Sheet1 (2)'!$A$1:$M$9999,9,FALSE)</f>
        <v>Raw Material Supplier</v>
      </c>
      <c r="B107" s="2" t="s">
        <v>922</v>
      </c>
      <c r="C107" s="3">
        <f>VLOOKUP(B107,'Sheet1 (2)'!$A$1:$J$9999,3,FALSE)</f>
        <v>45356</v>
      </c>
      <c r="D107" s="3">
        <v>45356</v>
      </c>
      <c r="E107" s="2" t="str">
        <f t="shared" si="1"/>
        <v>Bank</v>
      </c>
      <c r="F107" s="2" t="s">
        <v>1188</v>
      </c>
      <c r="G107" s="2">
        <f>VLOOKUP(B107,'Sheet1 (2)'!$A$1:$J$9999,5,FALSE)*-1</f>
        <v>1290764.6000000001</v>
      </c>
      <c r="H107" s="2">
        <v>202365.5</v>
      </c>
    </row>
    <row r="108" spans="1:8" x14ac:dyDescent="0.2">
      <c r="A108" s="2" t="str">
        <f>VLOOKUP(B108,'Sheet1 (2)'!$A$1:$M$9999,9,FALSE)</f>
        <v>Raw Material Supplier</v>
      </c>
      <c r="B108" s="2" t="s">
        <v>921</v>
      </c>
      <c r="C108" s="3">
        <f>VLOOKUP(B108,'Sheet1 (2)'!$A$1:$J$9999,3,FALSE)</f>
        <v>45356</v>
      </c>
      <c r="D108" s="3">
        <v>45356</v>
      </c>
      <c r="E108" s="2" t="str">
        <f t="shared" si="1"/>
        <v>Bank</v>
      </c>
      <c r="F108" s="2" t="s">
        <v>1188</v>
      </c>
      <c r="G108" s="2">
        <f>VLOOKUP(B108,'Sheet1 (2)'!$A$1:$J$9999,5,FALSE)*-1</f>
        <v>1314226.8999999999</v>
      </c>
      <c r="H108" s="2">
        <v>19983.55</v>
      </c>
    </row>
    <row r="109" spans="1:8" x14ac:dyDescent="0.2">
      <c r="A109" s="2" t="str">
        <f>VLOOKUP(B109,'Sheet1 (2)'!$A$1:$M$9999,9,FALSE)</f>
        <v>Raw Material Supplier</v>
      </c>
      <c r="B109" s="2" t="s">
        <v>920</v>
      </c>
      <c r="C109" s="3">
        <f>VLOOKUP(B109,'Sheet1 (2)'!$A$1:$J$9999,3,FALSE)</f>
        <v>45356</v>
      </c>
      <c r="D109" s="3">
        <v>45356</v>
      </c>
      <c r="E109" s="2" t="str">
        <f t="shared" si="1"/>
        <v>Bank</v>
      </c>
      <c r="F109" s="2" t="s">
        <v>1188</v>
      </c>
      <c r="G109" s="2">
        <f>VLOOKUP(B109,'Sheet1 (2)'!$A$1:$J$9999,5,FALSE)*-1</f>
        <v>65686.850000000006</v>
      </c>
      <c r="H109" s="2">
        <v>31054.6</v>
      </c>
    </row>
    <row r="110" spans="1:8" x14ac:dyDescent="0.2">
      <c r="A110" s="2" t="str">
        <f>VLOOKUP(B110,'Sheet1 (2)'!$A$1:$M$9999,9,FALSE)</f>
        <v>Raw Material Supplier</v>
      </c>
      <c r="B110" s="2" t="s">
        <v>919</v>
      </c>
      <c r="C110" s="3">
        <f>VLOOKUP(B110,'Sheet1 (2)'!$A$1:$J$9999,3,FALSE)</f>
        <v>45356</v>
      </c>
      <c r="D110" s="3">
        <v>45356</v>
      </c>
      <c r="E110" s="2" t="str">
        <f t="shared" si="1"/>
        <v>Bank</v>
      </c>
      <c r="F110" s="2" t="s">
        <v>1188</v>
      </c>
      <c r="G110" s="2">
        <f>VLOOKUP(B110,'Sheet1 (2)'!$A$1:$J$9999,5,FALSE)*-1</f>
        <v>476096.55</v>
      </c>
      <c r="H110" s="2">
        <v>29978.2</v>
      </c>
    </row>
    <row r="111" spans="1:8" x14ac:dyDescent="0.2">
      <c r="A111" s="2" t="str">
        <f>VLOOKUP(B111,'Sheet1 (2)'!$A$1:$M$9999,9,FALSE)</f>
        <v>Raw Material Supplier</v>
      </c>
      <c r="B111" s="2" t="s">
        <v>918</v>
      </c>
      <c r="C111" s="3">
        <f>VLOOKUP(B111,'Sheet1 (2)'!$A$1:$J$9999,3,FALSE)</f>
        <v>45356</v>
      </c>
      <c r="D111" s="3">
        <v>45356</v>
      </c>
      <c r="E111" s="2" t="str">
        <f t="shared" si="1"/>
        <v>Bank</v>
      </c>
      <c r="F111" s="2" t="s">
        <v>1188</v>
      </c>
      <c r="G111" s="2">
        <f>VLOOKUP(B111,'Sheet1 (2)'!$A$1:$J$9999,5,FALSE)*-1</f>
        <v>214120.8</v>
      </c>
      <c r="H111" s="2">
        <v>38456</v>
      </c>
    </row>
    <row r="112" spans="1:8" x14ac:dyDescent="0.2">
      <c r="A112" s="2" t="str">
        <f>VLOOKUP(B112,'Sheet1 (2)'!$A$1:$M$9999,9,FALSE)</f>
        <v>Raw Material Supplier</v>
      </c>
      <c r="B112" s="2" t="s">
        <v>917</v>
      </c>
      <c r="C112" s="3">
        <f>VLOOKUP(B112,'Sheet1 (2)'!$A$1:$J$9999,3,FALSE)</f>
        <v>45356</v>
      </c>
      <c r="D112" s="3">
        <v>45356</v>
      </c>
      <c r="E112" s="2" t="str">
        <f t="shared" si="1"/>
        <v>Bank</v>
      </c>
      <c r="F112" s="2" t="s">
        <v>1188</v>
      </c>
      <c r="G112" s="2">
        <f>VLOOKUP(B112,'Sheet1 (2)'!$A$1:$J$9999,5,FALSE)*-1</f>
        <v>1640469.25</v>
      </c>
      <c r="H112" s="2">
        <v>67340.55</v>
      </c>
    </row>
    <row r="113" spans="1:8" x14ac:dyDescent="0.2">
      <c r="A113" s="2" t="str">
        <f>VLOOKUP(B113,'Sheet1 (2)'!$A$1:$M$9999,9,FALSE)</f>
        <v>Raw Material Supplier</v>
      </c>
      <c r="B113" s="2" t="s">
        <v>916</v>
      </c>
      <c r="C113" s="3">
        <f>VLOOKUP(B113,'Sheet1 (2)'!$A$1:$J$9999,3,FALSE)</f>
        <v>45356</v>
      </c>
      <c r="D113" s="3">
        <v>45356</v>
      </c>
      <c r="E113" s="2" t="str">
        <f t="shared" si="1"/>
        <v>Bank</v>
      </c>
      <c r="F113" s="2" t="s">
        <v>1188</v>
      </c>
      <c r="G113" s="2">
        <f>VLOOKUP(B113,'Sheet1 (2)'!$A$1:$J$9999,5,FALSE)*-1</f>
        <v>30256.5</v>
      </c>
      <c r="H113" s="2">
        <v>12017.5</v>
      </c>
    </row>
    <row r="114" spans="1:8" x14ac:dyDescent="0.2">
      <c r="A114" s="2" t="str">
        <f>VLOOKUP(B114,'Sheet1 (2)'!$A$1:$M$9999,9,FALSE)</f>
        <v>Raw Material Supplier</v>
      </c>
      <c r="B114" s="2" t="s">
        <v>915</v>
      </c>
      <c r="C114" s="3">
        <f>VLOOKUP(B114,'Sheet1 (2)'!$A$1:$J$9999,3,FALSE)</f>
        <v>45356</v>
      </c>
      <c r="D114" s="3">
        <v>45356</v>
      </c>
      <c r="E114" s="2" t="str">
        <f t="shared" si="1"/>
        <v>Bank</v>
      </c>
      <c r="F114" s="2" t="s">
        <v>1188</v>
      </c>
      <c r="G114" s="2">
        <f>VLOOKUP(B114,'Sheet1 (2)'!$A$1:$J$9999,5,FALSE)*-1</f>
        <v>1187774.05</v>
      </c>
      <c r="H114" s="2">
        <v>33649</v>
      </c>
    </row>
    <row r="115" spans="1:8" x14ac:dyDescent="0.2">
      <c r="A115" s="2" t="str">
        <f>VLOOKUP(B115,'Sheet1 (2)'!$A$1:$M$9999,9,FALSE)</f>
        <v>Raw Material Supplier</v>
      </c>
      <c r="B115" s="2" t="s">
        <v>914</v>
      </c>
      <c r="C115" s="3">
        <f>VLOOKUP(B115,'Sheet1 (2)'!$A$1:$J$9999,3,FALSE)</f>
        <v>45356</v>
      </c>
      <c r="D115" s="3">
        <v>45356</v>
      </c>
      <c r="E115" s="2" t="str">
        <f t="shared" si="1"/>
        <v>Bank</v>
      </c>
      <c r="F115" s="2" t="s">
        <v>1188</v>
      </c>
      <c r="G115" s="2">
        <f>VLOOKUP(B115,'Sheet1 (2)'!$A$1:$J$9999,5,FALSE)*-1</f>
        <v>84453.7</v>
      </c>
      <c r="H115" s="2">
        <v>37192.15</v>
      </c>
    </row>
    <row r="116" spans="1:8" x14ac:dyDescent="0.2">
      <c r="A116" s="2" t="str">
        <f>VLOOKUP(B116,'Sheet1 (2)'!$A$1:$M$9999,9,FALSE)</f>
        <v>Raw Material Supplier</v>
      </c>
      <c r="B116" s="2" t="s">
        <v>913</v>
      </c>
      <c r="C116" s="3">
        <f>VLOOKUP(B116,'Sheet1 (2)'!$A$1:$J$9999,3,FALSE)</f>
        <v>45356</v>
      </c>
      <c r="D116" s="3">
        <v>45356</v>
      </c>
      <c r="E116" s="2" t="str">
        <f t="shared" si="1"/>
        <v>Bank</v>
      </c>
      <c r="F116" s="2" t="s">
        <v>1188</v>
      </c>
      <c r="G116" s="2">
        <f>VLOOKUP(B116,'Sheet1 (2)'!$A$1:$J$9999,5,FALSE)*-1</f>
        <v>248167.7</v>
      </c>
      <c r="H116" s="2">
        <v>131969.4</v>
      </c>
    </row>
    <row r="117" spans="1:8" x14ac:dyDescent="0.2">
      <c r="A117" s="2" t="str">
        <f>VLOOKUP(B117,'Sheet1 (2)'!$A$1:$M$9999,9,FALSE)</f>
        <v>Raw Material Supplier</v>
      </c>
      <c r="B117" s="2" t="s">
        <v>912</v>
      </c>
      <c r="C117" s="3">
        <f>VLOOKUP(B117,'Sheet1 (2)'!$A$1:$J$9999,3,FALSE)</f>
        <v>45356</v>
      </c>
      <c r="D117" s="3">
        <v>45356</v>
      </c>
      <c r="E117" s="2" t="str">
        <f t="shared" si="1"/>
        <v>Bank</v>
      </c>
      <c r="F117" s="2" t="s">
        <v>1188</v>
      </c>
      <c r="G117" s="2">
        <f>VLOOKUP(B117,'Sheet1 (2)'!$A$1:$J$9999,5,FALSE)*-1</f>
        <v>186558.75</v>
      </c>
      <c r="H117" s="2">
        <v>108093.1</v>
      </c>
    </row>
    <row r="118" spans="1:8" x14ac:dyDescent="0.2">
      <c r="A118" s="2" t="str">
        <f>VLOOKUP(B118,'Sheet1 (2)'!$A$1:$M$9999,9,FALSE)</f>
        <v>Raw Material Supplier</v>
      </c>
      <c r="B118" s="2" t="s">
        <v>911</v>
      </c>
      <c r="C118" s="3">
        <f>VLOOKUP(B118,'Sheet1 (2)'!$A$1:$J$9999,3,FALSE)</f>
        <v>45356</v>
      </c>
      <c r="D118" s="3">
        <v>45356</v>
      </c>
      <c r="E118" s="2" t="str">
        <f t="shared" si="1"/>
        <v>Bank</v>
      </c>
      <c r="F118" s="2" t="s">
        <v>1188</v>
      </c>
      <c r="G118" s="2">
        <f>VLOOKUP(B118,'Sheet1 (2)'!$A$1:$J$9999,5,FALSE)*-1</f>
        <v>372146.9</v>
      </c>
      <c r="H118" s="2">
        <v>58344.1</v>
      </c>
    </row>
    <row r="119" spans="1:8" x14ac:dyDescent="0.2">
      <c r="A119" s="2" t="str">
        <f>VLOOKUP(B119,'Sheet1 (2)'!$A$1:$M$9999,9,FALSE)</f>
        <v>Raw Material Supplier</v>
      </c>
      <c r="B119" s="2" t="s">
        <v>910</v>
      </c>
      <c r="C119" s="3">
        <f>VLOOKUP(B119,'Sheet1 (2)'!$A$1:$J$9999,3,FALSE)</f>
        <v>45356</v>
      </c>
      <c r="D119" s="3">
        <v>45356</v>
      </c>
      <c r="E119" s="2" t="str">
        <f t="shared" si="1"/>
        <v>Bank</v>
      </c>
      <c r="F119" s="2" t="s">
        <v>1188</v>
      </c>
      <c r="G119" s="2">
        <f>VLOOKUP(B119,'Sheet1 (2)'!$A$1:$J$9999,5,FALSE)*-1</f>
        <v>292955.59999999998</v>
      </c>
      <c r="H119" s="2">
        <v>718835.1</v>
      </c>
    </row>
    <row r="120" spans="1:8" x14ac:dyDescent="0.2">
      <c r="A120" s="2" t="str">
        <f>VLOOKUP(B120,'Sheet1 (2)'!$A$1:$M$9999,9,FALSE)</f>
        <v>Raw Material Supplier</v>
      </c>
      <c r="B120" s="2" t="s">
        <v>909</v>
      </c>
      <c r="C120" s="3">
        <f>VLOOKUP(B120,'Sheet1 (2)'!$A$1:$J$9999,3,FALSE)</f>
        <v>45356</v>
      </c>
      <c r="D120" s="3">
        <v>45356</v>
      </c>
      <c r="E120" s="2" t="str">
        <f t="shared" si="1"/>
        <v>Bank</v>
      </c>
      <c r="F120" s="2" t="s">
        <v>1188</v>
      </c>
      <c r="G120" s="2">
        <f>VLOOKUP(B120,'Sheet1 (2)'!$A$1:$J$9999,5,FALSE)*-1</f>
        <v>133256.25</v>
      </c>
      <c r="H120" s="2">
        <v>66545.899999999994</v>
      </c>
    </row>
    <row r="121" spans="1:8" x14ac:dyDescent="0.2">
      <c r="A121" s="2" t="str">
        <f>VLOOKUP(B121,'Sheet1 (2)'!$A$1:$M$9999,9,FALSE)</f>
        <v>Raw Material Supplier</v>
      </c>
      <c r="B121" s="2" t="s">
        <v>908</v>
      </c>
      <c r="C121" s="3">
        <f>VLOOKUP(B121,'Sheet1 (2)'!$A$1:$J$9999,3,FALSE)</f>
        <v>45356</v>
      </c>
      <c r="D121" s="3">
        <v>45356</v>
      </c>
      <c r="E121" s="2" t="str">
        <f t="shared" si="1"/>
        <v>Bank</v>
      </c>
      <c r="F121" s="2" t="s">
        <v>1188</v>
      </c>
      <c r="G121" s="2">
        <f>VLOOKUP(B121,'Sheet1 (2)'!$A$1:$J$9999,5,FALSE)*-1</f>
        <v>53909.7</v>
      </c>
      <c r="H121" s="2">
        <v>110312.6</v>
      </c>
    </row>
    <row r="122" spans="1:8" x14ac:dyDescent="0.2">
      <c r="A122" s="2" t="str">
        <f>VLOOKUP(B122,'Sheet1 (2)'!$A$1:$M$9999,9,FALSE)</f>
        <v>Raw Material Supplier</v>
      </c>
      <c r="B122" s="2" t="s">
        <v>907</v>
      </c>
      <c r="C122" s="3">
        <f>VLOOKUP(B122,'Sheet1 (2)'!$A$1:$J$9999,3,FALSE)</f>
        <v>45356</v>
      </c>
      <c r="D122" s="3">
        <v>45356</v>
      </c>
      <c r="E122" s="2" t="str">
        <f t="shared" si="1"/>
        <v>Bank</v>
      </c>
      <c r="F122" s="2" t="s">
        <v>1188</v>
      </c>
      <c r="G122" s="2">
        <f>VLOOKUP(B122,'Sheet1 (2)'!$A$1:$J$9999,5,FALSE)*-1</f>
        <v>1055099.7</v>
      </c>
      <c r="H122" s="2">
        <v>79865.2</v>
      </c>
    </row>
    <row r="123" spans="1:8" x14ac:dyDescent="0.2">
      <c r="A123" s="2" t="str">
        <f>VLOOKUP(B123,'Sheet1 (2)'!$A$1:$M$9999,9,FALSE)</f>
        <v>Employees Wages &amp; Salaries</v>
      </c>
      <c r="B123" s="2" t="s">
        <v>1073</v>
      </c>
      <c r="C123" s="3">
        <f>VLOOKUP(B123,'Sheet1 (2)'!$A$1:$J$9999,3,FALSE)</f>
        <v>45326</v>
      </c>
      <c r="D123" s="3">
        <v>45326</v>
      </c>
      <c r="E123" s="2" t="str">
        <f t="shared" si="1"/>
        <v>Bank</v>
      </c>
      <c r="F123" s="2" t="s">
        <v>1188</v>
      </c>
      <c r="G123" s="2">
        <f>VLOOKUP(B123,'Sheet1 (2)'!$A$1:$J$9999,5,FALSE)*-1</f>
        <v>27785</v>
      </c>
      <c r="H123" s="2">
        <v>475440</v>
      </c>
    </row>
    <row r="124" spans="1:8" x14ac:dyDescent="0.2">
      <c r="A124" s="2" t="str">
        <f>VLOOKUP(B124,'Sheet1 (2)'!$A$1:$M$9999,9,FALSE)</f>
        <v>Employees Wages &amp; Salaries</v>
      </c>
      <c r="B124" s="2" t="s">
        <v>1072</v>
      </c>
      <c r="C124" s="3">
        <f>VLOOKUP(B124,'Sheet1 (2)'!$A$1:$J$9999,3,FALSE)</f>
        <v>45326</v>
      </c>
      <c r="D124" s="3">
        <v>45326</v>
      </c>
      <c r="E124" s="2" t="str">
        <f t="shared" si="1"/>
        <v>Bank</v>
      </c>
      <c r="F124" s="2" t="s">
        <v>1188</v>
      </c>
      <c r="G124" s="2">
        <f>VLOOKUP(B124,'Sheet1 (2)'!$A$1:$J$9999,5,FALSE)*-1</f>
        <v>19115</v>
      </c>
      <c r="H124" s="2">
        <v>447151</v>
      </c>
    </row>
    <row r="125" spans="1:8" x14ac:dyDescent="0.2">
      <c r="A125" s="2" t="str">
        <f>VLOOKUP(B125,'Sheet1 (2)'!$A$1:$M$9999,9,FALSE)</f>
        <v>Employees Wages &amp; Salaries</v>
      </c>
      <c r="B125" s="2" t="s">
        <v>1071</v>
      </c>
      <c r="C125" s="3">
        <f>VLOOKUP(B125,'Sheet1 (2)'!$A$1:$J$9999,3,FALSE)</f>
        <v>45326</v>
      </c>
      <c r="D125" s="3">
        <v>45326</v>
      </c>
      <c r="E125" s="2" t="str">
        <f t="shared" si="1"/>
        <v>Bank</v>
      </c>
      <c r="F125" s="2" t="s">
        <v>1188</v>
      </c>
      <c r="G125" s="2">
        <f>VLOOKUP(B125,'Sheet1 (2)'!$A$1:$J$9999,5,FALSE)*-1</f>
        <v>142353</v>
      </c>
      <c r="H125" s="2">
        <v>292056</v>
      </c>
    </row>
    <row r="126" spans="1:8" x14ac:dyDescent="0.2">
      <c r="A126" s="2" t="str">
        <f>VLOOKUP(B126,'Sheet1 (2)'!$A$1:$M$9999,9,FALSE)</f>
        <v>Employees Wages &amp; Salaries</v>
      </c>
      <c r="B126" s="2" t="s">
        <v>1070</v>
      </c>
      <c r="C126" s="3">
        <f>VLOOKUP(B126,'Sheet1 (2)'!$A$1:$J$9999,3,FALSE)</f>
        <v>45326</v>
      </c>
      <c r="D126" s="3">
        <v>45326</v>
      </c>
      <c r="E126" s="2" t="str">
        <f t="shared" si="1"/>
        <v>Bank</v>
      </c>
      <c r="F126" s="2" t="s">
        <v>1188</v>
      </c>
      <c r="G126" s="2">
        <f>VLOOKUP(B126,'Sheet1 (2)'!$A$1:$J$9999,5,FALSE)*-1</f>
        <v>109914</v>
      </c>
      <c r="H126" s="2">
        <v>172711</v>
      </c>
    </row>
    <row r="127" spans="1:8" x14ac:dyDescent="0.2">
      <c r="A127" s="2" t="str">
        <f>VLOOKUP(B127,'Sheet1 (2)'!$A$1:$M$9999,9,FALSE)</f>
        <v>Employees Wages &amp; Salaries</v>
      </c>
      <c r="B127" s="2" t="s">
        <v>1069</v>
      </c>
      <c r="C127" s="3">
        <f>VLOOKUP(B127,'Sheet1 (2)'!$A$1:$J$9999,3,FALSE)</f>
        <v>45326</v>
      </c>
      <c r="D127" s="3">
        <v>45326</v>
      </c>
      <c r="E127" s="2" t="str">
        <f t="shared" si="1"/>
        <v>Bank</v>
      </c>
      <c r="F127" s="2" t="s">
        <v>1188</v>
      </c>
      <c r="G127" s="2">
        <f>VLOOKUP(B127,'Sheet1 (2)'!$A$1:$J$9999,5,FALSE)*-1</f>
        <v>56617</v>
      </c>
      <c r="H127" s="2">
        <v>2486198</v>
      </c>
    </row>
    <row r="128" spans="1:8" x14ac:dyDescent="0.2">
      <c r="A128" s="2" t="str">
        <f>VLOOKUP(B128,'Sheet1 (2)'!$A$1:$M$9999,9,FALSE)</f>
        <v>Employees Wages &amp; Salaries</v>
      </c>
      <c r="B128" s="2" t="s">
        <v>1068</v>
      </c>
      <c r="C128" s="3">
        <f>VLOOKUP(B128,'Sheet1 (2)'!$A$1:$J$9999,3,FALSE)</f>
        <v>45326</v>
      </c>
      <c r="D128" s="3">
        <v>45326</v>
      </c>
      <c r="E128" s="2" t="str">
        <f t="shared" si="1"/>
        <v>Bank</v>
      </c>
      <c r="F128" s="2" t="s">
        <v>1188</v>
      </c>
      <c r="G128" s="2">
        <f>VLOOKUP(B128,'Sheet1 (2)'!$A$1:$J$9999,5,FALSE)*-1</f>
        <v>158480</v>
      </c>
      <c r="H128" s="2">
        <v>2036378</v>
      </c>
    </row>
    <row r="129" spans="1:8" x14ac:dyDescent="0.2">
      <c r="A129" s="2" t="str">
        <f>VLOOKUP(B129,'Sheet1 (2)'!$A$1:$M$9999,9,FALSE)</f>
        <v>Employees Wages &amp; Salaries</v>
      </c>
      <c r="B129" s="2" t="s">
        <v>1067</v>
      </c>
      <c r="C129" s="3">
        <f>VLOOKUP(B129,'Sheet1 (2)'!$A$1:$J$9999,3,FALSE)</f>
        <v>45326</v>
      </c>
      <c r="D129" s="3">
        <v>45326</v>
      </c>
      <c r="E129" s="2" t="str">
        <f t="shared" si="1"/>
        <v>Bank</v>
      </c>
      <c r="F129" s="2" t="s">
        <v>1188</v>
      </c>
      <c r="G129" s="2">
        <f>VLOOKUP(B129,'Sheet1 (2)'!$A$1:$J$9999,5,FALSE)*-1</f>
        <v>30537</v>
      </c>
      <c r="H129" s="2">
        <v>133390.79999999999</v>
      </c>
    </row>
    <row r="130" spans="1:8" x14ac:dyDescent="0.2">
      <c r="A130" s="2" t="str">
        <f>VLOOKUP(B130,'Sheet1 (2)'!$A$1:$M$9999,9,FALSE)</f>
        <v>Employees Wages &amp; Salaries</v>
      </c>
      <c r="B130" s="2" t="s">
        <v>1066</v>
      </c>
      <c r="C130" s="3">
        <f>VLOOKUP(B130,'Sheet1 (2)'!$A$1:$J$9999,3,FALSE)</f>
        <v>45326</v>
      </c>
      <c r="D130" s="3">
        <v>45326</v>
      </c>
      <c r="E130" s="2" t="str">
        <f t="shared" si="1"/>
        <v>Bank</v>
      </c>
      <c r="F130" s="2" t="s">
        <v>1188</v>
      </c>
      <c r="G130" s="2">
        <f>VLOOKUP(B130,'Sheet1 (2)'!$A$1:$J$9999,5,FALSE)*-1</f>
        <v>707500</v>
      </c>
      <c r="H130" s="2">
        <v>19983.55</v>
      </c>
    </row>
    <row r="131" spans="1:8" x14ac:dyDescent="0.2">
      <c r="A131" s="2" t="str">
        <f>VLOOKUP(B131,'Sheet1 (2)'!$A$1:$M$9999,9,FALSE)</f>
        <v>Employees Wages &amp; Salaries</v>
      </c>
      <c r="B131" s="2" t="s">
        <v>1065</v>
      </c>
      <c r="C131" s="3">
        <f>VLOOKUP(B131,'Sheet1 (2)'!$A$1:$J$9999,3,FALSE)</f>
        <v>45326</v>
      </c>
      <c r="D131" s="3">
        <v>45326</v>
      </c>
      <c r="E131" s="2" t="str">
        <f t="shared" ref="E131:E194" si="2">IF(A131="Overheads","Cash","Bank")</f>
        <v>Bank</v>
      </c>
      <c r="F131" s="2" t="s">
        <v>1188</v>
      </c>
      <c r="G131" s="2">
        <f>VLOOKUP(B131,'Sheet1 (2)'!$A$1:$J$9999,5,FALSE)*-1</f>
        <v>381168</v>
      </c>
      <c r="H131" s="2">
        <v>31054.6</v>
      </c>
    </row>
    <row r="132" spans="1:8" x14ac:dyDescent="0.2">
      <c r="A132" s="2" t="str">
        <f>VLOOKUP(B132,'Sheet1 (2)'!$A$1:$M$9999,9,FALSE)</f>
        <v>Employees Wages &amp; Salaries</v>
      </c>
      <c r="B132" s="2" t="s">
        <v>1064</v>
      </c>
      <c r="C132" s="3">
        <f>VLOOKUP(B132,'Sheet1 (2)'!$A$1:$J$9999,3,FALSE)</f>
        <v>45326</v>
      </c>
      <c r="D132" s="3">
        <v>45326</v>
      </c>
      <c r="E132" s="2" t="str">
        <f t="shared" si="2"/>
        <v>Bank</v>
      </c>
      <c r="F132" s="2" t="s">
        <v>1188</v>
      </c>
      <c r="G132" s="2">
        <f>VLOOKUP(B132,'Sheet1 (2)'!$A$1:$J$9999,5,FALSE)*-1</f>
        <v>1096493</v>
      </c>
      <c r="H132" s="2">
        <v>29978.2</v>
      </c>
    </row>
    <row r="133" spans="1:8" x14ac:dyDescent="0.2">
      <c r="A133" s="2" t="str">
        <f>VLOOKUP(B133,'Sheet1 (2)'!$A$1:$M$9999,9,FALSE)</f>
        <v>Employees Wages &amp; Salaries</v>
      </c>
      <c r="B133" s="2" t="s">
        <v>1063</v>
      </c>
      <c r="C133" s="3">
        <f>VLOOKUP(B133,'Sheet1 (2)'!$A$1:$J$9999,3,FALSE)</f>
        <v>45326</v>
      </c>
      <c r="D133" s="3">
        <v>45326</v>
      </c>
      <c r="E133" s="2" t="str">
        <f t="shared" si="2"/>
        <v>Bank</v>
      </c>
      <c r="F133" s="2" t="s">
        <v>1188</v>
      </c>
      <c r="G133" s="2">
        <f>VLOOKUP(B133,'Sheet1 (2)'!$A$1:$J$9999,5,FALSE)*-1</f>
        <v>697765</v>
      </c>
      <c r="H133" s="2">
        <v>50473.5</v>
      </c>
    </row>
    <row r="134" spans="1:8" x14ac:dyDescent="0.2">
      <c r="A134" s="2" t="str">
        <f>VLOOKUP(B134,'Sheet1 (2)'!$A$1:$M$9999,9,FALSE)</f>
        <v>Employees Wages &amp; Salaries</v>
      </c>
      <c r="B134" s="2" t="s">
        <v>1062</v>
      </c>
      <c r="C134" s="3">
        <f>VLOOKUP(B134,'Sheet1 (2)'!$A$1:$J$9999,3,FALSE)</f>
        <v>45326</v>
      </c>
      <c r="D134" s="3">
        <v>45326</v>
      </c>
      <c r="E134" s="2" t="str">
        <f t="shared" si="2"/>
        <v>Bank</v>
      </c>
      <c r="F134" s="2" t="s">
        <v>1188</v>
      </c>
      <c r="G134" s="2">
        <f>VLOOKUP(B134,'Sheet1 (2)'!$A$1:$J$9999,5,FALSE)*-1</f>
        <v>55801</v>
      </c>
      <c r="H134" s="2">
        <v>47469.7</v>
      </c>
    </row>
    <row r="135" spans="1:8" x14ac:dyDescent="0.2">
      <c r="A135" s="2" t="str">
        <f>VLOOKUP(B135,'Sheet1 (2)'!$A$1:$M$9999,9,FALSE)</f>
        <v>Employees Wages &amp; Salaries</v>
      </c>
      <c r="B135" s="2" t="s">
        <v>1061</v>
      </c>
      <c r="C135" s="3">
        <f>VLOOKUP(B135,'Sheet1 (2)'!$A$1:$J$9999,3,FALSE)</f>
        <v>45326</v>
      </c>
      <c r="D135" s="3">
        <v>45326</v>
      </c>
      <c r="E135" s="2" t="str">
        <f t="shared" si="2"/>
        <v>Bank</v>
      </c>
      <c r="F135" s="2" t="s">
        <v>1188</v>
      </c>
      <c r="G135" s="2">
        <f>VLOOKUP(B135,'Sheet1 (2)'!$A$1:$J$9999,5,FALSE)*-1</f>
        <v>269627</v>
      </c>
      <c r="H135" s="2">
        <v>31005.15</v>
      </c>
    </row>
    <row r="136" spans="1:8" x14ac:dyDescent="0.2">
      <c r="A136" s="2" t="str">
        <f>VLOOKUP(B136,'Sheet1 (2)'!$A$1:$M$9999,9,FALSE)</f>
        <v>Employees Wages &amp; Salaries</v>
      </c>
      <c r="B136" s="2" t="s">
        <v>1060</v>
      </c>
      <c r="C136" s="3">
        <f>VLOOKUP(B136,'Sheet1 (2)'!$A$1:$J$9999,3,FALSE)</f>
        <v>45326</v>
      </c>
      <c r="D136" s="3">
        <v>45326</v>
      </c>
      <c r="E136" s="2" t="str">
        <f t="shared" si="2"/>
        <v>Bank</v>
      </c>
      <c r="F136" s="2" t="s">
        <v>1188</v>
      </c>
      <c r="G136" s="2">
        <f>VLOOKUP(B136,'Sheet1 (2)'!$A$1:$J$9999,5,FALSE)*-1</f>
        <v>121263</v>
      </c>
      <c r="H136" s="2">
        <v>18335.599999999999</v>
      </c>
    </row>
    <row r="137" spans="1:8" x14ac:dyDescent="0.2">
      <c r="A137" s="2" t="str">
        <f>VLOOKUP(B137,'Sheet1 (2)'!$A$1:$M$9999,9,FALSE)</f>
        <v>Employees Wages &amp; Salaries</v>
      </c>
      <c r="B137" s="2" t="s">
        <v>1059</v>
      </c>
      <c r="C137" s="3">
        <f>VLOOKUP(B137,'Sheet1 (2)'!$A$1:$J$9999,3,FALSE)</f>
        <v>45326</v>
      </c>
      <c r="D137" s="3">
        <v>45326</v>
      </c>
      <c r="E137" s="2" t="str">
        <f t="shared" si="2"/>
        <v>Bank</v>
      </c>
      <c r="F137" s="2" t="s">
        <v>1188</v>
      </c>
      <c r="G137" s="2">
        <f>VLOOKUP(B137,'Sheet1 (2)'!$A$1:$J$9999,5,FALSE)*-1</f>
        <v>870978</v>
      </c>
      <c r="H137" s="2">
        <v>263938.8</v>
      </c>
    </row>
    <row r="138" spans="1:8" x14ac:dyDescent="0.2">
      <c r="A138" s="2" t="str">
        <f>VLOOKUP(B138,'Sheet1 (2)'!$A$1:$M$9999,9,FALSE)</f>
        <v>Employees Wages &amp; Salaries</v>
      </c>
      <c r="B138" s="2" t="s">
        <v>1058</v>
      </c>
      <c r="C138" s="3">
        <f>VLOOKUP(B138,'Sheet1 (2)'!$A$1:$J$9999,3,FALSE)</f>
        <v>45326</v>
      </c>
      <c r="D138" s="3">
        <v>45326</v>
      </c>
      <c r="E138" s="2" t="str">
        <f t="shared" si="2"/>
        <v>Bank</v>
      </c>
      <c r="F138" s="2" t="s">
        <v>1188</v>
      </c>
      <c r="G138" s="2">
        <f>VLOOKUP(B138,'Sheet1 (2)'!$A$1:$J$9999,5,FALSE)*-1</f>
        <v>25703</v>
      </c>
      <c r="H138" s="2">
        <v>216185.05</v>
      </c>
    </row>
    <row r="139" spans="1:8" x14ac:dyDescent="0.2">
      <c r="A139" s="2" t="str">
        <f>VLOOKUP(B139,'Sheet1 (2)'!$A$1:$M$9999,9,FALSE)</f>
        <v>Employees Wages &amp; Salaries</v>
      </c>
      <c r="B139" s="2" t="s">
        <v>1057</v>
      </c>
      <c r="C139" s="3">
        <f>VLOOKUP(B139,'Sheet1 (2)'!$A$1:$J$9999,3,FALSE)</f>
        <v>45326</v>
      </c>
      <c r="D139" s="3">
        <v>45326</v>
      </c>
      <c r="E139" s="2" t="str">
        <f t="shared" si="2"/>
        <v>Bank</v>
      </c>
      <c r="F139" s="2" t="s">
        <v>1188</v>
      </c>
      <c r="G139" s="2">
        <f>VLOOKUP(B139,'Sheet1 (2)'!$A$1:$J$9999,5,FALSE)*-1</f>
        <v>536020</v>
      </c>
      <c r="H139" s="2">
        <v>473825.3</v>
      </c>
    </row>
    <row r="140" spans="1:8" x14ac:dyDescent="0.2">
      <c r="A140" s="2" t="str">
        <f>VLOOKUP(B140,'Sheet1 (2)'!$A$1:$M$9999,9,FALSE)</f>
        <v>Employees Wages &amp; Salaries</v>
      </c>
      <c r="B140" s="2" t="s">
        <v>1056</v>
      </c>
      <c r="C140" s="3">
        <f>VLOOKUP(B140,'Sheet1 (2)'!$A$1:$J$9999,3,FALSE)</f>
        <v>45326</v>
      </c>
      <c r="D140" s="3">
        <v>45326</v>
      </c>
      <c r="E140" s="2" t="str">
        <f t="shared" si="2"/>
        <v>Bank</v>
      </c>
      <c r="F140" s="2" t="s">
        <v>1188</v>
      </c>
      <c r="G140" s="2">
        <f>VLOOKUP(B140,'Sheet1 (2)'!$A$1:$J$9999,5,FALSE)*-1</f>
        <v>35871</v>
      </c>
      <c r="H140" s="2">
        <v>66545.899999999994</v>
      </c>
    </row>
    <row r="141" spans="1:8" x14ac:dyDescent="0.2">
      <c r="A141" s="2" t="str">
        <f>VLOOKUP(B141,'Sheet1 (2)'!$A$1:$M$9999,9,FALSE)</f>
        <v>Employees Wages &amp; Salaries</v>
      </c>
      <c r="B141" s="2" t="s">
        <v>1055</v>
      </c>
      <c r="C141" s="3">
        <f>VLOOKUP(B141,'Sheet1 (2)'!$A$1:$J$9999,3,FALSE)</f>
        <v>45326</v>
      </c>
      <c r="D141" s="3">
        <v>45326</v>
      </c>
      <c r="E141" s="2" t="str">
        <f t="shared" si="2"/>
        <v>Bank</v>
      </c>
      <c r="F141" s="2" t="s">
        <v>1188</v>
      </c>
      <c r="G141" s="2">
        <f>VLOOKUP(B141,'Sheet1 (2)'!$A$1:$J$9999,5,FALSE)*-1</f>
        <v>105408</v>
      </c>
      <c r="H141" s="2">
        <v>110312.6</v>
      </c>
    </row>
    <row r="142" spans="1:8" x14ac:dyDescent="0.2">
      <c r="A142" s="2" t="str">
        <f>VLOOKUP(B142,'Sheet1 (2)'!$A$1:$M$9999,9,FALSE)</f>
        <v>Employees Wages &amp; Salaries</v>
      </c>
      <c r="B142" s="2" t="s">
        <v>1054</v>
      </c>
      <c r="C142" s="3">
        <f>VLOOKUP(B142,'Sheet1 (2)'!$A$1:$J$9999,3,FALSE)</f>
        <v>45326</v>
      </c>
      <c r="D142" s="3">
        <v>45326</v>
      </c>
      <c r="E142" s="2" t="str">
        <f t="shared" si="2"/>
        <v>Bank</v>
      </c>
      <c r="F142" s="2" t="s">
        <v>1188</v>
      </c>
      <c r="G142" s="2">
        <f>VLOOKUP(B142,'Sheet1 (2)'!$A$1:$J$9999,5,FALSE)*-1</f>
        <v>79240</v>
      </c>
      <c r="H142" s="2">
        <v>79864.05</v>
      </c>
    </row>
    <row r="143" spans="1:8" x14ac:dyDescent="0.2">
      <c r="A143" s="2" t="str">
        <f>VLOOKUP(B143,'Sheet1 (2)'!$A$1:$M$9999,9,FALSE)</f>
        <v>Employees Wages &amp; Salaries</v>
      </c>
      <c r="B143" s="2" t="s">
        <v>1053</v>
      </c>
      <c r="C143" s="3">
        <f>VLOOKUP(B143,'Sheet1 (2)'!$A$1:$J$9999,3,FALSE)</f>
        <v>45326</v>
      </c>
      <c r="D143" s="3">
        <v>45326</v>
      </c>
      <c r="E143" s="2" t="str">
        <f t="shared" si="2"/>
        <v>Bank</v>
      </c>
      <c r="F143" s="2" t="s">
        <v>1188</v>
      </c>
      <c r="G143" s="2">
        <f>VLOOKUP(B143,'Sheet1 (2)'!$A$1:$J$9999,5,FALSE)*-1</f>
        <v>226978</v>
      </c>
      <c r="H143" s="2">
        <v>224112</v>
      </c>
    </row>
    <row r="144" spans="1:8" x14ac:dyDescent="0.2">
      <c r="A144" s="2" t="str">
        <f>VLOOKUP(B144,'Sheet1 (2)'!$A$1:$M$9999,9,FALSE)</f>
        <v>Employees Wages &amp; Salaries</v>
      </c>
      <c r="B144" s="2" t="s">
        <v>1052</v>
      </c>
      <c r="C144" s="3">
        <f>VLOOKUP(B144,'Sheet1 (2)'!$A$1:$J$9999,3,FALSE)</f>
        <v>45326</v>
      </c>
      <c r="D144" s="3">
        <v>45326</v>
      </c>
      <c r="E144" s="2" t="str">
        <f t="shared" si="2"/>
        <v>Bank</v>
      </c>
      <c r="F144" s="2" t="s">
        <v>1188</v>
      </c>
      <c r="G144" s="2">
        <f>VLOOKUP(B144,'Sheet1 (2)'!$A$1:$J$9999,5,FALSE)*-1</f>
        <v>124432</v>
      </c>
      <c r="H144" s="2">
        <v>189699.4</v>
      </c>
    </row>
    <row r="145" spans="1:8" x14ac:dyDescent="0.2">
      <c r="A145" s="2" t="str">
        <f>VLOOKUP(B145,'Sheet1 (2)'!$A$1:$M$9999,9,FALSE)</f>
        <v>Employees Wages &amp; Salaries</v>
      </c>
      <c r="B145" s="2" t="s">
        <v>1051</v>
      </c>
      <c r="C145" s="3">
        <f>VLOOKUP(B145,'Sheet1 (2)'!$A$1:$J$9999,3,FALSE)</f>
        <v>45326</v>
      </c>
      <c r="D145" s="3">
        <v>45326</v>
      </c>
      <c r="E145" s="2" t="str">
        <f t="shared" si="2"/>
        <v>Bank</v>
      </c>
      <c r="F145" s="2" t="s">
        <v>1188</v>
      </c>
      <c r="G145" s="2">
        <f>VLOOKUP(B145,'Sheet1 (2)'!$A$1:$J$9999,5,FALSE)*-1</f>
        <v>56600</v>
      </c>
      <c r="H145" s="2">
        <v>117018.25</v>
      </c>
    </row>
    <row r="146" spans="1:8" x14ac:dyDescent="0.2">
      <c r="A146" s="2" t="str">
        <f>VLOOKUP(B146,'Sheet1 (2)'!$A$1:$M$9999,9,FALSE)</f>
        <v>Employees Wages &amp; Salaries</v>
      </c>
      <c r="B146" s="2" t="s">
        <v>1050</v>
      </c>
      <c r="C146" s="3">
        <f>VLOOKUP(B146,'Sheet1 (2)'!$A$1:$J$9999,3,FALSE)</f>
        <v>45326</v>
      </c>
      <c r="D146" s="3">
        <v>45326</v>
      </c>
      <c r="E146" s="2" t="str">
        <f t="shared" si="2"/>
        <v>Bank</v>
      </c>
      <c r="F146" s="2" t="s">
        <v>1188</v>
      </c>
      <c r="G146" s="2">
        <f>VLOOKUP(B146,'Sheet1 (2)'!$A$1:$J$9999,5,FALSE)*-1</f>
        <v>22898</v>
      </c>
      <c r="H146" s="2">
        <v>65129.1</v>
      </c>
    </row>
    <row r="147" spans="1:8" x14ac:dyDescent="0.2">
      <c r="A147" s="2" t="str">
        <f>VLOOKUP(B147,'Sheet1 (2)'!$A$1:$M$9999,9,FALSE)</f>
        <v>Employees Wages &amp; Salaries</v>
      </c>
      <c r="B147" s="2" t="s">
        <v>1049</v>
      </c>
      <c r="C147" s="3">
        <f>VLOOKUP(B147,'Sheet1 (2)'!$A$1:$J$9999,3,FALSE)</f>
        <v>45326</v>
      </c>
      <c r="D147" s="3">
        <v>45326</v>
      </c>
      <c r="E147" s="2" t="str">
        <f t="shared" si="2"/>
        <v>Bank</v>
      </c>
      <c r="F147" s="2" t="s">
        <v>1188</v>
      </c>
      <c r="G147" s="2">
        <f>VLOOKUP(B147,'Sheet1 (2)'!$A$1:$J$9999,5,FALSE)*-1</f>
        <v>896298</v>
      </c>
      <c r="H147" s="2">
        <v>820358.25</v>
      </c>
    </row>
    <row r="148" spans="1:8" ht="28.5" x14ac:dyDescent="0.2">
      <c r="A148" s="2" t="str">
        <f>VLOOKUP(B148,'Sheet1 (2)'!$A$1:$M$9999,9,FALSE)</f>
        <v>Machinary Depreciation &amp; Maintenance</v>
      </c>
      <c r="B148" s="2" t="s">
        <v>982</v>
      </c>
      <c r="C148" s="3">
        <f>VLOOKUP(B148,'Sheet1 (2)'!$A$1:$J$9999,3,FALSE)</f>
        <v>45351</v>
      </c>
      <c r="D148" s="3">
        <v>45351</v>
      </c>
      <c r="E148" s="2" t="str">
        <f t="shared" si="2"/>
        <v>Bank</v>
      </c>
      <c r="F148" s="2" t="s">
        <v>1188</v>
      </c>
      <c r="G148" s="2">
        <f>VLOOKUP(B148,'Sheet1 (2)'!$A$1:$J$9999,5,FALSE)*-1</f>
        <v>2949.75</v>
      </c>
      <c r="H148" s="2">
        <v>45800</v>
      </c>
    </row>
    <row r="149" spans="1:8" ht="28.5" x14ac:dyDescent="0.2">
      <c r="A149" s="2" t="str">
        <f>VLOOKUP(B149,'Sheet1 (2)'!$A$1:$M$9999,9,FALSE)</f>
        <v>Machinary Depreciation &amp; Maintenance</v>
      </c>
      <c r="B149" s="2" t="s">
        <v>981</v>
      </c>
      <c r="C149" s="3">
        <f>VLOOKUP(B149,'Sheet1 (2)'!$A$1:$J$9999,3,FALSE)</f>
        <v>45351</v>
      </c>
      <c r="D149" s="3">
        <v>45351</v>
      </c>
      <c r="E149" s="2" t="str">
        <f t="shared" si="2"/>
        <v>Bank</v>
      </c>
      <c r="F149" s="2" t="s">
        <v>1188</v>
      </c>
      <c r="G149" s="2">
        <f>VLOOKUP(B149,'Sheet1 (2)'!$A$1:$J$9999,5,FALSE)*-1</f>
        <v>2029.75</v>
      </c>
      <c r="H149" s="2">
        <v>128240</v>
      </c>
    </row>
    <row r="150" spans="1:8" ht="28.5" x14ac:dyDescent="0.2">
      <c r="A150" s="2" t="str">
        <f>VLOOKUP(B150,'Sheet1 (2)'!$A$1:$M$9999,9,FALSE)</f>
        <v>Machinary Depreciation &amp; Maintenance</v>
      </c>
      <c r="B150" s="2" t="s">
        <v>980</v>
      </c>
      <c r="C150" s="3">
        <f>VLOOKUP(B150,'Sheet1 (2)'!$A$1:$J$9999,3,FALSE)</f>
        <v>45351</v>
      </c>
      <c r="D150" s="3">
        <v>45351</v>
      </c>
      <c r="E150" s="2" t="str">
        <f t="shared" si="2"/>
        <v>Bank</v>
      </c>
      <c r="F150" s="2" t="s">
        <v>1188</v>
      </c>
      <c r="G150" s="2">
        <f>VLOOKUP(B150,'Sheet1 (2)'!$A$1:$J$9999,5,FALSE)*-1</f>
        <v>15112.15</v>
      </c>
      <c r="H150" s="2">
        <v>141741</v>
      </c>
    </row>
    <row r="151" spans="1:8" ht="28.5" x14ac:dyDescent="0.2">
      <c r="A151" s="2" t="str">
        <f>VLOOKUP(B151,'Sheet1 (2)'!$A$1:$M$9999,9,FALSE)</f>
        <v>Machinary Depreciation &amp; Maintenance</v>
      </c>
      <c r="B151" s="2" t="s">
        <v>979</v>
      </c>
      <c r="C151" s="3">
        <f>VLOOKUP(B151,'Sheet1 (2)'!$A$1:$J$9999,3,FALSE)</f>
        <v>45351</v>
      </c>
      <c r="D151" s="3">
        <v>45351</v>
      </c>
      <c r="E151" s="2" t="str">
        <f t="shared" si="2"/>
        <v>Bank</v>
      </c>
      <c r="F151" s="2" t="s">
        <v>1188</v>
      </c>
      <c r="G151" s="2">
        <f>VLOOKUP(B151,'Sheet1 (2)'!$A$1:$J$9999,5,FALSE)*-1</f>
        <v>11669.05</v>
      </c>
      <c r="H151" s="2">
        <v>502950</v>
      </c>
    </row>
    <row r="152" spans="1:8" ht="28.5" x14ac:dyDescent="0.2">
      <c r="A152" s="2" t="str">
        <f>VLOOKUP(B152,'Sheet1 (2)'!$A$1:$M$9999,9,FALSE)</f>
        <v>Machinary Depreciation &amp; Maintenance</v>
      </c>
      <c r="B152" s="2" t="s">
        <v>978</v>
      </c>
      <c r="C152" s="3">
        <f>VLOOKUP(B152,'Sheet1 (2)'!$A$1:$J$9999,3,FALSE)</f>
        <v>45351</v>
      </c>
      <c r="D152" s="3">
        <v>45351</v>
      </c>
      <c r="E152" s="2" t="str">
        <f t="shared" si="2"/>
        <v>Bank</v>
      </c>
      <c r="F152" s="2" t="s">
        <v>1188</v>
      </c>
      <c r="G152" s="2">
        <f>VLOOKUP(B152,'Sheet1 (2)'!$A$1:$J$9999,5,FALSE)*-1</f>
        <v>6011.05</v>
      </c>
      <c r="H152" s="2">
        <v>411953</v>
      </c>
    </row>
    <row r="153" spans="1:8" ht="28.5" x14ac:dyDescent="0.2">
      <c r="A153" s="2" t="str">
        <f>VLOOKUP(B153,'Sheet1 (2)'!$A$1:$M$9999,9,FALSE)</f>
        <v>Machinary Depreciation &amp; Maintenance</v>
      </c>
      <c r="B153" s="2" t="s">
        <v>977</v>
      </c>
      <c r="C153" s="3">
        <f>VLOOKUP(B153,'Sheet1 (2)'!$A$1:$J$9999,3,FALSE)</f>
        <v>45351</v>
      </c>
      <c r="D153" s="3">
        <v>45351</v>
      </c>
      <c r="E153" s="2" t="str">
        <f t="shared" si="2"/>
        <v>Bank</v>
      </c>
      <c r="F153" s="2" t="s">
        <v>1188</v>
      </c>
      <c r="G153" s="2">
        <f>VLOOKUP(B153,'Sheet1 (2)'!$A$1:$J$9999,5,FALSE)*-1</f>
        <v>16824.5</v>
      </c>
      <c r="H153" s="2">
        <v>145702.70000000001</v>
      </c>
    </row>
    <row r="154" spans="1:8" ht="28.5" x14ac:dyDescent="0.2">
      <c r="A154" s="2" t="str">
        <f>VLOOKUP(B154,'Sheet1 (2)'!$A$1:$M$9999,9,FALSE)</f>
        <v>Machinary Depreciation &amp; Maintenance</v>
      </c>
      <c r="B154" s="2" t="s">
        <v>976</v>
      </c>
      <c r="C154" s="3">
        <f>VLOOKUP(B154,'Sheet1 (2)'!$A$1:$J$9999,3,FALSE)</f>
        <v>45351</v>
      </c>
      <c r="D154" s="3">
        <v>45351</v>
      </c>
      <c r="E154" s="2" t="str">
        <f t="shared" si="2"/>
        <v>Bank</v>
      </c>
      <c r="F154" s="2" t="s">
        <v>1188</v>
      </c>
      <c r="G154" s="2">
        <f>VLOOKUP(B154,'Sheet1 (2)'!$A$1:$J$9999,5,FALSE)*-1</f>
        <v>3241.85</v>
      </c>
      <c r="H154" s="2">
        <v>1705680</v>
      </c>
    </row>
    <row r="155" spans="1:8" ht="28.5" x14ac:dyDescent="0.2">
      <c r="A155" s="2" t="str">
        <f>VLOOKUP(B155,'Sheet1 (2)'!$A$1:$M$9999,9,FALSE)</f>
        <v>Machinary Depreciation &amp; Maintenance</v>
      </c>
      <c r="B155" s="2" t="s">
        <v>975</v>
      </c>
      <c r="C155" s="3">
        <f>VLOOKUP(B155,'Sheet1 (2)'!$A$1:$J$9999,3,FALSE)</f>
        <v>45351</v>
      </c>
      <c r="D155" s="3">
        <v>45351</v>
      </c>
      <c r="E155" s="2" t="str">
        <f t="shared" si="2"/>
        <v>Bank</v>
      </c>
      <c r="F155" s="2" t="s">
        <v>1188</v>
      </c>
      <c r="G155" s="2">
        <f>VLOOKUP(B155,'Sheet1 (2)'!$A$1:$J$9999,5,FALSE)*-1</f>
        <v>75109.95</v>
      </c>
      <c r="H155" s="2">
        <v>332373</v>
      </c>
    </row>
    <row r="156" spans="1:8" ht="28.5" x14ac:dyDescent="0.2">
      <c r="A156" s="2" t="str">
        <f>VLOOKUP(B156,'Sheet1 (2)'!$A$1:$M$9999,9,FALSE)</f>
        <v>Machinary Depreciation &amp; Maintenance</v>
      </c>
      <c r="B156" s="2" t="s">
        <v>974</v>
      </c>
      <c r="C156" s="3">
        <f>VLOOKUP(B156,'Sheet1 (2)'!$A$1:$J$9999,3,FALSE)</f>
        <v>45351</v>
      </c>
      <c r="D156" s="3">
        <v>45351</v>
      </c>
      <c r="E156" s="2" t="str">
        <f t="shared" si="2"/>
        <v>Bank</v>
      </c>
      <c r="F156" s="2" t="s">
        <v>1188</v>
      </c>
      <c r="G156" s="2">
        <f>VLOOKUP(B156,'Sheet1 (2)'!$A$1:$J$9999,5,FALSE)*-1</f>
        <v>40465.050000000003</v>
      </c>
      <c r="H156" s="2">
        <v>550968.44999999995</v>
      </c>
    </row>
    <row r="157" spans="1:8" ht="28.5" x14ac:dyDescent="0.2">
      <c r="A157" s="2" t="str">
        <f>VLOOKUP(B157,'Sheet1 (2)'!$A$1:$M$9999,9,FALSE)</f>
        <v>Machinary Depreciation &amp; Maintenance</v>
      </c>
      <c r="B157" s="2" t="s">
        <v>973</v>
      </c>
      <c r="C157" s="3">
        <f>VLOOKUP(B157,'Sheet1 (2)'!$A$1:$J$9999,3,FALSE)</f>
        <v>45351</v>
      </c>
      <c r="D157" s="3">
        <v>45351</v>
      </c>
      <c r="E157" s="2" t="str">
        <f t="shared" si="2"/>
        <v>Bank</v>
      </c>
      <c r="F157" s="2" t="s">
        <v>1188</v>
      </c>
      <c r="G157" s="2">
        <f>VLOOKUP(B157,'Sheet1 (2)'!$A$1:$J$9999,5,FALSE)*-1</f>
        <v>116405.3</v>
      </c>
      <c r="H157" s="2">
        <v>398893.6</v>
      </c>
    </row>
    <row r="158" spans="1:8" ht="28.5" x14ac:dyDescent="0.2">
      <c r="A158" s="2" t="str">
        <f>VLOOKUP(B158,'Sheet1 (2)'!$A$1:$M$9999,9,FALSE)</f>
        <v>Machinary Depreciation &amp; Maintenance</v>
      </c>
      <c r="B158" s="2" t="s">
        <v>972</v>
      </c>
      <c r="C158" s="3">
        <f>VLOOKUP(B158,'Sheet1 (2)'!$A$1:$J$9999,3,FALSE)</f>
        <v>45351</v>
      </c>
      <c r="D158" s="3">
        <v>45351</v>
      </c>
      <c r="E158" s="2" t="str">
        <f t="shared" si="2"/>
        <v>Bank</v>
      </c>
      <c r="F158" s="2" t="s">
        <v>1188</v>
      </c>
      <c r="G158" s="2">
        <f>VLOOKUP(B158,'Sheet1 (2)'!$A$1:$J$9999,5,FALSE)*-1</f>
        <v>74076.100000000006</v>
      </c>
      <c r="H158" s="2">
        <v>852840</v>
      </c>
    </row>
    <row r="159" spans="1:8" ht="28.5" x14ac:dyDescent="0.2">
      <c r="A159" s="2" t="str">
        <f>VLOOKUP(B159,'Sheet1 (2)'!$A$1:$M$9999,9,FALSE)</f>
        <v>Machinary Depreciation &amp; Maintenance</v>
      </c>
      <c r="B159" s="2" t="s">
        <v>971</v>
      </c>
      <c r="C159" s="3">
        <f>VLOOKUP(B159,'Sheet1 (2)'!$A$1:$J$9999,3,FALSE)</f>
        <v>45351</v>
      </c>
      <c r="D159" s="3">
        <v>45351</v>
      </c>
      <c r="E159" s="2" t="str">
        <f t="shared" si="2"/>
        <v>Bank</v>
      </c>
      <c r="F159" s="2" t="s">
        <v>1188</v>
      </c>
      <c r="G159" s="2">
        <f>VLOOKUP(B159,'Sheet1 (2)'!$A$1:$J$9999,5,FALSE)*-1</f>
        <v>5923.65</v>
      </c>
      <c r="H159" s="2">
        <v>1243245.45</v>
      </c>
    </row>
    <row r="160" spans="1:8" ht="28.5" x14ac:dyDescent="0.2">
      <c r="A160" s="2" t="str">
        <f>VLOOKUP(B160,'Sheet1 (2)'!$A$1:$M$9999,9,FALSE)</f>
        <v>Machinary Depreciation &amp; Maintenance</v>
      </c>
      <c r="B160" s="2" t="s">
        <v>970</v>
      </c>
      <c r="C160" s="3">
        <f>VLOOKUP(B160,'Sheet1 (2)'!$A$1:$J$9999,3,FALSE)</f>
        <v>45351</v>
      </c>
      <c r="D160" s="3">
        <v>45351</v>
      </c>
      <c r="E160" s="2" t="str">
        <f t="shared" si="2"/>
        <v>Bank</v>
      </c>
      <c r="F160" s="2" t="s">
        <v>1188</v>
      </c>
      <c r="G160" s="2">
        <f>VLOOKUP(B160,'Sheet1 (2)'!$A$1:$J$9999,5,FALSE)*-1</f>
        <v>28623.5</v>
      </c>
      <c r="H160" s="2">
        <v>147957.85</v>
      </c>
    </row>
    <row r="161" spans="1:8" ht="28.5" x14ac:dyDescent="0.2">
      <c r="A161" s="2" t="str">
        <f>VLOOKUP(B161,'Sheet1 (2)'!$A$1:$M$9999,9,FALSE)</f>
        <v>Machinary Depreciation &amp; Maintenance</v>
      </c>
      <c r="B161" s="2" t="s">
        <v>969</v>
      </c>
      <c r="C161" s="3">
        <f>VLOOKUP(B161,'Sheet1 (2)'!$A$1:$J$9999,3,FALSE)</f>
        <v>45351</v>
      </c>
      <c r="D161" s="3">
        <v>45351</v>
      </c>
      <c r="E161" s="2" t="str">
        <f t="shared" si="2"/>
        <v>Bank</v>
      </c>
      <c r="F161" s="2" t="s">
        <v>1188</v>
      </c>
      <c r="G161" s="2">
        <f>VLOOKUP(B161,'Sheet1 (2)'!$A$1:$J$9999,5,FALSE)*-1</f>
        <v>12873.1</v>
      </c>
      <c r="H161" s="2">
        <v>588992.05000000005</v>
      </c>
    </row>
    <row r="162" spans="1:8" ht="28.5" x14ac:dyDescent="0.2">
      <c r="A162" s="2" t="str">
        <f>VLOOKUP(B162,'Sheet1 (2)'!$A$1:$M$9999,9,FALSE)</f>
        <v>Machinary Depreciation &amp; Maintenance</v>
      </c>
      <c r="B162" s="2" t="s">
        <v>968</v>
      </c>
      <c r="C162" s="3">
        <f>VLOOKUP(B162,'Sheet1 (2)'!$A$1:$J$9999,3,FALSE)</f>
        <v>45351</v>
      </c>
      <c r="D162" s="3">
        <v>45351</v>
      </c>
      <c r="E162" s="2" t="str">
        <f t="shared" si="2"/>
        <v>Bank</v>
      </c>
      <c r="F162" s="2" t="s">
        <v>1188</v>
      </c>
      <c r="G162" s="2">
        <f>VLOOKUP(B162,'Sheet1 (2)'!$A$1:$J$9999,5,FALSE)*-1</f>
        <v>92464.6</v>
      </c>
      <c r="H162" s="2">
        <v>1335595.05</v>
      </c>
    </row>
    <row r="163" spans="1:8" ht="28.5" x14ac:dyDescent="0.2">
      <c r="A163" s="2" t="str">
        <f>VLOOKUP(B163,'Sheet1 (2)'!$A$1:$M$9999,9,FALSE)</f>
        <v>Machinary Depreciation &amp; Maintenance</v>
      </c>
      <c r="B163" s="2" t="s">
        <v>967</v>
      </c>
      <c r="C163" s="3">
        <f>VLOOKUP(B163,'Sheet1 (2)'!$A$1:$J$9999,3,FALSE)</f>
        <v>45351</v>
      </c>
      <c r="D163" s="3">
        <v>45351</v>
      </c>
      <c r="E163" s="2" t="str">
        <f t="shared" si="2"/>
        <v>Bank</v>
      </c>
      <c r="F163" s="2" t="s">
        <v>1188</v>
      </c>
      <c r="G163" s="2">
        <f>VLOOKUP(B163,'Sheet1 (2)'!$A$1:$J$9999,5,FALSE)*-1</f>
        <v>2728.95</v>
      </c>
      <c r="H163" s="2">
        <v>3073026.55</v>
      </c>
    </row>
    <row r="164" spans="1:8" ht="28.5" x14ac:dyDescent="0.2">
      <c r="A164" s="2" t="str">
        <f>VLOOKUP(B164,'Sheet1 (2)'!$A$1:$M$9999,9,FALSE)</f>
        <v>Machinary Depreciation &amp; Maintenance</v>
      </c>
      <c r="B164" s="2" t="s">
        <v>966</v>
      </c>
      <c r="C164" s="3">
        <f>VLOOKUP(B164,'Sheet1 (2)'!$A$1:$J$9999,3,FALSE)</f>
        <v>45351</v>
      </c>
      <c r="D164" s="3">
        <v>45351</v>
      </c>
      <c r="E164" s="2" t="str">
        <f t="shared" si="2"/>
        <v>Bank</v>
      </c>
      <c r="F164" s="2" t="s">
        <v>1188</v>
      </c>
      <c r="G164" s="2">
        <f>VLOOKUP(B164,'Sheet1 (2)'!$A$1:$J$9999,5,FALSE)*-1</f>
        <v>56904.3</v>
      </c>
      <c r="H164" s="2">
        <v>2517032.6</v>
      </c>
    </row>
    <row r="165" spans="1:8" ht="28.5" x14ac:dyDescent="0.2">
      <c r="A165" s="2" t="str">
        <f>VLOOKUP(B165,'Sheet1 (2)'!$A$1:$M$9999,9,FALSE)</f>
        <v>Machinary Depreciation &amp; Maintenance</v>
      </c>
      <c r="B165" s="2" t="s">
        <v>965</v>
      </c>
      <c r="C165" s="3">
        <f>VLOOKUP(B165,'Sheet1 (2)'!$A$1:$J$9999,3,FALSE)</f>
        <v>45351</v>
      </c>
      <c r="D165" s="3">
        <v>45351</v>
      </c>
      <c r="E165" s="2" t="str">
        <f t="shared" si="2"/>
        <v>Bank</v>
      </c>
      <c r="F165" s="2" t="s">
        <v>1188</v>
      </c>
      <c r="G165" s="2">
        <f>VLOOKUP(B165,'Sheet1 (2)'!$A$1:$J$9999,5,FALSE)*-1</f>
        <v>3807.65</v>
      </c>
      <c r="H165" s="2">
        <v>88409</v>
      </c>
    </row>
    <row r="166" spans="1:8" ht="28.5" x14ac:dyDescent="0.2">
      <c r="A166" s="2" t="str">
        <f>VLOOKUP(B166,'Sheet1 (2)'!$A$1:$M$9999,9,FALSE)</f>
        <v>Machinary Depreciation &amp; Maintenance</v>
      </c>
      <c r="B166" s="2" t="s">
        <v>964</v>
      </c>
      <c r="C166" s="3">
        <f>VLOOKUP(B166,'Sheet1 (2)'!$A$1:$J$9999,3,FALSE)</f>
        <v>45351</v>
      </c>
      <c r="D166" s="3">
        <v>45351</v>
      </c>
      <c r="E166" s="2" t="str">
        <f t="shared" si="2"/>
        <v>Bank</v>
      </c>
      <c r="F166" s="2" t="s">
        <v>1188</v>
      </c>
      <c r="G166" s="2">
        <f>VLOOKUP(B166,'Sheet1 (2)'!$A$1:$J$9999,5,FALSE)*-1</f>
        <v>11190.65</v>
      </c>
      <c r="H166" s="2">
        <v>905600</v>
      </c>
    </row>
    <row r="167" spans="1:8" ht="28.5" x14ac:dyDescent="0.2">
      <c r="A167" s="2" t="str">
        <f>VLOOKUP(B167,'Sheet1 (2)'!$A$1:$M$9999,9,FALSE)</f>
        <v>Machinary Depreciation &amp; Maintenance</v>
      </c>
      <c r="B167" s="2" t="s">
        <v>963</v>
      </c>
      <c r="C167" s="3">
        <f>VLOOKUP(B167,'Sheet1 (2)'!$A$1:$J$9999,3,FALSE)</f>
        <v>45351</v>
      </c>
      <c r="D167" s="3">
        <v>45351</v>
      </c>
      <c r="E167" s="2" t="str">
        <f t="shared" si="2"/>
        <v>Bank</v>
      </c>
      <c r="F167" s="2" t="s">
        <v>1188</v>
      </c>
      <c r="G167" s="2">
        <f>VLOOKUP(B167,'Sheet1 (2)'!$A$1:$J$9999,5,FALSE)*-1</f>
        <v>8412.25</v>
      </c>
      <c r="H167" s="2">
        <v>188232</v>
      </c>
    </row>
    <row r="168" spans="1:8" ht="28.5" x14ac:dyDescent="0.2">
      <c r="A168" s="2" t="str">
        <f>VLOOKUP(B168,'Sheet1 (2)'!$A$1:$M$9999,9,FALSE)</f>
        <v>Machinary Depreciation &amp; Maintenance</v>
      </c>
      <c r="B168" s="2" t="s">
        <v>962</v>
      </c>
      <c r="C168" s="3">
        <f>VLOOKUP(B168,'Sheet1 (2)'!$A$1:$J$9999,3,FALSE)</f>
        <v>45351</v>
      </c>
      <c r="D168" s="3">
        <v>45351</v>
      </c>
      <c r="E168" s="2" t="str">
        <f t="shared" si="2"/>
        <v>Bank</v>
      </c>
      <c r="F168" s="2" t="s">
        <v>1188</v>
      </c>
      <c r="G168" s="2">
        <f>VLOOKUP(B168,'Sheet1 (2)'!$A$1:$J$9999,5,FALSE)*-1</f>
        <v>24095.95</v>
      </c>
      <c r="H168" s="2">
        <v>292527</v>
      </c>
    </row>
    <row r="169" spans="1:8" ht="28.5" x14ac:dyDescent="0.2">
      <c r="A169" s="2" t="str">
        <f>VLOOKUP(B169,'Sheet1 (2)'!$A$1:$M$9999,9,FALSE)</f>
        <v>Machinary Depreciation &amp; Maintenance</v>
      </c>
      <c r="B169" s="2" t="s">
        <v>961</v>
      </c>
      <c r="C169" s="3">
        <f>VLOOKUP(B169,'Sheet1 (2)'!$A$1:$J$9999,3,FALSE)</f>
        <v>45351</v>
      </c>
      <c r="D169" s="3">
        <v>45351</v>
      </c>
      <c r="E169" s="2" t="str">
        <f t="shared" si="2"/>
        <v>Bank</v>
      </c>
      <c r="F169" s="2" t="s">
        <v>1188</v>
      </c>
      <c r="G169" s="2">
        <f>VLOOKUP(B169,'Sheet1 (2)'!$A$1:$J$9999,5,FALSE)*-1</f>
        <v>13210.05</v>
      </c>
      <c r="H169" s="2">
        <v>282381</v>
      </c>
    </row>
    <row r="170" spans="1:8" ht="28.5" x14ac:dyDescent="0.2">
      <c r="A170" s="2" t="str">
        <f>VLOOKUP(B170,'Sheet1 (2)'!$A$1:$M$9999,9,FALSE)</f>
        <v>Machinary Depreciation &amp; Maintenance</v>
      </c>
      <c r="B170" s="2" t="s">
        <v>960</v>
      </c>
      <c r="C170" s="3">
        <f>VLOOKUP(B170,'Sheet1 (2)'!$A$1:$J$9999,3,FALSE)</f>
        <v>45351</v>
      </c>
      <c r="D170" s="3">
        <v>45351</v>
      </c>
      <c r="E170" s="2" t="str">
        <f t="shared" si="2"/>
        <v>Bank</v>
      </c>
      <c r="F170" s="2" t="s">
        <v>1188</v>
      </c>
      <c r="G170" s="2">
        <f>VLOOKUP(B170,'Sheet1 (2)'!$A$1:$J$9999,5,FALSE)*-1</f>
        <v>6008.75</v>
      </c>
      <c r="H170" s="2">
        <v>362240</v>
      </c>
    </row>
    <row r="171" spans="1:8" ht="28.5" x14ac:dyDescent="0.2">
      <c r="A171" s="2" t="str">
        <f>VLOOKUP(B171,'Sheet1 (2)'!$A$1:$M$9999,9,FALSE)</f>
        <v>Machinary Depreciation &amp; Maintenance</v>
      </c>
      <c r="B171" s="2" t="s">
        <v>959</v>
      </c>
      <c r="C171" s="3">
        <f>VLOOKUP(B171,'Sheet1 (2)'!$A$1:$J$9999,3,FALSE)</f>
        <v>45351</v>
      </c>
      <c r="D171" s="3">
        <v>45351</v>
      </c>
      <c r="E171" s="2" t="str">
        <f t="shared" si="2"/>
        <v>Bank</v>
      </c>
      <c r="F171" s="2" t="s">
        <v>1188</v>
      </c>
      <c r="G171" s="2">
        <f>VLOOKUP(B171,'Sheet1 (2)'!$A$1:$J$9999,5,FALSE)*-1</f>
        <v>2431.1</v>
      </c>
      <c r="H171" s="2">
        <v>586737</v>
      </c>
    </row>
    <row r="172" spans="1:8" ht="28.5" x14ac:dyDescent="0.2">
      <c r="A172" s="2" t="str">
        <f>VLOOKUP(B172,'Sheet1 (2)'!$A$1:$M$9999,9,FALSE)</f>
        <v>Machinary Depreciation &amp; Maintenance</v>
      </c>
      <c r="B172" s="2" t="s">
        <v>958</v>
      </c>
      <c r="C172" s="3">
        <f>VLOOKUP(B172,'Sheet1 (2)'!$A$1:$J$9999,3,FALSE)</f>
        <v>45351</v>
      </c>
      <c r="D172" s="3">
        <v>45351</v>
      </c>
      <c r="E172" s="2" t="str">
        <f t="shared" si="2"/>
        <v>Bank</v>
      </c>
      <c r="F172" s="2" t="s">
        <v>1188</v>
      </c>
      <c r="G172" s="2">
        <f>VLOOKUP(B172,'Sheet1 (2)'!$A$1:$J$9999,5,FALSE)*-1</f>
        <v>95152.15</v>
      </c>
      <c r="H172" s="2">
        <v>78556</v>
      </c>
    </row>
    <row r="173" spans="1:8" x14ac:dyDescent="0.2">
      <c r="A173" s="2" t="str">
        <f>VLOOKUP(B173,'Sheet1 (2)'!$A$1:$M$9999,9,FALSE)</f>
        <v>Subcontractors &amp; Services</v>
      </c>
      <c r="B173" s="2" t="s">
        <v>1032</v>
      </c>
      <c r="C173" s="3">
        <f>VLOOKUP(B173,'Sheet1 (2)'!$A$1:$J$9999,3,FALSE)</f>
        <v>45336</v>
      </c>
      <c r="D173" s="3">
        <v>45336</v>
      </c>
      <c r="E173" s="2" t="str">
        <f t="shared" si="2"/>
        <v>Bank</v>
      </c>
      <c r="F173" s="2" t="s">
        <v>1188</v>
      </c>
      <c r="G173" s="2">
        <f>VLOOKUP(B173,'Sheet1 (2)'!$A$1:$J$9999,5,FALSE)*-1</f>
        <v>10477.65</v>
      </c>
      <c r="H173" s="2">
        <v>267407.2</v>
      </c>
    </row>
    <row r="174" spans="1:8" x14ac:dyDescent="0.2">
      <c r="A174" s="2" t="str">
        <f>VLOOKUP(B174,'Sheet1 (2)'!$A$1:$M$9999,9,FALSE)</f>
        <v>Subcontractors &amp; Services</v>
      </c>
      <c r="B174" s="2" t="s">
        <v>1031</v>
      </c>
      <c r="C174" s="3">
        <f>VLOOKUP(B174,'Sheet1 (2)'!$A$1:$J$9999,3,FALSE)</f>
        <v>45336</v>
      </c>
      <c r="D174" s="3">
        <v>45336</v>
      </c>
      <c r="E174" s="2" t="str">
        <f t="shared" si="2"/>
        <v>Bank</v>
      </c>
      <c r="F174" s="2" t="s">
        <v>1188</v>
      </c>
      <c r="G174" s="2">
        <f>VLOOKUP(B174,'Sheet1 (2)'!$A$1:$J$9999,5,FALSE)*-1</f>
        <v>9010.25</v>
      </c>
      <c r="H174" s="2">
        <v>615268.4</v>
      </c>
    </row>
    <row r="175" spans="1:8" x14ac:dyDescent="0.2">
      <c r="A175" s="2" t="str">
        <f>VLOOKUP(B175,'Sheet1 (2)'!$A$1:$M$9999,9,FALSE)</f>
        <v>Subcontractors &amp; Services</v>
      </c>
      <c r="B175" s="2" t="s">
        <v>1030</v>
      </c>
      <c r="C175" s="3">
        <f>VLOOKUP(B175,'Sheet1 (2)'!$A$1:$J$9999,3,FALSE)</f>
        <v>45336</v>
      </c>
      <c r="D175" s="3">
        <v>45336</v>
      </c>
      <c r="E175" s="2" t="str">
        <f t="shared" si="2"/>
        <v>Bank</v>
      </c>
      <c r="F175" s="2" t="s">
        <v>1188</v>
      </c>
      <c r="G175" s="2">
        <f>VLOOKUP(B175,'Sheet1 (2)'!$A$1:$J$9999,5,FALSE)*-1</f>
        <v>46971.75</v>
      </c>
      <c r="H175" s="2">
        <v>503949.55</v>
      </c>
    </row>
    <row r="176" spans="1:8" x14ac:dyDescent="0.2">
      <c r="A176" s="2" t="str">
        <f>VLOOKUP(B176,'Sheet1 (2)'!$A$1:$M$9999,9,FALSE)</f>
        <v>Subcontractors &amp; Services</v>
      </c>
      <c r="B176" s="2" t="s">
        <v>1029</v>
      </c>
      <c r="C176" s="3">
        <f>VLOOKUP(B176,'Sheet1 (2)'!$A$1:$J$9999,3,FALSE)</f>
        <v>45336</v>
      </c>
      <c r="D176" s="3">
        <v>45336</v>
      </c>
      <c r="E176" s="2" t="str">
        <f t="shared" si="2"/>
        <v>Bank</v>
      </c>
      <c r="F176" s="2" t="s">
        <v>1188</v>
      </c>
      <c r="G176" s="2">
        <f>VLOOKUP(B176,'Sheet1 (2)'!$A$1:$J$9999,5,FALSE)*-1</f>
        <v>36267.550000000003</v>
      </c>
      <c r="H176" s="2">
        <v>17828.45</v>
      </c>
    </row>
    <row r="177" spans="1:8" x14ac:dyDescent="0.2">
      <c r="A177" s="2" t="str">
        <f>VLOOKUP(B177,'Sheet1 (2)'!$A$1:$M$9999,9,FALSE)</f>
        <v>Subcontractors &amp; Services</v>
      </c>
      <c r="B177" s="2" t="s">
        <v>1028</v>
      </c>
      <c r="C177" s="3">
        <f>VLOOKUP(B177,'Sheet1 (2)'!$A$1:$J$9999,3,FALSE)</f>
        <v>45336</v>
      </c>
      <c r="D177" s="3">
        <v>45336</v>
      </c>
      <c r="E177" s="2" t="str">
        <f t="shared" si="2"/>
        <v>Bank</v>
      </c>
      <c r="F177" s="2" t="s">
        <v>1188</v>
      </c>
      <c r="G177" s="2">
        <f>VLOOKUP(B177,'Sheet1 (2)'!$A$1:$J$9999,5,FALSE)*-1</f>
        <v>26688.05</v>
      </c>
      <c r="H177" s="2">
        <v>182620</v>
      </c>
    </row>
    <row r="178" spans="1:8" x14ac:dyDescent="0.2">
      <c r="A178" s="2" t="str">
        <f>VLOOKUP(B178,'Sheet1 (2)'!$A$1:$M$9999,9,FALSE)</f>
        <v>Subcontractors &amp; Services</v>
      </c>
      <c r="B178" s="2" t="s">
        <v>1027</v>
      </c>
      <c r="C178" s="3">
        <f>VLOOKUP(B178,'Sheet1 (2)'!$A$1:$J$9999,3,FALSE)</f>
        <v>45336</v>
      </c>
      <c r="D178" s="3">
        <v>45336</v>
      </c>
      <c r="E178" s="2" t="str">
        <f t="shared" si="2"/>
        <v>Bank</v>
      </c>
      <c r="F178" s="2" t="s">
        <v>1188</v>
      </c>
      <c r="G178" s="2">
        <f>VLOOKUP(B178,'Sheet1 (2)'!$A$1:$J$9999,5,FALSE)*-1</f>
        <v>44822.400000000001</v>
      </c>
      <c r="H178" s="2">
        <v>37958.050000000003</v>
      </c>
    </row>
    <row r="179" spans="1:8" x14ac:dyDescent="0.2">
      <c r="A179" s="2" t="str">
        <f>VLOOKUP(B179,'Sheet1 (2)'!$A$1:$M$9999,9,FALSE)</f>
        <v>Subcontractors &amp; Services</v>
      </c>
      <c r="B179" s="2" t="s">
        <v>1026</v>
      </c>
      <c r="C179" s="3">
        <f>VLOOKUP(B179,'Sheet1 (2)'!$A$1:$J$9999,3,FALSE)</f>
        <v>45336</v>
      </c>
      <c r="D179" s="3">
        <v>45336</v>
      </c>
      <c r="E179" s="2" t="str">
        <f t="shared" si="2"/>
        <v>Bank</v>
      </c>
      <c r="F179" s="2" t="s">
        <v>1188</v>
      </c>
      <c r="G179" s="2">
        <f>VLOOKUP(B179,'Sheet1 (2)'!$A$1:$J$9999,5,FALSE)*-1</f>
        <v>14394.55</v>
      </c>
      <c r="H179" s="2">
        <v>58990.400000000001</v>
      </c>
    </row>
    <row r="180" spans="1:8" x14ac:dyDescent="0.2">
      <c r="A180" s="2" t="str">
        <f>VLOOKUP(B180,'Sheet1 (2)'!$A$1:$M$9999,9,FALSE)</f>
        <v>Subcontractors &amp; Services</v>
      </c>
      <c r="B180" s="2" t="s">
        <v>1025</v>
      </c>
      <c r="C180" s="3">
        <f>VLOOKUP(B180,'Sheet1 (2)'!$A$1:$J$9999,3,FALSE)</f>
        <v>45336</v>
      </c>
      <c r="D180" s="3">
        <v>45336</v>
      </c>
      <c r="E180" s="2" t="str">
        <f t="shared" si="2"/>
        <v>Bank</v>
      </c>
      <c r="F180" s="2" t="s">
        <v>1188</v>
      </c>
      <c r="G180" s="2">
        <f>VLOOKUP(B180,'Sheet1 (2)'!$A$1:$J$9999,5,FALSE)*-1</f>
        <v>250125</v>
      </c>
      <c r="H180" s="2">
        <v>56943.4</v>
      </c>
    </row>
    <row r="181" spans="1:8" x14ac:dyDescent="0.2">
      <c r="A181" s="2" t="str">
        <f>VLOOKUP(B181,'Sheet1 (2)'!$A$1:$M$9999,9,FALSE)</f>
        <v>Subcontractors &amp; Services</v>
      </c>
      <c r="B181" s="2" t="s">
        <v>1024</v>
      </c>
      <c r="C181" s="3">
        <f>VLOOKUP(B181,'Sheet1 (2)'!$A$1:$J$9999,3,FALSE)</f>
        <v>45336</v>
      </c>
      <c r="D181" s="3">
        <v>45336</v>
      </c>
      <c r="E181" s="2" t="str">
        <f t="shared" si="2"/>
        <v>Bank</v>
      </c>
      <c r="F181" s="2" t="s">
        <v>1188</v>
      </c>
      <c r="G181" s="2">
        <f>VLOOKUP(B181,'Sheet1 (2)'!$A$1:$J$9999,5,FALSE)*-1</f>
        <v>125772.05</v>
      </c>
      <c r="H181" s="2">
        <v>73048</v>
      </c>
    </row>
    <row r="182" spans="1:8" x14ac:dyDescent="0.2">
      <c r="A182" s="2" t="str">
        <f>VLOOKUP(B182,'Sheet1 (2)'!$A$1:$M$9999,9,FALSE)</f>
        <v>Subcontractors &amp; Services</v>
      </c>
      <c r="B182" s="2" t="s">
        <v>1023</v>
      </c>
      <c r="C182" s="3">
        <f>VLOOKUP(B182,'Sheet1 (2)'!$A$1:$J$9999,3,FALSE)</f>
        <v>45336</v>
      </c>
      <c r="D182" s="3">
        <v>45336</v>
      </c>
      <c r="E182" s="2" t="str">
        <f t="shared" si="2"/>
        <v>Bank</v>
      </c>
      <c r="F182" s="2" t="s">
        <v>1188</v>
      </c>
      <c r="G182" s="2">
        <f>VLOOKUP(B182,'Sheet1 (2)'!$A$1:$J$9999,5,FALSE)*-1</f>
        <v>258431.45</v>
      </c>
      <c r="H182" s="2">
        <v>118318.9</v>
      </c>
    </row>
    <row r="183" spans="1:8" x14ac:dyDescent="0.2">
      <c r="A183" s="2" t="str">
        <f>VLOOKUP(B183,'Sheet1 (2)'!$A$1:$M$9999,9,FALSE)</f>
        <v>Subcontractors &amp; Services</v>
      </c>
      <c r="B183" s="2" t="s">
        <v>1022</v>
      </c>
      <c r="C183" s="3">
        <f>VLOOKUP(B183,'Sheet1 (2)'!$A$1:$J$9999,3,FALSE)</f>
        <v>45336</v>
      </c>
      <c r="D183" s="3">
        <v>45336</v>
      </c>
      <c r="E183" s="2" t="str">
        <f t="shared" si="2"/>
        <v>Bank</v>
      </c>
      <c r="F183" s="2" t="s">
        <v>1188</v>
      </c>
      <c r="G183" s="2">
        <f>VLOOKUP(B183,'Sheet1 (2)'!$A$1:$J$9999,5,FALSE)*-1</f>
        <v>263129.2</v>
      </c>
      <c r="H183" s="2">
        <v>15841.25</v>
      </c>
    </row>
    <row r="184" spans="1:8" x14ac:dyDescent="0.2">
      <c r="A184" s="2" t="str">
        <f>VLOOKUP(B184,'Sheet1 (2)'!$A$1:$M$9999,9,FALSE)</f>
        <v>Subcontractors &amp; Services</v>
      </c>
      <c r="B184" s="2" t="s">
        <v>1021</v>
      </c>
      <c r="C184" s="3">
        <f>VLOOKUP(B184,'Sheet1 (2)'!$A$1:$J$9999,3,FALSE)</f>
        <v>45336</v>
      </c>
      <c r="D184" s="3">
        <v>45336</v>
      </c>
      <c r="E184" s="2" t="str">
        <f t="shared" si="2"/>
        <v>Bank</v>
      </c>
      <c r="F184" s="2" t="s">
        <v>1188</v>
      </c>
      <c r="G184" s="2">
        <f>VLOOKUP(B184,'Sheet1 (2)'!$A$1:$J$9999,5,FALSE)*-1</f>
        <v>13151.4</v>
      </c>
      <c r="H184" s="2">
        <v>59351.5</v>
      </c>
    </row>
    <row r="185" spans="1:8" x14ac:dyDescent="0.2">
      <c r="A185" s="2" t="str">
        <f>VLOOKUP(B185,'Sheet1 (2)'!$A$1:$M$9999,9,FALSE)</f>
        <v>Subcontractors &amp; Services</v>
      </c>
      <c r="B185" s="2" t="s">
        <v>1020</v>
      </c>
      <c r="C185" s="3">
        <f>VLOOKUP(B185,'Sheet1 (2)'!$A$1:$J$9999,3,FALSE)</f>
        <v>45336</v>
      </c>
      <c r="D185" s="3">
        <v>45336</v>
      </c>
      <c r="E185" s="2" t="str">
        <f t="shared" si="2"/>
        <v>Bank</v>
      </c>
      <c r="F185" s="2" t="s">
        <v>1188</v>
      </c>
      <c r="G185" s="2">
        <f>VLOOKUP(B185,'Sheet1 (2)'!$A$1:$J$9999,5,FALSE)*-1</f>
        <v>95321.2</v>
      </c>
      <c r="H185" s="2">
        <v>142996.75</v>
      </c>
    </row>
    <row r="186" spans="1:8" x14ac:dyDescent="0.2">
      <c r="A186" s="2" t="str">
        <f>VLOOKUP(B186,'Sheet1 (2)'!$A$1:$M$9999,9,FALSE)</f>
        <v>Subcontractors &amp; Services</v>
      </c>
      <c r="B186" s="2" t="s">
        <v>1019</v>
      </c>
      <c r="C186" s="3">
        <f>VLOOKUP(B186,'Sheet1 (2)'!$A$1:$J$9999,3,FALSE)</f>
        <v>45336</v>
      </c>
      <c r="D186" s="3">
        <v>45336</v>
      </c>
      <c r="E186" s="2" t="str">
        <f t="shared" si="2"/>
        <v>Bank</v>
      </c>
      <c r="F186" s="2" t="s">
        <v>1188</v>
      </c>
      <c r="G186" s="2">
        <f>VLOOKUP(B186,'Sheet1 (2)'!$A$1:$J$9999,5,FALSE)*-1</f>
        <v>42870.85</v>
      </c>
      <c r="H186" s="2">
        <v>376017.8</v>
      </c>
    </row>
    <row r="187" spans="1:8" x14ac:dyDescent="0.2">
      <c r="A187" s="2" t="str">
        <f>VLOOKUP(B187,'Sheet1 (2)'!$A$1:$M$9999,9,FALSE)</f>
        <v>Subcontractors &amp; Services</v>
      </c>
      <c r="B187" s="2" t="s">
        <v>1018</v>
      </c>
      <c r="C187" s="3">
        <f>VLOOKUP(B187,'Sheet1 (2)'!$A$1:$J$9999,3,FALSE)</f>
        <v>45336</v>
      </c>
      <c r="D187" s="3">
        <v>45336</v>
      </c>
      <c r="E187" s="2" t="str">
        <f t="shared" si="2"/>
        <v>Bank</v>
      </c>
      <c r="F187" s="2" t="s">
        <v>1188</v>
      </c>
      <c r="G187" s="2">
        <f>VLOOKUP(B187,'Sheet1 (2)'!$A$1:$J$9999,5,FALSE)*-1</f>
        <v>328446.90000000002</v>
      </c>
      <c r="H187" s="2">
        <v>307986.09999999998</v>
      </c>
    </row>
    <row r="188" spans="1:8" x14ac:dyDescent="0.2">
      <c r="A188" s="2" t="str">
        <f>VLOOKUP(B188,'Sheet1 (2)'!$A$1:$M$9999,9,FALSE)</f>
        <v>Subcontractors &amp; Services</v>
      </c>
      <c r="B188" s="2" t="s">
        <v>1017</v>
      </c>
      <c r="C188" s="3">
        <f>VLOOKUP(B188,'Sheet1 (2)'!$A$1:$J$9999,3,FALSE)</f>
        <v>45336</v>
      </c>
      <c r="D188" s="3">
        <v>45336</v>
      </c>
      <c r="E188" s="2" t="str">
        <f t="shared" si="2"/>
        <v>Bank</v>
      </c>
      <c r="F188" s="2" t="s">
        <v>1188</v>
      </c>
      <c r="G188" s="2">
        <f>VLOOKUP(B188,'Sheet1 (2)'!$A$1:$J$9999,5,FALSE)*-1</f>
        <v>6057.05</v>
      </c>
      <c r="H188" s="2">
        <v>35770</v>
      </c>
    </row>
    <row r="189" spans="1:8" x14ac:dyDescent="0.2">
      <c r="A189" s="2" t="str">
        <f>VLOOKUP(B189,'Sheet1 (2)'!$A$1:$M$9999,9,FALSE)</f>
        <v>Subcontractors &amp; Services</v>
      </c>
      <c r="B189" s="2" t="s">
        <v>1016</v>
      </c>
      <c r="C189" s="3">
        <f>VLOOKUP(B189,'Sheet1 (2)'!$A$1:$J$9999,3,FALSE)</f>
        <v>45336</v>
      </c>
      <c r="D189" s="3">
        <v>45336</v>
      </c>
      <c r="E189" s="2" t="str">
        <f t="shared" si="2"/>
        <v>Bank</v>
      </c>
      <c r="F189" s="2" t="s">
        <v>1188</v>
      </c>
      <c r="G189" s="2">
        <f>VLOOKUP(B189,'Sheet1 (2)'!$A$1:$J$9999,5,FALSE)*-1</f>
        <v>237810.8</v>
      </c>
      <c r="H189" s="2">
        <v>366400</v>
      </c>
    </row>
    <row r="190" spans="1:8" x14ac:dyDescent="0.2">
      <c r="A190" s="2" t="str">
        <f>VLOOKUP(B190,'Sheet1 (2)'!$A$1:$M$9999,9,FALSE)</f>
        <v>Subcontractors &amp; Services</v>
      </c>
      <c r="B190" s="2" t="s">
        <v>1015</v>
      </c>
      <c r="C190" s="3">
        <f>VLOOKUP(B190,'Sheet1 (2)'!$A$1:$J$9999,3,FALSE)</f>
        <v>45336</v>
      </c>
      <c r="D190" s="3">
        <v>45336</v>
      </c>
      <c r="E190" s="2" t="str">
        <f t="shared" si="2"/>
        <v>Bank</v>
      </c>
      <c r="F190" s="2" t="s">
        <v>1188</v>
      </c>
      <c r="G190" s="2">
        <f>VLOOKUP(B190,'Sheet1 (2)'!$A$1:$J$9999,5,FALSE)*-1</f>
        <v>16908.45</v>
      </c>
      <c r="H190" s="2">
        <v>76158</v>
      </c>
    </row>
    <row r="191" spans="1:8" x14ac:dyDescent="0.2">
      <c r="A191" s="2" t="str">
        <f>VLOOKUP(B191,'Sheet1 (2)'!$A$1:$M$9999,9,FALSE)</f>
        <v>Subcontractors &amp; Services</v>
      </c>
      <c r="B191" s="2" t="s">
        <v>1014</v>
      </c>
      <c r="C191" s="3">
        <f>VLOOKUP(B191,'Sheet1 (2)'!$A$1:$J$9999,3,FALSE)</f>
        <v>45336</v>
      </c>
      <c r="D191" s="3">
        <v>45336</v>
      </c>
      <c r="E191" s="2" t="str">
        <f t="shared" si="2"/>
        <v>Bank</v>
      </c>
      <c r="F191" s="2" t="s">
        <v>1188</v>
      </c>
      <c r="G191" s="2">
        <f>VLOOKUP(B191,'Sheet1 (2)'!$A$1:$J$9999,5,FALSE)*-1</f>
        <v>49686.9</v>
      </c>
      <c r="H191" s="2">
        <v>118354</v>
      </c>
    </row>
    <row r="192" spans="1:8" x14ac:dyDescent="0.2">
      <c r="A192" s="2" t="str">
        <f>VLOOKUP(B192,'Sheet1 (2)'!$A$1:$M$9999,9,FALSE)</f>
        <v>Subcontractors &amp; Services</v>
      </c>
      <c r="B192" s="2" t="s">
        <v>1013</v>
      </c>
      <c r="C192" s="3">
        <f>VLOOKUP(B192,'Sheet1 (2)'!$A$1:$J$9999,3,FALSE)</f>
        <v>45336</v>
      </c>
      <c r="D192" s="3">
        <v>45336</v>
      </c>
      <c r="E192" s="2" t="str">
        <f t="shared" si="2"/>
        <v>Bank</v>
      </c>
      <c r="F192" s="2" t="s">
        <v>1188</v>
      </c>
      <c r="G192" s="2">
        <f>VLOOKUP(B192,'Sheet1 (2)'!$A$1:$J$9999,5,FALSE)*-1</f>
        <v>37352</v>
      </c>
      <c r="H192" s="2">
        <v>114249</v>
      </c>
    </row>
    <row r="193" spans="1:8" x14ac:dyDescent="0.2">
      <c r="A193" s="2" t="str">
        <f>VLOOKUP(B193,'Sheet1 (2)'!$A$1:$M$9999,9,FALSE)</f>
        <v>Subcontractors &amp; Services</v>
      </c>
      <c r="B193" s="2" t="s">
        <v>1012</v>
      </c>
      <c r="C193" s="3">
        <f>VLOOKUP(B193,'Sheet1 (2)'!$A$1:$J$9999,3,FALSE)</f>
        <v>45336</v>
      </c>
      <c r="D193" s="3">
        <v>45336</v>
      </c>
      <c r="E193" s="2" t="str">
        <f t="shared" si="2"/>
        <v>Bank</v>
      </c>
      <c r="F193" s="2" t="s">
        <v>1188</v>
      </c>
      <c r="G193" s="2">
        <f>VLOOKUP(B193,'Sheet1 (2)'!$A$1:$J$9999,5,FALSE)*-1</f>
        <v>74509.649999999994</v>
      </c>
      <c r="H193" s="2">
        <v>146560</v>
      </c>
    </row>
    <row r="194" spans="1:8" x14ac:dyDescent="0.2">
      <c r="A194" s="2" t="str">
        <f>VLOOKUP(B194,'Sheet1 (2)'!$A$1:$M$9999,9,FALSE)</f>
        <v>Subcontractors &amp; Services</v>
      </c>
      <c r="B194" s="2" t="s">
        <v>1008</v>
      </c>
      <c r="C194" s="3">
        <f>VLOOKUP(B194,'Sheet1 (2)'!$A$1:$J$9999,3,FALSE)</f>
        <v>45336</v>
      </c>
      <c r="D194" s="3">
        <v>45336</v>
      </c>
      <c r="E194" s="2" t="str">
        <f t="shared" si="2"/>
        <v>Bank</v>
      </c>
      <c r="F194" s="2" t="s">
        <v>1188</v>
      </c>
      <c r="G194" s="2">
        <f>VLOOKUP(B194,'Sheet1 (2)'!$A$1:$J$9999,5,FALSE)*-1</f>
        <v>58654.6</v>
      </c>
      <c r="H194" s="2">
        <v>237390</v>
      </c>
    </row>
    <row r="195" spans="1:8" x14ac:dyDescent="0.2">
      <c r="A195" s="2" t="str">
        <f>VLOOKUP(B195,'Sheet1 (2)'!$A$1:$M$9999,9,FALSE)</f>
        <v>Subcontractors &amp; Services</v>
      </c>
      <c r="B195" s="2" t="s">
        <v>1011</v>
      </c>
      <c r="C195" s="3">
        <f>VLOOKUP(B195,'Sheet1 (2)'!$A$1:$J$9999,3,FALSE)</f>
        <v>45336</v>
      </c>
      <c r="D195" s="3">
        <v>45336</v>
      </c>
      <c r="E195" s="2" t="str">
        <f t="shared" ref="E195:E258" si="3">IF(A195="Overheads","Cash","Bank")</f>
        <v>Bank</v>
      </c>
      <c r="F195" s="2" t="s">
        <v>1188</v>
      </c>
      <c r="G195" s="2">
        <f>VLOOKUP(B195,'Sheet1 (2)'!$A$1:$J$9999,5,FALSE)*-1</f>
        <v>26680</v>
      </c>
      <c r="H195" s="2">
        <v>31783</v>
      </c>
    </row>
    <row r="196" spans="1:8" x14ac:dyDescent="0.2">
      <c r="A196" s="2" t="str">
        <f>VLOOKUP(B196,'Sheet1 (2)'!$A$1:$M$9999,9,FALSE)</f>
        <v>Subcontractors &amp; Services</v>
      </c>
      <c r="B196" s="2" t="s">
        <v>1010</v>
      </c>
      <c r="C196" s="3">
        <f>VLOOKUP(B196,'Sheet1 (2)'!$A$1:$J$9999,3,FALSE)</f>
        <v>45336</v>
      </c>
      <c r="D196" s="3">
        <v>45336</v>
      </c>
      <c r="E196" s="2" t="str">
        <f t="shared" si="3"/>
        <v>Bank</v>
      </c>
      <c r="F196" s="2" t="s">
        <v>1188</v>
      </c>
      <c r="G196" s="2">
        <f>VLOOKUP(B196,'Sheet1 (2)'!$A$1:$J$9999,5,FALSE)*-1</f>
        <v>10793.9</v>
      </c>
      <c r="H196" s="2">
        <v>119080</v>
      </c>
    </row>
    <row r="197" spans="1:8" x14ac:dyDescent="0.2">
      <c r="A197" s="2" t="str">
        <f>VLOOKUP(B197,'Sheet1 (2)'!$A$1:$M$9999,9,FALSE)</f>
        <v>Subcontractors &amp; Services</v>
      </c>
      <c r="B197" s="2" t="s">
        <v>1009</v>
      </c>
      <c r="C197" s="3">
        <f>VLOOKUP(B197,'Sheet1 (2)'!$A$1:$J$9999,3,FALSE)</f>
        <v>45336</v>
      </c>
      <c r="D197" s="3">
        <v>45336</v>
      </c>
      <c r="E197" s="2" t="str">
        <f t="shared" si="3"/>
        <v>Bank</v>
      </c>
      <c r="F197" s="2" t="s">
        <v>1188</v>
      </c>
      <c r="G197" s="2">
        <f>VLOOKUP(B197,'Sheet1 (2)'!$A$1:$J$9999,5,FALSE)*-1</f>
        <v>211246.95</v>
      </c>
      <c r="H197" s="2">
        <v>286901</v>
      </c>
    </row>
    <row r="198" spans="1:8" x14ac:dyDescent="0.2">
      <c r="A198" s="2" t="str">
        <f>VLOOKUP(B198,'Sheet1 (2)'!$A$1:$M$9999,9,FALSE)</f>
        <v>Indirect Costs</v>
      </c>
      <c r="B198" s="2" t="s">
        <v>1114</v>
      </c>
      <c r="C198" s="3">
        <f>VLOOKUP(B198,'Sheet1 (2)'!$A$1:$J$9999,3,FALSE)</f>
        <v>45321</v>
      </c>
      <c r="D198" s="3">
        <v>45321</v>
      </c>
      <c r="E198" s="2" t="str">
        <f t="shared" si="3"/>
        <v>Bank</v>
      </c>
      <c r="F198" s="2" t="s">
        <v>1188</v>
      </c>
      <c r="G198" s="2">
        <f>VLOOKUP(B198,'Sheet1 (2)'!$A$1:$J$9999,5,FALSE)*-1</f>
        <v>5602.8</v>
      </c>
      <c r="H198" s="2">
        <v>180914</v>
      </c>
    </row>
    <row r="199" spans="1:8" x14ac:dyDescent="0.2">
      <c r="A199" s="2" t="str">
        <f>VLOOKUP(B199,'Sheet1 (2)'!$A$1:$M$9999,9,FALSE)</f>
        <v>Indirect Costs</v>
      </c>
      <c r="B199" s="2" t="s">
        <v>1113</v>
      </c>
      <c r="C199" s="3">
        <f>VLOOKUP(B199,'Sheet1 (2)'!$A$1:$J$9999,3,FALSE)</f>
        <v>45321</v>
      </c>
      <c r="D199" s="3">
        <v>45321</v>
      </c>
      <c r="E199" s="2" t="str">
        <f t="shared" si="3"/>
        <v>Bank</v>
      </c>
      <c r="F199" s="2" t="s">
        <v>1188</v>
      </c>
      <c r="G199" s="2">
        <f>VLOOKUP(B199,'Sheet1 (2)'!$A$1:$J$9999,5,FALSE)*-1</f>
        <v>3854.8</v>
      </c>
      <c r="H199" s="2">
        <v>118164</v>
      </c>
    </row>
    <row r="200" spans="1:8" x14ac:dyDescent="0.2">
      <c r="A200" s="2" t="str">
        <f>VLOOKUP(B200,'Sheet1 (2)'!$A$1:$M$9999,9,FALSE)</f>
        <v>Indirect Costs</v>
      </c>
      <c r="B200" s="2" t="s">
        <v>1112</v>
      </c>
      <c r="C200" s="3">
        <f>VLOOKUP(B200,'Sheet1 (2)'!$A$1:$J$9999,3,FALSE)</f>
        <v>45321</v>
      </c>
      <c r="D200" s="3">
        <v>45321</v>
      </c>
      <c r="E200" s="2" t="str">
        <f t="shared" si="3"/>
        <v>Bank</v>
      </c>
      <c r="F200" s="2" t="s">
        <v>1188</v>
      </c>
      <c r="G200" s="2">
        <f>VLOOKUP(B200,'Sheet1 (2)'!$A$1:$J$9999,5,FALSE)*-1</f>
        <v>28706.3</v>
      </c>
      <c r="H200" s="2">
        <v>69878</v>
      </c>
    </row>
    <row r="201" spans="1:8" x14ac:dyDescent="0.2">
      <c r="A201" s="2" t="str">
        <f>VLOOKUP(B201,'Sheet1 (2)'!$A$1:$M$9999,9,FALSE)</f>
        <v>Indirect Costs</v>
      </c>
      <c r="B201" s="2" t="s">
        <v>1111</v>
      </c>
      <c r="C201" s="3">
        <f>VLOOKUP(B201,'Sheet1 (2)'!$A$1:$J$9999,3,FALSE)</f>
        <v>45321</v>
      </c>
      <c r="D201" s="3">
        <v>45321</v>
      </c>
      <c r="E201" s="2" t="str">
        <f t="shared" si="3"/>
        <v>Bank</v>
      </c>
      <c r="F201" s="2" t="s">
        <v>1188</v>
      </c>
      <c r="G201" s="2">
        <f>VLOOKUP(B201,'Sheet1 (2)'!$A$1:$J$9999,5,FALSE)*-1</f>
        <v>22165.1</v>
      </c>
      <c r="H201" s="2">
        <v>1005900</v>
      </c>
    </row>
    <row r="202" spans="1:8" x14ac:dyDescent="0.2">
      <c r="A202" s="2" t="str">
        <f>VLOOKUP(B202,'Sheet1 (2)'!$A$1:$M$9999,9,FALSE)</f>
        <v>Indirect Costs</v>
      </c>
      <c r="B202" s="2" t="s">
        <v>1110</v>
      </c>
      <c r="C202" s="3">
        <f>VLOOKUP(B202,'Sheet1 (2)'!$A$1:$J$9999,3,FALSE)</f>
        <v>45321</v>
      </c>
      <c r="D202" s="3">
        <v>45321</v>
      </c>
      <c r="E202" s="2" t="str">
        <f t="shared" si="3"/>
        <v>Bank</v>
      </c>
      <c r="F202" s="2" t="s">
        <v>1188</v>
      </c>
      <c r="G202" s="2">
        <f>VLOOKUP(B202,'Sheet1 (2)'!$A$1:$J$9999,5,FALSE)*-1</f>
        <v>11417.2</v>
      </c>
      <c r="H202" s="2">
        <v>823906</v>
      </c>
    </row>
    <row r="203" spans="1:8" x14ac:dyDescent="0.2">
      <c r="A203" s="2" t="str">
        <f>VLOOKUP(B203,'Sheet1 (2)'!$A$1:$M$9999,9,FALSE)</f>
        <v>Indirect Costs</v>
      </c>
      <c r="B203" s="2" t="s">
        <v>1109</v>
      </c>
      <c r="C203" s="3">
        <f>VLOOKUP(B203,'Sheet1 (2)'!$A$1:$J$9999,3,FALSE)</f>
        <v>45321</v>
      </c>
      <c r="D203" s="3">
        <v>45321</v>
      </c>
      <c r="E203" s="2" t="str">
        <f t="shared" si="3"/>
        <v>Bank</v>
      </c>
      <c r="F203" s="2" t="s">
        <v>1188</v>
      </c>
      <c r="G203" s="2">
        <f>VLOOKUP(B203,'Sheet1 (2)'!$A$1:$J$9999,5,FALSE)*-1</f>
        <v>31958.5</v>
      </c>
      <c r="H203" s="2">
        <v>332373</v>
      </c>
    </row>
    <row r="204" spans="1:8" x14ac:dyDescent="0.2">
      <c r="A204" s="2" t="str">
        <f>VLOOKUP(B204,'Sheet1 (2)'!$A$1:$M$9999,9,FALSE)</f>
        <v>Indirect Costs</v>
      </c>
      <c r="B204" s="2" t="s">
        <v>1108</v>
      </c>
      <c r="C204" s="3">
        <f>VLOOKUP(B204,'Sheet1 (2)'!$A$1:$J$9999,3,FALSE)</f>
        <v>45321</v>
      </c>
      <c r="D204" s="3">
        <v>45321</v>
      </c>
      <c r="E204" s="2" t="str">
        <f t="shared" si="3"/>
        <v>Bank</v>
      </c>
      <c r="F204" s="2" t="s">
        <v>1188</v>
      </c>
      <c r="G204" s="2">
        <f>VLOOKUP(B204,'Sheet1 (2)'!$A$1:$J$9999,5,FALSE)*-1</f>
        <v>6158.25</v>
      </c>
      <c r="H204" s="2">
        <v>550968.44999999995</v>
      </c>
    </row>
    <row r="205" spans="1:8" x14ac:dyDescent="0.2">
      <c r="A205" s="2" t="str">
        <f>VLOOKUP(B205,'Sheet1 (2)'!$A$1:$M$9999,9,FALSE)</f>
        <v>Indirect Costs</v>
      </c>
      <c r="B205" s="2" t="s">
        <v>1107</v>
      </c>
      <c r="C205" s="3">
        <f>VLOOKUP(B205,'Sheet1 (2)'!$A$1:$J$9999,3,FALSE)</f>
        <v>45321</v>
      </c>
      <c r="D205" s="3">
        <v>45321</v>
      </c>
      <c r="E205" s="2" t="str">
        <f t="shared" si="3"/>
        <v>Bank</v>
      </c>
      <c r="F205" s="2" t="s">
        <v>1188</v>
      </c>
      <c r="G205" s="2">
        <f>VLOOKUP(B205,'Sheet1 (2)'!$A$1:$J$9999,5,FALSE)*-1</f>
        <v>142672.45000000001</v>
      </c>
      <c r="H205" s="2">
        <v>932793.75</v>
      </c>
    </row>
    <row r="206" spans="1:8" x14ac:dyDescent="0.2">
      <c r="A206" s="2" t="str">
        <f>VLOOKUP(B206,'Sheet1 (2)'!$A$1:$M$9999,9,FALSE)</f>
        <v>Indirect Costs</v>
      </c>
      <c r="B206" s="2" t="s">
        <v>1106</v>
      </c>
      <c r="C206" s="3">
        <f>VLOOKUP(B206,'Sheet1 (2)'!$A$1:$J$9999,3,FALSE)</f>
        <v>45321</v>
      </c>
      <c r="D206" s="3">
        <v>45321</v>
      </c>
      <c r="E206" s="2" t="str">
        <f t="shared" si="3"/>
        <v>Bank</v>
      </c>
      <c r="F206" s="2" t="s">
        <v>1188</v>
      </c>
      <c r="G206" s="2">
        <f>VLOOKUP(B206,'Sheet1 (2)'!$A$1:$J$9999,5,FALSE)*-1</f>
        <v>76864.850000000006</v>
      </c>
      <c r="H206" s="2">
        <v>823631.15</v>
      </c>
    </row>
    <row r="207" spans="1:8" x14ac:dyDescent="0.2">
      <c r="A207" s="2" t="str">
        <f>VLOOKUP(B207,'Sheet1 (2)'!$A$1:$M$9999,9,FALSE)</f>
        <v>Indirect Costs</v>
      </c>
      <c r="B207" s="2" t="s">
        <v>1105</v>
      </c>
      <c r="C207" s="3">
        <f>VLOOKUP(B207,'Sheet1 (2)'!$A$1:$J$9999,3,FALSE)</f>
        <v>45321</v>
      </c>
      <c r="D207" s="3">
        <v>45321</v>
      </c>
      <c r="E207" s="2" t="str">
        <f t="shared" si="3"/>
        <v>Bank</v>
      </c>
      <c r="F207" s="2" t="s">
        <v>1188</v>
      </c>
      <c r="G207" s="2">
        <f>VLOOKUP(B207,'Sheet1 (2)'!$A$1:$J$9999,5,FALSE)*-1</f>
        <v>221115.1</v>
      </c>
      <c r="H207" s="2">
        <v>598951.05000000005</v>
      </c>
    </row>
    <row r="208" spans="1:8" x14ac:dyDescent="0.2">
      <c r="A208" s="2" t="str">
        <f>VLOOKUP(B208,'Sheet1 (2)'!$A$1:$M$9999,9,FALSE)</f>
        <v>Indirect Costs</v>
      </c>
      <c r="B208" s="2" t="s">
        <v>1104</v>
      </c>
      <c r="C208" s="3">
        <f>VLOOKUP(B208,'Sheet1 (2)'!$A$1:$J$9999,3,FALSE)</f>
        <v>45321</v>
      </c>
      <c r="D208" s="3">
        <v>45321</v>
      </c>
      <c r="E208" s="2" t="str">
        <f t="shared" si="3"/>
        <v>Bank</v>
      </c>
      <c r="F208" s="2" t="s">
        <v>1188</v>
      </c>
      <c r="G208" s="2">
        <f>VLOOKUP(B208,'Sheet1 (2)'!$A$1:$J$9999,5,FALSE)*-1</f>
        <v>140708.25</v>
      </c>
      <c r="H208" s="2">
        <v>4097368.35</v>
      </c>
    </row>
    <row r="209" spans="1:8" x14ac:dyDescent="0.2">
      <c r="A209" s="2" t="str">
        <f>VLOOKUP(B209,'Sheet1 (2)'!$A$1:$M$9999,9,FALSE)</f>
        <v>Indirect Costs</v>
      </c>
      <c r="B209" s="2" t="s">
        <v>1103</v>
      </c>
      <c r="C209" s="3">
        <f>VLOOKUP(B209,'Sheet1 (2)'!$A$1:$J$9999,3,FALSE)</f>
        <v>45321</v>
      </c>
      <c r="D209" s="3">
        <v>45321</v>
      </c>
      <c r="E209" s="2" t="str">
        <f t="shared" si="3"/>
        <v>Bank</v>
      </c>
      <c r="F209" s="2" t="s">
        <v>1188</v>
      </c>
      <c r="G209" s="2">
        <f>VLOOKUP(B209,'Sheet1 (2)'!$A$1:$J$9999,5,FALSE)*-1</f>
        <v>11252.75</v>
      </c>
      <c r="H209" s="2">
        <v>3356043.85</v>
      </c>
    </row>
    <row r="210" spans="1:8" x14ac:dyDescent="0.2">
      <c r="A210" s="2" t="str">
        <f>VLOOKUP(B210,'Sheet1 (2)'!$A$1:$M$9999,9,FALSE)</f>
        <v>Indirect Costs</v>
      </c>
      <c r="B210" s="2" t="s">
        <v>1102</v>
      </c>
      <c r="C210" s="3">
        <f>VLOOKUP(B210,'Sheet1 (2)'!$A$1:$J$9999,3,FALSE)</f>
        <v>45321</v>
      </c>
      <c r="D210" s="3">
        <v>45321</v>
      </c>
      <c r="E210" s="2" t="str">
        <f t="shared" si="3"/>
        <v>Bank</v>
      </c>
      <c r="F210" s="2" t="s">
        <v>1188</v>
      </c>
      <c r="G210" s="2">
        <f>VLOOKUP(B210,'Sheet1 (2)'!$A$1:$J$9999,5,FALSE)*-1</f>
        <v>54372</v>
      </c>
      <c r="H210" s="2">
        <v>188232</v>
      </c>
    </row>
    <row r="211" spans="1:8" x14ac:dyDescent="0.2">
      <c r="A211" s="2" t="str">
        <f>VLOOKUP(B211,'Sheet1 (2)'!$A$1:$M$9999,9,FALSE)</f>
        <v>Indirect Costs</v>
      </c>
      <c r="B211" s="2" t="s">
        <v>1101</v>
      </c>
      <c r="C211" s="3">
        <f>VLOOKUP(B211,'Sheet1 (2)'!$A$1:$J$9999,3,FALSE)</f>
        <v>45321</v>
      </c>
      <c r="D211" s="3">
        <v>45321</v>
      </c>
      <c r="E211" s="2" t="str">
        <f t="shared" si="3"/>
        <v>Bank</v>
      </c>
      <c r="F211" s="2" t="s">
        <v>1188</v>
      </c>
      <c r="G211" s="2">
        <f>VLOOKUP(B211,'Sheet1 (2)'!$A$1:$J$9999,5,FALSE)*-1</f>
        <v>24453.599999999999</v>
      </c>
      <c r="H211" s="2">
        <v>292527</v>
      </c>
    </row>
    <row r="212" spans="1:8" x14ac:dyDescent="0.2">
      <c r="A212" s="2" t="str">
        <f>VLOOKUP(B212,'Sheet1 (2)'!$A$1:$M$9999,9,FALSE)</f>
        <v>Indirect Costs</v>
      </c>
      <c r="B212" s="2" t="s">
        <v>1100</v>
      </c>
      <c r="C212" s="3">
        <f>VLOOKUP(B212,'Sheet1 (2)'!$A$1:$J$9999,3,FALSE)</f>
        <v>45321</v>
      </c>
      <c r="D212" s="3">
        <v>45321</v>
      </c>
      <c r="E212" s="2" t="str">
        <f t="shared" si="3"/>
        <v>Bank</v>
      </c>
      <c r="F212" s="2" t="s">
        <v>1188</v>
      </c>
      <c r="G212" s="2">
        <f>VLOOKUP(B212,'Sheet1 (2)'!$A$1:$J$9999,5,FALSE)*-1</f>
        <v>175638.35</v>
      </c>
      <c r="H212" s="2">
        <v>396200</v>
      </c>
    </row>
    <row r="213" spans="1:8" x14ac:dyDescent="0.2">
      <c r="A213" s="2" t="str">
        <f>VLOOKUP(B213,'Sheet1 (2)'!$A$1:$M$9999,9,FALSE)</f>
        <v>Indirect Costs</v>
      </c>
      <c r="B213" s="2" t="s">
        <v>1099</v>
      </c>
      <c r="C213" s="3">
        <f>VLOOKUP(B213,'Sheet1 (2)'!$A$1:$J$9999,3,FALSE)</f>
        <v>45321</v>
      </c>
      <c r="D213" s="3">
        <v>45321</v>
      </c>
      <c r="E213" s="2" t="str">
        <f t="shared" si="3"/>
        <v>Bank</v>
      </c>
      <c r="F213" s="2" t="s">
        <v>1188</v>
      </c>
      <c r="G213" s="2">
        <f>VLOOKUP(B213,'Sheet1 (2)'!$A$1:$J$9999,5,FALSE)*-1</f>
        <v>5183.05</v>
      </c>
      <c r="H213" s="2">
        <v>388704</v>
      </c>
    </row>
    <row r="214" spans="1:8" x14ac:dyDescent="0.2">
      <c r="A214" s="2" t="str">
        <f>VLOOKUP(B214,'Sheet1 (2)'!$A$1:$M$9999,9,FALSE)</f>
        <v>Indirect Costs</v>
      </c>
      <c r="B214" s="2" t="s">
        <v>1098</v>
      </c>
      <c r="C214" s="3">
        <f>VLOOKUP(B214,'Sheet1 (2)'!$A$1:$J$9999,3,FALSE)</f>
        <v>45321</v>
      </c>
      <c r="D214" s="3">
        <v>45321</v>
      </c>
      <c r="E214" s="2" t="str">
        <f t="shared" si="3"/>
        <v>Bank</v>
      </c>
      <c r="F214" s="2" t="s">
        <v>1188</v>
      </c>
      <c r="G214" s="2">
        <f>VLOOKUP(B214,'Sheet1 (2)'!$A$1:$J$9999,5,FALSE)*-1</f>
        <v>108091.95</v>
      </c>
      <c r="H214" s="2">
        <v>318002</v>
      </c>
    </row>
    <row r="215" spans="1:8" x14ac:dyDescent="0.2">
      <c r="A215" s="2" t="str">
        <f>VLOOKUP(B215,'Sheet1 (2)'!$A$1:$M$9999,9,FALSE)</f>
        <v>Indirect Costs</v>
      </c>
      <c r="B215" s="2" t="s">
        <v>1097</v>
      </c>
      <c r="C215" s="3">
        <f>VLOOKUP(B215,'Sheet1 (2)'!$A$1:$J$9999,3,FALSE)</f>
        <v>45321</v>
      </c>
      <c r="D215" s="3">
        <v>45321</v>
      </c>
      <c r="E215" s="2" t="str">
        <f t="shared" si="3"/>
        <v>Bank</v>
      </c>
      <c r="F215" s="2" t="s">
        <v>1188</v>
      </c>
      <c r="G215" s="2">
        <f>VLOOKUP(B215,'Sheet1 (2)'!$A$1:$J$9999,5,FALSE)*-1</f>
        <v>7233.5</v>
      </c>
      <c r="H215" s="2">
        <v>2486198</v>
      </c>
    </row>
    <row r="216" spans="1:8" x14ac:dyDescent="0.2">
      <c r="A216" s="2" t="str">
        <f>VLOOKUP(B216,'Sheet1 (2)'!$A$1:$M$9999,9,FALSE)</f>
        <v>Indirect Costs</v>
      </c>
      <c r="B216" s="2" t="s">
        <v>1096</v>
      </c>
      <c r="C216" s="3">
        <f>VLOOKUP(B216,'Sheet1 (2)'!$A$1:$J$9999,3,FALSE)</f>
        <v>45321</v>
      </c>
      <c r="D216" s="3">
        <v>45321</v>
      </c>
      <c r="E216" s="2" t="str">
        <f t="shared" si="3"/>
        <v>Bank</v>
      </c>
      <c r="F216" s="2" t="s">
        <v>1188</v>
      </c>
      <c r="G216" s="2">
        <f>VLOOKUP(B216,'Sheet1 (2)'!$A$1:$J$9999,5,FALSE)*-1</f>
        <v>21256.6</v>
      </c>
      <c r="H216" s="2">
        <v>2036378</v>
      </c>
    </row>
    <row r="217" spans="1:8" x14ac:dyDescent="0.2">
      <c r="A217" s="2" t="str">
        <f>VLOOKUP(B217,'Sheet1 (2)'!$A$1:$M$9999,9,FALSE)</f>
        <v>Indirect Costs</v>
      </c>
      <c r="B217" s="2" t="s">
        <v>1095</v>
      </c>
      <c r="C217" s="3">
        <f>VLOOKUP(B217,'Sheet1 (2)'!$A$1:$J$9999,3,FALSE)</f>
        <v>45321</v>
      </c>
      <c r="D217" s="3">
        <v>45321</v>
      </c>
      <c r="E217" s="2" t="str">
        <f t="shared" si="3"/>
        <v>Bank</v>
      </c>
      <c r="F217" s="2" t="s">
        <v>1188</v>
      </c>
      <c r="G217" s="2">
        <f>VLOOKUP(B217,'Sheet1 (2)'!$A$1:$J$9999,5,FALSE)*-1</f>
        <v>15979.25</v>
      </c>
      <c r="H217" s="2">
        <v>19983.55</v>
      </c>
    </row>
    <row r="218" spans="1:8" x14ac:dyDescent="0.2">
      <c r="A218" s="2" t="str">
        <f>VLOOKUP(B218,'Sheet1 (2)'!$A$1:$M$9999,9,FALSE)</f>
        <v>Indirect Costs</v>
      </c>
      <c r="B218" s="2" t="s">
        <v>1094</v>
      </c>
      <c r="C218" s="3">
        <f>VLOOKUP(B218,'Sheet1 (2)'!$A$1:$J$9999,3,FALSE)</f>
        <v>45321</v>
      </c>
      <c r="D218" s="3">
        <v>45321</v>
      </c>
      <c r="E218" s="2" t="str">
        <f t="shared" si="3"/>
        <v>Bank</v>
      </c>
      <c r="F218" s="2" t="s">
        <v>1188</v>
      </c>
      <c r="G218" s="2">
        <f>VLOOKUP(B218,'Sheet1 (2)'!$A$1:$J$9999,5,FALSE)*-1</f>
        <v>45771.15</v>
      </c>
      <c r="H218" s="2">
        <v>31054.6</v>
      </c>
    </row>
    <row r="219" spans="1:8" x14ac:dyDescent="0.2">
      <c r="A219" s="2" t="str">
        <f>VLOOKUP(B219,'Sheet1 (2)'!$A$1:$M$9999,9,FALSE)</f>
        <v>Indirect Costs</v>
      </c>
      <c r="B219" s="2" t="s">
        <v>1093</v>
      </c>
      <c r="C219" s="3">
        <f>VLOOKUP(B219,'Sheet1 (2)'!$A$1:$J$9999,3,FALSE)</f>
        <v>45321</v>
      </c>
      <c r="D219" s="3">
        <v>45321</v>
      </c>
      <c r="E219" s="2" t="str">
        <f t="shared" si="3"/>
        <v>Bank</v>
      </c>
      <c r="F219" s="2" t="s">
        <v>1188</v>
      </c>
      <c r="G219" s="2">
        <f>VLOOKUP(B219,'Sheet1 (2)'!$A$1:$J$9999,5,FALSE)*-1</f>
        <v>25093</v>
      </c>
      <c r="H219" s="2">
        <v>42061.25</v>
      </c>
    </row>
    <row r="220" spans="1:8" x14ac:dyDescent="0.2">
      <c r="A220" s="2" t="str">
        <f>VLOOKUP(B220,'Sheet1 (2)'!$A$1:$M$9999,9,FALSE)</f>
        <v>Indirect Costs</v>
      </c>
      <c r="B220" s="2" t="s">
        <v>1092</v>
      </c>
      <c r="C220" s="3">
        <f>VLOOKUP(B220,'Sheet1 (2)'!$A$1:$J$9999,3,FALSE)</f>
        <v>45321</v>
      </c>
      <c r="D220" s="3">
        <v>45321</v>
      </c>
      <c r="E220" s="2" t="str">
        <f t="shared" si="3"/>
        <v>Bank</v>
      </c>
      <c r="F220" s="2" t="s">
        <v>1188</v>
      </c>
      <c r="G220" s="2">
        <f>VLOOKUP(B220,'Sheet1 (2)'!$A$1:$J$9999,5,FALSE)*-1</f>
        <v>11413.75</v>
      </c>
      <c r="H220" s="2">
        <v>41265.449999999997</v>
      </c>
    </row>
    <row r="221" spans="1:8" x14ac:dyDescent="0.2">
      <c r="A221" s="2" t="str">
        <f>VLOOKUP(B221,'Sheet1 (2)'!$A$1:$M$9999,9,FALSE)</f>
        <v>Indirect Costs</v>
      </c>
      <c r="B221" s="2" t="s">
        <v>1091</v>
      </c>
      <c r="C221" s="3">
        <f>VLOOKUP(B221,'Sheet1 (2)'!$A$1:$J$9999,3,FALSE)</f>
        <v>45321</v>
      </c>
      <c r="D221" s="3">
        <v>45321</v>
      </c>
      <c r="E221" s="2" t="str">
        <f t="shared" si="3"/>
        <v>Bank</v>
      </c>
      <c r="F221" s="2" t="s">
        <v>1188</v>
      </c>
      <c r="G221" s="2">
        <f>VLOOKUP(B221,'Sheet1 (2)'!$A$1:$J$9999,5,FALSE)*-1</f>
        <v>4617.25</v>
      </c>
      <c r="H221" s="2">
        <v>33759.4</v>
      </c>
    </row>
    <row r="222" spans="1:8" x14ac:dyDescent="0.2">
      <c r="A222" s="2" t="str">
        <f>VLOOKUP(B222,'Sheet1 (2)'!$A$1:$M$9999,9,FALSE)</f>
        <v>Indirect Costs</v>
      </c>
      <c r="B222" s="2" t="s">
        <v>1090</v>
      </c>
      <c r="C222" s="3">
        <f>VLOOKUP(B222,'Sheet1 (2)'!$A$1:$J$9999,3,FALSE)</f>
        <v>45321</v>
      </c>
      <c r="D222" s="3">
        <v>45321</v>
      </c>
      <c r="E222" s="2" t="str">
        <f t="shared" si="3"/>
        <v>Bank</v>
      </c>
      <c r="F222" s="2" t="s">
        <v>1188</v>
      </c>
      <c r="G222" s="2">
        <f>VLOOKUP(B222,'Sheet1 (2)'!$A$1:$J$9999,5,FALSE)*-1</f>
        <v>180744.35</v>
      </c>
      <c r="H222" s="2">
        <v>263938.8</v>
      </c>
    </row>
    <row r="223" spans="1:8" x14ac:dyDescent="0.2">
      <c r="A223" s="2" t="str">
        <f>VLOOKUP(B223,'Sheet1 (2)'!$A$1:$M$9999,9,FALSE)</f>
        <v>Overheads</v>
      </c>
      <c r="B223" s="2" t="s">
        <v>1007</v>
      </c>
      <c r="C223" s="3">
        <f>VLOOKUP(B223,'Sheet1 (2)'!$A$1:$J$9999,3,FALSE)</f>
        <v>45342</v>
      </c>
      <c r="D223" s="3">
        <v>45342</v>
      </c>
      <c r="E223" s="2" t="str">
        <f t="shared" si="3"/>
        <v>Cash</v>
      </c>
      <c r="F223" s="2" t="s">
        <v>1188</v>
      </c>
      <c r="G223" s="2">
        <f>VLOOKUP(B223,'Sheet1 (2)'!$A$1:$J$9999,5,FALSE)*-1</f>
        <v>11242</v>
      </c>
      <c r="H223" s="2">
        <v>294320</v>
      </c>
    </row>
    <row r="224" spans="1:8" x14ac:dyDescent="0.2">
      <c r="A224" s="2" t="str">
        <f>VLOOKUP(B224,'Sheet1 (2)'!$A$1:$M$9999,9,FALSE)</f>
        <v>Overheads</v>
      </c>
      <c r="B224" s="2" t="s">
        <v>1006</v>
      </c>
      <c r="C224" s="3">
        <f>VLOOKUP(B224,'Sheet1 (2)'!$A$1:$J$9999,3,FALSE)</f>
        <v>45342</v>
      </c>
      <c r="D224" s="3">
        <v>45342</v>
      </c>
      <c r="E224" s="2" t="str">
        <f t="shared" si="3"/>
        <v>Cash</v>
      </c>
      <c r="F224" s="2" t="s">
        <v>1188</v>
      </c>
      <c r="G224" s="2">
        <f>VLOOKUP(B224,'Sheet1 (2)'!$A$1:$J$9999,5,FALSE)*-1</f>
        <v>7734</v>
      </c>
      <c r="H224" s="2">
        <v>709110</v>
      </c>
    </row>
    <row r="225" spans="1:8" x14ac:dyDescent="0.2">
      <c r="A225" s="2" t="str">
        <f>VLOOKUP(B225,'Sheet1 (2)'!$A$1:$M$9999,9,FALSE)</f>
        <v>Overheads</v>
      </c>
      <c r="B225" s="2" t="s">
        <v>1005</v>
      </c>
      <c r="C225" s="3">
        <f>VLOOKUP(B225,'Sheet1 (2)'!$A$1:$J$9999,3,FALSE)</f>
        <v>45342</v>
      </c>
      <c r="D225" s="3">
        <v>45342</v>
      </c>
      <c r="E225" s="2" t="str">
        <f t="shared" si="3"/>
        <v>Cash</v>
      </c>
      <c r="F225" s="2" t="s">
        <v>1188</v>
      </c>
      <c r="G225" s="2">
        <f>VLOOKUP(B225,'Sheet1 (2)'!$A$1:$J$9999,5,FALSE)*-1</f>
        <v>57595</v>
      </c>
      <c r="H225" s="2">
        <v>1864649</v>
      </c>
    </row>
    <row r="226" spans="1:8" x14ac:dyDescent="0.2">
      <c r="A226" s="2" t="str">
        <f>VLOOKUP(B226,'Sheet1 (2)'!$A$1:$M$9999,9,FALSE)</f>
        <v>Overheads</v>
      </c>
      <c r="B226" s="2" t="s">
        <v>1004</v>
      </c>
      <c r="C226" s="3">
        <f>VLOOKUP(B226,'Sheet1 (2)'!$A$1:$J$9999,3,FALSE)</f>
        <v>45342</v>
      </c>
      <c r="D226" s="3">
        <v>45342</v>
      </c>
      <c r="E226" s="2" t="str">
        <f t="shared" si="3"/>
        <v>Cash</v>
      </c>
      <c r="F226" s="2" t="s">
        <v>1188</v>
      </c>
      <c r="G226" s="2">
        <f>VLOOKUP(B226,'Sheet1 (2)'!$A$1:$J$9999,5,FALSE)*-1</f>
        <v>44470</v>
      </c>
      <c r="H226" s="2">
        <v>1527284</v>
      </c>
    </row>
    <row r="227" spans="1:8" x14ac:dyDescent="0.2">
      <c r="A227" s="2" t="str">
        <f>VLOOKUP(B227,'Sheet1 (2)'!$A$1:$M$9999,9,FALSE)</f>
        <v>Overheads</v>
      </c>
      <c r="B227" s="2" t="s">
        <v>1003</v>
      </c>
      <c r="C227" s="3">
        <f>VLOOKUP(B227,'Sheet1 (2)'!$A$1:$J$9999,3,FALSE)</f>
        <v>45342</v>
      </c>
      <c r="D227" s="3">
        <v>45342</v>
      </c>
      <c r="E227" s="2" t="str">
        <f t="shared" si="3"/>
        <v>Cash</v>
      </c>
      <c r="F227" s="2" t="s">
        <v>1188</v>
      </c>
      <c r="G227" s="2">
        <f>VLOOKUP(B227,'Sheet1 (2)'!$A$1:$J$9999,5,FALSE)*-1</f>
        <v>22907</v>
      </c>
      <c r="H227" s="2">
        <v>9385.15</v>
      </c>
    </row>
    <row r="228" spans="1:8" x14ac:dyDescent="0.2">
      <c r="A228" s="2" t="str">
        <f>VLOOKUP(B228,'Sheet1 (2)'!$A$1:$M$9999,9,FALSE)</f>
        <v>Overheads</v>
      </c>
      <c r="B228" s="2" t="s">
        <v>1002</v>
      </c>
      <c r="C228" s="3">
        <f>VLOOKUP(B228,'Sheet1 (2)'!$A$1:$J$9999,3,FALSE)</f>
        <v>45342</v>
      </c>
      <c r="D228" s="3">
        <v>45342</v>
      </c>
      <c r="E228" s="2" t="str">
        <f t="shared" si="3"/>
        <v>Cash</v>
      </c>
      <c r="F228" s="2" t="s">
        <v>1188</v>
      </c>
      <c r="G228" s="2">
        <f>VLOOKUP(B228,'Sheet1 (2)'!$A$1:$J$9999,5,FALSE)*-1</f>
        <v>64120</v>
      </c>
      <c r="H228" s="2">
        <v>96140</v>
      </c>
    </row>
    <row r="229" spans="1:8" x14ac:dyDescent="0.2">
      <c r="A229" s="2" t="str">
        <f>VLOOKUP(B229,'Sheet1 (2)'!$A$1:$M$9999,9,FALSE)</f>
        <v>Overheads</v>
      </c>
      <c r="B229" s="2" t="s">
        <v>1001</v>
      </c>
      <c r="C229" s="3">
        <f>VLOOKUP(B229,'Sheet1 (2)'!$A$1:$J$9999,3,FALSE)</f>
        <v>45342</v>
      </c>
      <c r="D229" s="3">
        <v>45342</v>
      </c>
      <c r="E229" s="2" t="str">
        <f t="shared" si="3"/>
        <v>Cash</v>
      </c>
      <c r="F229" s="2" t="s">
        <v>1188</v>
      </c>
      <c r="G229" s="2">
        <f>VLOOKUP(B229,'Sheet1 (2)'!$A$1:$J$9999,5,FALSE)*-1</f>
        <v>12355</v>
      </c>
      <c r="H229" s="2">
        <v>19983.55</v>
      </c>
    </row>
    <row r="230" spans="1:8" x14ac:dyDescent="0.2">
      <c r="A230" s="2" t="str">
        <f>VLOOKUP(B230,'Sheet1 (2)'!$A$1:$M$9999,9,FALSE)</f>
        <v>Overheads</v>
      </c>
      <c r="B230" s="2" t="s">
        <v>1000</v>
      </c>
      <c r="C230" s="3">
        <f>VLOOKUP(B230,'Sheet1 (2)'!$A$1:$J$9999,3,FALSE)</f>
        <v>45342</v>
      </c>
      <c r="D230" s="3">
        <v>45342</v>
      </c>
      <c r="E230" s="2" t="str">
        <f t="shared" si="3"/>
        <v>Cash</v>
      </c>
      <c r="F230" s="2" t="s">
        <v>1188</v>
      </c>
      <c r="G230" s="2">
        <f>VLOOKUP(B230,'Sheet1 (2)'!$A$1:$J$9999,5,FALSE)*-1</f>
        <v>286250</v>
      </c>
      <c r="H230" s="2">
        <v>31054.6</v>
      </c>
    </row>
    <row r="231" spans="1:8" x14ac:dyDescent="0.2">
      <c r="A231" s="2" t="str">
        <f>VLOOKUP(B231,'Sheet1 (2)'!$A$1:$M$9999,9,FALSE)</f>
        <v>Overheads</v>
      </c>
      <c r="B231" s="2" t="s">
        <v>999</v>
      </c>
      <c r="C231" s="3">
        <f>VLOOKUP(B231,'Sheet1 (2)'!$A$1:$J$9999,3,FALSE)</f>
        <v>45342</v>
      </c>
      <c r="D231" s="3">
        <v>45342</v>
      </c>
      <c r="E231" s="2" t="str">
        <f t="shared" si="3"/>
        <v>Cash</v>
      </c>
      <c r="F231" s="2" t="s">
        <v>1188</v>
      </c>
      <c r="G231" s="2">
        <f>VLOOKUP(B231,'Sheet1 (2)'!$A$1:$J$9999,5,FALSE)*-1</f>
        <v>154218</v>
      </c>
      <c r="H231" s="2">
        <v>29978.2</v>
      </c>
    </row>
    <row r="232" spans="1:8" x14ac:dyDescent="0.2">
      <c r="A232" s="2" t="str">
        <f>VLOOKUP(B232,'Sheet1 (2)'!$A$1:$M$9999,9,FALSE)</f>
        <v>Overheads</v>
      </c>
      <c r="B232" s="2" t="s">
        <v>998</v>
      </c>
      <c r="C232" s="3">
        <f>VLOOKUP(B232,'Sheet1 (2)'!$A$1:$J$9999,3,FALSE)</f>
        <v>45342</v>
      </c>
      <c r="D232" s="3">
        <v>45342</v>
      </c>
      <c r="E232" s="2" t="str">
        <f t="shared" si="3"/>
        <v>Cash</v>
      </c>
      <c r="F232" s="2" t="s">
        <v>1188</v>
      </c>
      <c r="G232" s="2">
        <f>VLOOKUP(B232,'Sheet1 (2)'!$A$1:$J$9999,5,FALSE)*-1</f>
        <v>443634</v>
      </c>
      <c r="H232" s="2">
        <v>38456</v>
      </c>
    </row>
    <row r="233" spans="1:8" x14ac:dyDescent="0.2">
      <c r="A233" s="2" t="str">
        <f>VLOOKUP(B233,'Sheet1 (2)'!$A$1:$M$9999,9,FALSE)</f>
        <v>Overheads</v>
      </c>
      <c r="B233" s="2" t="s">
        <v>997</v>
      </c>
      <c r="C233" s="3">
        <f>VLOOKUP(B233,'Sheet1 (2)'!$A$1:$J$9999,3,FALSE)</f>
        <v>45342</v>
      </c>
      <c r="D233" s="3">
        <v>45342</v>
      </c>
      <c r="E233" s="2" t="str">
        <f t="shared" si="3"/>
        <v>Cash</v>
      </c>
      <c r="F233" s="2" t="s">
        <v>1188</v>
      </c>
      <c r="G233" s="2">
        <f>VLOOKUP(B233,'Sheet1 (2)'!$A$1:$J$9999,5,FALSE)*-1</f>
        <v>282311</v>
      </c>
      <c r="H233" s="2">
        <v>62288.6</v>
      </c>
    </row>
    <row r="234" spans="1:8" x14ac:dyDescent="0.2">
      <c r="A234" s="2" t="str">
        <f>VLOOKUP(B234,'Sheet1 (2)'!$A$1:$M$9999,9,FALSE)</f>
        <v>Overheads</v>
      </c>
      <c r="B234" s="2" t="s">
        <v>996</v>
      </c>
      <c r="C234" s="3">
        <f>VLOOKUP(B234,'Sheet1 (2)'!$A$1:$J$9999,3,FALSE)</f>
        <v>45342</v>
      </c>
      <c r="D234" s="3">
        <v>45342</v>
      </c>
      <c r="E234" s="2" t="str">
        <f t="shared" si="3"/>
        <v>Cash</v>
      </c>
      <c r="F234" s="2" t="s">
        <v>1188</v>
      </c>
      <c r="G234" s="2">
        <f>VLOOKUP(B234,'Sheet1 (2)'!$A$1:$J$9999,5,FALSE)*-1</f>
        <v>22577</v>
      </c>
      <c r="H234" s="2">
        <v>8339.7999999999993</v>
      </c>
    </row>
    <row r="235" spans="1:8" x14ac:dyDescent="0.2">
      <c r="A235" s="2" t="str">
        <f>VLOOKUP(B235,'Sheet1 (2)'!$A$1:$M$9999,9,FALSE)</f>
        <v>Overheads</v>
      </c>
      <c r="B235" s="2" t="s">
        <v>995</v>
      </c>
      <c r="C235" s="3">
        <f>VLOOKUP(B235,'Sheet1 (2)'!$A$1:$J$9999,3,FALSE)</f>
        <v>45342</v>
      </c>
      <c r="D235" s="3">
        <v>45342</v>
      </c>
      <c r="E235" s="2" t="str">
        <f t="shared" si="3"/>
        <v>Cash</v>
      </c>
      <c r="F235" s="2" t="s">
        <v>1188</v>
      </c>
      <c r="G235" s="2">
        <f>VLOOKUP(B235,'Sheet1 (2)'!$A$1:$J$9999,5,FALSE)*-1</f>
        <v>109089</v>
      </c>
      <c r="H235" s="2">
        <v>31245.5</v>
      </c>
    </row>
    <row r="236" spans="1:8" x14ac:dyDescent="0.2">
      <c r="A236" s="2" t="str">
        <f>VLOOKUP(B236,'Sheet1 (2)'!$A$1:$M$9999,9,FALSE)</f>
        <v>Overheads</v>
      </c>
      <c r="B236" s="2" t="s">
        <v>994</v>
      </c>
      <c r="C236" s="3">
        <f>VLOOKUP(B236,'Sheet1 (2)'!$A$1:$J$9999,3,FALSE)</f>
        <v>45342</v>
      </c>
      <c r="D236" s="3">
        <v>45342</v>
      </c>
      <c r="E236" s="2" t="str">
        <f t="shared" si="3"/>
        <v>Cash</v>
      </c>
      <c r="F236" s="2" t="s">
        <v>1188</v>
      </c>
      <c r="G236" s="2">
        <f>VLOOKUP(B236,'Sheet1 (2)'!$A$1:$J$9999,5,FALSE)*-1</f>
        <v>49062</v>
      </c>
      <c r="H236" s="2">
        <v>75280.149999999994</v>
      </c>
    </row>
    <row r="237" spans="1:8" x14ac:dyDescent="0.2">
      <c r="A237" s="2" t="str">
        <f>VLOOKUP(B237,'Sheet1 (2)'!$A$1:$M$9999,9,FALSE)</f>
        <v>Overheads</v>
      </c>
      <c r="B237" s="2" t="s">
        <v>993</v>
      </c>
      <c r="C237" s="3">
        <f>VLOOKUP(B237,'Sheet1 (2)'!$A$1:$J$9999,3,FALSE)</f>
        <v>45342</v>
      </c>
      <c r="D237" s="3">
        <v>45342</v>
      </c>
      <c r="E237" s="2" t="str">
        <f t="shared" si="3"/>
        <v>Cash</v>
      </c>
      <c r="F237" s="2" t="s">
        <v>1188</v>
      </c>
      <c r="G237" s="2">
        <f>VLOOKUP(B237,'Sheet1 (2)'!$A$1:$J$9999,5,FALSE)*-1</f>
        <v>352392</v>
      </c>
      <c r="H237" s="2">
        <v>197954.1</v>
      </c>
    </row>
    <row r="238" spans="1:8" x14ac:dyDescent="0.2">
      <c r="A238" s="2" t="str">
        <f>VLOOKUP(B238,'Sheet1 (2)'!$A$1:$M$9999,9,FALSE)</f>
        <v>Overheads</v>
      </c>
      <c r="B238" s="2" t="s">
        <v>992</v>
      </c>
      <c r="C238" s="3">
        <f>VLOOKUP(B238,'Sheet1 (2)'!$A$1:$J$9999,3,FALSE)</f>
        <v>45342</v>
      </c>
      <c r="D238" s="3">
        <v>45342</v>
      </c>
      <c r="E238" s="2" t="str">
        <f t="shared" si="3"/>
        <v>Cash</v>
      </c>
      <c r="F238" s="2" t="s">
        <v>1188</v>
      </c>
      <c r="G238" s="2">
        <f>VLOOKUP(B238,'Sheet1 (2)'!$A$1:$J$9999,5,FALSE)*-1</f>
        <v>10399</v>
      </c>
      <c r="H238" s="2">
        <v>162138.5</v>
      </c>
    </row>
    <row r="239" spans="1:8" x14ac:dyDescent="0.2">
      <c r="A239" s="2" t="str">
        <f>VLOOKUP(B239,'Sheet1 (2)'!$A$1:$M$9999,9,FALSE)</f>
        <v>Overheads</v>
      </c>
      <c r="B239" s="2" t="s">
        <v>991</v>
      </c>
      <c r="C239" s="3">
        <f>VLOOKUP(B239,'Sheet1 (2)'!$A$1:$J$9999,3,FALSE)</f>
        <v>45342</v>
      </c>
      <c r="D239" s="3">
        <v>45342</v>
      </c>
      <c r="E239" s="2" t="str">
        <f t="shared" si="3"/>
        <v>Cash</v>
      </c>
      <c r="F239" s="2" t="s">
        <v>1188</v>
      </c>
      <c r="G239" s="2">
        <f>VLOOKUP(B239,'Sheet1 (2)'!$A$1:$J$9999,5,FALSE)*-1</f>
        <v>216870</v>
      </c>
      <c r="H239" s="2">
        <v>29170.9</v>
      </c>
    </row>
    <row r="240" spans="1:8" x14ac:dyDescent="0.2">
      <c r="A240" s="2" t="str">
        <f>VLOOKUP(B240,'Sheet1 (2)'!$A$1:$M$9999,9,FALSE)</f>
        <v>Overheads</v>
      </c>
      <c r="B240" s="2" t="s">
        <v>990</v>
      </c>
      <c r="C240" s="3">
        <f>VLOOKUP(B240,'Sheet1 (2)'!$A$1:$J$9999,3,FALSE)</f>
        <v>45342</v>
      </c>
      <c r="D240" s="3">
        <v>45342</v>
      </c>
      <c r="E240" s="2" t="str">
        <f t="shared" si="3"/>
        <v>Cash</v>
      </c>
      <c r="F240" s="2" t="s">
        <v>1188</v>
      </c>
      <c r="G240" s="2">
        <f>VLOOKUP(B240,'Sheet1 (2)'!$A$1:$J$9999,5,FALSE)*-1</f>
        <v>14513</v>
      </c>
      <c r="H240" s="2">
        <v>341504</v>
      </c>
    </row>
    <row r="241" spans="1:8" x14ac:dyDescent="0.2">
      <c r="A241" s="2" t="str">
        <f>VLOOKUP(B241,'Sheet1 (2)'!$A$1:$M$9999,9,FALSE)</f>
        <v>Overheads</v>
      </c>
      <c r="B241" s="2" t="s">
        <v>989</v>
      </c>
      <c r="C241" s="3">
        <f>VLOOKUP(B241,'Sheet1 (2)'!$A$1:$J$9999,3,FALSE)</f>
        <v>45342</v>
      </c>
      <c r="D241" s="3">
        <v>45342</v>
      </c>
      <c r="E241" s="2" t="str">
        <f t="shared" si="3"/>
        <v>Cash</v>
      </c>
      <c r="F241" s="2" t="s">
        <v>1188</v>
      </c>
      <c r="G241" s="2">
        <f>VLOOKUP(B241,'Sheet1 (2)'!$A$1:$J$9999,5,FALSE)*-1</f>
        <v>42647</v>
      </c>
      <c r="H241" s="2">
        <v>66545.899999999994</v>
      </c>
    </row>
    <row r="242" spans="1:8" x14ac:dyDescent="0.2">
      <c r="A242" s="2" t="str">
        <f>VLOOKUP(B242,'Sheet1 (2)'!$A$1:$M$9999,9,FALSE)</f>
        <v>Overheads</v>
      </c>
      <c r="B242" s="2" t="s">
        <v>988</v>
      </c>
      <c r="C242" s="3">
        <f>VLOOKUP(B242,'Sheet1 (2)'!$A$1:$J$9999,3,FALSE)</f>
        <v>45342</v>
      </c>
      <c r="D242" s="3">
        <v>45342</v>
      </c>
      <c r="E242" s="2" t="str">
        <f t="shared" si="3"/>
        <v>Cash</v>
      </c>
      <c r="F242" s="2" t="s">
        <v>1188</v>
      </c>
      <c r="G242" s="2">
        <f>VLOOKUP(B242,'Sheet1 (2)'!$A$1:$J$9999,5,FALSE)*-1</f>
        <v>32060</v>
      </c>
      <c r="H242" s="2">
        <v>110312.6</v>
      </c>
    </row>
    <row r="243" spans="1:8" x14ac:dyDescent="0.2">
      <c r="A243" s="2" t="str">
        <f>VLOOKUP(B243,'Sheet1 (2)'!$A$1:$M$9999,9,FALSE)</f>
        <v>Overheads</v>
      </c>
      <c r="B243" s="2" t="s">
        <v>987</v>
      </c>
      <c r="C243" s="3">
        <f>VLOOKUP(B243,'Sheet1 (2)'!$A$1:$J$9999,3,FALSE)</f>
        <v>45342</v>
      </c>
      <c r="D243" s="3">
        <v>45342</v>
      </c>
      <c r="E243" s="2" t="str">
        <f t="shared" si="3"/>
        <v>Cash</v>
      </c>
      <c r="F243" s="2" t="s">
        <v>1188</v>
      </c>
      <c r="G243" s="2">
        <f>VLOOKUP(B243,'Sheet1 (2)'!$A$1:$J$9999,5,FALSE)*-1</f>
        <v>91834</v>
      </c>
      <c r="H243" s="2">
        <v>79865.2</v>
      </c>
    </row>
    <row r="244" spans="1:8" x14ac:dyDescent="0.2">
      <c r="A244" s="2" t="str">
        <f>VLOOKUP(B244,'Sheet1 (2)'!$A$1:$M$9999,9,FALSE)</f>
        <v>Overheads</v>
      </c>
      <c r="B244" s="2" t="s">
        <v>986</v>
      </c>
      <c r="C244" s="3">
        <f>VLOOKUP(B244,'Sheet1 (2)'!$A$1:$J$9999,3,FALSE)</f>
        <v>45342</v>
      </c>
      <c r="D244" s="3">
        <v>45342</v>
      </c>
      <c r="E244" s="2" t="str">
        <f t="shared" si="3"/>
        <v>Cash</v>
      </c>
      <c r="F244" s="2" t="s">
        <v>1188</v>
      </c>
      <c r="G244" s="2">
        <f>VLOOKUP(B244,'Sheet1 (2)'!$A$1:$J$9999,5,FALSE)*-1</f>
        <v>50344</v>
      </c>
      <c r="H244" s="2">
        <v>170752</v>
      </c>
    </row>
    <row r="245" spans="1:8" x14ac:dyDescent="0.2">
      <c r="A245" s="2" t="str">
        <f>VLOOKUP(B245,'Sheet1 (2)'!$A$1:$M$9999,9,FALSE)</f>
        <v>Overheads</v>
      </c>
      <c r="B245" s="2" t="s">
        <v>985</v>
      </c>
      <c r="C245" s="3">
        <f>VLOOKUP(B245,'Sheet1 (2)'!$A$1:$J$9999,3,FALSE)</f>
        <v>45342</v>
      </c>
      <c r="D245" s="3">
        <v>45342</v>
      </c>
      <c r="E245" s="2" t="str">
        <f t="shared" si="3"/>
        <v>Cash</v>
      </c>
      <c r="F245" s="2" t="s">
        <v>1188</v>
      </c>
      <c r="G245" s="2">
        <f>VLOOKUP(B245,'Sheet1 (2)'!$A$1:$J$9999,5,FALSE)*-1</f>
        <v>22900</v>
      </c>
      <c r="H245" s="2">
        <v>248917.5</v>
      </c>
    </row>
    <row r="246" spans="1:8" x14ac:dyDescent="0.2">
      <c r="A246" s="2" t="str">
        <f>VLOOKUP(B246,'Sheet1 (2)'!$A$1:$M$9999,9,FALSE)</f>
        <v>Overheads</v>
      </c>
      <c r="B246" s="2" t="s">
        <v>984</v>
      </c>
      <c r="C246" s="3">
        <f>VLOOKUP(B246,'Sheet1 (2)'!$A$1:$J$9999,3,FALSE)</f>
        <v>45342</v>
      </c>
      <c r="D246" s="3">
        <v>45342</v>
      </c>
      <c r="E246" s="2" t="str">
        <f t="shared" si="3"/>
        <v>Cash</v>
      </c>
      <c r="F246" s="2" t="s">
        <v>1188</v>
      </c>
      <c r="G246" s="2">
        <f>VLOOKUP(B246,'Sheet1 (2)'!$A$1:$J$9999,5,FALSE)*-1</f>
        <v>9264</v>
      </c>
      <c r="H246" s="2">
        <v>29622.85</v>
      </c>
    </row>
    <row r="247" spans="1:8" x14ac:dyDescent="0.2">
      <c r="A247" s="2" t="str">
        <f>VLOOKUP(B247,'Sheet1 (2)'!$A$1:$M$9999,9,FALSE)</f>
        <v>Overheads</v>
      </c>
      <c r="B247" s="2" t="s">
        <v>983</v>
      </c>
      <c r="C247" s="3">
        <f>VLOOKUP(B247,'Sheet1 (2)'!$A$1:$J$9999,3,FALSE)</f>
        <v>45342</v>
      </c>
      <c r="D247" s="3">
        <v>45342</v>
      </c>
      <c r="E247" s="2" t="str">
        <f t="shared" si="3"/>
        <v>Cash</v>
      </c>
      <c r="F247" s="2" t="s">
        <v>1188</v>
      </c>
      <c r="G247" s="2">
        <f>VLOOKUP(B247,'Sheet1 (2)'!$A$1:$J$9999,5,FALSE)*-1</f>
        <v>362636</v>
      </c>
      <c r="H247" s="2">
        <v>117925.6</v>
      </c>
    </row>
    <row r="248" spans="1:8" x14ac:dyDescent="0.2">
      <c r="A248" s="2" t="str">
        <f>VLOOKUP(B248,'Sheet1 (2)'!$A$1:$M$9999,9,FALSE)</f>
        <v>Raw Material Supplier</v>
      </c>
      <c r="B248" s="2" t="s">
        <v>778</v>
      </c>
      <c r="C248" s="3">
        <f>VLOOKUP(B248,'Sheet1 (2)'!$A$1:$J$9999,3,FALSE)</f>
        <v>45387</v>
      </c>
      <c r="D248" s="3">
        <v>45387</v>
      </c>
      <c r="E248" s="2" t="str">
        <f t="shared" si="3"/>
        <v>Bank</v>
      </c>
      <c r="F248" s="2" t="s">
        <v>1188</v>
      </c>
      <c r="G248" s="2">
        <f>VLOOKUP(B248,'Sheet1 (2)'!$A$1:$J$9999,5,FALSE)*-1</f>
        <v>117955.5</v>
      </c>
      <c r="H248" s="2">
        <v>362240</v>
      </c>
    </row>
    <row r="249" spans="1:8" x14ac:dyDescent="0.2">
      <c r="A249" s="2" t="str">
        <f>VLOOKUP(B249,'Sheet1 (2)'!$A$1:$M$9999,9,FALSE)</f>
        <v>Raw Material Supplier</v>
      </c>
      <c r="B249" s="2" t="s">
        <v>777</v>
      </c>
      <c r="C249" s="3">
        <f>VLOOKUP(B249,'Sheet1 (2)'!$A$1:$J$9999,3,FALSE)</f>
        <v>45387</v>
      </c>
      <c r="D249" s="3">
        <v>45387</v>
      </c>
      <c r="E249" s="2" t="str">
        <f t="shared" si="3"/>
        <v>Bank</v>
      </c>
      <c r="F249" s="2" t="s">
        <v>1188</v>
      </c>
      <c r="G249" s="2">
        <f>VLOOKUP(B249,'Sheet1 (2)'!$A$1:$J$9999,5,FALSE)*-1</f>
        <v>276853.3</v>
      </c>
      <c r="H249" s="2">
        <v>45280</v>
      </c>
    </row>
    <row r="250" spans="1:8" x14ac:dyDescent="0.2">
      <c r="A250" s="2" t="str">
        <f>VLOOKUP(B250,'Sheet1 (2)'!$A$1:$M$9999,9,FALSE)</f>
        <v>Raw Material Supplier</v>
      </c>
      <c r="B250" s="2" t="s">
        <v>776</v>
      </c>
      <c r="C250" s="3">
        <f>VLOOKUP(B250,'Sheet1 (2)'!$A$1:$J$9999,3,FALSE)</f>
        <v>45387</v>
      </c>
      <c r="D250" s="3">
        <v>45387</v>
      </c>
      <c r="E250" s="2" t="str">
        <f t="shared" si="3"/>
        <v>Bank</v>
      </c>
      <c r="F250" s="2" t="s">
        <v>1188</v>
      </c>
      <c r="G250" s="2">
        <f>VLOOKUP(B250,'Sheet1 (2)'!$A$1:$J$9999,5,FALSE)*-1</f>
        <v>175506.1</v>
      </c>
      <c r="H250" s="2">
        <v>4578.1499999999996</v>
      </c>
    </row>
    <row r="251" spans="1:8" x14ac:dyDescent="0.2">
      <c r="A251" s="2" t="str">
        <f>VLOOKUP(B251,'Sheet1 (2)'!$A$1:$M$9999,9,FALSE)</f>
        <v>Raw Material Supplier</v>
      </c>
      <c r="B251" s="2" t="s">
        <v>775</v>
      </c>
      <c r="C251" s="3">
        <f>VLOOKUP(B251,'Sheet1 (2)'!$A$1:$J$9999,3,FALSE)</f>
        <v>45387</v>
      </c>
      <c r="D251" s="3">
        <v>45387</v>
      </c>
      <c r="E251" s="2" t="str">
        <f t="shared" si="3"/>
        <v>Bank</v>
      </c>
      <c r="F251" s="2" t="s">
        <v>1188</v>
      </c>
      <c r="G251" s="2">
        <f>VLOOKUP(B251,'Sheet1 (2)'!$A$1:$J$9999,5,FALSE)*-1</f>
        <v>270729.55</v>
      </c>
      <c r="H251" s="2">
        <v>4942.7</v>
      </c>
    </row>
    <row r="252" spans="1:8" x14ac:dyDescent="0.2">
      <c r="A252" s="2" t="str">
        <f>VLOOKUP(B252,'Sheet1 (2)'!$A$1:$M$9999,9,FALSE)</f>
        <v>Raw Material Supplier</v>
      </c>
      <c r="B252" s="2" t="s">
        <v>774</v>
      </c>
      <c r="C252" s="3">
        <f>VLOOKUP(B252,'Sheet1 (2)'!$A$1:$J$9999,3,FALSE)</f>
        <v>45387</v>
      </c>
      <c r="D252" s="3">
        <v>45387</v>
      </c>
      <c r="E252" s="2" t="str">
        <f t="shared" si="3"/>
        <v>Bank</v>
      </c>
      <c r="F252" s="2" t="s">
        <v>1188</v>
      </c>
      <c r="G252" s="2">
        <f>VLOOKUP(B252,'Sheet1 (2)'!$A$1:$J$9999,5,FALSE)*-1</f>
        <v>185999.85</v>
      </c>
      <c r="H252" s="2">
        <v>49021.05</v>
      </c>
    </row>
    <row r="253" spans="1:8" x14ac:dyDescent="0.2">
      <c r="A253" s="2" t="str">
        <f>VLOOKUP(B253,'Sheet1 (2)'!$A$1:$M$9999,9,FALSE)</f>
        <v>Raw Material Supplier</v>
      </c>
      <c r="B253" s="2" t="s">
        <v>773</v>
      </c>
      <c r="C253" s="3">
        <f>VLOOKUP(B253,'Sheet1 (2)'!$A$1:$J$9999,3,FALSE)</f>
        <v>45387</v>
      </c>
      <c r="D253" s="3">
        <v>45387</v>
      </c>
      <c r="E253" s="2" t="str">
        <f t="shared" si="3"/>
        <v>Bank</v>
      </c>
      <c r="F253" s="2" t="s">
        <v>1188</v>
      </c>
      <c r="G253" s="2">
        <f>VLOOKUP(B253,'Sheet1 (2)'!$A$1:$J$9999,5,FALSE)*-1</f>
        <v>1611703.15</v>
      </c>
      <c r="H253" s="2">
        <v>7475</v>
      </c>
    </row>
    <row r="254" spans="1:8" x14ac:dyDescent="0.2">
      <c r="A254" s="2" t="str">
        <f>VLOOKUP(B254,'Sheet1 (2)'!$A$1:$M$9999,9,FALSE)</f>
        <v>Raw Material Supplier</v>
      </c>
      <c r="B254" s="2" t="s">
        <v>772</v>
      </c>
      <c r="C254" s="3">
        <f>VLOOKUP(B254,'Sheet1 (2)'!$A$1:$J$9999,3,FALSE)</f>
        <v>45387</v>
      </c>
      <c r="D254" s="3">
        <v>45387</v>
      </c>
      <c r="E254" s="2" t="str">
        <f t="shared" si="3"/>
        <v>Bank</v>
      </c>
      <c r="F254" s="2" t="s">
        <v>1188</v>
      </c>
      <c r="G254" s="2">
        <f>VLOOKUP(B254,'Sheet1 (2)'!$A$1:$J$9999,5,FALSE)*-1</f>
        <v>159907.5</v>
      </c>
      <c r="H254" s="2">
        <v>11075.65</v>
      </c>
    </row>
    <row r="255" spans="1:8" x14ac:dyDescent="0.2">
      <c r="A255" s="2" t="str">
        <f>VLOOKUP(B255,'Sheet1 (2)'!$A$1:$M$9999,9,FALSE)</f>
        <v>Raw Material Supplier</v>
      </c>
      <c r="B255" s="2" t="s">
        <v>771</v>
      </c>
      <c r="C255" s="3">
        <f>VLOOKUP(B255,'Sheet1 (2)'!$A$1:$J$9999,3,FALSE)</f>
        <v>45387</v>
      </c>
      <c r="D255" s="3">
        <v>45387</v>
      </c>
      <c r="E255" s="2" t="str">
        <f t="shared" si="3"/>
        <v>Bank</v>
      </c>
      <c r="F255" s="2" t="s">
        <v>1188</v>
      </c>
      <c r="G255" s="2">
        <f>VLOOKUP(B255,'Sheet1 (2)'!$A$1:$J$9999,5,FALSE)*-1</f>
        <v>47972.25</v>
      </c>
      <c r="H255" s="2">
        <v>208864.15</v>
      </c>
    </row>
    <row r="256" spans="1:8" x14ac:dyDescent="0.2">
      <c r="A256" s="2" t="str">
        <f>VLOOKUP(B256,'Sheet1 (2)'!$A$1:$M$9999,9,FALSE)</f>
        <v>Raw Material Supplier</v>
      </c>
      <c r="B256" s="2" t="s">
        <v>770</v>
      </c>
      <c r="C256" s="3">
        <f>VLOOKUP(B256,'Sheet1 (2)'!$A$1:$J$9999,3,FALSE)</f>
        <v>45387</v>
      </c>
      <c r="D256" s="3">
        <v>45387</v>
      </c>
      <c r="E256" s="2" t="str">
        <f t="shared" si="3"/>
        <v>Bank</v>
      </c>
      <c r="F256" s="2" t="s">
        <v>1188</v>
      </c>
      <c r="G256" s="2">
        <f>VLOOKUP(B256,'Sheet1 (2)'!$A$1:$J$9999,5,FALSE)*-1</f>
        <v>797787.2</v>
      </c>
      <c r="H256" s="2">
        <v>14421</v>
      </c>
    </row>
    <row r="257" spans="1:8" x14ac:dyDescent="0.2">
      <c r="A257" s="2" t="str">
        <f>VLOOKUP(B257,'Sheet1 (2)'!$A$1:$M$9999,9,FALSE)</f>
        <v>Raw Material Supplier</v>
      </c>
      <c r="B257" s="2" t="s">
        <v>769</v>
      </c>
      <c r="C257" s="3">
        <f>VLOOKUP(B257,'Sheet1 (2)'!$A$1:$J$9999,3,FALSE)</f>
        <v>45387</v>
      </c>
      <c r="D257" s="3">
        <v>45387</v>
      </c>
      <c r="E257" s="2" t="str">
        <f t="shared" si="3"/>
        <v>Bank</v>
      </c>
      <c r="F257" s="2" t="s">
        <v>1188</v>
      </c>
      <c r="G257" s="2">
        <f>VLOOKUP(B257,'Sheet1 (2)'!$A$1:$J$9999,5,FALSE)*-1</f>
        <v>1190455.8500000001</v>
      </c>
      <c r="H257" s="2">
        <v>19983.55</v>
      </c>
    </row>
    <row r="258" spans="1:8" x14ac:dyDescent="0.2">
      <c r="A258" s="2" t="str">
        <f>VLOOKUP(B258,'Sheet1 (2)'!$A$1:$M$9999,9,FALSE)</f>
        <v>Raw Material Supplier</v>
      </c>
      <c r="B258" s="2" t="s">
        <v>768</v>
      </c>
      <c r="C258" s="3">
        <f>VLOOKUP(B258,'Sheet1 (2)'!$A$1:$J$9999,3,FALSE)</f>
        <v>45387</v>
      </c>
      <c r="D258" s="3">
        <v>45387</v>
      </c>
      <c r="E258" s="2" t="str">
        <f t="shared" si="3"/>
        <v>Bank</v>
      </c>
      <c r="F258" s="2" t="s">
        <v>1188</v>
      </c>
      <c r="G258" s="2">
        <f>VLOOKUP(B258,'Sheet1 (2)'!$A$1:$J$9999,5,FALSE)*-1</f>
        <v>640568.4</v>
      </c>
      <c r="H258" s="2">
        <v>31054.6</v>
      </c>
    </row>
    <row r="259" spans="1:8" x14ac:dyDescent="0.2">
      <c r="A259" s="2" t="str">
        <f>VLOOKUP(B259,'Sheet1 (2)'!$A$1:$M$9999,9,FALSE)</f>
        <v>Raw Material Supplier</v>
      </c>
      <c r="B259" s="2" t="s">
        <v>767</v>
      </c>
      <c r="C259" s="3">
        <f>VLOOKUP(B259,'Sheet1 (2)'!$A$1:$J$9999,3,FALSE)</f>
        <v>45387</v>
      </c>
      <c r="D259" s="3">
        <v>45387</v>
      </c>
      <c r="E259" s="2" t="str">
        <f t="shared" ref="E259:E322" si="4">IF(A259="Overheads","Cash","Bank")</f>
        <v>Bank</v>
      </c>
      <c r="F259" s="2" t="s">
        <v>1188</v>
      </c>
      <c r="G259" s="2">
        <f>VLOOKUP(B259,'Sheet1 (2)'!$A$1:$J$9999,5,FALSE)*-1</f>
        <v>192265.05</v>
      </c>
      <c r="H259" s="2">
        <v>29978.2</v>
      </c>
    </row>
    <row r="260" spans="1:8" x14ac:dyDescent="0.2">
      <c r="A260" s="2" t="str">
        <f>VLOOKUP(B260,'Sheet1 (2)'!$A$1:$M$9999,9,FALSE)</f>
        <v>Raw Material Supplier</v>
      </c>
      <c r="B260" s="2" t="s">
        <v>766</v>
      </c>
      <c r="C260" s="3">
        <f>VLOOKUP(B260,'Sheet1 (2)'!$A$1:$J$9999,3,FALSE)</f>
        <v>45387</v>
      </c>
      <c r="D260" s="3">
        <v>45387</v>
      </c>
      <c r="E260" s="2" t="str">
        <f t="shared" si="4"/>
        <v>Bank</v>
      </c>
      <c r="F260" s="2" t="s">
        <v>1188</v>
      </c>
      <c r="G260" s="2">
        <f>VLOOKUP(B260,'Sheet1 (2)'!$A$1:$J$9999,5,FALSE)*-1</f>
        <v>1024250.95</v>
      </c>
      <c r="H260" s="2">
        <v>32447.25</v>
      </c>
    </row>
    <row r="261" spans="1:8" x14ac:dyDescent="0.2">
      <c r="A261" s="2" t="str">
        <f>VLOOKUP(B261,'Sheet1 (2)'!$A$1:$M$9999,9,FALSE)</f>
        <v>Raw Material Supplier</v>
      </c>
      <c r="B261" s="2" t="s">
        <v>765</v>
      </c>
      <c r="C261" s="3">
        <f>VLOOKUP(B261,'Sheet1 (2)'!$A$1:$J$9999,3,FALSE)</f>
        <v>45387</v>
      </c>
      <c r="D261" s="3">
        <v>45387</v>
      </c>
      <c r="E261" s="2" t="str">
        <f t="shared" si="4"/>
        <v>Bank</v>
      </c>
      <c r="F261" s="2" t="s">
        <v>1188</v>
      </c>
      <c r="G261" s="2">
        <f>VLOOKUP(B261,'Sheet1 (2)'!$A$1:$J$9999,5,FALSE)*-1</f>
        <v>861368.4</v>
      </c>
      <c r="H261" s="2">
        <v>88218.8</v>
      </c>
    </row>
    <row r="262" spans="1:8" x14ac:dyDescent="0.2">
      <c r="A262" s="2" t="str">
        <f>VLOOKUP(B262,'Sheet1 (2)'!$A$1:$M$9999,9,FALSE)</f>
        <v>Raw Material Supplier</v>
      </c>
      <c r="B262" s="2" t="s">
        <v>764</v>
      </c>
      <c r="C262" s="3">
        <f>VLOOKUP(B262,'Sheet1 (2)'!$A$1:$J$9999,3,FALSE)</f>
        <v>45387</v>
      </c>
      <c r="D262" s="3">
        <v>45387</v>
      </c>
      <c r="E262" s="2" t="str">
        <f t="shared" si="4"/>
        <v>Bank</v>
      </c>
      <c r="F262" s="2" t="s">
        <v>1188</v>
      </c>
      <c r="G262" s="2">
        <f>VLOOKUP(B262,'Sheet1 (2)'!$A$1:$J$9999,5,FALSE)*-1</f>
        <v>397243.35</v>
      </c>
      <c r="H262" s="2">
        <v>48070</v>
      </c>
    </row>
    <row r="263" spans="1:8" x14ac:dyDescent="0.2">
      <c r="A263" s="2" t="str">
        <f>VLOOKUP(B263,'Sheet1 (2)'!$A$1:$M$9999,9,FALSE)</f>
        <v>Raw Material Supplier</v>
      </c>
      <c r="B263" s="2" t="s">
        <v>763</v>
      </c>
      <c r="C263" s="3">
        <f>VLOOKUP(B263,'Sheet1 (2)'!$A$1:$J$9999,3,FALSE)</f>
        <v>45387</v>
      </c>
      <c r="D263" s="3">
        <v>45387</v>
      </c>
      <c r="E263" s="2" t="str">
        <f t="shared" si="4"/>
        <v>Bank</v>
      </c>
      <c r="F263" s="2" t="s">
        <v>1188</v>
      </c>
      <c r="G263" s="2">
        <f>VLOOKUP(B263,'Sheet1 (2)'!$A$1:$J$9999,5,FALSE)*-1</f>
        <v>203414.3</v>
      </c>
      <c r="H263" s="2">
        <v>38615.85</v>
      </c>
    </row>
    <row r="264" spans="1:8" x14ac:dyDescent="0.2">
      <c r="A264" s="2" t="str">
        <f>VLOOKUP(B264,'Sheet1 (2)'!$A$1:$M$9999,9,FALSE)</f>
        <v>Raw Material Supplier</v>
      </c>
      <c r="B264" s="2" t="s">
        <v>762</v>
      </c>
      <c r="C264" s="3">
        <f>VLOOKUP(B264,'Sheet1 (2)'!$A$1:$J$9999,3,FALSE)</f>
        <v>45387</v>
      </c>
      <c r="D264" s="3">
        <v>45387</v>
      </c>
      <c r="E264" s="2" t="str">
        <f t="shared" si="4"/>
        <v>Bank</v>
      </c>
      <c r="F264" s="2" t="s">
        <v>1188</v>
      </c>
      <c r="G264" s="2">
        <f>VLOOKUP(B264,'Sheet1 (2)'!$A$1:$J$9999,5,FALSE)*-1</f>
        <v>1171763.75</v>
      </c>
      <c r="H264" s="2">
        <v>85493.3</v>
      </c>
    </row>
    <row r="265" spans="1:8" x14ac:dyDescent="0.2">
      <c r="A265" s="2" t="str">
        <f>VLOOKUP(B265,'Sheet1 (2)'!$A$1:$M$9999,9,FALSE)</f>
        <v>Raw Material Supplier</v>
      </c>
      <c r="B265" s="2" t="s">
        <v>761</v>
      </c>
      <c r="C265" s="3">
        <f>VLOOKUP(B265,'Sheet1 (2)'!$A$1:$J$9999,3,FALSE)</f>
        <v>45387</v>
      </c>
      <c r="D265" s="3">
        <v>45387</v>
      </c>
      <c r="E265" s="2" t="str">
        <f t="shared" si="4"/>
        <v>Bank</v>
      </c>
      <c r="F265" s="2" t="s">
        <v>1188</v>
      </c>
      <c r="G265" s="2">
        <f>VLOOKUP(B265,'Sheet1 (2)'!$A$1:$J$9999,5,FALSE)*-1</f>
        <v>179096.4</v>
      </c>
      <c r="H265" s="2">
        <v>14421</v>
      </c>
    </row>
    <row r="266" spans="1:8" x14ac:dyDescent="0.2">
      <c r="A266" s="2" t="str">
        <f>VLOOKUP(B266,'Sheet1 (2)'!$A$1:$M$9999,9,FALSE)</f>
        <v>Raw Material Supplier</v>
      </c>
      <c r="B266" s="2" t="s">
        <v>760</v>
      </c>
      <c r="C266" s="3">
        <f>VLOOKUP(B266,'Sheet1 (2)'!$A$1:$J$9999,3,FALSE)</f>
        <v>45387</v>
      </c>
      <c r="D266" s="3">
        <v>45387</v>
      </c>
      <c r="E266" s="2" t="str">
        <f t="shared" si="4"/>
        <v>Bank</v>
      </c>
      <c r="F266" s="2" t="s">
        <v>1188</v>
      </c>
      <c r="G266" s="2">
        <f>VLOOKUP(B266,'Sheet1 (2)'!$A$1:$J$9999,5,FALSE)*-1</f>
        <v>543685.5</v>
      </c>
      <c r="H266" s="2">
        <v>38456</v>
      </c>
    </row>
    <row r="267" spans="1:8" x14ac:dyDescent="0.2">
      <c r="A267" s="2" t="str">
        <f>VLOOKUP(B267,'Sheet1 (2)'!$A$1:$M$9999,9,FALSE)</f>
        <v>Raw Material Supplier</v>
      </c>
      <c r="B267" s="2" t="s">
        <v>759</v>
      </c>
      <c r="C267" s="3">
        <f>VLOOKUP(B267,'Sheet1 (2)'!$A$1:$J$9999,3,FALSE)</f>
        <v>45387</v>
      </c>
      <c r="D267" s="3">
        <v>45387</v>
      </c>
      <c r="E267" s="2" t="str">
        <f t="shared" si="4"/>
        <v>Bank</v>
      </c>
      <c r="F267" s="2" t="s">
        <v>1188</v>
      </c>
      <c r="G267" s="2">
        <f>VLOOKUP(B267,'Sheet1 (2)'!$A$1:$J$9999,5,FALSE)*-1</f>
        <v>730377.65</v>
      </c>
      <c r="H267" s="2">
        <v>38456</v>
      </c>
    </row>
    <row r="268" spans="1:8" x14ac:dyDescent="0.2">
      <c r="A268" s="2" t="str">
        <f>VLOOKUP(B268,'Sheet1 (2)'!$A$1:$M$9999,9,FALSE)</f>
        <v>Raw Material Supplier</v>
      </c>
      <c r="B268" s="2" t="s">
        <v>758</v>
      </c>
      <c r="C268" s="3">
        <f>VLOOKUP(B268,'Sheet1 (2)'!$A$1:$J$9999,3,FALSE)</f>
        <v>45387</v>
      </c>
      <c r="D268" s="3">
        <v>45387</v>
      </c>
      <c r="E268" s="2" t="str">
        <f t="shared" si="4"/>
        <v>Bank</v>
      </c>
      <c r="F268" s="2" t="s">
        <v>1188</v>
      </c>
      <c r="G268" s="2">
        <f>VLOOKUP(B268,'Sheet1 (2)'!$A$1:$J$9999,5,FALSE)*-1</f>
        <v>314484.75</v>
      </c>
      <c r="H268" s="2">
        <v>4807</v>
      </c>
    </row>
    <row r="269" spans="1:8" x14ac:dyDescent="0.2">
      <c r="A269" s="2" t="str">
        <f>VLOOKUP(B269,'Sheet1 (2)'!$A$1:$M$9999,9,FALSE)</f>
        <v>Raw Material Supplier</v>
      </c>
      <c r="B269" s="2" t="s">
        <v>757</v>
      </c>
      <c r="C269" s="3">
        <f>VLOOKUP(B269,'Sheet1 (2)'!$A$1:$J$9999,3,FALSE)</f>
        <v>45387</v>
      </c>
      <c r="D269" s="3">
        <v>45387</v>
      </c>
      <c r="E269" s="2" t="str">
        <f t="shared" si="4"/>
        <v>Bank</v>
      </c>
      <c r="F269" s="2" t="s">
        <v>1188</v>
      </c>
      <c r="G269" s="2">
        <f>VLOOKUP(B269,'Sheet1 (2)'!$A$1:$J$9999,5,FALSE)*-1</f>
        <v>293914.7</v>
      </c>
      <c r="H269" s="2">
        <v>16263.3</v>
      </c>
    </row>
    <row r="270" spans="1:8" x14ac:dyDescent="0.2">
      <c r="A270" s="2" t="str">
        <f>VLOOKUP(B270,'Sheet1 (2)'!$A$1:$M$9999,9,FALSE)</f>
        <v>Raw Material Supplier</v>
      </c>
      <c r="B270" s="2" t="s">
        <v>756</v>
      </c>
      <c r="C270" s="3">
        <f>VLOOKUP(B270,'Sheet1 (2)'!$A$1:$J$9999,3,FALSE)</f>
        <v>45387</v>
      </c>
      <c r="D270" s="3">
        <v>45387</v>
      </c>
      <c r="E270" s="2" t="str">
        <f t="shared" si="4"/>
        <v>Bank</v>
      </c>
      <c r="F270" s="2" t="s">
        <v>1188</v>
      </c>
      <c r="G270" s="2">
        <f>VLOOKUP(B270,'Sheet1 (2)'!$A$1:$J$9999,5,FALSE)*-1</f>
        <v>148479.95000000001</v>
      </c>
      <c r="H270" s="2">
        <v>21082.95</v>
      </c>
    </row>
    <row r="271" spans="1:8" x14ac:dyDescent="0.2">
      <c r="A271" s="2" t="str">
        <f>VLOOKUP(B271,'Sheet1 (2)'!$A$1:$M$9999,9,FALSE)</f>
        <v>Raw Material Supplier</v>
      </c>
      <c r="B271" s="2" t="s">
        <v>755</v>
      </c>
      <c r="C271" s="3">
        <f>VLOOKUP(B271,'Sheet1 (2)'!$A$1:$J$9999,3,FALSE)</f>
        <v>45387</v>
      </c>
      <c r="D271" s="3">
        <v>45387</v>
      </c>
      <c r="E271" s="2" t="str">
        <f t="shared" si="4"/>
        <v>Bank</v>
      </c>
      <c r="F271" s="2" t="s">
        <v>1188</v>
      </c>
      <c r="G271" s="2">
        <f>VLOOKUP(B271,'Sheet1 (2)'!$A$1:$J$9999,5,FALSE)*-1</f>
        <v>215239.75</v>
      </c>
      <c r="H271" s="2">
        <v>152363.5</v>
      </c>
    </row>
    <row r="272" spans="1:8" x14ac:dyDescent="0.2">
      <c r="A272" s="2" t="str">
        <f>VLOOKUP(B272,'Sheet1 (2)'!$A$1:$M$9999,9,FALSE)</f>
        <v>Raw Material Supplier</v>
      </c>
      <c r="B272" s="2" t="s">
        <v>754</v>
      </c>
      <c r="C272" s="3">
        <f>VLOOKUP(B272,'Sheet1 (2)'!$A$1:$J$9999,3,FALSE)</f>
        <v>45387</v>
      </c>
      <c r="D272" s="3">
        <v>45387</v>
      </c>
      <c r="E272" s="2" t="str">
        <f t="shared" si="4"/>
        <v>Bank</v>
      </c>
      <c r="F272" s="2" t="s">
        <v>1188</v>
      </c>
      <c r="G272" s="2">
        <f>VLOOKUP(B272,'Sheet1 (2)'!$A$1:$J$9999,5,FALSE)*-1</f>
        <v>53230.05</v>
      </c>
      <c r="H272" s="2">
        <v>33190.15</v>
      </c>
    </row>
    <row r="273" spans="1:8" x14ac:dyDescent="0.2">
      <c r="A273" s="2" t="str">
        <f>VLOOKUP(B273,'Sheet1 (2)'!$A$1:$M$9999,9,FALSE)</f>
        <v>Raw Material Supplier</v>
      </c>
      <c r="B273" s="2" t="s">
        <v>753</v>
      </c>
      <c r="C273" s="3">
        <f>VLOOKUP(B273,'Sheet1 (2)'!$A$1:$J$9999,3,FALSE)</f>
        <v>45387</v>
      </c>
      <c r="D273" s="3">
        <v>45387</v>
      </c>
      <c r="E273" s="2" t="str">
        <f t="shared" si="4"/>
        <v>Bank</v>
      </c>
      <c r="F273" s="2" t="s">
        <v>1188</v>
      </c>
      <c r="G273" s="2">
        <f>VLOOKUP(B273,'Sheet1 (2)'!$A$1:$J$9999,5,FALSE)*-1</f>
        <v>100642.25</v>
      </c>
      <c r="H273" s="2">
        <v>39343.800000000003</v>
      </c>
    </row>
    <row r="274" spans="1:8" x14ac:dyDescent="0.2">
      <c r="A274" s="2" t="str">
        <f>VLOOKUP(B274,'Sheet1 (2)'!$A$1:$M$9999,9,FALSE)</f>
        <v>Employees Wages &amp; Salaries</v>
      </c>
      <c r="B274" s="2" t="s">
        <v>906</v>
      </c>
      <c r="C274" s="3">
        <f>VLOOKUP(B274,'Sheet1 (2)'!$A$1:$J$9999,3,FALSE)</f>
        <v>45357</v>
      </c>
      <c r="D274" s="3">
        <v>45357</v>
      </c>
      <c r="E274" s="2" t="str">
        <f t="shared" si="4"/>
        <v>Bank</v>
      </c>
      <c r="F274" s="2" t="s">
        <v>1188</v>
      </c>
      <c r="G274" s="2">
        <f>VLOOKUP(B274,'Sheet1 (2)'!$A$1:$J$9999,5,FALSE)*-1</f>
        <v>62627</v>
      </c>
      <c r="H274" s="2">
        <v>114249</v>
      </c>
    </row>
    <row r="275" spans="1:8" x14ac:dyDescent="0.2">
      <c r="A275" s="2" t="str">
        <f>VLOOKUP(B275,'Sheet1 (2)'!$A$1:$M$9999,9,FALSE)</f>
        <v>Employees Wages &amp; Salaries</v>
      </c>
      <c r="B275" s="2" t="s">
        <v>905</v>
      </c>
      <c r="C275" s="3">
        <f>VLOOKUP(B275,'Sheet1 (2)'!$A$1:$J$9999,3,FALSE)</f>
        <v>45357</v>
      </c>
      <c r="D275" s="3">
        <v>45357</v>
      </c>
      <c r="E275" s="2" t="str">
        <f t="shared" si="4"/>
        <v>Bank</v>
      </c>
      <c r="F275" s="2" t="s">
        <v>1188</v>
      </c>
      <c r="G275" s="2">
        <f>VLOOKUP(B275,'Sheet1 (2)'!$A$1:$J$9999,5,FALSE)*-1</f>
        <v>167989</v>
      </c>
      <c r="H275" s="2">
        <v>123660</v>
      </c>
    </row>
    <row r="276" spans="1:8" x14ac:dyDescent="0.2">
      <c r="A276" s="2" t="str">
        <f>VLOOKUP(B276,'Sheet1 (2)'!$A$1:$M$9999,9,FALSE)</f>
        <v>Employees Wages &amp; Salaries</v>
      </c>
      <c r="B276" s="2" t="s">
        <v>904</v>
      </c>
      <c r="C276" s="3">
        <f>VLOOKUP(B276,'Sheet1 (2)'!$A$1:$J$9999,3,FALSE)</f>
        <v>45357</v>
      </c>
      <c r="D276" s="3">
        <v>45357</v>
      </c>
      <c r="E276" s="2" t="str">
        <f t="shared" si="4"/>
        <v>Bank</v>
      </c>
      <c r="F276" s="2" t="s">
        <v>1188</v>
      </c>
      <c r="G276" s="2">
        <f>VLOOKUP(B276,'Sheet1 (2)'!$A$1:$J$9999,5,FALSE)*-1</f>
        <v>77603</v>
      </c>
      <c r="H276" s="2">
        <v>269802</v>
      </c>
    </row>
    <row r="277" spans="1:8" x14ac:dyDescent="0.2">
      <c r="A277" s="2" t="str">
        <f>VLOOKUP(B277,'Sheet1 (2)'!$A$1:$M$9999,9,FALSE)</f>
        <v>Employees Wages &amp; Salaries</v>
      </c>
      <c r="B277" s="2" t="s">
        <v>903</v>
      </c>
      <c r="C277" s="3">
        <f>VLOOKUP(B277,'Sheet1 (2)'!$A$1:$J$9999,3,FALSE)</f>
        <v>45357</v>
      </c>
      <c r="D277" s="3">
        <v>45357</v>
      </c>
      <c r="E277" s="2" t="str">
        <f t="shared" si="4"/>
        <v>Bank</v>
      </c>
      <c r="F277" s="2" t="s">
        <v>1188</v>
      </c>
      <c r="G277" s="2">
        <f>VLOOKUP(B277,'Sheet1 (2)'!$A$1:$J$9999,5,FALSE)*-1</f>
        <v>164273</v>
      </c>
      <c r="H277" s="2">
        <v>139131</v>
      </c>
    </row>
    <row r="278" spans="1:8" x14ac:dyDescent="0.2">
      <c r="A278" s="2" t="str">
        <f>VLOOKUP(B278,'Sheet1 (2)'!$A$1:$M$9999,9,FALSE)</f>
        <v>Employees Wages &amp; Salaries</v>
      </c>
      <c r="B278" s="2" t="s">
        <v>902</v>
      </c>
      <c r="C278" s="3">
        <f>VLOOKUP(B278,'Sheet1 (2)'!$A$1:$J$9999,3,FALSE)</f>
        <v>45357</v>
      </c>
      <c r="D278" s="3">
        <v>45357</v>
      </c>
      <c r="E278" s="2" t="str">
        <f t="shared" si="4"/>
        <v>Bank</v>
      </c>
      <c r="F278" s="2" t="s">
        <v>1188</v>
      </c>
      <c r="G278" s="2">
        <f>VLOOKUP(B278,'Sheet1 (2)'!$A$1:$J$9999,5,FALSE)*-1</f>
        <v>79003</v>
      </c>
      <c r="H278" s="2">
        <v>45800</v>
      </c>
    </row>
    <row r="279" spans="1:8" x14ac:dyDescent="0.2">
      <c r="A279" s="2" t="str">
        <f>VLOOKUP(B279,'Sheet1 (2)'!$A$1:$M$9999,9,FALSE)</f>
        <v>Employees Wages &amp; Salaries</v>
      </c>
      <c r="B279" s="2" t="s">
        <v>901</v>
      </c>
      <c r="C279" s="3">
        <f>VLOOKUP(B279,'Sheet1 (2)'!$A$1:$J$9999,3,FALSE)</f>
        <v>45357</v>
      </c>
      <c r="D279" s="3">
        <v>45357</v>
      </c>
      <c r="E279" s="2" t="str">
        <f t="shared" si="4"/>
        <v>Bank</v>
      </c>
      <c r="F279" s="2" t="s">
        <v>1188</v>
      </c>
      <c r="G279" s="2">
        <f>VLOOKUP(B279,'Sheet1 (2)'!$A$1:$J$9999,5,FALSE)*-1</f>
        <v>855705</v>
      </c>
      <c r="H279" s="2">
        <v>137400</v>
      </c>
    </row>
    <row r="280" spans="1:8" x14ac:dyDescent="0.2">
      <c r="A280" s="2" t="str">
        <f>VLOOKUP(B280,'Sheet1 (2)'!$A$1:$M$9999,9,FALSE)</f>
        <v>Employees Wages &amp; Salaries</v>
      </c>
      <c r="B280" s="2" t="s">
        <v>900</v>
      </c>
      <c r="C280" s="3">
        <f>VLOOKUP(B280,'Sheet1 (2)'!$A$1:$J$9999,3,FALSE)</f>
        <v>45357</v>
      </c>
      <c r="D280" s="3">
        <v>45357</v>
      </c>
      <c r="E280" s="2" t="str">
        <f t="shared" si="4"/>
        <v>Bank</v>
      </c>
      <c r="F280" s="2" t="s">
        <v>1188</v>
      </c>
      <c r="G280" s="2">
        <f>VLOOKUP(B280,'Sheet1 (2)'!$A$1:$J$9999,5,FALSE)*-1</f>
        <v>113200</v>
      </c>
      <c r="H280" s="2">
        <v>412777</v>
      </c>
    </row>
    <row r="281" spans="1:8" x14ac:dyDescent="0.2">
      <c r="A281" s="2" t="str">
        <f>VLOOKUP(B281,'Sheet1 (2)'!$A$1:$M$9999,9,FALSE)</f>
        <v>Employees Wages &amp; Salaries</v>
      </c>
      <c r="B281" s="2" t="s">
        <v>899</v>
      </c>
      <c r="C281" s="3">
        <f>VLOOKUP(B281,'Sheet1 (2)'!$A$1:$J$9999,3,FALSE)</f>
        <v>45357</v>
      </c>
      <c r="D281" s="3">
        <v>45357</v>
      </c>
      <c r="E281" s="2" t="str">
        <f t="shared" si="4"/>
        <v>Bank</v>
      </c>
      <c r="F281" s="2" t="s">
        <v>1188</v>
      </c>
      <c r="G281" s="2">
        <f>VLOOKUP(B281,'Sheet1 (2)'!$A$1:$J$9999,5,FALSE)*-1</f>
        <v>20376</v>
      </c>
      <c r="H281" s="2">
        <v>20884</v>
      </c>
    </row>
    <row r="282" spans="1:8" x14ac:dyDescent="0.2">
      <c r="A282" s="2" t="str">
        <f>VLOOKUP(B282,'Sheet1 (2)'!$A$1:$M$9999,9,FALSE)</f>
        <v>Employees Wages &amp; Salaries</v>
      </c>
      <c r="B282" s="2" t="s">
        <v>898</v>
      </c>
      <c r="C282" s="3">
        <f>VLOOKUP(B282,'Sheet1 (2)'!$A$1:$J$9999,3,FALSE)</f>
        <v>45357</v>
      </c>
      <c r="D282" s="3">
        <v>45357</v>
      </c>
      <c r="E282" s="2" t="str">
        <f t="shared" si="4"/>
        <v>Bank</v>
      </c>
      <c r="F282" s="2" t="s">
        <v>1188</v>
      </c>
      <c r="G282" s="2">
        <f>VLOOKUP(B282,'Sheet1 (2)'!$A$1:$J$9999,5,FALSE)*-1</f>
        <v>564761</v>
      </c>
      <c r="H282" s="2">
        <v>251475</v>
      </c>
    </row>
    <row r="283" spans="1:8" x14ac:dyDescent="0.2">
      <c r="A283" s="2" t="str">
        <f>VLOOKUP(B283,'Sheet1 (2)'!$A$1:$M$9999,9,FALSE)</f>
        <v>Employees Wages &amp; Salaries</v>
      </c>
      <c r="B283" s="2" t="s">
        <v>897</v>
      </c>
      <c r="C283" s="3">
        <f>VLOOKUP(B283,'Sheet1 (2)'!$A$1:$J$9999,3,FALSE)</f>
        <v>45357</v>
      </c>
      <c r="D283" s="3">
        <v>45357</v>
      </c>
      <c r="E283" s="2" t="str">
        <f t="shared" si="4"/>
        <v>Bank</v>
      </c>
      <c r="F283" s="2" t="s">
        <v>1188</v>
      </c>
      <c r="G283" s="2">
        <f>VLOOKUP(B283,'Sheet1 (2)'!$A$1:$J$9999,5,FALSE)*-1</f>
        <v>674188</v>
      </c>
      <c r="H283" s="2">
        <v>205976</v>
      </c>
    </row>
    <row r="284" spans="1:8" x14ac:dyDescent="0.2">
      <c r="A284" s="2" t="str">
        <f>VLOOKUP(B284,'Sheet1 (2)'!$A$1:$M$9999,9,FALSE)</f>
        <v>Employees Wages &amp; Salaries</v>
      </c>
      <c r="B284" s="2" t="s">
        <v>896</v>
      </c>
      <c r="C284" s="3">
        <f>VLOOKUP(B284,'Sheet1 (2)'!$A$1:$J$9999,3,FALSE)</f>
        <v>45357</v>
      </c>
      <c r="D284" s="3">
        <v>45357</v>
      </c>
      <c r="E284" s="2" t="str">
        <f t="shared" si="4"/>
        <v>Bank</v>
      </c>
      <c r="F284" s="2" t="s">
        <v>1188</v>
      </c>
      <c r="G284" s="2">
        <f>VLOOKUP(B284,'Sheet1 (2)'!$A$1:$J$9999,5,FALSE)*-1</f>
        <v>388684</v>
      </c>
      <c r="H284" s="2">
        <v>291405.40000000002</v>
      </c>
    </row>
    <row r="285" spans="1:8" x14ac:dyDescent="0.2">
      <c r="A285" s="2" t="str">
        <f>VLOOKUP(B285,'Sheet1 (2)'!$A$1:$M$9999,9,FALSE)</f>
        <v>Employees Wages &amp; Salaries</v>
      </c>
      <c r="B285" s="2" t="s">
        <v>895</v>
      </c>
      <c r="C285" s="3">
        <f>VLOOKUP(B285,'Sheet1 (2)'!$A$1:$J$9999,3,FALSE)</f>
        <v>45357</v>
      </c>
      <c r="D285" s="3">
        <v>45357</v>
      </c>
      <c r="E285" s="2" t="str">
        <f t="shared" si="4"/>
        <v>Bank</v>
      </c>
      <c r="F285" s="2" t="s">
        <v>1188</v>
      </c>
      <c r="G285" s="2">
        <f>VLOOKUP(B285,'Sheet1 (2)'!$A$1:$J$9999,5,FALSE)*-1</f>
        <v>90737</v>
      </c>
      <c r="H285" s="2">
        <v>3590301.15</v>
      </c>
    </row>
    <row r="286" spans="1:8" x14ac:dyDescent="0.2">
      <c r="A286" s="2" t="str">
        <f>VLOOKUP(B286,'Sheet1 (2)'!$A$1:$M$9999,9,FALSE)</f>
        <v>Employees Wages &amp; Salaries</v>
      </c>
      <c r="B286" s="2" t="s">
        <v>894</v>
      </c>
      <c r="C286" s="3">
        <f>VLOOKUP(B286,'Sheet1 (2)'!$A$1:$J$9999,3,FALSE)</f>
        <v>45357</v>
      </c>
      <c r="D286" s="3">
        <v>45357</v>
      </c>
      <c r="E286" s="2" t="str">
        <f t="shared" si="4"/>
        <v>Bank</v>
      </c>
      <c r="F286" s="2" t="s">
        <v>1188</v>
      </c>
      <c r="G286" s="2">
        <f>VLOOKUP(B286,'Sheet1 (2)'!$A$1:$J$9999,5,FALSE)*-1</f>
        <v>870093</v>
      </c>
      <c r="H286" s="2">
        <v>332373</v>
      </c>
    </row>
    <row r="287" spans="1:8" x14ac:dyDescent="0.2">
      <c r="A287" s="2" t="str">
        <f>VLOOKUP(B287,'Sheet1 (2)'!$A$1:$M$9999,9,FALSE)</f>
        <v>Employees Wages &amp; Salaries</v>
      </c>
      <c r="B287" s="2" t="s">
        <v>893</v>
      </c>
      <c r="C287" s="3">
        <f>VLOOKUP(B287,'Sheet1 (2)'!$A$1:$J$9999,3,FALSE)</f>
        <v>45357</v>
      </c>
      <c r="D287" s="3">
        <v>45357</v>
      </c>
      <c r="E287" s="2" t="str">
        <f t="shared" si="4"/>
        <v>Bank</v>
      </c>
      <c r="F287" s="2" t="s">
        <v>1188</v>
      </c>
      <c r="G287" s="2">
        <f>VLOOKUP(B287,'Sheet1 (2)'!$A$1:$J$9999,5,FALSE)*-1</f>
        <v>457328</v>
      </c>
      <c r="H287" s="2">
        <v>550968.44999999995</v>
      </c>
    </row>
    <row r="288" spans="1:8" x14ac:dyDescent="0.2">
      <c r="A288" s="2" t="str">
        <f>VLOOKUP(B288,'Sheet1 (2)'!$A$1:$M$9999,9,FALSE)</f>
        <v>Employees Wages &amp; Salaries</v>
      </c>
      <c r="B288" s="2" t="s">
        <v>892</v>
      </c>
      <c r="C288" s="3">
        <f>VLOOKUP(B288,'Sheet1 (2)'!$A$1:$J$9999,3,FALSE)</f>
        <v>45357</v>
      </c>
      <c r="D288" s="3">
        <v>45357</v>
      </c>
      <c r="E288" s="2" t="str">
        <f t="shared" si="4"/>
        <v>Bank</v>
      </c>
      <c r="F288" s="2" t="s">
        <v>1188</v>
      </c>
      <c r="G288" s="2">
        <f>VLOOKUP(B288,'Sheet1 (2)'!$A$1:$J$9999,5,FALSE)*-1</f>
        <v>224970</v>
      </c>
      <c r="H288" s="2">
        <v>398893.6</v>
      </c>
    </row>
    <row r="289" spans="1:8" x14ac:dyDescent="0.2">
      <c r="A289" s="2" t="str">
        <f>VLOOKUP(B289,'Sheet1 (2)'!$A$1:$M$9999,9,FALSE)</f>
        <v>Employees Wages &amp; Salaries</v>
      </c>
      <c r="B289" s="2" t="s">
        <v>891</v>
      </c>
      <c r="C289" s="3">
        <f>VLOOKUP(B289,'Sheet1 (2)'!$A$1:$J$9999,3,FALSE)</f>
        <v>45357</v>
      </c>
      <c r="D289" s="3">
        <v>45357</v>
      </c>
      <c r="E289" s="2" t="str">
        <f t="shared" si="4"/>
        <v>Bank</v>
      </c>
      <c r="F289" s="2" t="s">
        <v>1188</v>
      </c>
      <c r="G289" s="2">
        <f>VLOOKUP(B289,'Sheet1 (2)'!$A$1:$J$9999,5,FALSE)*-1</f>
        <v>115199</v>
      </c>
      <c r="H289" s="2">
        <v>852840</v>
      </c>
    </row>
    <row r="290" spans="1:8" x14ac:dyDescent="0.2">
      <c r="A290" s="2" t="str">
        <f>VLOOKUP(B290,'Sheet1 (2)'!$A$1:$M$9999,9,FALSE)</f>
        <v>Employees Wages &amp; Salaries</v>
      </c>
      <c r="B290" s="2" t="s">
        <v>890</v>
      </c>
      <c r="C290" s="3">
        <f>VLOOKUP(B290,'Sheet1 (2)'!$A$1:$J$9999,3,FALSE)</f>
        <v>45357</v>
      </c>
      <c r="D290" s="3">
        <v>45357</v>
      </c>
      <c r="E290" s="2" t="str">
        <f t="shared" si="4"/>
        <v>Bank</v>
      </c>
      <c r="F290" s="2" t="s">
        <v>1188</v>
      </c>
      <c r="G290" s="2">
        <f>VLOOKUP(B290,'Sheet1 (2)'!$A$1:$J$9999,5,FALSE)*-1</f>
        <v>622127</v>
      </c>
      <c r="H290" s="2">
        <v>1344082.05</v>
      </c>
    </row>
    <row r="291" spans="1:8" x14ac:dyDescent="0.2">
      <c r="A291" s="2" t="str">
        <f>VLOOKUP(B291,'Sheet1 (2)'!$A$1:$M$9999,9,FALSE)</f>
        <v>Employees Wages &amp; Salaries</v>
      </c>
      <c r="B291" s="2" t="s">
        <v>889</v>
      </c>
      <c r="C291" s="3">
        <f>VLOOKUP(B291,'Sheet1 (2)'!$A$1:$J$9999,3,FALSE)</f>
        <v>45357</v>
      </c>
      <c r="D291" s="3">
        <v>45357</v>
      </c>
      <c r="E291" s="2" t="str">
        <f t="shared" si="4"/>
        <v>Bank</v>
      </c>
      <c r="F291" s="2" t="s">
        <v>1188</v>
      </c>
      <c r="G291" s="2">
        <f>VLOOKUP(B291,'Sheet1 (2)'!$A$1:$J$9999,5,FALSE)*-1</f>
        <v>108672</v>
      </c>
      <c r="H291" s="2">
        <v>213210</v>
      </c>
    </row>
    <row r="292" spans="1:8" x14ac:dyDescent="0.2">
      <c r="A292" s="2" t="str">
        <f>VLOOKUP(B292,'Sheet1 (2)'!$A$1:$M$9999,9,FALSE)</f>
        <v>Employees Wages &amp; Salaries</v>
      </c>
      <c r="B292" s="2" t="s">
        <v>888</v>
      </c>
      <c r="C292" s="3">
        <f>VLOOKUP(B292,'Sheet1 (2)'!$A$1:$J$9999,3,FALSE)</f>
        <v>45357</v>
      </c>
      <c r="D292" s="3">
        <v>45357</v>
      </c>
      <c r="E292" s="2" t="str">
        <f t="shared" si="4"/>
        <v>Bank</v>
      </c>
      <c r="F292" s="2" t="s">
        <v>1188</v>
      </c>
      <c r="G292" s="2">
        <f>VLOOKUP(B292,'Sheet1 (2)'!$A$1:$J$9999,5,FALSE)*-1</f>
        <v>271680</v>
      </c>
      <c r="H292" s="2">
        <v>634299.75</v>
      </c>
    </row>
    <row r="293" spans="1:8" x14ac:dyDescent="0.2">
      <c r="A293" s="2" t="str">
        <f>VLOOKUP(B293,'Sheet1 (2)'!$A$1:$M$9999,9,FALSE)</f>
        <v>Employees Wages &amp; Salaries</v>
      </c>
      <c r="B293" s="2" t="s">
        <v>887</v>
      </c>
      <c r="C293" s="3">
        <f>VLOOKUP(B293,'Sheet1 (2)'!$A$1:$J$9999,3,FALSE)</f>
        <v>45357</v>
      </c>
      <c r="D293" s="3">
        <v>45357</v>
      </c>
      <c r="E293" s="2" t="str">
        <f t="shared" si="4"/>
        <v>Bank</v>
      </c>
      <c r="F293" s="2" t="s">
        <v>1188</v>
      </c>
      <c r="G293" s="2">
        <f>VLOOKUP(B293,'Sheet1 (2)'!$A$1:$J$9999,5,FALSE)*-1</f>
        <v>329605</v>
      </c>
      <c r="H293" s="2">
        <v>742320.4</v>
      </c>
    </row>
    <row r="294" spans="1:8" x14ac:dyDescent="0.2">
      <c r="A294" s="2" t="str">
        <f>VLOOKUP(B294,'Sheet1 (2)'!$A$1:$M$9999,9,FALSE)</f>
        <v>Employees Wages &amp; Salaries</v>
      </c>
      <c r="B294" s="2" t="s">
        <v>886</v>
      </c>
      <c r="C294" s="3">
        <f>VLOOKUP(B294,'Sheet1 (2)'!$A$1:$J$9999,3,FALSE)</f>
        <v>45357</v>
      </c>
      <c r="D294" s="3">
        <v>45357</v>
      </c>
      <c r="E294" s="2" t="str">
        <f t="shared" si="4"/>
        <v>Bank</v>
      </c>
      <c r="F294" s="2" t="s">
        <v>1188</v>
      </c>
      <c r="G294" s="2">
        <f>VLOOKUP(B294,'Sheet1 (2)'!$A$1:$J$9999,5,FALSE)*-1</f>
        <v>133576</v>
      </c>
      <c r="H294" s="2">
        <v>2048683.6</v>
      </c>
    </row>
    <row r="295" spans="1:8" x14ac:dyDescent="0.2">
      <c r="A295" s="2" t="str">
        <f>VLOOKUP(B295,'Sheet1 (2)'!$A$1:$M$9999,9,FALSE)</f>
        <v>Employees Wages &amp; Salaries</v>
      </c>
      <c r="B295" s="2" t="s">
        <v>885</v>
      </c>
      <c r="C295" s="3">
        <f>VLOOKUP(B295,'Sheet1 (2)'!$A$1:$J$9999,3,FALSE)</f>
        <v>45357</v>
      </c>
      <c r="D295" s="3">
        <v>45357</v>
      </c>
      <c r="E295" s="2" t="str">
        <f t="shared" si="4"/>
        <v>Bank</v>
      </c>
      <c r="F295" s="2" t="s">
        <v>1188</v>
      </c>
      <c r="G295" s="2">
        <f>VLOOKUP(B295,'Sheet1 (2)'!$A$1:$J$9999,5,FALSE)*-1</f>
        <v>124839</v>
      </c>
      <c r="H295" s="2">
        <v>1678021.35</v>
      </c>
    </row>
    <row r="296" spans="1:8" x14ac:dyDescent="0.2">
      <c r="A296" s="2" t="str">
        <f>VLOOKUP(B296,'Sheet1 (2)'!$A$1:$M$9999,9,FALSE)</f>
        <v>Employees Wages &amp; Salaries</v>
      </c>
      <c r="B296" s="2" t="s">
        <v>884</v>
      </c>
      <c r="C296" s="3">
        <f>VLOOKUP(B296,'Sheet1 (2)'!$A$1:$J$9999,3,FALSE)</f>
        <v>45357</v>
      </c>
      <c r="D296" s="3">
        <v>45357</v>
      </c>
      <c r="E296" s="2" t="str">
        <f t="shared" si="4"/>
        <v>Bank</v>
      </c>
      <c r="F296" s="2" t="s">
        <v>1188</v>
      </c>
      <c r="G296" s="2">
        <f>VLOOKUP(B296,'Sheet1 (2)'!$A$1:$J$9999,5,FALSE)*-1</f>
        <v>90560</v>
      </c>
      <c r="H296" s="2">
        <v>176818</v>
      </c>
    </row>
    <row r="297" spans="1:8" x14ac:dyDescent="0.2">
      <c r="A297" s="2" t="str">
        <f>VLOOKUP(B297,'Sheet1 (2)'!$A$1:$M$9999,9,FALSE)</f>
        <v>Employees Wages &amp; Salaries</v>
      </c>
      <c r="B297" s="2" t="s">
        <v>883</v>
      </c>
      <c r="C297" s="3">
        <f>VLOOKUP(B297,'Sheet1 (2)'!$A$1:$J$9999,3,FALSE)</f>
        <v>45357</v>
      </c>
      <c r="D297" s="3">
        <v>45357</v>
      </c>
      <c r="E297" s="2" t="str">
        <f t="shared" si="4"/>
        <v>Bank</v>
      </c>
      <c r="F297" s="2" t="s">
        <v>1188</v>
      </c>
      <c r="G297" s="2">
        <f>VLOOKUP(B297,'Sheet1 (2)'!$A$1:$J$9999,5,FALSE)*-1</f>
        <v>91422</v>
      </c>
      <c r="H297" s="2">
        <v>1906206</v>
      </c>
    </row>
    <row r="298" spans="1:8" x14ac:dyDescent="0.2">
      <c r="A298" s="2" t="str">
        <f>VLOOKUP(B298,'Sheet1 (2)'!$A$1:$M$9999,9,FALSE)</f>
        <v>Employees Wages &amp; Salaries</v>
      </c>
      <c r="B298" s="2" t="s">
        <v>882</v>
      </c>
      <c r="C298" s="3">
        <f>VLOOKUP(B298,'Sheet1 (2)'!$A$1:$J$9999,3,FALSE)</f>
        <v>45357</v>
      </c>
      <c r="D298" s="3">
        <v>45357</v>
      </c>
      <c r="E298" s="2" t="str">
        <f t="shared" si="4"/>
        <v>Bank</v>
      </c>
      <c r="F298" s="2" t="s">
        <v>1188</v>
      </c>
      <c r="G298" s="2">
        <f>VLOOKUP(B298,'Sheet1 (2)'!$A$1:$J$9999,5,FALSE)*-1</f>
        <v>28262</v>
      </c>
      <c r="H298" s="2">
        <v>188232</v>
      </c>
    </row>
    <row r="299" spans="1:8" x14ac:dyDescent="0.2">
      <c r="A299" s="2" t="str">
        <f>VLOOKUP(B299,'Sheet1 (2)'!$A$1:$M$9999,9,FALSE)</f>
        <v>Employees Wages &amp; Salaries</v>
      </c>
      <c r="B299" s="2" t="s">
        <v>881</v>
      </c>
      <c r="C299" s="3">
        <f>VLOOKUP(B299,'Sheet1 (2)'!$A$1:$J$9999,3,FALSE)</f>
        <v>45357</v>
      </c>
      <c r="D299" s="3">
        <v>45357</v>
      </c>
      <c r="E299" s="2" t="str">
        <f t="shared" si="4"/>
        <v>Bank</v>
      </c>
      <c r="F299" s="2" t="s">
        <v>1188</v>
      </c>
      <c r="G299" s="2">
        <f>VLOOKUP(B299,'Sheet1 (2)'!$A$1:$J$9999,5,FALSE)*-1</f>
        <v>42747</v>
      </c>
      <c r="H299" s="2">
        <v>292527</v>
      </c>
    </row>
    <row r="300" spans="1:8" ht="28.5" x14ac:dyDescent="0.2">
      <c r="A300" s="2" t="str">
        <f>VLOOKUP(B300,'Sheet1 (2)'!$A$1:$M$9999,9,FALSE)</f>
        <v>Machinary Depreciation &amp; Maintenance</v>
      </c>
      <c r="B300" s="2" t="s">
        <v>828</v>
      </c>
      <c r="C300" s="3">
        <f>VLOOKUP(B300,'Sheet1 (2)'!$A$1:$J$9999,3,FALSE)</f>
        <v>45382</v>
      </c>
      <c r="D300" s="3">
        <v>45382</v>
      </c>
      <c r="E300" s="2" t="str">
        <f t="shared" si="4"/>
        <v>Bank</v>
      </c>
      <c r="F300" s="2" t="s">
        <v>1188</v>
      </c>
      <c r="G300" s="2">
        <f>VLOOKUP(B300,'Sheet1 (2)'!$A$1:$J$9999,5,FALSE)*-1</f>
        <v>6648.15</v>
      </c>
      <c r="H300" s="2">
        <v>61634.25</v>
      </c>
    </row>
    <row r="301" spans="1:8" ht="28.5" x14ac:dyDescent="0.2">
      <c r="A301" s="2" t="str">
        <f>VLOOKUP(B301,'Sheet1 (2)'!$A$1:$M$9999,9,FALSE)</f>
        <v>Machinary Depreciation &amp; Maintenance</v>
      </c>
      <c r="B301" s="2" t="s">
        <v>827</v>
      </c>
      <c r="C301" s="3">
        <f>VLOOKUP(B301,'Sheet1 (2)'!$A$1:$J$9999,3,FALSE)</f>
        <v>45382</v>
      </c>
      <c r="D301" s="3">
        <v>45382</v>
      </c>
      <c r="E301" s="2" t="str">
        <f t="shared" si="4"/>
        <v>Bank</v>
      </c>
      <c r="F301" s="2" t="s">
        <v>1188</v>
      </c>
      <c r="G301" s="2">
        <f>VLOOKUP(B301,'Sheet1 (2)'!$A$1:$J$9999,5,FALSE)*-1</f>
        <v>17834.2</v>
      </c>
      <c r="H301" s="2">
        <v>167573.4</v>
      </c>
    </row>
    <row r="302" spans="1:8" ht="28.5" x14ac:dyDescent="0.2">
      <c r="A302" s="2" t="str">
        <f>VLOOKUP(B302,'Sheet1 (2)'!$A$1:$M$9999,9,FALSE)</f>
        <v>Machinary Depreciation &amp; Maintenance</v>
      </c>
      <c r="B302" s="2" t="s">
        <v>826</v>
      </c>
      <c r="C302" s="3">
        <f>VLOOKUP(B302,'Sheet1 (2)'!$A$1:$J$9999,3,FALSE)</f>
        <v>45382</v>
      </c>
      <c r="D302" s="3">
        <v>45382</v>
      </c>
      <c r="E302" s="2" t="str">
        <f t="shared" si="4"/>
        <v>Bank</v>
      </c>
      <c r="F302" s="2" t="s">
        <v>1188</v>
      </c>
      <c r="G302" s="2">
        <f>VLOOKUP(B302,'Sheet1 (2)'!$A$1:$J$9999,5,FALSE)*-1</f>
        <v>8238.6</v>
      </c>
      <c r="H302" s="2">
        <v>91310</v>
      </c>
    </row>
    <row r="303" spans="1:8" ht="28.5" x14ac:dyDescent="0.2">
      <c r="A303" s="2" t="str">
        <f>VLOOKUP(B303,'Sheet1 (2)'!$A$1:$M$9999,9,FALSE)</f>
        <v>Machinary Depreciation &amp; Maintenance</v>
      </c>
      <c r="B303" s="2" t="s">
        <v>825</v>
      </c>
      <c r="C303" s="3">
        <f>VLOOKUP(B303,'Sheet1 (2)'!$A$1:$J$9999,3,FALSE)</f>
        <v>45382</v>
      </c>
      <c r="D303" s="3">
        <v>45382</v>
      </c>
      <c r="E303" s="2" t="str">
        <f t="shared" si="4"/>
        <v>Bank</v>
      </c>
      <c r="F303" s="2" t="s">
        <v>1188</v>
      </c>
      <c r="G303" s="2">
        <f>VLOOKUP(B303,'Sheet1 (2)'!$A$1:$J$9999,5,FALSE)*-1</f>
        <v>17439.75</v>
      </c>
      <c r="H303" s="2">
        <v>73352.75</v>
      </c>
    </row>
    <row r="304" spans="1:8" ht="28.5" x14ac:dyDescent="0.2">
      <c r="A304" s="2" t="str">
        <f>VLOOKUP(B304,'Sheet1 (2)'!$A$1:$M$9999,9,FALSE)</f>
        <v>Machinary Depreciation &amp; Maintenance</v>
      </c>
      <c r="B304" s="2" t="s">
        <v>824</v>
      </c>
      <c r="C304" s="3">
        <f>VLOOKUP(B304,'Sheet1 (2)'!$A$1:$J$9999,3,FALSE)</f>
        <v>45382</v>
      </c>
      <c r="D304" s="3">
        <v>45382</v>
      </c>
      <c r="E304" s="2" t="str">
        <f t="shared" si="4"/>
        <v>Bank</v>
      </c>
      <c r="F304" s="2" t="s">
        <v>1188</v>
      </c>
      <c r="G304" s="2">
        <f>VLOOKUP(B304,'Sheet1 (2)'!$A$1:$J$9999,5,FALSE)*-1</f>
        <v>8386.9500000000007</v>
      </c>
      <c r="H304" s="2">
        <v>162396.1</v>
      </c>
    </row>
    <row r="305" spans="1:8" ht="28.5" x14ac:dyDescent="0.2">
      <c r="A305" s="2" t="str">
        <f>VLOOKUP(B305,'Sheet1 (2)'!$A$1:$M$9999,9,FALSE)</f>
        <v>Machinary Depreciation &amp; Maintenance</v>
      </c>
      <c r="B305" s="2" t="s">
        <v>823</v>
      </c>
      <c r="C305" s="3">
        <f>VLOOKUP(B305,'Sheet1 (2)'!$A$1:$J$9999,3,FALSE)</f>
        <v>45382</v>
      </c>
      <c r="D305" s="3">
        <v>45382</v>
      </c>
      <c r="E305" s="2" t="str">
        <f t="shared" si="4"/>
        <v>Bank</v>
      </c>
      <c r="F305" s="2" t="s">
        <v>1188</v>
      </c>
      <c r="G305" s="2">
        <f>VLOOKUP(B305,'Sheet1 (2)'!$A$1:$J$9999,5,FALSE)*-1</f>
        <v>90843.1</v>
      </c>
      <c r="H305" s="2">
        <v>27393</v>
      </c>
    </row>
    <row r="306" spans="1:8" ht="28.5" x14ac:dyDescent="0.2">
      <c r="A306" s="2" t="str">
        <f>VLOOKUP(B306,'Sheet1 (2)'!$A$1:$M$9999,9,FALSE)</f>
        <v>Machinary Depreciation &amp; Maintenance</v>
      </c>
      <c r="B306" s="2" t="s">
        <v>822</v>
      </c>
      <c r="C306" s="3">
        <f>VLOOKUP(B306,'Sheet1 (2)'!$A$1:$J$9999,3,FALSE)</f>
        <v>45382</v>
      </c>
      <c r="D306" s="3">
        <v>45382</v>
      </c>
      <c r="E306" s="2" t="str">
        <f t="shared" si="4"/>
        <v>Bank</v>
      </c>
      <c r="F306" s="2" t="s">
        <v>1188</v>
      </c>
      <c r="G306" s="2">
        <f>VLOOKUP(B306,'Sheet1 (2)'!$A$1:$J$9999,5,FALSE)*-1</f>
        <v>12017.5</v>
      </c>
      <c r="H306" s="2">
        <v>73048</v>
      </c>
    </row>
    <row r="307" spans="1:8" ht="28.5" x14ac:dyDescent="0.2">
      <c r="A307" s="2" t="str">
        <f>VLOOKUP(B307,'Sheet1 (2)'!$A$1:$M$9999,9,FALSE)</f>
        <v>Machinary Depreciation &amp; Maintenance</v>
      </c>
      <c r="B307" s="2" t="s">
        <v>821</v>
      </c>
      <c r="C307" s="3">
        <f>VLOOKUP(B307,'Sheet1 (2)'!$A$1:$J$9999,3,FALSE)</f>
        <v>45382</v>
      </c>
      <c r="D307" s="3">
        <v>45382</v>
      </c>
      <c r="E307" s="2" t="str">
        <f t="shared" si="4"/>
        <v>Bank</v>
      </c>
      <c r="F307" s="2" t="s">
        <v>1188</v>
      </c>
      <c r="G307" s="2">
        <f>VLOOKUP(B307,'Sheet1 (2)'!$A$1:$J$9999,5,FALSE)*-1</f>
        <v>2163.15</v>
      </c>
      <c r="H307" s="2">
        <v>73048</v>
      </c>
    </row>
    <row r="308" spans="1:8" ht="28.5" x14ac:dyDescent="0.2">
      <c r="A308" s="2" t="str">
        <f>VLOOKUP(B308,'Sheet1 (2)'!$A$1:$M$9999,9,FALSE)</f>
        <v>Machinary Depreciation &amp; Maintenance</v>
      </c>
      <c r="B308" s="2" t="s">
        <v>820</v>
      </c>
      <c r="C308" s="3">
        <f>VLOOKUP(B308,'Sheet1 (2)'!$A$1:$J$9999,3,FALSE)</f>
        <v>45382</v>
      </c>
      <c r="D308" s="3">
        <v>45382</v>
      </c>
      <c r="E308" s="2" t="str">
        <f t="shared" si="4"/>
        <v>Bank</v>
      </c>
      <c r="F308" s="2" t="s">
        <v>1188</v>
      </c>
      <c r="G308" s="2">
        <f>VLOOKUP(B308,'Sheet1 (2)'!$A$1:$J$9999,5,FALSE)*-1</f>
        <v>59956.4</v>
      </c>
      <c r="H308" s="2">
        <v>9131</v>
      </c>
    </row>
    <row r="309" spans="1:8" ht="28.5" x14ac:dyDescent="0.2">
      <c r="A309" s="2" t="str">
        <f>VLOOKUP(B309,'Sheet1 (2)'!$A$1:$M$9999,9,FALSE)</f>
        <v>Machinary Depreciation &amp; Maintenance</v>
      </c>
      <c r="B309" s="2" t="s">
        <v>819</v>
      </c>
      <c r="C309" s="3">
        <f>VLOOKUP(B309,'Sheet1 (2)'!$A$1:$J$9999,3,FALSE)</f>
        <v>45382</v>
      </c>
      <c r="D309" s="3">
        <v>45382</v>
      </c>
      <c r="E309" s="2" t="str">
        <f t="shared" si="4"/>
        <v>Bank</v>
      </c>
      <c r="F309" s="2" t="s">
        <v>1188</v>
      </c>
      <c r="G309" s="2">
        <f>VLOOKUP(B309,'Sheet1 (2)'!$A$1:$J$9999,5,FALSE)*-1</f>
        <v>71572.55</v>
      </c>
      <c r="H309" s="2">
        <v>17450</v>
      </c>
    </row>
    <row r="310" spans="1:8" ht="28.5" x14ac:dyDescent="0.2">
      <c r="A310" s="2" t="str">
        <f>VLOOKUP(B310,'Sheet1 (2)'!$A$1:$M$9999,9,FALSE)</f>
        <v>Machinary Depreciation &amp; Maintenance</v>
      </c>
      <c r="B310" s="2" t="s">
        <v>818</v>
      </c>
      <c r="C310" s="3">
        <f>VLOOKUP(B310,'Sheet1 (2)'!$A$1:$J$9999,3,FALSE)</f>
        <v>45382</v>
      </c>
      <c r="D310" s="3">
        <v>45382</v>
      </c>
      <c r="E310" s="2" t="str">
        <f t="shared" si="4"/>
        <v>Bank</v>
      </c>
      <c r="F310" s="2" t="s">
        <v>1188</v>
      </c>
      <c r="G310" s="2">
        <f>VLOOKUP(B310,'Sheet1 (2)'!$A$1:$J$9999,5,FALSE)*-1</f>
        <v>41263.15</v>
      </c>
      <c r="H310" s="2">
        <v>18839</v>
      </c>
    </row>
    <row r="311" spans="1:8" ht="28.5" x14ac:dyDescent="0.2">
      <c r="A311" s="2" t="str">
        <f>VLOOKUP(B311,'Sheet1 (2)'!$A$1:$M$9999,9,FALSE)</f>
        <v>Machinary Depreciation &amp; Maintenance</v>
      </c>
      <c r="B311" s="2" t="s">
        <v>817</v>
      </c>
      <c r="C311" s="3">
        <f>VLOOKUP(B311,'Sheet1 (2)'!$A$1:$J$9999,3,FALSE)</f>
        <v>45382</v>
      </c>
      <c r="D311" s="3">
        <v>45382</v>
      </c>
      <c r="E311" s="2" t="str">
        <f t="shared" si="4"/>
        <v>Bank</v>
      </c>
      <c r="F311" s="2" t="s">
        <v>1188</v>
      </c>
      <c r="G311" s="2">
        <f>VLOOKUP(B311,'Sheet1 (2)'!$A$1:$J$9999,5,FALSE)*-1</f>
        <v>9632.4</v>
      </c>
      <c r="H311" s="2">
        <v>186824</v>
      </c>
    </row>
    <row r="312" spans="1:8" ht="28.5" x14ac:dyDescent="0.2">
      <c r="A312" s="2" t="str">
        <f>VLOOKUP(B312,'Sheet1 (2)'!$A$1:$M$9999,9,FALSE)</f>
        <v>Machinary Depreciation &amp; Maintenance</v>
      </c>
      <c r="B312" s="2" t="s">
        <v>816</v>
      </c>
      <c r="C312" s="3">
        <f>VLOOKUP(B312,'Sheet1 (2)'!$A$1:$J$9999,3,FALSE)</f>
        <v>45382</v>
      </c>
      <c r="D312" s="3">
        <v>45382</v>
      </c>
      <c r="E312" s="2" t="str">
        <f t="shared" si="4"/>
        <v>Bank</v>
      </c>
      <c r="F312" s="2" t="s">
        <v>1188</v>
      </c>
      <c r="G312" s="2">
        <f>VLOOKUP(B312,'Sheet1 (2)'!$A$1:$J$9999,5,FALSE)*-1</f>
        <v>92370.3</v>
      </c>
      <c r="H312" s="2">
        <v>28488</v>
      </c>
    </row>
    <row r="313" spans="1:8" ht="28.5" x14ac:dyDescent="0.2">
      <c r="A313" s="2" t="str">
        <f>VLOOKUP(B313,'Sheet1 (2)'!$A$1:$M$9999,9,FALSE)</f>
        <v>Machinary Depreciation &amp; Maintenance</v>
      </c>
      <c r="B313" s="2" t="s">
        <v>815</v>
      </c>
      <c r="C313" s="3">
        <f>VLOOKUP(B313,'Sheet1 (2)'!$A$1:$J$9999,3,FALSE)</f>
        <v>45382</v>
      </c>
      <c r="D313" s="3">
        <v>45382</v>
      </c>
      <c r="E313" s="2" t="str">
        <f t="shared" si="4"/>
        <v>Bank</v>
      </c>
      <c r="F313" s="2" t="s">
        <v>1188</v>
      </c>
      <c r="G313" s="2">
        <f>VLOOKUP(B313,'Sheet1 (2)'!$A$1:$J$9999,5,FALSE)*-1</f>
        <v>48550.7</v>
      </c>
      <c r="H313" s="2">
        <v>42212</v>
      </c>
    </row>
    <row r="314" spans="1:8" ht="28.5" x14ac:dyDescent="0.2">
      <c r="A314" s="2" t="str">
        <f>VLOOKUP(B314,'Sheet1 (2)'!$A$1:$M$9999,9,FALSE)</f>
        <v>Machinary Depreciation &amp; Maintenance</v>
      </c>
      <c r="B314" s="2" t="s">
        <v>814</v>
      </c>
      <c r="C314" s="3">
        <f>VLOOKUP(B314,'Sheet1 (2)'!$A$1:$J$9999,3,FALSE)</f>
        <v>45382</v>
      </c>
      <c r="D314" s="3">
        <v>45382</v>
      </c>
      <c r="E314" s="2" t="str">
        <f t="shared" si="4"/>
        <v>Bank</v>
      </c>
      <c r="F314" s="2" t="s">
        <v>1188</v>
      </c>
      <c r="G314" s="2">
        <f>VLOOKUP(B314,'Sheet1 (2)'!$A$1:$J$9999,5,FALSE)*-1</f>
        <v>23883.200000000001</v>
      </c>
      <c r="H314" s="2">
        <v>796002</v>
      </c>
    </row>
    <row r="315" spans="1:8" ht="28.5" x14ac:dyDescent="0.2">
      <c r="A315" s="2" t="str">
        <f>VLOOKUP(B315,'Sheet1 (2)'!$A$1:$M$9999,9,FALSE)</f>
        <v>Machinary Depreciation &amp; Maintenance</v>
      </c>
      <c r="B315" s="2" t="s">
        <v>813</v>
      </c>
      <c r="C315" s="3">
        <f>VLOOKUP(B315,'Sheet1 (2)'!$A$1:$J$9999,3,FALSE)</f>
        <v>45382</v>
      </c>
      <c r="D315" s="3">
        <v>45382</v>
      </c>
      <c r="E315" s="2" t="str">
        <f t="shared" si="4"/>
        <v>Bank</v>
      </c>
      <c r="F315" s="2" t="s">
        <v>1188</v>
      </c>
      <c r="G315" s="2">
        <f>VLOOKUP(B315,'Sheet1 (2)'!$A$1:$J$9999,5,FALSE)*-1</f>
        <v>12230.25</v>
      </c>
      <c r="H315" s="2">
        <v>54960</v>
      </c>
    </row>
    <row r="316" spans="1:8" ht="28.5" x14ac:dyDescent="0.2">
      <c r="A316" s="2" t="str">
        <f>VLOOKUP(B316,'Sheet1 (2)'!$A$1:$M$9999,9,FALSE)</f>
        <v>Machinary Depreciation &amp; Maintenance</v>
      </c>
      <c r="B316" s="2" t="s">
        <v>812</v>
      </c>
      <c r="C316" s="3">
        <f>VLOOKUP(B316,'Sheet1 (2)'!$A$1:$J$9999,3,FALSE)</f>
        <v>45382</v>
      </c>
      <c r="D316" s="3">
        <v>45382</v>
      </c>
      <c r="E316" s="2" t="str">
        <f t="shared" si="4"/>
        <v>Bank</v>
      </c>
      <c r="F316" s="2" t="s">
        <v>1188</v>
      </c>
      <c r="G316" s="2">
        <f>VLOOKUP(B316,'Sheet1 (2)'!$A$1:$J$9999,5,FALSE)*-1</f>
        <v>66045.649999999994</v>
      </c>
      <c r="H316" s="2">
        <v>76158</v>
      </c>
    </row>
    <row r="317" spans="1:8" ht="28.5" x14ac:dyDescent="0.2">
      <c r="A317" s="2" t="str">
        <f>VLOOKUP(B317,'Sheet1 (2)'!$A$1:$M$9999,9,FALSE)</f>
        <v>Machinary Depreciation &amp; Maintenance</v>
      </c>
      <c r="B317" s="2" t="s">
        <v>811</v>
      </c>
      <c r="C317" s="3">
        <f>VLOOKUP(B317,'Sheet1 (2)'!$A$1:$J$9999,3,FALSE)</f>
        <v>45382</v>
      </c>
      <c r="D317" s="3">
        <v>45382</v>
      </c>
      <c r="E317" s="2" t="str">
        <f t="shared" si="4"/>
        <v>Bank</v>
      </c>
      <c r="F317" s="2" t="s">
        <v>1188</v>
      </c>
      <c r="G317" s="2">
        <f>VLOOKUP(B317,'Sheet1 (2)'!$A$1:$J$9999,5,FALSE)*-1</f>
        <v>11536.8</v>
      </c>
      <c r="H317" s="2">
        <v>118354</v>
      </c>
    </row>
    <row r="318" spans="1:8" ht="28.5" x14ac:dyDescent="0.2">
      <c r="A318" s="2" t="str">
        <f>VLOOKUP(B318,'Sheet1 (2)'!$A$1:$M$9999,9,FALSE)</f>
        <v>Machinary Depreciation &amp; Maintenance</v>
      </c>
      <c r="B318" s="2" t="s">
        <v>810</v>
      </c>
      <c r="C318" s="3">
        <f>VLOOKUP(B318,'Sheet1 (2)'!$A$1:$J$9999,3,FALSE)</f>
        <v>45382</v>
      </c>
      <c r="D318" s="3">
        <v>45382</v>
      </c>
      <c r="E318" s="2" t="str">
        <f t="shared" si="4"/>
        <v>Bank</v>
      </c>
      <c r="F318" s="2" t="s">
        <v>1188</v>
      </c>
      <c r="G318" s="2">
        <f>VLOOKUP(B318,'Sheet1 (2)'!$A$1:$J$9999,5,FALSE)*-1</f>
        <v>28842</v>
      </c>
      <c r="H318" s="2">
        <v>114249</v>
      </c>
    </row>
    <row r="319" spans="1:8" ht="28.5" x14ac:dyDescent="0.2">
      <c r="A319" s="2" t="str">
        <f>VLOOKUP(B319,'Sheet1 (2)'!$A$1:$M$9999,9,FALSE)</f>
        <v>Machinary Depreciation &amp; Maintenance</v>
      </c>
      <c r="B319" s="2" t="s">
        <v>809</v>
      </c>
      <c r="C319" s="3">
        <f>VLOOKUP(B319,'Sheet1 (2)'!$A$1:$J$9999,3,FALSE)</f>
        <v>45382</v>
      </c>
      <c r="D319" s="3">
        <v>45382</v>
      </c>
      <c r="E319" s="2" t="str">
        <f t="shared" si="4"/>
        <v>Bank</v>
      </c>
      <c r="F319" s="2" t="s">
        <v>1188</v>
      </c>
      <c r="G319" s="2">
        <f>VLOOKUP(B319,'Sheet1 (2)'!$A$1:$J$9999,5,FALSE)*-1</f>
        <v>34991.050000000003</v>
      </c>
      <c r="H319" s="2">
        <v>123660</v>
      </c>
    </row>
    <row r="320" spans="1:8" ht="28.5" x14ac:dyDescent="0.2">
      <c r="A320" s="2" t="str">
        <f>VLOOKUP(B320,'Sheet1 (2)'!$A$1:$M$9999,9,FALSE)</f>
        <v>Machinary Depreciation &amp; Maintenance</v>
      </c>
      <c r="B320" s="2" t="s">
        <v>808</v>
      </c>
      <c r="C320" s="3">
        <f>VLOOKUP(B320,'Sheet1 (2)'!$A$1:$J$9999,3,FALSE)</f>
        <v>45382</v>
      </c>
      <c r="D320" s="3">
        <v>45382</v>
      </c>
      <c r="E320" s="2" t="str">
        <f t="shared" si="4"/>
        <v>Bank</v>
      </c>
      <c r="F320" s="2" t="s">
        <v>1188</v>
      </c>
      <c r="G320" s="2">
        <f>VLOOKUP(B320,'Sheet1 (2)'!$A$1:$J$9999,5,FALSE)*-1</f>
        <v>14180.65</v>
      </c>
      <c r="H320" s="2">
        <v>336211</v>
      </c>
    </row>
    <row r="321" spans="1:8" ht="28.5" x14ac:dyDescent="0.2">
      <c r="A321" s="2" t="str">
        <f>VLOOKUP(B321,'Sheet1 (2)'!$A$1:$M$9999,9,FALSE)</f>
        <v>Machinary Depreciation &amp; Maintenance</v>
      </c>
      <c r="B321" s="2" t="s">
        <v>807</v>
      </c>
      <c r="C321" s="3">
        <f>VLOOKUP(B321,'Sheet1 (2)'!$A$1:$J$9999,3,FALSE)</f>
        <v>45382</v>
      </c>
      <c r="D321" s="3">
        <v>45382</v>
      </c>
      <c r="E321" s="2" t="str">
        <f t="shared" si="4"/>
        <v>Bank</v>
      </c>
      <c r="F321" s="2" t="s">
        <v>1188</v>
      </c>
      <c r="G321" s="2">
        <f>VLOOKUP(B321,'Sheet1 (2)'!$A$1:$J$9999,5,FALSE)*-1</f>
        <v>13252.6</v>
      </c>
      <c r="H321" s="2">
        <v>183200</v>
      </c>
    </row>
    <row r="322" spans="1:8" ht="28.5" x14ac:dyDescent="0.2">
      <c r="A322" s="2" t="str">
        <f>VLOOKUP(B322,'Sheet1 (2)'!$A$1:$M$9999,9,FALSE)</f>
        <v>Machinary Depreciation &amp; Maintenance</v>
      </c>
      <c r="B322" s="2" t="s">
        <v>806</v>
      </c>
      <c r="C322" s="3">
        <f>VLOOKUP(B322,'Sheet1 (2)'!$A$1:$J$9999,3,FALSE)</f>
        <v>45382</v>
      </c>
      <c r="D322" s="3">
        <v>45382</v>
      </c>
      <c r="E322" s="2" t="str">
        <f t="shared" si="4"/>
        <v>Bank</v>
      </c>
      <c r="F322" s="2" t="s">
        <v>1188</v>
      </c>
      <c r="G322" s="2">
        <f>VLOOKUP(B322,'Sheet1 (2)'!$A$1:$J$9999,5,FALSE)*-1</f>
        <v>9614</v>
      </c>
      <c r="H322" s="2">
        <v>147171</v>
      </c>
    </row>
    <row r="323" spans="1:8" ht="28.5" x14ac:dyDescent="0.2">
      <c r="A323" s="2" t="str">
        <f>VLOOKUP(B323,'Sheet1 (2)'!$A$1:$M$9999,9,FALSE)</f>
        <v>Machinary Depreciation &amp; Maintenance</v>
      </c>
      <c r="B323" s="2" t="s">
        <v>805</v>
      </c>
      <c r="C323" s="3">
        <f>VLOOKUP(B323,'Sheet1 (2)'!$A$1:$J$9999,3,FALSE)</f>
        <v>45382</v>
      </c>
      <c r="D323" s="3">
        <v>45382</v>
      </c>
      <c r="E323" s="2" t="str">
        <f t="shared" ref="E323:E386" si="5">IF(A323="Overheads","Cash","Bank")</f>
        <v>Bank</v>
      </c>
      <c r="F323" s="2" t="s">
        <v>1188</v>
      </c>
      <c r="G323" s="2">
        <f>VLOOKUP(B323,'Sheet1 (2)'!$A$1:$J$9999,5,FALSE)*-1</f>
        <v>9706</v>
      </c>
      <c r="H323" s="2">
        <v>325823</v>
      </c>
    </row>
    <row r="324" spans="1:8" ht="28.5" x14ac:dyDescent="0.2">
      <c r="A324" s="2" t="str">
        <f>VLOOKUP(B324,'Sheet1 (2)'!$A$1:$M$9999,9,FALSE)</f>
        <v>Machinary Depreciation &amp; Maintenance</v>
      </c>
      <c r="B324" s="2" t="s">
        <v>804</v>
      </c>
      <c r="C324" s="3">
        <f>VLOOKUP(B324,'Sheet1 (2)'!$A$1:$J$9999,3,FALSE)</f>
        <v>45382</v>
      </c>
      <c r="D324" s="3">
        <v>45382</v>
      </c>
      <c r="E324" s="2" t="str">
        <f t="shared" si="5"/>
        <v>Bank</v>
      </c>
      <c r="F324" s="2" t="s">
        <v>1188</v>
      </c>
      <c r="G324" s="2">
        <f>VLOOKUP(B324,'Sheet1 (2)'!$A$1:$J$9999,5,FALSE)*-1</f>
        <v>3000.35</v>
      </c>
      <c r="H324" s="2">
        <v>54960</v>
      </c>
    </row>
    <row r="325" spans="1:8" ht="28.5" x14ac:dyDescent="0.2">
      <c r="A325" s="2" t="str">
        <f>VLOOKUP(B325,'Sheet1 (2)'!$A$1:$M$9999,9,FALSE)</f>
        <v>Machinary Depreciation &amp; Maintenance</v>
      </c>
      <c r="B325" s="2" t="s">
        <v>803</v>
      </c>
      <c r="C325" s="3">
        <f>VLOOKUP(B325,'Sheet1 (2)'!$A$1:$J$9999,3,FALSE)</f>
        <v>45382</v>
      </c>
      <c r="D325" s="3">
        <v>45382</v>
      </c>
      <c r="E325" s="2" t="str">
        <f t="shared" si="5"/>
        <v>Bank</v>
      </c>
      <c r="F325" s="2" t="s">
        <v>1188</v>
      </c>
      <c r="G325" s="2">
        <f>VLOOKUP(B325,'Sheet1 (2)'!$A$1:$J$9999,5,FALSE)*-1</f>
        <v>4537.8999999999996</v>
      </c>
      <c r="H325" s="2">
        <v>146560</v>
      </c>
    </row>
    <row r="326" spans="1:8" x14ac:dyDescent="0.2">
      <c r="A326" s="2" t="str">
        <f>VLOOKUP(B326,'Sheet1 (2)'!$A$1:$M$9999,9,FALSE)</f>
        <v>Subcontractors &amp; Services</v>
      </c>
      <c r="B326" s="2" t="s">
        <v>880</v>
      </c>
      <c r="C326" s="3">
        <f>VLOOKUP(B326,'Sheet1 (2)'!$A$1:$J$9999,3,FALSE)</f>
        <v>45367</v>
      </c>
      <c r="D326" s="3">
        <v>45367</v>
      </c>
      <c r="E326" s="2" t="str">
        <f t="shared" si="5"/>
        <v>Bank</v>
      </c>
      <c r="F326" s="2" t="s">
        <v>1188</v>
      </c>
      <c r="G326" s="2">
        <f>VLOOKUP(B326,'Sheet1 (2)'!$A$1:$J$9999,5,FALSE)*-1</f>
        <v>23616.400000000001</v>
      </c>
      <c r="H326" s="2">
        <v>282902.3</v>
      </c>
    </row>
    <row r="327" spans="1:8" x14ac:dyDescent="0.2">
      <c r="A327" s="2" t="str">
        <f>VLOOKUP(B327,'Sheet1 (2)'!$A$1:$M$9999,9,FALSE)</f>
        <v>Subcontractors &amp; Services</v>
      </c>
      <c r="B327" s="2" t="s">
        <v>879</v>
      </c>
      <c r="C327" s="3">
        <f>VLOOKUP(B327,'Sheet1 (2)'!$A$1:$J$9999,3,FALSE)</f>
        <v>45367</v>
      </c>
      <c r="D327" s="3">
        <v>45367</v>
      </c>
      <c r="E327" s="2" t="str">
        <f t="shared" si="5"/>
        <v>Bank</v>
      </c>
      <c r="F327" s="2" t="s">
        <v>1188</v>
      </c>
      <c r="G327" s="2">
        <f>VLOOKUP(B327,'Sheet1 (2)'!$A$1:$J$9999,5,FALSE)*-1</f>
        <v>55431.15</v>
      </c>
      <c r="H327" s="2">
        <v>121573.4</v>
      </c>
    </row>
    <row r="328" spans="1:8" x14ac:dyDescent="0.2">
      <c r="A328" s="2" t="str">
        <f>VLOOKUP(B328,'Sheet1 (2)'!$A$1:$M$9999,9,FALSE)</f>
        <v>Subcontractors &amp; Services</v>
      </c>
      <c r="B328" s="2" t="s">
        <v>878</v>
      </c>
      <c r="C328" s="3">
        <f>VLOOKUP(B328,'Sheet1 (2)'!$A$1:$J$9999,3,FALSE)</f>
        <v>45367</v>
      </c>
      <c r="D328" s="3">
        <v>45367</v>
      </c>
      <c r="E328" s="2" t="str">
        <f t="shared" si="5"/>
        <v>Bank</v>
      </c>
      <c r="F328" s="2" t="s">
        <v>1188</v>
      </c>
      <c r="G328" s="2">
        <f>VLOOKUP(B328,'Sheet1 (2)'!$A$1:$J$9999,5,FALSE)*-1</f>
        <v>35139.4</v>
      </c>
      <c r="H328" s="2">
        <v>42688</v>
      </c>
    </row>
    <row r="329" spans="1:8" x14ac:dyDescent="0.2">
      <c r="A329" s="2" t="str">
        <f>VLOOKUP(B329,'Sheet1 (2)'!$A$1:$M$9999,9,FALSE)</f>
        <v>Subcontractors &amp; Services</v>
      </c>
      <c r="B329" s="2" t="s">
        <v>877</v>
      </c>
      <c r="C329" s="3">
        <f>VLOOKUP(B329,'Sheet1 (2)'!$A$1:$J$9999,3,FALSE)</f>
        <v>45367</v>
      </c>
      <c r="D329" s="3">
        <v>45367</v>
      </c>
      <c r="E329" s="2" t="str">
        <f t="shared" si="5"/>
        <v>Bank</v>
      </c>
      <c r="F329" s="2" t="s">
        <v>1188</v>
      </c>
      <c r="G329" s="2">
        <f>VLOOKUP(B329,'Sheet1 (2)'!$A$1:$J$9999,5,FALSE)*-1</f>
        <v>54205.25</v>
      </c>
      <c r="H329" s="2">
        <v>136068</v>
      </c>
    </row>
    <row r="330" spans="1:8" x14ac:dyDescent="0.2">
      <c r="A330" s="2" t="str">
        <f>VLOOKUP(B330,'Sheet1 (2)'!$A$1:$M$9999,9,FALSE)</f>
        <v>Subcontractors &amp; Services</v>
      </c>
      <c r="B330" s="2" t="s">
        <v>876</v>
      </c>
      <c r="C330" s="3">
        <f>VLOOKUP(B330,'Sheet1 (2)'!$A$1:$J$9999,3,FALSE)</f>
        <v>45367</v>
      </c>
      <c r="D330" s="3">
        <v>45367</v>
      </c>
      <c r="E330" s="2" t="str">
        <f t="shared" si="5"/>
        <v>Bank</v>
      </c>
      <c r="F330" s="2" t="s">
        <v>1188</v>
      </c>
      <c r="G330" s="2">
        <f>VLOOKUP(B330,'Sheet1 (2)'!$A$1:$J$9999,5,FALSE)*-1</f>
        <v>37240.449999999997</v>
      </c>
      <c r="H330" s="2">
        <v>452635.4</v>
      </c>
    </row>
    <row r="331" spans="1:8" x14ac:dyDescent="0.2">
      <c r="A331" s="2" t="str">
        <f>VLOOKUP(B331,'Sheet1 (2)'!$A$1:$M$9999,9,FALSE)</f>
        <v>Subcontractors &amp; Services</v>
      </c>
      <c r="B331" s="2" t="s">
        <v>875</v>
      </c>
      <c r="C331" s="3">
        <f>VLOOKUP(B331,'Sheet1 (2)'!$A$1:$J$9999,3,FALSE)</f>
        <v>45367</v>
      </c>
      <c r="D331" s="3">
        <v>45367</v>
      </c>
      <c r="E331" s="2" t="str">
        <f t="shared" si="5"/>
        <v>Bank</v>
      </c>
      <c r="F331" s="2" t="s">
        <v>1188</v>
      </c>
      <c r="G331" s="2">
        <f>VLOOKUP(B331,'Sheet1 (2)'!$A$1:$J$9999,5,FALSE)*-1</f>
        <v>322687.7</v>
      </c>
      <c r="H331" s="2">
        <v>21898.3</v>
      </c>
    </row>
    <row r="332" spans="1:8" x14ac:dyDescent="0.2">
      <c r="A332" s="2" t="str">
        <f>VLOOKUP(B332,'Sheet1 (2)'!$A$1:$M$9999,9,FALSE)</f>
        <v>Subcontractors &amp; Services</v>
      </c>
      <c r="B332" s="2" t="s">
        <v>874</v>
      </c>
      <c r="C332" s="3">
        <f>VLOOKUP(B332,'Sheet1 (2)'!$A$1:$J$9999,3,FALSE)</f>
        <v>45367</v>
      </c>
      <c r="D332" s="3">
        <v>45367</v>
      </c>
      <c r="E332" s="2" t="str">
        <f t="shared" si="5"/>
        <v>Bank</v>
      </c>
      <c r="F332" s="2" t="s">
        <v>1188</v>
      </c>
      <c r="G332" s="2">
        <f>VLOOKUP(B332,'Sheet1 (2)'!$A$1:$J$9999,5,FALSE)*-1</f>
        <v>32016</v>
      </c>
      <c r="H332" s="2">
        <v>205088.7</v>
      </c>
    </row>
    <row r="333" spans="1:8" x14ac:dyDescent="0.2">
      <c r="A333" s="2" t="str">
        <f>VLOOKUP(B333,'Sheet1 (2)'!$A$1:$M$9999,9,FALSE)</f>
        <v>Subcontractors &amp; Services</v>
      </c>
      <c r="B333" s="2" t="s">
        <v>873</v>
      </c>
      <c r="C333" s="3">
        <f>VLOOKUP(B333,'Sheet1 (2)'!$A$1:$J$9999,3,FALSE)</f>
        <v>45367</v>
      </c>
      <c r="D333" s="3">
        <v>45367</v>
      </c>
      <c r="E333" s="2" t="str">
        <f t="shared" si="5"/>
        <v>Bank</v>
      </c>
      <c r="F333" s="2" t="s">
        <v>1188</v>
      </c>
      <c r="G333" s="2">
        <f>VLOOKUP(B333,'Sheet1 (2)'!$A$1:$J$9999,5,FALSE)*-1</f>
        <v>9604.7999999999993</v>
      </c>
      <c r="H333" s="2">
        <v>167983.95</v>
      </c>
    </row>
    <row r="334" spans="1:8" x14ac:dyDescent="0.2">
      <c r="A334" s="2" t="str">
        <f>VLOOKUP(B334,'Sheet1 (2)'!$A$1:$M$9999,9,FALSE)</f>
        <v>Subcontractors &amp; Services</v>
      </c>
      <c r="B334" s="2" t="s">
        <v>872</v>
      </c>
      <c r="C334" s="3">
        <f>VLOOKUP(B334,'Sheet1 (2)'!$A$1:$J$9999,3,FALSE)</f>
        <v>45367</v>
      </c>
      <c r="D334" s="3">
        <v>45367</v>
      </c>
      <c r="E334" s="2" t="str">
        <f t="shared" si="5"/>
        <v>Bank</v>
      </c>
      <c r="F334" s="2" t="s">
        <v>1188</v>
      </c>
      <c r="G334" s="2">
        <f>VLOOKUP(B334,'Sheet1 (2)'!$A$1:$J$9999,5,FALSE)*-1</f>
        <v>159729.25</v>
      </c>
      <c r="H334" s="2">
        <v>79985.95</v>
      </c>
    </row>
    <row r="335" spans="1:8" x14ac:dyDescent="0.2">
      <c r="A335" s="2" t="str">
        <f>VLOOKUP(B335,'Sheet1 (2)'!$A$1:$M$9999,9,FALSE)</f>
        <v>Subcontractors &amp; Services</v>
      </c>
      <c r="B335" s="2" t="s">
        <v>871</v>
      </c>
      <c r="C335" s="3">
        <f>VLOOKUP(B335,'Sheet1 (2)'!$A$1:$J$9999,3,FALSE)</f>
        <v>45367</v>
      </c>
      <c r="D335" s="3">
        <v>45367</v>
      </c>
      <c r="E335" s="2" t="str">
        <f t="shared" si="5"/>
        <v>Bank</v>
      </c>
      <c r="F335" s="2" t="s">
        <v>1188</v>
      </c>
      <c r="G335" s="2">
        <f>VLOOKUP(B335,'Sheet1 (2)'!$A$1:$J$9999,5,FALSE)*-1</f>
        <v>238349</v>
      </c>
      <c r="H335" s="2">
        <v>384399</v>
      </c>
    </row>
    <row r="336" spans="1:8" x14ac:dyDescent="0.2">
      <c r="A336" s="2" t="str">
        <f>VLOOKUP(B336,'Sheet1 (2)'!$A$1:$M$9999,9,FALSE)</f>
        <v>Subcontractors &amp; Services</v>
      </c>
      <c r="B336" s="2" t="s">
        <v>870</v>
      </c>
      <c r="C336" s="3">
        <f>VLOOKUP(B336,'Sheet1 (2)'!$A$1:$J$9999,3,FALSE)</f>
        <v>45367</v>
      </c>
      <c r="D336" s="3">
        <v>45367</v>
      </c>
      <c r="E336" s="2" t="str">
        <f t="shared" si="5"/>
        <v>Bank</v>
      </c>
      <c r="F336" s="2" t="s">
        <v>1188</v>
      </c>
      <c r="G336" s="2">
        <f>VLOOKUP(B336,'Sheet1 (2)'!$A$1:$J$9999,5,FALSE)*-1</f>
        <v>128251.45</v>
      </c>
      <c r="H336" s="2">
        <v>75916.100000000006</v>
      </c>
    </row>
    <row r="337" spans="1:8" x14ac:dyDescent="0.2">
      <c r="A337" s="2" t="str">
        <f>VLOOKUP(B337,'Sheet1 (2)'!$A$1:$M$9999,9,FALSE)</f>
        <v>Subcontractors &amp; Services</v>
      </c>
      <c r="B337" s="2" t="s">
        <v>869</v>
      </c>
      <c r="C337" s="3">
        <f>VLOOKUP(B337,'Sheet1 (2)'!$A$1:$J$9999,3,FALSE)</f>
        <v>45367</v>
      </c>
      <c r="D337" s="3">
        <v>45367</v>
      </c>
      <c r="E337" s="2" t="str">
        <f t="shared" si="5"/>
        <v>Bank</v>
      </c>
      <c r="F337" s="2" t="s">
        <v>1188</v>
      </c>
      <c r="G337" s="2">
        <f>VLOOKUP(B337,'Sheet1 (2)'!$A$1:$J$9999,5,FALSE)*-1</f>
        <v>38495.1</v>
      </c>
      <c r="H337" s="2">
        <v>58990.400000000001</v>
      </c>
    </row>
    <row r="338" spans="1:8" x14ac:dyDescent="0.2">
      <c r="A338" s="2" t="str">
        <f>VLOOKUP(B338,'Sheet1 (2)'!$A$1:$M$9999,9,FALSE)</f>
        <v>Subcontractors &amp; Services</v>
      </c>
      <c r="B338" s="2" t="s">
        <v>868</v>
      </c>
      <c r="C338" s="3">
        <f>VLOOKUP(B338,'Sheet1 (2)'!$A$1:$J$9999,3,FALSE)</f>
        <v>45367</v>
      </c>
      <c r="D338" s="3">
        <v>45367</v>
      </c>
      <c r="E338" s="2" t="str">
        <f t="shared" si="5"/>
        <v>Bank</v>
      </c>
      <c r="F338" s="2" t="s">
        <v>1188</v>
      </c>
      <c r="G338" s="2">
        <f>VLOOKUP(B338,'Sheet1 (2)'!$A$1:$J$9999,5,FALSE)*-1</f>
        <v>205071.45</v>
      </c>
      <c r="H338" s="2">
        <v>56943.4</v>
      </c>
    </row>
    <row r="339" spans="1:8" x14ac:dyDescent="0.2">
      <c r="A339" s="2" t="str">
        <f>VLOOKUP(B339,'Sheet1 (2)'!$A$1:$M$9999,9,FALSE)</f>
        <v>Subcontractors &amp; Services</v>
      </c>
      <c r="B339" s="2" t="s">
        <v>867</v>
      </c>
      <c r="C339" s="3">
        <f>VLOOKUP(B339,'Sheet1 (2)'!$A$1:$J$9999,3,FALSE)</f>
        <v>45367</v>
      </c>
      <c r="D339" s="3">
        <v>45367</v>
      </c>
      <c r="E339" s="2" t="str">
        <f t="shared" si="5"/>
        <v>Bank</v>
      </c>
      <c r="F339" s="2" t="s">
        <v>1188</v>
      </c>
      <c r="G339" s="2">
        <f>VLOOKUP(B339,'Sheet1 (2)'!$A$1:$J$9999,5,FALSE)*-1</f>
        <v>172459.75</v>
      </c>
      <c r="H339" s="2">
        <v>61634.25</v>
      </c>
    </row>
    <row r="340" spans="1:8" x14ac:dyDescent="0.2">
      <c r="A340" s="2" t="str">
        <f>VLOOKUP(B340,'Sheet1 (2)'!$A$1:$M$9999,9,FALSE)</f>
        <v>Subcontractors &amp; Services</v>
      </c>
      <c r="B340" s="2" t="s">
        <v>866</v>
      </c>
      <c r="C340" s="3">
        <f>VLOOKUP(B340,'Sheet1 (2)'!$A$1:$J$9999,3,FALSE)</f>
        <v>45367</v>
      </c>
      <c r="D340" s="3">
        <v>45367</v>
      </c>
      <c r="E340" s="2" t="str">
        <f t="shared" si="5"/>
        <v>Bank</v>
      </c>
      <c r="F340" s="2" t="s">
        <v>1188</v>
      </c>
      <c r="G340" s="2">
        <f>VLOOKUP(B340,'Sheet1 (2)'!$A$1:$J$9999,5,FALSE)*-1</f>
        <v>79535.149999999994</v>
      </c>
      <c r="H340" s="2">
        <v>134474.1</v>
      </c>
    </row>
    <row r="341" spans="1:8" x14ac:dyDescent="0.2">
      <c r="A341" s="2" t="str">
        <f>VLOOKUP(B341,'Sheet1 (2)'!$A$1:$M$9999,9,FALSE)</f>
        <v>Subcontractors &amp; Services</v>
      </c>
      <c r="B341" s="2" t="s">
        <v>865</v>
      </c>
      <c r="C341" s="3">
        <f>VLOOKUP(B341,'Sheet1 (2)'!$A$1:$J$9999,3,FALSE)</f>
        <v>45367</v>
      </c>
      <c r="D341" s="3">
        <v>45367</v>
      </c>
      <c r="E341" s="2" t="str">
        <f t="shared" si="5"/>
        <v>Bank</v>
      </c>
      <c r="F341" s="2" t="s">
        <v>1188</v>
      </c>
      <c r="G341" s="2">
        <f>VLOOKUP(B341,'Sheet1 (2)'!$A$1:$J$9999,5,FALSE)*-1</f>
        <v>40727.25</v>
      </c>
      <c r="H341" s="2">
        <v>69345</v>
      </c>
    </row>
    <row r="342" spans="1:8" x14ac:dyDescent="0.2">
      <c r="A342" s="2" t="str">
        <f>VLOOKUP(B342,'Sheet1 (2)'!$A$1:$M$9999,9,FALSE)</f>
        <v>Subcontractors &amp; Services</v>
      </c>
      <c r="B342" s="2" t="s">
        <v>864</v>
      </c>
      <c r="C342" s="3">
        <f>VLOOKUP(B342,'Sheet1 (2)'!$A$1:$J$9999,3,FALSE)</f>
        <v>45367</v>
      </c>
      <c r="D342" s="3">
        <v>45367</v>
      </c>
      <c r="E342" s="2" t="str">
        <f t="shared" si="5"/>
        <v>Bank</v>
      </c>
      <c r="F342" s="2" t="s">
        <v>1188</v>
      </c>
      <c r="G342" s="2">
        <f>VLOOKUP(B342,'Sheet1 (2)'!$A$1:$J$9999,5,FALSE)*-1</f>
        <v>234605.75</v>
      </c>
      <c r="H342" s="2">
        <v>22827.5</v>
      </c>
    </row>
    <row r="343" spans="1:8" x14ac:dyDescent="0.2">
      <c r="A343" s="2" t="str">
        <f>VLOOKUP(B343,'Sheet1 (2)'!$A$1:$M$9999,9,FALSE)</f>
        <v>Subcontractors &amp; Services</v>
      </c>
      <c r="B343" s="2" t="s">
        <v>863</v>
      </c>
      <c r="C343" s="3">
        <f>VLOOKUP(B343,'Sheet1 (2)'!$A$1:$J$9999,3,FALSE)</f>
        <v>45367</v>
      </c>
      <c r="D343" s="3">
        <v>45367</v>
      </c>
      <c r="E343" s="2" t="str">
        <f t="shared" si="5"/>
        <v>Bank</v>
      </c>
      <c r="F343" s="2" t="s">
        <v>1188</v>
      </c>
      <c r="G343" s="2">
        <f>VLOOKUP(B343,'Sheet1 (2)'!$A$1:$J$9999,5,FALSE)*-1</f>
        <v>35858.15</v>
      </c>
      <c r="H343" s="2">
        <v>68482.5</v>
      </c>
    </row>
    <row r="344" spans="1:8" x14ac:dyDescent="0.2">
      <c r="A344" s="2" t="str">
        <f>VLOOKUP(B344,'Sheet1 (2)'!$A$1:$M$9999,9,FALSE)</f>
        <v>Subcontractors &amp; Services</v>
      </c>
      <c r="B344" s="2" t="s">
        <v>862</v>
      </c>
      <c r="C344" s="3">
        <f>VLOOKUP(B344,'Sheet1 (2)'!$A$1:$J$9999,3,FALSE)</f>
        <v>45367</v>
      </c>
      <c r="D344" s="3">
        <v>45367</v>
      </c>
      <c r="E344" s="2" t="str">
        <f t="shared" si="5"/>
        <v>Bank</v>
      </c>
      <c r="F344" s="2" t="s">
        <v>1188</v>
      </c>
      <c r="G344" s="2">
        <f>VLOOKUP(B344,'Sheet1 (2)'!$A$1:$J$9999,5,FALSE)*-1</f>
        <v>108854.39999999999</v>
      </c>
      <c r="H344" s="2">
        <v>205735</v>
      </c>
    </row>
    <row r="345" spans="1:8" x14ac:dyDescent="0.2">
      <c r="A345" s="2" t="str">
        <f>VLOOKUP(B345,'Sheet1 (2)'!$A$1:$M$9999,9,FALSE)</f>
        <v>Subcontractors &amp; Services</v>
      </c>
      <c r="B345" s="2" t="s">
        <v>861</v>
      </c>
      <c r="C345" s="3">
        <f>VLOOKUP(B345,'Sheet1 (2)'!$A$1:$J$9999,3,FALSE)</f>
        <v>45367</v>
      </c>
      <c r="D345" s="3">
        <v>45367</v>
      </c>
      <c r="E345" s="2" t="str">
        <f t="shared" si="5"/>
        <v>Bank</v>
      </c>
      <c r="F345" s="2" t="s">
        <v>1188</v>
      </c>
      <c r="G345" s="2">
        <f>VLOOKUP(B345,'Sheet1 (2)'!$A$1:$J$9999,5,FALSE)*-1</f>
        <v>146232.85</v>
      </c>
      <c r="H345" s="2">
        <v>10408.65</v>
      </c>
    </row>
    <row r="346" spans="1:8" x14ac:dyDescent="0.2">
      <c r="A346" s="2" t="str">
        <f>VLOOKUP(B346,'Sheet1 (2)'!$A$1:$M$9999,9,FALSE)</f>
        <v>Subcontractors &amp; Services</v>
      </c>
      <c r="B346" s="2" t="s">
        <v>860</v>
      </c>
      <c r="C346" s="3">
        <f>VLOOKUP(B346,'Sheet1 (2)'!$A$1:$J$9999,3,FALSE)</f>
        <v>45367</v>
      </c>
      <c r="D346" s="3">
        <v>45367</v>
      </c>
      <c r="E346" s="2" t="str">
        <f t="shared" si="5"/>
        <v>Bank</v>
      </c>
      <c r="F346" s="2" t="s">
        <v>1188</v>
      </c>
      <c r="G346" s="2">
        <f>VLOOKUP(B346,'Sheet1 (2)'!$A$1:$J$9999,5,FALSE)*-1</f>
        <v>62964.800000000003</v>
      </c>
      <c r="H346" s="2">
        <v>125339.65</v>
      </c>
    </row>
    <row r="347" spans="1:8" x14ac:dyDescent="0.2">
      <c r="A347" s="2" t="str">
        <f>VLOOKUP(B347,'Sheet1 (2)'!$A$1:$M$9999,9,FALSE)</f>
        <v>Subcontractors &amp; Services</v>
      </c>
      <c r="B347" s="2" t="s">
        <v>859</v>
      </c>
      <c r="C347" s="3">
        <f>VLOOKUP(B347,'Sheet1 (2)'!$A$1:$J$9999,3,FALSE)</f>
        <v>45367</v>
      </c>
      <c r="D347" s="3">
        <v>45367</v>
      </c>
      <c r="E347" s="2" t="str">
        <f t="shared" si="5"/>
        <v>Bank</v>
      </c>
      <c r="F347" s="2" t="s">
        <v>1188</v>
      </c>
      <c r="G347" s="2">
        <f>VLOOKUP(B347,'Sheet1 (2)'!$A$1:$J$9999,5,FALSE)*-1</f>
        <v>58846.65</v>
      </c>
      <c r="H347" s="2">
        <v>102661.65</v>
      </c>
    </row>
    <row r="348" spans="1:8" x14ac:dyDescent="0.2">
      <c r="A348" s="2" t="str">
        <f>VLOOKUP(B348,'Sheet1 (2)'!$A$1:$M$9999,9,FALSE)</f>
        <v>Subcontractors &amp; Services</v>
      </c>
      <c r="B348" s="2" t="s">
        <v>858</v>
      </c>
      <c r="C348" s="3">
        <f>VLOOKUP(B348,'Sheet1 (2)'!$A$1:$J$9999,3,FALSE)</f>
        <v>45367</v>
      </c>
      <c r="D348" s="3">
        <v>45367</v>
      </c>
      <c r="E348" s="2" t="str">
        <f t="shared" si="5"/>
        <v>Bank</v>
      </c>
      <c r="F348" s="2" t="s">
        <v>1188</v>
      </c>
      <c r="G348" s="2">
        <f>VLOOKUP(B348,'Sheet1 (2)'!$A$1:$J$9999,5,FALSE)*-1</f>
        <v>29727.5</v>
      </c>
      <c r="H348" s="2">
        <v>160480</v>
      </c>
    </row>
    <row r="349" spans="1:8" x14ac:dyDescent="0.2">
      <c r="A349" s="2" t="str">
        <f>VLOOKUP(B349,'Sheet1 (2)'!$A$1:$M$9999,9,FALSE)</f>
        <v>Subcontractors &amp; Services</v>
      </c>
      <c r="B349" s="2" t="s">
        <v>857</v>
      </c>
      <c r="C349" s="3">
        <f>VLOOKUP(B349,'Sheet1 (2)'!$A$1:$J$9999,3,FALSE)</f>
        <v>45367</v>
      </c>
      <c r="D349" s="3">
        <v>45367</v>
      </c>
      <c r="E349" s="2" t="str">
        <f t="shared" si="5"/>
        <v>Bank</v>
      </c>
      <c r="F349" s="2" t="s">
        <v>1188</v>
      </c>
      <c r="G349" s="2">
        <f>VLOOKUP(B349,'Sheet1 (2)'!$A$1:$J$9999,5,FALSE)*-1</f>
        <v>43093.95</v>
      </c>
      <c r="H349" s="2">
        <v>771239</v>
      </c>
    </row>
    <row r="350" spans="1:8" x14ac:dyDescent="0.2">
      <c r="A350" s="2" t="str">
        <f>VLOOKUP(B350,'Sheet1 (2)'!$A$1:$M$9999,9,FALSE)</f>
        <v>Subcontractors &amp; Services</v>
      </c>
      <c r="B350" s="2" t="s">
        <v>856</v>
      </c>
      <c r="C350" s="3">
        <f>VLOOKUP(B350,'Sheet1 (2)'!$A$1:$J$9999,3,FALSE)</f>
        <v>45367</v>
      </c>
      <c r="D350" s="3">
        <v>45367</v>
      </c>
      <c r="E350" s="2" t="str">
        <f t="shared" si="5"/>
        <v>Bank</v>
      </c>
      <c r="F350" s="2" t="s">
        <v>1188</v>
      </c>
      <c r="G350" s="2">
        <f>VLOOKUP(B350,'Sheet1 (2)'!$A$1:$J$9999,5,FALSE)*-1</f>
        <v>10657.05</v>
      </c>
      <c r="H350" s="2">
        <v>152315</v>
      </c>
    </row>
    <row r="351" spans="1:8" x14ac:dyDescent="0.2">
      <c r="A351" s="2" t="str">
        <f>VLOOKUP(B351,'Sheet1 (2)'!$A$1:$M$9999,9,FALSE)</f>
        <v>Subcontractors &amp; Services</v>
      </c>
      <c r="B351" s="2" t="s">
        <v>855</v>
      </c>
      <c r="C351" s="3">
        <f>VLOOKUP(B351,'Sheet1 (2)'!$A$1:$J$9999,3,FALSE)</f>
        <v>45367</v>
      </c>
      <c r="D351" s="3">
        <v>45367</v>
      </c>
      <c r="E351" s="2" t="str">
        <f t="shared" si="5"/>
        <v>Bank</v>
      </c>
      <c r="F351" s="2" t="s">
        <v>1188</v>
      </c>
      <c r="G351" s="2">
        <f>VLOOKUP(B351,'Sheet1 (2)'!$A$1:$J$9999,5,FALSE)*-1</f>
        <v>20150.3</v>
      </c>
      <c r="H351" s="2">
        <v>118354</v>
      </c>
    </row>
    <row r="352" spans="1:8" x14ac:dyDescent="0.2">
      <c r="A352" s="2" t="str">
        <f>VLOOKUP(B352,'Sheet1 (2)'!$A$1:$M$9999,9,FALSE)</f>
        <v>Indirect Costs</v>
      </c>
      <c r="B352" s="2" t="s">
        <v>957</v>
      </c>
      <c r="C352" s="3">
        <f>VLOOKUP(B352,'Sheet1 (2)'!$A$1:$J$9999,3,FALSE)</f>
        <v>45352</v>
      </c>
      <c r="D352" s="3">
        <v>45352</v>
      </c>
      <c r="E352" s="2" t="str">
        <f t="shared" si="5"/>
        <v>Bank</v>
      </c>
      <c r="F352" s="2" t="s">
        <v>1188</v>
      </c>
      <c r="G352" s="2">
        <f>VLOOKUP(B352,'Sheet1 (2)'!$A$1:$J$9999,5,FALSE)*-1</f>
        <v>12629.3</v>
      </c>
      <c r="H352" s="2">
        <v>170752</v>
      </c>
    </row>
    <row r="353" spans="1:8" x14ac:dyDescent="0.2">
      <c r="A353" s="2" t="str">
        <f>VLOOKUP(B353,'Sheet1 (2)'!$A$1:$M$9999,9,FALSE)</f>
        <v>Indirect Costs</v>
      </c>
      <c r="B353" s="2" t="s">
        <v>956</v>
      </c>
      <c r="C353" s="3">
        <f>VLOOKUP(B353,'Sheet1 (2)'!$A$1:$J$9999,3,FALSE)</f>
        <v>45352</v>
      </c>
      <c r="D353" s="3">
        <v>45352</v>
      </c>
      <c r="E353" s="2" t="str">
        <f t="shared" si="5"/>
        <v>Bank</v>
      </c>
      <c r="F353" s="2" t="s">
        <v>1188</v>
      </c>
      <c r="G353" s="2">
        <f>VLOOKUP(B353,'Sheet1 (2)'!$A$1:$J$9999,5,FALSE)*-1</f>
        <v>33876.699999999997</v>
      </c>
      <c r="H353" s="2">
        <v>269105.75</v>
      </c>
    </row>
    <row r="354" spans="1:8" x14ac:dyDescent="0.2">
      <c r="A354" s="2" t="str">
        <f>VLOOKUP(B354,'Sheet1 (2)'!$A$1:$M$9999,9,FALSE)</f>
        <v>Indirect Costs</v>
      </c>
      <c r="B354" s="2" t="s">
        <v>955</v>
      </c>
      <c r="C354" s="3">
        <f>VLOOKUP(B354,'Sheet1 (2)'!$A$1:$J$9999,3,FALSE)</f>
        <v>45352</v>
      </c>
      <c r="D354" s="3">
        <v>45352</v>
      </c>
      <c r="E354" s="2" t="str">
        <f t="shared" si="5"/>
        <v>Bank</v>
      </c>
      <c r="F354" s="2" t="s">
        <v>1188</v>
      </c>
      <c r="G354" s="2">
        <f>VLOOKUP(B354,'Sheet1 (2)'!$A$1:$J$9999,5,FALSE)*-1</f>
        <v>15649.2</v>
      </c>
      <c r="H354" s="2">
        <v>42688</v>
      </c>
    </row>
    <row r="355" spans="1:8" x14ac:dyDescent="0.2">
      <c r="A355" s="2" t="str">
        <f>VLOOKUP(B355,'Sheet1 (2)'!$A$1:$M$9999,9,FALSE)</f>
        <v>Indirect Costs</v>
      </c>
      <c r="B355" s="2" t="s">
        <v>954</v>
      </c>
      <c r="C355" s="3">
        <f>VLOOKUP(B355,'Sheet1 (2)'!$A$1:$J$9999,3,FALSE)</f>
        <v>45352</v>
      </c>
      <c r="D355" s="3">
        <v>45352</v>
      </c>
      <c r="E355" s="2" t="str">
        <f t="shared" si="5"/>
        <v>Bank</v>
      </c>
      <c r="F355" s="2" t="s">
        <v>1188</v>
      </c>
      <c r="G355" s="2">
        <f>VLOOKUP(B355,'Sheet1 (2)'!$A$1:$J$9999,5,FALSE)*-1</f>
        <v>33126.9</v>
      </c>
      <c r="H355" s="2">
        <v>126996.8</v>
      </c>
    </row>
    <row r="356" spans="1:8" x14ac:dyDescent="0.2">
      <c r="A356" s="2" t="str">
        <f>VLOOKUP(B356,'Sheet1 (2)'!$A$1:$M$9999,9,FALSE)</f>
        <v>Indirect Costs</v>
      </c>
      <c r="B356" s="2" t="s">
        <v>953</v>
      </c>
      <c r="C356" s="3">
        <f>VLOOKUP(B356,'Sheet1 (2)'!$A$1:$J$9999,3,FALSE)</f>
        <v>45352</v>
      </c>
      <c r="D356" s="3">
        <v>45352</v>
      </c>
      <c r="E356" s="2" t="str">
        <f t="shared" si="5"/>
        <v>Bank</v>
      </c>
      <c r="F356" s="2" t="s">
        <v>1188</v>
      </c>
      <c r="G356" s="2">
        <f>VLOOKUP(B356,'Sheet1 (2)'!$A$1:$J$9999,5,FALSE)*-1</f>
        <v>15930.95</v>
      </c>
      <c r="H356" s="2">
        <v>148623.70000000001</v>
      </c>
    </row>
    <row r="357" spans="1:8" x14ac:dyDescent="0.2">
      <c r="A357" s="2" t="str">
        <f>VLOOKUP(B357,'Sheet1 (2)'!$A$1:$M$9999,9,FALSE)</f>
        <v>Indirect Costs</v>
      </c>
      <c r="B357" s="2" t="s">
        <v>952</v>
      </c>
      <c r="C357" s="3">
        <f>VLOOKUP(B357,'Sheet1 (2)'!$A$1:$J$9999,3,FALSE)</f>
        <v>45352</v>
      </c>
      <c r="D357" s="3">
        <v>45352</v>
      </c>
      <c r="E357" s="2" t="str">
        <f t="shared" si="5"/>
        <v>Bank</v>
      </c>
      <c r="F357" s="2" t="s">
        <v>1188</v>
      </c>
      <c r="G357" s="2">
        <f>VLOOKUP(B357,'Sheet1 (2)'!$A$1:$J$9999,5,FALSE)*-1</f>
        <v>172558.65</v>
      </c>
      <c r="H357" s="2">
        <v>410178.55</v>
      </c>
    </row>
    <row r="358" spans="1:8" x14ac:dyDescent="0.2">
      <c r="A358" s="2" t="str">
        <f>VLOOKUP(B358,'Sheet1 (2)'!$A$1:$M$9999,9,FALSE)</f>
        <v>Indirect Costs</v>
      </c>
      <c r="B358" s="2" t="s">
        <v>951</v>
      </c>
      <c r="C358" s="3">
        <f>VLOOKUP(B358,'Sheet1 (2)'!$A$1:$J$9999,3,FALSE)</f>
        <v>45352</v>
      </c>
      <c r="D358" s="3">
        <v>45352</v>
      </c>
      <c r="E358" s="2" t="str">
        <f t="shared" si="5"/>
        <v>Bank</v>
      </c>
      <c r="F358" s="2" t="s">
        <v>1188</v>
      </c>
      <c r="G358" s="2">
        <f>VLOOKUP(B358,'Sheet1 (2)'!$A$1:$J$9999,5,FALSE)*-1</f>
        <v>22827.5</v>
      </c>
      <c r="H358" s="2">
        <v>335966.75</v>
      </c>
    </row>
    <row r="359" spans="1:8" x14ac:dyDescent="0.2">
      <c r="A359" s="2" t="str">
        <f>VLOOKUP(B359,'Sheet1 (2)'!$A$1:$M$9999,9,FALSE)</f>
        <v>Indirect Costs</v>
      </c>
      <c r="B359" s="2" t="s">
        <v>950</v>
      </c>
      <c r="C359" s="3">
        <f>VLOOKUP(B359,'Sheet1 (2)'!$A$1:$J$9999,3,FALSE)</f>
        <v>45352</v>
      </c>
      <c r="D359" s="3">
        <v>45352</v>
      </c>
      <c r="E359" s="2" t="str">
        <f t="shared" si="5"/>
        <v>Bank</v>
      </c>
      <c r="F359" s="2" t="s">
        <v>1188</v>
      </c>
      <c r="G359" s="2">
        <f>VLOOKUP(B359,'Sheet1 (2)'!$A$1:$J$9999,5,FALSE)*-1</f>
        <v>4108.95</v>
      </c>
      <c r="H359" s="2">
        <v>35656.9</v>
      </c>
    </row>
    <row r="360" spans="1:8" x14ac:dyDescent="0.2">
      <c r="A360" s="2" t="str">
        <f>VLOOKUP(B360,'Sheet1 (2)'!$A$1:$M$9999,9,FALSE)</f>
        <v>Indirect Costs</v>
      </c>
      <c r="B360" s="2" t="s">
        <v>949</v>
      </c>
      <c r="C360" s="3">
        <f>VLOOKUP(B360,'Sheet1 (2)'!$A$1:$J$9999,3,FALSE)</f>
        <v>45352</v>
      </c>
      <c r="D360" s="3">
        <v>45352</v>
      </c>
      <c r="E360" s="2" t="str">
        <f t="shared" si="5"/>
        <v>Bank</v>
      </c>
      <c r="F360" s="2" t="s">
        <v>1188</v>
      </c>
      <c r="G360" s="2">
        <f>VLOOKUP(B360,'Sheet1 (2)'!$A$1:$J$9999,5,FALSE)*-1</f>
        <v>113887.95</v>
      </c>
      <c r="H360" s="2">
        <v>384399</v>
      </c>
    </row>
    <row r="361" spans="1:8" x14ac:dyDescent="0.2">
      <c r="A361" s="2" t="str">
        <f>VLOOKUP(B361,'Sheet1 (2)'!$A$1:$M$9999,9,FALSE)</f>
        <v>Indirect Costs</v>
      </c>
      <c r="B361" s="2" t="s">
        <v>948</v>
      </c>
      <c r="C361" s="3">
        <f>VLOOKUP(B361,'Sheet1 (2)'!$A$1:$J$9999,3,FALSE)</f>
        <v>45352</v>
      </c>
      <c r="D361" s="3">
        <v>45352</v>
      </c>
      <c r="E361" s="2" t="str">
        <f t="shared" si="5"/>
        <v>Bank</v>
      </c>
      <c r="F361" s="2" t="s">
        <v>1188</v>
      </c>
      <c r="G361" s="2">
        <f>VLOOKUP(B361,'Sheet1 (2)'!$A$1:$J$9999,5,FALSE)*-1</f>
        <v>135954.15</v>
      </c>
      <c r="H361" s="2">
        <v>37958.050000000003</v>
      </c>
    </row>
    <row r="362" spans="1:8" x14ac:dyDescent="0.2">
      <c r="A362" s="2" t="str">
        <f>VLOOKUP(B362,'Sheet1 (2)'!$A$1:$M$9999,9,FALSE)</f>
        <v>Indirect Costs</v>
      </c>
      <c r="B362" s="2" t="s">
        <v>947</v>
      </c>
      <c r="C362" s="3">
        <f>VLOOKUP(B362,'Sheet1 (2)'!$A$1:$J$9999,3,FALSE)</f>
        <v>45352</v>
      </c>
      <c r="D362" s="3">
        <v>45352</v>
      </c>
      <c r="E362" s="2" t="str">
        <f t="shared" si="5"/>
        <v>Bank</v>
      </c>
      <c r="F362" s="2" t="s">
        <v>1188</v>
      </c>
      <c r="G362" s="2">
        <f>VLOOKUP(B362,'Sheet1 (2)'!$A$1:$J$9999,5,FALSE)*-1</f>
        <v>78380.55</v>
      </c>
      <c r="H362" s="2">
        <v>58990.400000000001</v>
      </c>
    </row>
    <row r="363" spans="1:8" x14ac:dyDescent="0.2">
      <c r="A363" s="2" t="str">
        <f>VLOOKUP(B363,'Sheet1 (2)'!$A$1:$M$9999,9,FALSE)</f>
        <v>Indirect Costs</v>
      </c>
      <c r="B363" s="2" t="s">
        <v>946</v>
      </c>
      <c r="C363" s="3">
        <f>VLOOKUP(B363,'Sheet1 (2)'!$A$1:$J$9999,3,FALSE)</f>
        <v>45352</v>
      </c>
      <c r="D363" s="3">
        <v>45352</v>
      </c>
      <c r="E363" s="2" t="str">
        <f t="shared" si="5"/>
        <v>Bank</v>
      </c>
      <c r="F363" s="2" t="s">
        <v>1188</v>
      </c>
      <c r="G363" s="2">
        <f>VLOOKUP(B363,'Sheet1 (2)'!$A$1:$J$9999,5,FALSE)*-1</f>
        <v>18297.650000000001</v>
      </c>
      <c r="H363" s="2">
        <v>56943.4</v>
      </c>
    </row>
    <row r="364" spans="1:8" x14ac:dyDescent="0.2">
      <c r="A364" s="2" t="str">
        <f>VLOOKUP(B364,'Sheet1 (2)'!$A$1:$M$9999,9,FALSE)</f>
        <v>Indirect Costs</v>
      </c>
      <c r="B364" s="2" t="s">
        <v>945</v>
      </c>
      <c r="C364" s="3">
        <f>VLOOKUP(B364,'Sheet1 (2)'!$A$1:$J$9999,3,FALSE)</f>
        <v>45352</v>
      </c>
      <c r="D364" s="3">
        <v>45352</v>
      </c>
      <c r="E364" s="2" t="str">
        <f t="shared" si="5"/>
        <v>Bank</v>
      </c>
      <c r="F364" s="2" t="s">
        <v>1188</v>
      </c>
      <c r="G364" s="2">
        <f>VLOOKUP(B364,'Sheet1 (2)'!$A$1:$J$9999,5,FALSE)*-1</f>
        <v>175460.1</v>
      </c>
      <c r="H364" s="2">
        <v>73048</v>
      </c>
    </row>
    <row r="365" spans="1:8" x14ac:dyDescent="0.2">
      <c r="A365" s="2" t="str">
        <f>VLOOKUP(B365,'Sheet1 (2)'!$A$1:$M$9999,9,FALSE)</f>
        <v>Indirect Costs</v>
      </c>
      <c r="B365" s="2" t="s">
        <v>944</v>
      </c>
      <c r="C365" s="3">
        <f>VLOOKUP(B365,'Sheet1 (2)'!$A$1:$J$9999,3,FALSE)</f>
        <v>45352</v>
      </c>
      <c r="D365" s="3">
        <v>45352</v>
      </c>
      <c r="E365" s="2" t="str">
        <f t="shared" si="5"/>
        <v>Bank</v>
      </c>
      <c r="F365" s="2" t="s">
        <v>1188</v>
      </c>
      <c r="G365" s="2">
        <f>VLOOKUP(B365,'Sheet1 (2)'!$A$1:$J$9999,5,FALSE)*-1</f>
        <v>92223.1</v>
      </c>
      <c r="H365" s="2">
        <v>127915.65</v>
      </c>
    </row>
    <row r="366" spans="1:8" x14ac:dyDescent="0.2">
      <c r="A366" s="2" t="str">
        <f>VLOOKUP(B366,'Sheet1 (2)'!$A$1:$M$9999,9,FALSE)</f>
        <v>Indirect Costs</v>
      </c>
      <c r="B366" s="2" t="s">
        <v>943</v>
      </c>
      <c r="C366" s="3">
        <f>VLOOKUP(B366,'Sheet1 (2)'!$A$1:$J$9999,3,FALSE)</f>
        <v>45352</v>
      </c>
      <c r="D366" s="3">
        <v>45352</v>
      </c>
      <c r="E366" s="2" t="str">
        <f t="shared" si="5"/>
        <v>Bank</v>
      </c>
      <c r="F366" s="2" t="s">
        <v>1188</v>
      </c>
      <c r="G366" s="2">
        <f>VLOOKUP(B366,'Sheet1 (2)'!$A$1:$J$9999,5,FALSE)*-1</f>
        <v>45366.35</v>
      </c>
      <c r="H366" s="2">
        <v>22827.5</v>
      </c>
    </row>
    <row r="367" spans="1:8" x14ac:dyDescent="0.2">
      <c r="A367" s="2" t="str">
        <f>VLOOKUP(B367,'Sheet1 (2)'!$A$1:$M$9999,9,FALSE)</f>
        <v>Indirect Costs</v>
      </c>
      <c r="B367" s="2" t="s">
        <v>942</v>
      </c>
      <c r="C367" s="3">
        <f>VLOOKUP(B367,'Sheet1 (2)'!$A$1:$J$9999,3,FALSE)</f>
        <v>45352</v>
      </c>
      <c r="D367" s="3">
        <v>45352</v>
      </c>
      <c r="E367" s="2" t="str">
        <f t="shared" si="5"/>
        <v>Bank</v>
      </c>
      <c r="F367" s="2" t="s">
        <v>1188</v>
      </c>
      <c r="G367" s="2">
        <f>VLOOKUP(B367,'Sheet1 (2)'!$A$1:$J$9999,5,FALSE)*-1</f>
        <v>23231.15</v>
      </c>
      <c r="H367" s="2">
        <v>63917</v>
      </c>
    </row>
    <row r="368" spans="1:8" x14ac:dyDescent="0.2">
      <c r="A368" s="2" t="str">
        <f>VLOOKUP(B368,'Sheet1 (2)'!$A$1:$M$9999,9,FALSE)</f>
        <v>Indirect Costs</v>
      </c>
      <c r="B368" s="2" t="s">
        <v>941</v>
      </c>
      <c r="C368" s="3">
        <f>VLOOKUP(B368,'Sheet1 (2)'!$A$1:$J$9999,3,FALSE)</f>
        <v>45352</v>
      </c>
      <c r="D368" s="3">
        <v>45352</v>
      </c>
      <c r="E368" s="2" t="str">
        <f t="shared" si="5"/>
        <v>Bank</v>
      </c>
      <c r="F368" s="2" t="s">
        <v>1188</v>
      </c>
      <c r="G368" s="2">
        <f>VLOOKUP(B368,'Sheet1 (2)'!$A$1:$J$9999,5,FALSE)*-1</f>
        <v>125455.8</v>
      </c>
      <c r="H368" s="2">
        <v>70646.8</v>
      </c>
    </row>
    <row r="369" spans="1:8" x14ac:dyDescent="0.2">
      <c r="A369" s="2" t="str">
        <f>VLOOKUP(B369,'Sheet1 (2)'!$A$1:$M$9999,9,FALSE)</f>
        <v>Indirect Costs</v>
      </c>
      <c r="B369" s="2" t="s">
        <v>940</v>
      </c>
      <c r="C369" s="3">
        <f>VLOOKUP(B369,'Sheet1 (2)'!$A$1:$J$9999,3,FALSE)</f>
        <v>45352</v>
      </c>
      <c r="D369" s="3">
        <v>45352</v>
      </c>
      <c r="E369" s="2" t="str">
        <f t="shared" si="5"/>
        <v>Bank</v>
      </c>
      <c r="F369" s="2" t="s">
        <v>1188</v>
      </c>
      <c r="G369" s="2">
        <f>VLOOKUP(B369,'Sheet1 (2)'!$A$1:$J$9999,5,FALSE)*-1</f>
        <v>21914.400000000001</v>
      </c>
      <c r="H369" s="2">
        <v>250679.3</v>
      </c>
    </row>
    <row r="370" spans="1:8" x14ac:dyDescent="0.2">
      <c r="A370" s="2" t="str">
        <f>VLOOKUP(B370,'Sheet1 (2)'!$A$1:$M$9999,9,FALSE)</f>
        <v>Indirect Costs</v>
      </c>
      <c r="B370" s="2" t="s">
        <v>939</v>
      </c>
      <c r="C370" s="3">
        <f>VLOOKUP(B370,'Sheet1 (2)'!$A$1:$J$9999,3,FALSE)</f>
        <v>45352</v>
      </c>
      <c r="D370" s="3">
        <v>45352</v>
      </c>
      <c r="E370" s="2" t="str">
        <f t="shared" si="5"/>
        <v>Bank</v>
      </c>
      <c r="F370" s="2" t="s">
        <v>1188</v>
      </c>
      <c r="G370" s="2">
        <f>VLOOKUP(B370,'Sheet1 (2)'!$A$1:$J$9999,5,FALSE)*-1</f>
        <v>54786</v>
      </c>
      <c r="H370" s="2">
        <v>205324.45</v>
      </c>
    </row>
    <row r="371" spans="1:8" x14ac:dyDescent="0.2">
      <c r="A371" s="2" t="str">
        <f>VLOOKUP(B371,'Sheet1 (2)'!$A$1:$M$9999,9,FALSE)</f>
        <v>Indirect Costs</v>
      </c>
      <c r="B371" s="2" t="s">
        <v>938</v>
      </c>
      <c r="C371" s="3">
        <f>VLOOKUP(B371,'Sheet1 (2)'!$A$1:$J$9999,3,FALSE)</f>
        <v>45352</v>
      </c>
      <c r="D371" s="3">
        <v>45352</v>
      </c>
      <c r="E371" s="2" t="str">
        <f t="shared" si="5"/>
        <v>Bank</v>
      </c>
      <c r="F371" s="2" t="s">
        <v>1188</v>
      </c>
      <c r="G371" s="2">
        <f>VLOOKUP(B371,'Sheet1 (2)'!$A$1:$J$9999,5,FALSE)*-1</f>
        <v>66466.55</v>
      </c>
      <c r="H371" s="2">
        <v>71540</v>
      </c>
    </row>
    <row r="372" spans="1:8" x14ac:dyDescent="0.2">
      <c r="A372" s="2" t="str">
        <f>VLOOKUP(B372,'Sheet1 (2)'!$A$1:$M$9999,9,FALSE)</f>
        <v>Indirect Costs</v>
      </c>
      <c r="B372" s="2" t="s">
        <v>937</v>
      </c>
      <c r="C372" s="3">
        <f>VLOOKUP(B372,'Sheet1 (2)'!$A$1:$J$9999,3,FALSE)</f>
        <v>45352</v>
      </c>
      <c r="D372" s="3">
        <v>45352</v>
      </c>
      <c r="E372" s="2" t="str">
        <f t="shared" si="5"/>
        <v>Bank</v>
      </c>
      <c r="F372" s="2" t="s">
        <v>1188</v>
      </c>
      <c r="G372" s="2">
        <f>VLOOKUP(B372,'Sheet1 (2)'!$A$1:$J$9999,5,FALSE)*-1</f>
        <v>26936.45</v>
      </c>
      <c r="H372" s="2">
        <v>771239</v>
      </c>
    </row>
    <row r="373" spans="1:8" x14ac:dyDescent="0.2">
      <c r="A373" s="2" t="str">
        <f>VLOOKUP(B373,'Sheet1 (2)'!$A$1:$M$9999,9,FALSE)</f>
        <v>Indirect Costs</v>
      </c>
      <c r="B373" s="2" t="s">
        <v>936</v>
      </c>
      <c r="C373" s="3">
        <f>VLOOKUP(B373,'Sheet1 (2)'!$A$1:$J$9999,3,FALSE)</f>
        <v>45352</v>
      </c>
      <c r="D373" s="3">
        <v>45352</v>
      </c>
      <c r="E373" s="2" t="str">
        <f t="shared" si="5"/>
        <v>Bank</v>
      </c>
      <c r="F373" s="2" t="s">
        <v>1188</v>
      </c>
      <c r="G373" s="2">
        <f>VLOOKUP(B373,'Sheet1 (2)'!$A$1:$J$9999,5,FALSE)*-1</f>
        <v>25174.65</v>
      </c>
      <c r="H373" s="2">
        <v>76158</v>
      </c>
    </row>
    <row r="374" spans="1:8" x14ac:dyDescent="0.2">
      <c r="A374" s="2" t="str">
        <f>VLOOKUP(B374,'Sheet1 (2)'!$A$1:$M$9999,9,FALSE)</f>
        <v>Indirect Costs</v>
      </c>
      <c r="B374" s="2" t="s">
        <v>935</v>
      </c>
      <c r="C374" s="3">
        <f>VLOOKUP(B374,'Sheet1 (2)'!$A$1:$J$9999,3,FALSE)</f>
        <v>45352</v>
      </c>
      <c r="D374" s="3">
        <v>45352</v>
      </c>
      <c r="E374" s="2" t="str">
        <f t="shared" si="5"/>
        <v>Bank</v>
      </c>
      <c r="F374" s="2" t="s">
        <v>1188</v>
      </c>
      <c r="G374" s="2">
        <f>VLOOKUP(B374,'Sheet1 (2)'!$A$1:$J$9999,5,FALSE)*-1</f>
        <v>18262</v>
      </c>
      <c r="H374" s="2">
        <v>118354</v>
      </c>
    </row>
    <row r="375" spans="1:8" x14ac:dyDescent="0.2">
      <c r="A375" s="2" t="str">
        <f>VLOOKUP(B375,'Sheet1 (2)'!$A$1:$M$9999,9,FALSE)</f>
        <v>Indirect Costs</v>
      </c>
      <c r="B375" s="2" t="s">
        <v>934</v>
      </c>
      <c r="C375" s="3">
        <f>VLOOKUP(B375,'Sheet1 (2)'!$A$1:$J$9999,3,FALSE)</f>
        <v>45352</v>
      </c>
      <c r="D375" s="3">
        <v>45352</v>
      </c>
      <c r="E375" s="2" t="str">
        <f t="shared" si="5"/>
        <v>Bank</v>
      </c>
      <c r="F375" s="2" t="s">
        <v>1188</v>
      </c>
      <c r="G375" s="2">
        <f>VLOOKUP(B375,'Sheet1 (2)'!$A$1:$J$9999,5,FALSE)*-1</f>
        <v>18435.650000000001</v>
      </c>
      <c r="H375" s="2">
        <v>114249</v>
      </c>
    </row>
    <row r="376" spans="1:8" x14ac:dyDescent="0.2">
      <c r="A376" s="2" t="str">
        <f>VLOOKUP(B376,'Sheet1 (2)'!$A$1:$M$9999,9,FALSE)</f>
        <v>Indirect Costs</v>
      </c>
      <c r="B376" s="2" t="s">
        <v>933</v>
      </c>
      <c r="C376" s="3">
        <f>VLOOKUP(B376,'Sheet1 (2)'!$A$1:$J$9999,3,FALSE)</f>
        <v>45352</v>
      </c>
      <c r="D376" s="3">
        <v>45352</v>
      </c>
      <c r="E376" s="2" t="str">
        <f t="shared" si="5"/>
        <v>Bank</v>
      </c>
      <c r="F376" s="2" t="s">
        <v>1188</v>
      </c>
      <c r="G376" s="2">
        <f>VLOOKUP(B376,'Sheet1 (2)'!$A$1:$J$9999,5,FALSE)*-1</f>
        <v>5699.4</v>
      </c>
      <c r="H376" s="2">
        <v>146560</v>
      </c>
    </row>
    <row r="377" spans="1:8" x14ac:dyDescent="0.2">
      <c r="A377" s="2" t="str">
        <f>VLOOKUP(B377,'Sheet1 (2)'!$A$1:$M$9999,9,FALSE)</f>
        <v>Indirect Costs</v>
      </c>
      <c r="B377" s="2" t="s">
        <v>932</v>
      </c>
      <c r="C377" s="3">
        <f>VLOOKUP(B377,'Sheet1 (2)'!$A$1:$J$9999,3,FALSE)</f>
        <v>45352</v>
      </c>
      <c r="D377" s="3">
        <v>45352</v>
      </c>
      <c r="E377" s="2" t="str">
        <f t="shared" si="5"/>
        <v>Bank</v>
      </c>
      <c r="F377" s="2" t="s">
        <v>1188</v>
      </c>
      <c r="G377" s="2">
        <f>VLOOKUP(B377,'Sheet1 (2)'!$A$1:$J$9999,5,FALSE)*-1</f>
        <v>8620.4</v>
      </c>
      <c r="H377" s="2">
        <v>256644</v>
      </c>
    </row>
    <row r="378" spans="1:8" x14ac:dyDescent="0.2">
      <c r="A378" s="2" t="str">
        <f>VLOOKUP(B378,'Sheet1 (2)'!$A$1:$M$9999,9,FALSE)</f>
        <v>Overheads</v>
      </c>
      <c r="B378" s="2" t="s">
        <v>854</v>
      </c>
      <c r="C378" s="3">
        <f>VLOOKUP(B378,'Sheet1 (2)'!$A$1:$J$9999,3,FALSE)</f>
        <v>45373</v>
      </c>
      <c r="D378" s="3">
        <v>45373</v>
      </c>
      <c r="E378" s="2" t="str">
        <f t="shared" si="5"/>
        <v>Cash</v>
      </c>
      <c r="F378" s="2" t="s">
        <v>1188</v>
      </c>
      <c r="G378" s="2">
        <f>VLOOKUP(B378,'Sheet1 (2)'!$A$1:$J$9999,5,FALSE)*-1</f>
        <v>25338</v>
      </c>
      <c r="H378" s="2">
        <v>113200</v>
      </c>
    </row>
    <row r="379" spans="1:8" x14ac:dyDescent="0.2">
      <c r="A379" s="2" t="str">
        <f>VLOOKUP(B379,'Sheet1 (2)'!$A$1:$M$9999,9,FALSE)</f>
        <v>Overheads</v>
      </c>
      <c r="B379" s="2" t="s">
        <v>853</v>
      </c>
      <c r="C379" s="3">
        <f>VLOOKUP(B379,'Sheet1 (2)'!$A$1:$J$9999,3,FALSE)</f>
        <v>45373</v>
      </c>
      <c r="D379" s="3">
        <v>45373</v>
      </c>
      <c r="E379" s="2" t="str">
        <f t="shared" si="5"/>
        <v>Cash</v>
      </c>
      <c r="F379" s="2" t="s">
        <v>1188</v>
      </c>
      <c r="G379" s="2">
        <f>VLOOKUP(B379,'Sheet1 (2)'!$A$1:$J$9999,5,FALSE)*-1</f>
        <v>67967</v>
      </c>
      <c r="H379" s="2">
        <v>339600</v>
      </c>
    </row>
    <row r="380" spans="1:8" x14ac:dyDescent="0.2">
      <c r="A380" s="2" t="str">
        <f>VLOOKUP(B380,'Sheet1 (2)'!$A$1:$M$9999,9,FALSE)</f>
        <v>Overheads</v>
      </c>
      <c r="B380" s="2" t="s">
        <v>852</v>
      </c>
      <c r="C380" s="3">
        <f>VLOOKUP(B380,'Sheet1 (2)'!$A$1:$J$9999,3,FALSE)</f>
        <v>45373</v>
      </c>
      <c r="D380" s="3">
        <v>45373</v>
      </c>
      <c r="E380" s="2" t="str">
        <f t="shared" si="5"/>
        <v>Cash</v>
      </c>
      <c r="F380" s="2" t="s">
        <v>1188</v>
      </c>
      <c r="G380" s="2">
        <f>VLOOKUP(B380,'Sheet1 (2)'!$A$1:$J$9999,5,FALSE)*-1</f>
        <v>31398</v>
      </c>
      <c r="H380" s="2">
        <v>1020227</v>
      </c>
    </row>
    <row r="381" spans="1:8" x14ac:dyDescent="0.2">
      <c r="A381" s="2" t="str">
        <f>VLOOKUP(B381,'Sheet1 (2)'!$A$1:$M$9999,9,FALSE)</f>
        <v>Overheads</v>
      </c>
      <c r="B381" s="2" t="s">
        <v>851</v>
      </c>
      <c r="C381" s="3">
        <f>VLOOKUP(B381,'Sheet1 (2)'!$A$1:$J$9999,3,FALSE)</f>
        <v>45373</v>
      </c>
      <c r="D381" s="3">
        <v>45373</v>
      </c>
      <c r="E381" s="2" t="str">
        <f t="shared" si="5"/>
        <v>Cash</v>
      </c>
      <c r="F381" s="2" t="s">
        <v>1188</v>
      </c>
      <c r="G381" s="2">
        <f>VLOOKUP(B381,'Sheet1 (2)'!$A$1:$J$9999,5,FALSE)*-1</f>
        <v>66464</v>
      </c>
      <c r="H381" s="2">
        <v>51618</v>
      </c>
    </row>
    <row r="382" spans="1:8" x14ac:dyDescent="0.2">
      <c r="A382" s="2" t="str">
        <f>VLOOKUP(B382,'Sheet1 (2)'!$A$1:$M$9999,9,FALSE)</f>
        <v>Overheads</v>
      </c>
      <c r="B382" s="2" t="s">
        <v>850</v>
      </c>
      <c r="C382" s="3">
        <f>VLOOKUP(B382,'Sheet1 (2)'!$A$1:$J$9999,3,FALSE)</f>
        <v>45373</v>
      </c>
      <c r="D382" s="3">
        <v>45373</v>
      </c>
      <c r="E382" s="2" t="str">
        <f t="shared" si="5"/>
        <v>Cash</v>
      </c>
      <c r="F382" s="2" t="s">
        <v>1188</v>
      </c>
      <c r="G382" s="2">
        <f>VLOOKUP(B382,'Sheet1 (2)'!$A$1:$J$9999,5,FALSE)*-1</f>
        <v>31964</v>
      </c>
      <c r="H382" s="2">
        <v>621550</v>
      </c>
    </row>
    <row r="383" spans="1:8" x14ac:dyDescent="0.2">
      <c r="A383" s="2" t="str">
        <f>VLOOKUP(B383,'Sheet1 (2)'!$A$1:$M$9999,9,FALSE)</f>
        <v>Overheads</v>
      </c>
      <c r="B383" s="2" t="s">
        <v>849</v>
      </c>
      <c r="C383" s="3">
        <f>VLOOKUP(B383,'Sheet1 (2)'!$A$1:$J$9999,3,FALSE)</f>
        <v>45373</v>
      </c>
      <c r="D383" s="3">
        <v>45373</v>
      </c>
      <c r="E383" s="2" t="str">
        <f t="shared" si="5"/>
        <v>Cash</v>
      </c>
      <c r="F383" s="2" t="s">
        <v>1188</v>
      </c>
      <c r="G383" s="2">
        <f>VLOOKUP(B383,'Sheet1 (2)'!$A$1:$J$9999,5,FALSE)*-1</f>
        <v>346213</v>
      </c>
      <c r="H383" s="2">
        <v>509095</v>
      </c>
    </row>
    <row r="384" spans="1:8" x14ac:dyDescent="0.2">
      <c r="A384" s="2" t="str">
        <f>VLOOKUP(B384,'Sheet1 (2)'!$A$1:$M$9999,9,FALSE)</f>
        <v>Overheads</v>
      </c>
      <c r="B384" s="2" t="s">
        <v>848</v>
      </c>
      <c r="C384" s="3">
        <f>VLOOKUP(B384,'Sheet1 (2)'!$A$1:$J$9999,3,FALSE)</f>
        <v>45373</v>
      </c>
      <c r="D384" s="3">
        <v>45373</v>
      </c>
      <c r="E384" s="2" t="str">
        <f t="shared" si="5"/>
        <v>Cash</v>
      </c>
      <c r="F384" s="2" t="s">
        <v>1188</v>
      </c>
      <c r="G384" s="2">
        <f>VLOOKUP(B384,'Sheet1 (2)'!$A$1:$J$9999,5,FALSE)*-1</f>
        <v>45800</v>
      </c>
      <c r="H384" s="2">
        <v>42108.4</v>
      </c>
    </row>
    <row r="385" spans="1:8" x14ac:dyDescent="0.2">
      <c r="A385" s="2" t="str">
        <f>VLOOKUP(B385,'Sheet1 (2)'!$A$1:$M$9999,9,FALSE)</f>
        <v>Overheads</v>
      </c>
      <c r="B385" s="2" t="s">
        <v>847</v>
      </c>
      <c r="C385" s="3">
        <f>VLOOKUP(B385,'Sheet1 (2)'!$A$1:$J$9999,3,FALSE)</f>
        <v>45373</v>
      </c>
      <c r="D385" s="3">
        <v>45373</v>
      </c>
      <c r="E385" s="2" t="str">
        <f t="shared" si="5"/>
        <v>Cash</v>
      </c>
      <c r="F385" s="2" t="s">
        <v>1188</v>
      </c>
      <c r="G385" s="2">
        <f>VLOOKUP(B385,'Sheet1 (2)'!$A$1:$J$9999,5,FALSE)*-1</f>
        <v>8244</v>
      </c>
      <c r="H385" s="2">
        <v>202365.5</v>
      </c>
    </row>
    <row r="386" spans="1:8" x14ac:dyDescent="0.2">
      <c r="A386" s="2" t="str">
        <f>VLOOKUP(B386,'Sheet1 (2)'!$A$1:$M$9999,9,FALSE)</f>
        <v>Overheads</v>
      </c>
      <c r="B386" s="2" t="s">
        <v>846</v>
      </c>
      <c r="C386" s="3">
        <f>VLOOKUP(B386,'Sheet1 (2)'!$A$1:$J$9999,3,FALSE)</f>
        <v>45373</v>
      </c>
      <c r="D386" s="3">
        <v>45373</v>
      </c>
      <c r="E386" s="2" t="str">
        <f t="shared" si="5"/>
        <v>Cash</v>
      </c>
      <c r="F386" s="2" t="s">
        <v>1188</v>
      </c>
      <c r="G386" s="2">
        <f>VLOOKUP(B386,'Sheet1 (2)'!$A$1:$J$9999,5,FALSE)*-1</f>
        <v>228499</v>
      </c>
      <c r="H386" s="2">
        <v>39965.949999999997</v>
      </c>
    </row>
    <row r="387" spans="1:8" x14ac:dyDescent="0.2">
      <c r="A387" s="2" t="str">
        <f>VLOOKUP(B387,'Sheet1 (2)'!$A$1:$M$9999,9,FALSE)</f>
        <v>Overheads</v>
      </c>
      <c r="B387" s="2" t="s">
        <v>845</v>
      </c>
      <c r="C387" s="3">
        <f>VLOOKUP(B387,'Sheet1 (2)'!$A$1:$J$9999,3,FALSE)</f>
        <v>45373</v>
      </c>
      <c r="D387" s="3">
        <v>45373</v>
      </c>
      <c r="E387" s="2" t="str">
        <f t="shared" ref="E387:E450" si="6">IF(A387="Overheads","Cash","Bank")</f>
        <v>Cash</v>
      </c>
      <c r="F387" s="2" t="s">
        <v>1188</v>
      </c>
      <c r="G387" s="2">
        <f>VLOOKUP(B387,'Sheet1 (2)'!$A$1:$J$9999,5,FALSE)*-1</f>
        <v>272772</v>
      </c>
      <c r="H387" s="2">
        <v>31054.6</v>
      </c>
    </row>
    <row r="388" spans="1:8" x14ac:dyDescent="0.2">
      <c r="A388" s="2" t="str">
        <f>VLOOKUP(B388,'Sheet1 (2)'!$A$1:$M$9999,9,FALSE)</f>
        <v>Overheads</v>
      </c>
      <c r="B388" s="2" t="s">
        <v>844</v>
      </c>
      <c r="C388" s="3">
        <f>VLOOKUP(B388,'Sheet1 (2)'!$A$1:$J$9999,3,FALSE)</f>
        <v>45373</v>
      </c>
      <c r="D388" s="3">
        <v>45373</v>
      </c>
      <c r="E388" s="2" t="str">
        <f t="shared" si="6"/>
        <v>Cash</v>
      </c>
      <c r="F388" s="2" t="s">
        <v>1188</v>
      </c>
      <c r="G388" s="2">
        <f>VLOOKUP(B388,'Sheet1 (2)'!$A$1:$J$9999,5,FALSE)*-1</f>
        <v>157259</v>
      </c>
      <c r="H388" s="2">
        <v>29978.2</v>
      </c>
    </row>
    <row r="389" spans="1:8" x14ac:dyDescent="0.2">
      <c r="A389" s="2" t="str">
        <f>VLOOKUP(B389,'Sheet1 (2)'!$A$1:$M$9999,9,FALSE)</f>
        <v>Overheads</v>
      </c>
      <c r="B389" s="2" t="s">
        <v>843</v>
      </c>
      <c r="C389" s="3">
        <f>VLOOKUP(B389,'Sheet1 (2)'!$A$1:$J$9999,3,FALSE)</f>
        <v>45373</v>
      </c>
      <c r="D389" s="3">
        <v>45373</v>
      </c>
      <c r="E389" s="2" t="str">
        <f t="shared" si="6"/>
        <v>Cash</v>
      </c>
      <c r="F389" s="2" t="s">
        <v>1188</v>
      </c>
      <c r="G389" s="2">
        <f>VLOOKUP(B389,'Sheet1 (2)'!$A$1:$J$9999,5,FALSE)*-1</f>
        <v>36712</v>
      </c>
      <c r="H389" s="2">
        <v>32447.25</v>
      </c>
    </row>
    <row r="390" spans="1:8" x14ac:dyDescent="0.2">
      <c r="A390" s="2" t="str">
        <f>VLOOKUP(B390,'Sheet1 (2)'!$A$1:$M$9999,9,FALSE)</f>
        <v>Overheads</v>
      </c>
      <c r="B390" s="2" t="s">
        <v>842</v>
      </c>
      <c r="C390" s="3">
        <f>VLOOKUP(B390,'Sheet1 (2)'!$A$1:$J$9999,3,FALSE)</f>
        <v>45373</v>
      </c>
      <c r="D390" s="3">
        <v>45373</v>
      </c>
      <c r="E390" s="2" t="str">
        <f t="shared" si="6"/>
        <v>Cash</v>
      </c>
      <c r="F390" s="2" t="s">
        <v>1188</v>
      </c>
      <c r="G390" s="2">
        <f>VLOOKUP(B390,'Sheet1 (2)'!$A$1:$J$9999,5,FALSE)*-1</f>
        <v>352034</v>
      </c>
      <c r="H390" s="2">
        <v>70794</v>
      </c>
    </row>
    <row r="391" spans="1:8" x14ac:dyDescent="0.2">
      <c r="A391" s="2" t="str">
        <f>VLOOKUP(B391,'Sheet1 (2)'!$A$1:$M$9999,9,FALSE)</f>
        <v>Overheads</v>
      </c>
      <c r="B391" s="2" t="s">
        <v>841</v>
      </c>
      <c r="C391" s="3">
        <f>VLOOKUP(B391,'Sheet1 (2)'!$A$1:$J$9999,3,FALSE)</f>
        <v>45373</v>
      </c>
      <c r="D391" s="3">
        <v>45373</v>
      </c>
      <c r="E391" s="2" t="str">
        <f t="shared" si="6"/>
        <v>Cash</v>
      </c>
      <c r="F391" s="2" t="s">
        <v>1188</v>
      </c>
      <c r="G391" s="2">
        <f>VLOOKUP(B391,'Sheet1 (2)'!$A$1:$J$9999,5,FALSE)*-1</f>
        <v>185032</v>
      </c>
      <c r="H391" s="2">
        <v>36506.75</v>
      </c>
    </row>
    <row r="392" spans="1:8" x14ac:dyDescent="0.2">
      <c r="A392" s="2" t="str">
        <f>VLOOKUP(B392,'Sheet1 (2)'!$A$1:$M$9999,9,FALSE)</f>
        <v>Overheads</v>
      </c>
      <c r="B392" s="2" t="s">
        <v>840</v>
      </c>
      <c r="C392" s="3">
        <f>VLOOKUP(B392,'Sheet1 (2)'!$A$1:$J$9999,3,FALSE)</f>
        <v>45373</v>
      </c>
      <c r="D392" s="3">
        <v>45373</v>
      </c>
      <c r="E392" s="2" t="str">
        <f t="shared" si="6"/>
        <v>Cash</v>
      </c>
      <c r="F392" s="2" t="s">
        <v>1188</v>
      </c>
      <c r="G392" s="2">
        <f>VLOOKUP(B392,'Sheet1 (2)'!$A$1:$J$9999,5,FALSE)*-1</f>
        <v>91021</v>
      </c>
      <c r="H392" s="2">
        <v>12017.5</v>
      </c>
    </row>
    <row r="393" spans="1:8" x14ac:dyDescent="0.2">
      <c r="A393" s="2" t="str">
        <f>VLOOKUP(B393,'Sheet1 (2)'!$A$1:$M$9999,9,FALSE)</f>
        <v>Overheads</v>
      </c>
      <c r="B393" s="2" t="s">
        <v>839</v>
      </c>
      <c r="C393" s="3">
        <f>VLOOKUP(B393,'Sheet1 (2)'!$A$1:$J$9999,3,FALSE)</f>
        <v>45373</v>
      </c>
      <c r="D393" s="3">
        <v>45373</v>
      </c>
      <c r="E393" s="2" t="str">
        <f t="shared" si="6"/>
        <v>Cash</v>
      </c>
      <c r="F393" s="2" t="s">
        <v>1188</v>
      </c>
      <c r="G393" s="2">
        <f>VLOOKUP(B393,'Sheet1 (2)'!$A$1:$J$9999,5,FALSE)*-1</f>
        <v>46609</v>
      </c>
      <c r="H393" s="2">
        <v>36052.5</v>
      </c>
    </row>
    <row r="394" spans="1:8" x14ac:dyDescent="0.2">
      <c r="A394" s="2" t="str">
        <f>VLOOKUP(B394,'Sheet1 (2)'!$A$1:$M$9999,9,FALSE)</f>
        <v>Overheads</v>
      </c>
      <c r="B394" s="2" t="s">
        <v>838</v>
      </c>
      <c r="C394" s="3">
        <f>VLOOKUP(B394,'Sheet1 (2)'!$A$1:$J$9999,3,FALSE)</f>
        <v>45373</v>
      </c>
      <c r="D394" s="3">
        <v>45373</v>
      </c>
      <c r="E394" s="2" t="str">
        <f t="shared" si="6"/>
        <v>Cash</v>
      </c>
      <c r="F394" s="2" t="s">
        <v>1188</v>
      </c>
      <c r="G394" s="2">
        <f>VLOOKUP(B394,'Sheet1 (2)'!$A$1:$J$9999,5,FALSE)*-1</f>
        <v>251709</v>
      </c>
      <c r="H394" s="2">
        <v>108309.3</v>
      </c>
    </row>
    <row r="395" spans="1:8" x14ac:dyDescent="0.2">
      <c r="A395" s="2" t="str">
        <f>VLOOKUP(B395,'Sheet1 (2)'!$A$1:$M$9999,9,FALSE)</f>
        <v>Overheads</v>
      </c>
      <c r="B395" s="2" t="s">
        <v>837</v>
      </c>
      <c r="C395" s="3">
        <f>VLOOKUP(B395,'Sheet1 (2)'!$A$1:$J$9999,3,FALSE)</f>
        <v>45373</v>
      </c>
      <c r="D395" s="3">
        <v>45373</v>
      </c>
      <c r="E395" s="2" t="str">
        <f t="shared" si="6"/>
        <v>Cash</v>
      </c>
      <c r="F395" s="2" t="s">
        <v>1188</v>
      </c>
      <c r="G395" s="2">
        <f>VLOOKUP(B395,'Sheet1 (2)'!$A$1:$J$9999,5,FALSE)*-1</f>
        <v>43968</v>
      </c>
      <c r="H395" s="2">
        <v>5479.75</v>
      </c>
    </row>
    <row r="396" spans="1:8" x14ac:dyDescent="0.2">
      <c r="A396" s="2" t="str">
        <f>VLOOKUP(B396,'Sheet1 (2)'!$A$1:$M$9999,9,FALSE)</f>
        <v>Overheads</v>
      </c>
      <c r="B396" s="2" t="s">
        <v>836</v>
      </c>
      <c r="C396" s="3">
        <f>VLOOKUP(B396,'Sheet1 (2)'!$A$1:$J$9999,3,FALSE)</f>
        <v>45373</v>
      </c>
      <c r="D396" s="3">
        <v>45373</v>
      </c>
      <c r="E396" s="2" t="str">
        <f t="shared" si="6"/>
        <v>Cash</v>
      </c>
      <c r="F396" s="2" t="s">
        <v>1188</v>
      </c>
      <c r="G396" s="2">
        <f>VLOOKUP(B396,'Sheet1 (2)'!$A$1:$J$9999,5,FALSE)*-1</f>
        <v>109920</v>
      </c>
      <c r="H396" s="2">
        <v>65984.7</v>
      </c>
    </row>
    <row r="397" spans="1:8" x14ac:dyDescent="0.2">
      <c r="A397" s="2" t="str">
        <f>VLOOKUP(B397,'Sheet1 (2)'!$A$1:$M$9999,9,FALSE)</f>
        <v>Overheads</v>
      </c>
      <c r="B397" s="2" t="s">
        <v>835</v>
      </c>
      <c r="C397" s="3">
        <f>VLOOKUP(B397,'Sheet1 (2)'!$A$1:$J$9999,3,FALSE)</f>
        <v>45373</v>
      </c>
      <c r="D397" s="3">
        <v>45373</v>
      </c>
      <c r="E397" s="2" t="str">
        <f t="shared" si="6"/>
        <v>Cash</v>
      </c>
      <c r="F397" s="2" t="s">
        <v>1188</v>
      </c>
      <c r="G397" s="2">
        <f>VLOOKUP(B397,'Sheet1 (2)'!$A$1:$J$9999,5,FALSE)*-1</f>
        <v>133356</v>
      </c>
      <c r="H397" s="2">
        <v>54046.55</v>
      </c>
    </row>
    <row r="398" spans="1:8" x14ac:dyDescent="0.2">
      <c r="A398" s="2" t="str">
        <f>VLOOKUP(B398,'Sheet1 (2)'!$A$1:$M$9999,9,FALSE)</f>
        <v>Overheads</v>
      </c>
      <c r="B398" s="2" t="s">
        <v>834</v>
      </c>
      <c r="C398" s="3">
        <f>VLOOKUP(B398,'Sheet1 (2)'!$A$1:$J$9999,3,FALSE)</f>
        <v>45373</v>
      </c>
      <c r="D398" s="3">
        <v>45373</v>
      </c>
      <c r="E398" s="2" t="str">
        <f t="shared" si="6"/>
        <v>Cash</v>
      </c>
      <c r="F398" s="2" t="s">
        <v>1188</v>
      </c>
      <c r="G398" s="2">
        <f>VLOOKUP(B398,'Sheet1 (2)'!$A$1:$J$9999,5,FALSE)*-1</f>
        <v>54044</v>
      </c>
      <c r="H398" s="2">
        <v>130879.2</v>
      </c>
    </row>
    <row r="399" spans="1:8" x14ac:dyDescent="0.2">
      <c r="A399" s="2" t="str">
        <f>VLOOKUP(B399,'Sheet1 (2)'!$A$1:$M$9999,9,FALSE)</f>
        <v>Overheads</v>
      </c>
      <c r="B399" s="2" t="s">
        <v>833</v>
      </c>
      <c r="C399" s="3">
        <f>VLOOKUP(B399,'Sheet1 (2)'!$A$1:$J$9999,3,FALSE)</f>
        <v>45373</v>
      </c>
      <c r="D399" s="3">
        <v>45373</v>
      </c>
      <c r="E399" s="2" t="str">
        <f t="shared" si="6"/>
        <v>Cash</v>
      </c>
      <c r="F399" s="2" t="s">
        <v>1188</v>
      </c>
      <c r="G399" s="2">
        <f>VLOOKUP(B399,'Sheet1 (2)'!$A$1:$J$9999,5,FALSE)*-1</f>
        <v>50509</v>
      </c>
      <c r="H399" s="2">
        <v>718835.1</v>
      </c>
    </row>
    <row r="400" spans="1:8" x14ac:dyDescent="0.2">
      <c r="A400" s="2" t="str">
        <f>VLOOKUP(B400,'Sheet1 (2)'!$A$1:$M$9999,9,FALSE)</f>
        <v>Overheads</v>
      </c>
      <c r="B400" s="2" t="s">
        <v>832</v>
      </c>
      <c r="C400" s="3">
        <f>VLOOKUP(B400,'Sheet1 (2)'!$A$1:$J$9999,3,FALSE)</f>
        <v>45373</v>
      </c>
      <c r="D400" s="3">
        <v>45373</v>
      </c>
      <c r="E400" s="2" t="str">
        <f t="shared" si="6"/>
        <v>Cash</v>
      </c>
      <c r="F400" s="2" t="s">
        <v>1188</v>
      </c>
      <c r="G400" s="2">
        <f>VLOOKUP(B400,'Sheet1 (2)'!$A$1:$J$9999,5,FALSE)*-1</f>
        <v>36640</v>
      </c>
      <c r="H400" s="2">
        <v>133092.95000000001</v>
      </c>
    </row>
    <row r="401" spans="1:8" x14ac:dyDescent="0.2">
      <c r="A401" s="2" t="str">
        <f>VLOOKUP(B401,'Sheet1 (2)'!$A$1:$M$9999,9,FALSE)</f>
        <v>Overheads</v>
      </c>
      <c r="B401" s="2" t="s">
        <v>831</v>
      </c>
      <c r="C401" s="3">
        <f>VLOOKUP(B401,'Sheet1 (2)'!$A$1:$J$9999,3,FALSE)</f>
        <v>45373</v>
      </c>
      <c r="D401" s="3">
        <v>45373</v>
      </c>
      <c r="E401" s="2" t="str">
        <f t="shared" si="6"/>
        <v>Cash</v>
      </c>
      <c r="F401" s="2" t="s">
        <v>1188</v>
      </c>
      <c r="G401" s="2">
        <f>VLOOKUP(B401,'Sheet1 (2)'!$A$1:$J$9999,5,FALSE)*-1</f>
        <v>36989</v>
      </c>
      <c r="H401" s="2">
        <v>110312.6</v>
      </c>
    </row>
    <row r="402" spans="1:8" x14ac:dyDescent="0.2">
      <c r="A402" s="2" t="str">
        <f>VLOOKUP(B402,'Sheet1 (2)'!$A$1:$M$9999,9,FALSE)</f>
        <v>Overheads</v>
      </c>
      <c r="B402" s="2" t="s">
        <v>830</v>
      </c>
      <c r="C402" s="3">
        <f>VLOOKUP(B402,'Sheet1 (2)'!$A$1:$J$9999,3,FALSE)</f>
        <v>45373</v>
      </c>
      <c r="D402" s="3">
        <v>45373</v>
      </c>
      <c r="E402" s="2" t="str">
        <f t="shared" si="6"/>
        <v>Cash</v>
      </c>
      <c r="F402" s="2" t="s">
        <v>1188</v>
      </c>
      <c r="G402" s="2">
        <f>VLOOKUP(B402,'Sheet1 (2)'!$A$1:$J$9999,5,FALSE)*-1</f>
        <v>11435</v>
      </c>
      <c r="H402" s="2">
        <v>79865.2</v>
      </c>
    </row>
    <row r="403" spans="1:8" x14ac:dyDescent="0.2">
      <c r="A403" s="2" t="str">
        <f>VLOOKUP(B403,'Sheet1 (2)'!$A$1:$M$9999,9,FALSE)</f>
        <v>Overheads</v>
      </c>
      <c r="B403" s="2" t="s">
        <v>829</v>
      </c>
      <c r="C403" s="3">
        <f>VLOOKUP(B403,'Sheet1 (2)'!$A$1:$J$9999,3,FALSE)</f>
        <v>45373</v>
      </c>
      <c r="D403" s="3">
        <v>45373</v>
      </c>
      <c r="E403" s="2" t="str">
        <f t="shared" si="6"/>
        <v>Cash</v>
      </c>
      <c r="F403" s="2" t="s">
        <v>1188</v>
      </c>
      <c r="G403" s="2">
        <f>VLOOKUP(B403,'Sheet1 (2)'!$A$1:$J$9999,5,FALSE)*-1</f>
        <v>17295</v>
      </c>
      <c r="H403" s="2">
        <v>144072</v>
      </c>
    </row>
    <row r="404" spans="1:8" x14ac:dyDescent="0.2">
      <c r="A404" s="2" t="str">
        <f>VLOOKUP(B404,'Sheet1 (2)'!$A$1:$M$9999,9,FALSE)</f>
        <v>Raw Material Supplier</v>
      </c>
      <c r="B404" s="2" t="s">
        <v>633</v>
      </c>
      <c r="C404" s="3">
        <f>VLOOKUP(B404,'Sheet1 (2)'!$A$1:$J$9999,3,FALSE)</f>
        <v>45417</v>
      </c>
      <c r="D404" s="3">
        <v>45417</v>
      </c>
      <c r="E404" s="2" t="str">
        <f t="shared" si="6"/>
        <v>Bank</v>
      </c>
      <c r="F404" s="2" t="s">
        <v>1188</v>
      </c>
      <c r="G404" s="2">
        <f>VLOOKUP(B404,'Sheet1 (2)'!$A$1:$J$9999,5,FALSE)*-1</f>
        <v>81233.7</v>
      </c>
      <c r="H404" s="2">
        <v>71249.399999999994</v>
      </c>
    </row>
    <row r="405" spans="1:8" x14ac:dyDescent="0.2">
      <c r="A405" s="2" t="str">
        <f>VLOOKUP(B405,'Sheet1 (2)'!$A$1:$M$9999,9,FALSE)</f>
        <v>Raw Material Supplier</v>
      </c>
      <c r="B405" s="2" t="s">
        <v>632</v>
      </c>
      <c r="C405" s="3">
        <f>VLOOKUP(B405,'Sheet1 (2)'!$A$1:$J$9999,3,FALSE)</f>
        <v>45417</v>
      </c>
      <c r="D405" s="3">
        <v>45417</v>
      </c>
      <c r="E405" s="2" t="str">
        <f t="shared" si="6"/>
        <v>Bank</v>
      </c>
      <c r="F405" s="2" t="s">
        <v>1188</v>
      </c>
      <c r="G405" s="2">
        <f>VLOOKUP(B405,'Sheet1 (2)'!$A$1:$J$9999,5,FALSE)*-1</f>
        <v>300208.65000000002</v>
      </c>
      <c r="H405" s="2">
        <v>72105</v>
      </c>
    </row>
    <row r="406" spans="1:8" x14ac:dyDescent="0.2">
      <c r="A406" s="2" t="str">
        <f>VLOOKUP(B406,'Sheet1 (2)'!$A$1:$M$9999,9,FALSE)</f>
        <v>Raw Material Supplier</v>
      </c>
      <c r="B406" s="2" t="s">
        <v>631</v>
      </c>
      <c r="C406" s="3">
        <f>VLOOKUP(B406,'Sheet1 (2)'!$A$1:$J$9999,3,FALSE)</f>
        <v>45417</v>
      </c>
      <c r="D406" s="3">
        <v>45417</v>
      </c>
      <c r="E406" s="2" t="str">
        <f t="shared" si="6"/>
        <v>Bank</v>
      </c>
      <c r="F406" s="2" t="s">
        <v>1188</v>
      </c>
      <c r="G406" s="2">
        <f>VLOOKUP(B406,'Sheet1 (2)'!$A$1:$J$9999,5,FALSE)*-1</f>
        <v>245709</v>
      </c>
      <c r="H406" s="2">
        <v>30596.9</v>
      </c>
    </row>
    <row r="407" spans="1:8" x14ac:dyDescent="0.2">
      <c r="A407" s="2" t="str">
        <f>VLOOKUP(B407,'Sheet1 (2)'!$A$1:$M$9999,9,FALSE)</f>
        <v>Raw Material Supplier</v>
      </c>
      <c r="B407" s="2" t="s">
        <v>630</v>
      </c>
      <c r="C407" s="3">
        <f>VLOOKUP(B407,'Sheet1 (2)'!$A$1:$J$9999,3,FALSE)</f>
        <v>45417</v>
      </c>
      <c r="D407" s="3">
        <v>45417</v>
      </c>
      <c r="E407" s="2" t="str">
        <f t="shared" si="6"/>
        <v>Bank</v>
      </c>
      <c r="F407" s="2" t="s">
        <v>1188</v>
      </c>
      <c r="G407" s="2">
        <f>VLOOKUP(B407,'Sheet1 (2)'!$A$1:$J$9999,5,FALSE)*-1</f>
        <v>487313.65</v>
      </c>
      <c r="H407" s="2">
        <v>32645.05</v>
      </c>
    </row>
    <row r="408" spans="1:8" x14ac:dyDescent="0.2">
      <c r="A408" s="2" t="str">
        <f>VLOOKUP(B408,'Sheet1 (2)'!$A$1:$M$9999,9,FALSE)</f>
        <v>Raw Material Supplier</v>
      </c>
      <c r="B408" s="2" t="s">
        <v>629</v>
      </c>
      <c r="C408" s="3">
        <f>VLOOKUP(B408,'Sheet1 (2)'!$A$1:$J$9999,3,FALSE)</f>
        <v>45417</v>
      </c>
      <c r="D408" s="3">
        <v>45417</v>
      </c>
      <c r="E408" s="2" t="str">
        <f t="shared" si="6"/>
        <v>Bank</v>
      </c>
      <c r="F408" s="2" t="s">
        <v>1188</v>
      </c>
      <c r="G408" s="2">
        <f>VLOOKUP(B408,'Sheet1 (2)'!$A$1:$J$9999,5,FALSE)*-1</f>
        <v>85284</v>
      </c>
      <c r="H408" s="2">
        <v>10298.25</v>
      </c>
    </row>
    <row r="409" spans="1:8" x14ac:dyDescent="0.2">
      <c r="A409" s="2" t="str">
        <f>VLOOKUP(B409,'Sheet1 (2)'!$A$1:$M$9999,9,FALSE)</f>
        <v>Raw Material Supplier</v>
      </c>
      <c r="B409" s="2" t="s">
        <v>628</v>
      </c>
      <c r="C409" s="3">
        <f>VLOOKUP(B409,'Sheet1 (2)'!$A$1:$J$9999,3,FALSE)</f>
        <v>45417</v>
      </c>
      <c r="D409" s="3">
        <v>45417</v>
      </c>
      <c r="E409" s="2" t="str">
        <f t="shared" si="6"/>
        <v>Bank</v>
      </c>
      <c r="F409" s="2" t="s">
        <v>1188</v>
      </c>
      <c r="G409" s="2">
        <f>VLOOKUP(B409,'Sheet1 (2)'!$A$1:$J$9999,5,FALSE)*-1</f>
        <v>151603.35</v>
      </c>
      <c r="H409" s="2">
        <v>77053.45</v>
      </c>
    </row>
    <row r="410" spans="1:8" x14ac:dyDescent="0.2">
      <c r="A410" s="2" t="str">
        <f>VLOOKUP(B410,'Sheet1 (2)'!$A$1:$M$9999,9,FALSE)</f>
        <v>Raw Material Supplier</v>
      </c>
      <c r="B410" s="2" t="s">
        <v>627</v>
      </c>
      <c r="C410" s="3">
        <f>VLOOKUP(B410,'Sheet1 (2)'!$A$1:$J$9999,3,FALSE)</f>
        <v>45417</v>
      </c>
      <c r="D410" s="3">
        <v>45417</v>
      </c>
      <c r="E410" s="2" t="str">
        <f t="shared" si="6"/>
        <v>Bank</v>
      </c>
      <c r="F410" s="2" t="s">
        <v>1188</v>
      </c>
      <c r="G410" s="2">
        <f>VLOOKUP(B410,'Sheet1 (2)'!$A$1:$J$9999,5,FALSE)*-1</f>
        <v>3434338.15</v>
      </c>
      <c r="H410" s="2">
        <v>5768.4</v>
      </c>
    </row>
    <row r="411" spans="1:8" x14ac:dyDescent="0.2">
      <c r="A411" s="2" t="str">
        <f>VLOOKUP(B411,'Sheet1 (2)'!$A$1:$M$9999,9,FALSE)</f>
        <v>Raw Material Supplier</v>
      </c>
      <c r="B411" s="2" t="s">
        <v>626</v>
      </c>
      <c r="C411" s="3">
        <f>VLOOKUP(B411,'Sheet1 (2)'!$A$1:$J$9999,3,FALSE)</f>
        <v>45417</v>
      </c>
      <c r="D411" s="3">
        <v>45417</v>
      </c>
      <c r="E411" s="2" t="str">
        <f t="shared" si="6"/>
        <v>Bank</v>
      </c>
      <c r="F411" s="2" t="s">
        <v>1188</v>
      </c>
      <c r="G411" s="2">
        <f>VLOOKUP(B411,'Sheet1 (2)'!$A$1:$J$9999,5,FALSE)*-1</f>
        <v>191889</v>
      </c>
      <c r="H411" s="2">
        <v>21150.799999999999</v>
      </c>
    </row>
    <row r="412" spans="1:8" x14ac:dyDescent="0.2">
      <c r="A412" s="2" t="str">
        <f>VLOOKUP(B412,'Sheet1 (2)'!$A$1:$M$9999,9,FALSE)</f>
        <v>Raw Material Supplier</v>
      </c>
      <c r="B412" s="2" t="s">
        <v>625</v>
      </c>
      <c r="C412" s="3">
        <f>VLOOKUP(B412,'Sheet1 (2)'!$A$1:$J$9999,3,FALSE)</f>
        <v>45417</v>
      </c>
      <c r="D412" s="3">
        <v>45417</v>
      </c>
      <c r="E412" s="2" t="str">
        <f t="shared" si="6"/>
        <v>Bank</v>
      </c>
      <c r="F412" s="2" t="s">
        <v>1188</v>
      </c>
      <c r="G412" s="2">
        <f>VLOOKUP(B412,'Sheet1 (2)'!$A$1:$J$9999,5,FALSE)*-1</f>
        <v>398893.6</v>
      </c>
      <c r="H412" s="2">
        <v>31245.5</v>
      </c>
    </row>
    <row r="413" spans="1:8" x14ac:dyDescent="0.2">
      <c r="A413" s="2" t="str">
        <f>VLOOKUP(B413,'Sheet1 (2)'!$A$1:$M$9999,9,FALSE)</f>
        <v>Raw Material Supplier</v>
      </c>
      <c r="B413" s="2" t="s">
        <v>624</v>
      </c>
      <c r="C413" s="3">
        <f>VLOOKUP(B413,'Sheet1 (2)'!$A$1:$J$9999,3,FALSE)</f>
        <v>45417</v>
      </c>
      <c r="D413" s="3">
        <v>45417</v>
      </c>
      <c r="E413" s="2" t="str">
        <f t="shared" si="6"/>
        <v>Bank</v>
      </c>
      <c r="F413" s="2" t="s">
        <v>1188</v>
      </c>
      <c r="G413" s="2">
        <f>VLOOKUP(B413,'Sheet1 (2)'!$A$1:$J$9999,5,FALSE)*-1</f>
        <v>1199306.25</v>
      </c>
      <c r="H413" s="2">
        <v>38456</v>
      </c>
    </row>
    <row r="414" spans="1:8" x14ac:dyDescent="0.2">
      <c r="A414" s="2" t="str">
        <f>VLOOKUP(B414,'Sheet1 (2)'!$A$1:$M$9999,9,FALSE)</f>
        <v>Raw Material Supplier</v>
      </c>
      <c r="B414" s="2" t="s">
        <v>623</v>
      </c>
      <c r="C414" s="3">
        <f>VLOOKUP(B414,'Sheet1 (2)'!$A$1:$J$9999,3,FALSE)</f>
        <v>45417</v>
      </c>
      <c r="D414" s="3">
        <v>45417</v>
      </c>
      <c r="E414" s="2" t="str">
        <f t="shared" si="6"/>
        <v>Bank</v>
      </c>
      <c r="F414" s="2" t="s">
        <v>1188</v>
      </c>
      <c r="G414" s="2">
        <f>VLOOKUP(B414,'Sheet1 (2)'!$A$1:$J$9999,5,FALSE)*-1</f>
        <v>409385.05</v>
      </c>
      <c r="H414" s="2">
        <v>4807</v>
      </c>
    </row>
    <row r="415" spans="1:8" x14ac:dyDescent="0.2">
      <c r="A415" s="2" t="str">
        <f>VLOOKUP(B415,'Sheet1 (2)'!$A$1:$M$9999,9,FALSE)</f>
        <v>Raw Material Supplier</v>
      </c>
      <c r="B415" s="2" t="s">
        <v>622</v>
      </c>
      <c r="C415" s="3">
        <f>VLOOKUP(B415,'Sheet1 (2)'!$A$1:$J$9999,3,FALSE)</f>
        <v>45417</v>
      </c>
      <c r="D415" s="3">
        <v>45417</v>
      </c>
      <c r="E415" s="2" t="str">
        <f t="shared" si="6"/>
        <v>Bank</v>
      </c>
      <c r="F415" s="2" t="s">
        <v>1188</v>
      </c>
      <c r="G415" s="2">
        <f>VLOOKUP(B415,'Sheet1 (2)'!$A$1:$J$9999,5,FALSE)*-1</f>
        <v>94865.8</v>
      </c>
      <c r="H415" s="2">
        <v>9050.5</v>
      </c>
    </row>
    <row r="416" spans="1:8" x14ac:dyDescent="0.2">
      <c r="A416" s="2" t="str">
        <f>VLOOKUP(B416,'Sheet1 (2)'!$A$1:$M$9999,9,FALSE)</f>
        <v>Raw Material Supplier</v>
      </c>
      <c r="B416" s="2" t="s">
        <v>621</v>
      </c>
      <c r="C416" s="3">
        <f>VLOOKUP(B416,'Sheet1 (2)'!$A$1:$J$9999,3,FALSE)</f>
        <v>45417</v>
      </c>
      <c r="D416" s="3">
        <v>45417</v>
      </c>
      <c r="E416" s="2" t="str">
        <f t="shared" si="6"/>
        <v>Bank</v>
      </c>
      <c r="F416" s="2" t="s">
        <v>1188</v>
      </c>
      <c r="G416" s="2">
        <f>VLOOKUP(B416,'Sheet1 (2)'!$A$1:$J$9999,5,FALSE)*-1</f>
        <v>799537.5</v>
      </c>
      <c r="H416" s="2">
        <v>12032.45</v>
      </c>
    </row>
    <row r="417" spans="1:8" x14ac:dyDescent="0.2">
      <c r="A417" s="2" t="str">
        <f>VLOOKUP(B417,'Sheet1 (2)'!$A$1:$M$9999,9,FALSE)</f>
        <v>Raw Material Supplier</v>
      </c>
      <c r="B417" s="2" t="s">
        <v>620</v>
      </c>
      <c r="C417" s="3">
        <f>VLOOKUP(B417,'Sheet1 (2)'!$A$1:$J$9999,3,FALSE)</f>
        <v>45417</v>
      </c>
      <c r="D417" s="3">
        <v>45417</v>
      </c>
      <c r="E417" s="2" t="str">
        <f t="shared" si="6"/>
        <v>Bank</v>
      </c>
      <c r="F417" s="2" t="s">
        <v>1188</v>
      </c>
      <c r="G417" s="2">
        <f>VLOOKUP(B417,'Sheet1 (2)'!$A$1:$J$9999,5,FALSE)*-1</f>
        <v>2057049.85</v>
      </c>
      <c r="H417" s="2">
        <v>2403.5</v>
      </c>
    </row>
    <row r="418" spans="1:8" x14ac:dyDescent="0.2">
      <c r="A418" s="2" t="str">
        <f>VLOOKUP(B418,'Sheet1 (2)'!$A$1:$M$9999,9,FALSE)</f>
        <v>Raw Material Supplier</v>
      </c>
      <c r="B418" s="2" t="s">
        <v>619</v>
      </c>
      <c r="C418" s="3">
        <f>VLOOKUP(B418,'Sheet1 (2)'!$A$1:$J$9999,3,FALSE)</f>
        <v>45417</v>
      </c>
      <c r="D418" s="3">
        <v>45417</v>
      </c>
      <c r="E418" s="2" t="str">
        <f t="shared" si="6"/>
        <v>Bank</v>
      </c>
      <c r="F418" s="2" t="s">
        <v>1188</v>
      </c>
      <c r="G418" s="2">
        <f>VLOOKUP(B418,'Sheet1 (2)'!$A$1:$J$9999,5,FALSE)*-1</f>
        <v>458555.6</v>
      </c>
      <c r="H418" s="2">
        <v>13138.75</v>
      </c>
    </row>
    <row r="419" spans="1:8" x14ac:dyDescent="0.2">
      <c r="A419" s="2" t="str">
        <f>VLOOKUP(B419,'Sheet1 (2)'!$A$1:$M$9999,9,FALSE)</f>
        <v>Raw Material Supplier</v>
      </c>
      <c r="B419" s="2" t="s">
        <v>618</v>
      </c>
      <c r="C419" s="3">
        <f>VLOOKUP(B419,'Sheet1 (2)'!$A$1:$J$9999,3,FALSE)</f>
        <v>45417</v>
      </c>
      <c r="D419" s="3">
        <v>45417</v>
      </c>
      <c r="E419" s="2" t="str">
        <f t="shared" si="6"/>
        <v>Bank</v>
      </c>
      <c r="F419" s="2" t="s">
        <v>1188</v>
      </c>
      <c r="G419" s="2">
        <f>VLOOKUP(B419,'Sheet1 (2)'!$A$1:$J$9999,5,FALSE)*-1</f>
        <v>267651</v>
      </c>
      <c r="H419" s="2">
        <v>38066.15</v>
      </c>
    </row>
    <row r="420" spans="1:8" x14ac:dyDescent="0.2">
      <c r="A420" s="2" t="str">
        <f>VLOOKUP(B420,'Sheet1 (2)'!$A$1:$M$9999,9,FALSE)</f>
        <v>Raw Material Supplier</v>
      </c>
      <c r="B420" s="2" t="s">
        <v>617</v>
      </c>
      <c r="C420" s="3">
        <f>VLOOKUP(B420,'Sheet1 (2)'!$A$1:$J$9999,3,FALSE)</f>
        <v>45417</v>
      </c>
      <c r="D420" s="3">
        <v>45417</v>
      </c>
      <c r="E420" s="2" t="str">
        <f t="shared" si="6"/>
        <v>Bank</v>
      </c>
      <c r="F420" s="2" t="s">
        <v>1188</v>
      </c>
      <c r="G420" s="2">
        <f>VLOOKUP(B420,'Sheet1 (2)'!$A$1:$J$9999,5,FALSE)*-1</f>
        <v>1139215.3</v>
      </c>
      <c r="H420" s="2">
        <v>35139.4</v>
      </c>
    </row>
    <row r="421" spans="1:8" x14ac:dyDescent="0.2">
      <c r="A421" s="2" t="str">
        <f>VLOOKUP(B421,'Sheet1 (2)'!$A$1:$M$9999,9,FALSE)</f>
        <v>Raw Material Supplier</v>
      </c>
      <c r="B421" s="2" t="s">
        <v>616</v>
      </c>
      <c r="C421" s="3">
        <f>VLOOKUP(B421,'Sheet1 (2)'!$A$1:$J$9999,3,FALSE)</f>
        <v>45417</v>
      </c>
      <c r="D421" s="3">
        <v>45417</v>
      </c>
      <c r="E421" s="2" t="str">
        <f t="shared" si="6"/>
        <v>Bank</v>
      </c>
      <c r="F421" s="2" t="s">
        <v>1188</v>
      </c>
      <c r="G421" s="2">
        <f>VLOOKUP(B421,'Sheet1 (2)'!$A$1:$J$9999,5,FALSE)*-1</f>
        <v>179096.4</v>
      </c>
      <c r="H421" s="2">
        <v>166555.65</v>
      </c>
    </row>
    <row r="422" spans="1:8" x14ac:dyDescent="0.2">
      <c r="A422" s="2" t="str">
        <f>VLOOKUP(B422,'Sheet1 (2)'!$A$1:$M$9999,9,FALSE)</f>
        <v>Raw Material Supplier</v>
      </c>
      <c r="B422" s="2" t="s">
        <v>615</v>
      </c>
      <c r="C422" s="3">
        <f>VLOOKUP(B422,'Sheet1 (2)'!$A$1:$J$9999,3,FALSE)</f>
        <v>45417</v>
      </c>
      <c r="D422" s="3">
        <v>45417</v>
      </c>
      <c r="E422" s="2" t="str">
        <f t="shared" si="6"/>
        <v>Bank</v>
      </c>
      <c r="F422" s="2" t="s">
        <v>1188</v>
      </c>
      <c r="G422" s="2">
        <f>VLOOKUP(B422,'Sheet1 (2)'!$A$1:$J$9999,5,FALSE)*-1</f>
        <v>298494</v>
      </c>
      <c r="H422" s="2">
        <v>726475.7</v>
      </c>
    </row>
    <row r="423" spans="1:8" x14ac:dyDescent="0.2">
      <c r="A423" s="2" t="str">
        <f>VLOOKUP(B423,'Sheet1 (2)'!$A$1:$M$9999,9,FALSE)</f>
        <v>Raw Material Supplier</v>
      </c>
      <c r="B423" s="2" t="s">
        <v>614</v>
      </c>
      <c r="C423" s="3">
        <f>VLOOKUP(B423,'Sheet1 (2)'!$A$1:$J$9999,3,FALSE)</f>
        <v>45417</v>
      </c>
      <c r="D423" s="3">
        <v>45417</v>
      </c>
      <c r="E423" s="2" t="str">
        <f t="shared" si="6"/>
        <v>Bank</v>
      </c>
      <c r="F423" s="2" t="s">
        <v>1188</v>
      </c>
      <c r="G423" s="2">
        <f>VLOOKUP(B423,'Sheet1 (2)'!$A$1:$J$9999,5,FALSE)*-1</f>
        <v>570869.19999999995</v>
      </c>
      <c r="H423" s="2">
        <v>38419.199999999997</v>
      </c>
    </row>
    <row r="424" spans="1:8" x14ac:dyDescent="0.2">
      <c r="A424" s="2" t="str">
        <f>VLOOKUP(B424,'Sheet1 (2)'!$A$1:$M$9999,9,FALSE)</f>
        <v>Raw Material Supplier</v>
      </c>
      <c r="B424" s="2" t="s">
        <v>613</v>
      </c>
      <c r="C424" s="3">
        <f>VLOOKUP(B424,'Sheet1 (2)'!$A$1:$J$9999,3,FALSE)</f>
        <v>45417</v>
      </c>
      <c r="D424" s="3">
        <v>45417</v>
      </c>
      <c r="E424" s="2" t="str">
        <f t="shared" si="6"/>
        <v>Bank</v>
      </c>
      <c r="F424" s="2" t="s">
        <v>1188</v>
      </c>
      <c r="G424" s="2">
        <f>VLOOKUP(B424,'Sheet1 (2)'!$A$1:$J$9999,5,FALSE)*-1</f>
        <v>752524.35</v>
      </c>
      <c r="H424" s="2">
        <v>133092.95000000001</v>
      </c>
    </row>
    <row r="425" spans="1:8" x14ac:dyDescent="0.2">
      <c r="A425" s="2" t="str">
        <f>VLOOKUP(B425,'Sheet1 (2)'!$A$1:$M$9999,9,FALSE)</f>
        <v>Raw Material Supplier</v>
      </c>
      <c r="B425" s="2" t="s">
        <v>612</v>
      </c>
      <c r="C425" s="3">
        <f>VLOOKUP(B425,'Sheet1 (2)'!$A$1:$J$9999,3,FALSE)</f>
        <v>45417</v>
      </c>
      <c r="D425" s="3">
        <v>45417</v>
      </c>
      <c r="E425" s="2" t="str">
        <f t="shared" si="6"/>
        <v>Bank</v>
      </c>
      <c r="F425" s="2" t="s">
        <v>1188</v>
      </c>
      <c r="G425" s="2">
        <f>VLOOKUP(B425,'Sheet1 (2)'!$A$1:$J$9999,5,FALSE)*-1</f>
        <v>186346</v>
      </c>
      <c r="H425" s="2">
        <v>159729.25</v>
      </c>
    </row>
    <row r="426" spans="1:8" x14ac:dyDescent="0.2">
      <c r="A426" s="2" t="str">
        <f>VLOOKUP(B426,'Sheet1 (2)'!$A$1:$M$9999,9,FALSE)</f>
        <v>Raw Material Supplier</v>
      </c>
      <c r="B426" s="2" t="s">
        <v>611</v>
      </c>
      <c r="C426" s="3">
        <f>VLOOKUP(B426,'Sheet1 (2)'!$A$1:$J$9999,3,FALSE)</f>
        <v>45417</v>
      </c>
      <c r="D426" s="3">
        <v>45417</v>
      </c>
      <c r="E426" s="2" t="str">
        <f t="shared" si="6"/>
        <v>Bank</v>
      </c>
      <c r="F426" s="2" t="s">
        <v>1188</v>
      </c>
      <c r="G426" s="2">
        <f>VLOOKUP(B426,'Sheet1 (2)'!$A$1:$J$9999,5,FALSE)*-1</f>
        <v>122172.55</v>
      </c>
      <c r="H426" s="2">
        <v>264153.84999999998</v>
      </c>
    </row>
    <row r="427" spans="1:8" x14ac:dyDescent="0.2">
      <c r="A427" s="2" t="str">
        <f>VLOOKUP(B427,'Sheet1 (2)'!$A$1:$M$9999,9,FALSE)</f>
        <v>Raw Material Supplier</v>
      </c>
      <c r="B427" s="2" t="s">
        <v>610</v>
      </c>
      <c r="C427" s="3">
        <f>VLOOKUP(B427,'Sheet1 (2)'!$A$1:$J$9999,3,FALSE)</f>
        <v>45417</v>
      </c>
      <c r="D427" s="3">
        <v>45417</v>
      </c>
      <c r="E427" s="2" t="str">
        <f t="shared" si="6"/>
        <v>Bank</v>
      </c>
      <c r="F427" s="2" t="s">
        <v>1188</v>
      </c>
      <c r="G427" s="2">
        <f>VLOOKUP(B427,'Sheet1 (2)'!$A$1:$J$9999,5,FALSE)*-1</f>
        <v>43476.9</v>
      </c>
      <c r="H427" s="2">
        <v>284723.90000000002</v>
      </c>
    </row>
    <row r="428" spans="1:8" x14ac:dyDescent="0.2">
      <c r="A428" s="2" t="str">
        <f>VLOOKUP(B428,'Sheet1 (2)'!$A$1:$M$9999,9,FALSE)</f>
        <v>Employees Wages &amp; Salaries</v>
      </c>
      <c r="B428" s="2" t="s">
        <v>752</v>
      </c>
      <c r="C428" s="3">
        <f>VLOOKUP(B428,'Sheet1 (2)'!$A$1:$J$9999,3,FALSE)</f>
        <v>45387</v>
      </c>
      <c r="D428" s="3">
        <v>45387</v>
      </c>
      <c r="E428" s="2" t="str">
        <f t="shared" si="6"/>
        <v>Bank</v>
      </c>
      <c r="F428" s="2" t="s">
        <v>1188</v>
      </c>
      <c r="G428" s="2">
        <f>VLOOKUP(B428,'Sheet1 (2)'!$A$1:$J$9999,5,FALSE)*-1</f>
        <v>43129</v>
      </c>
      <c r="H428" s="2">
        <v>741915.6</v>
      </c>
    </row>
    <row r="429" spans="1:8" x14ac:dyDescent="0.2">
      <c r="A429" s="2" t="str">
        <f>VLOOKUP(B429,'Sheet1 (2)'!$A$1:$M$9999,9,FALSE)</f>
        <v>Employees Wages &amp; Salaries</v>
      </c>
      <c r="B429" s="2" t="s">
        <v>751</v>
      </c>
      <c r="C429" s="3">
        <f>VLOOKUP(B429,'Sheet1 (2)'!$A$1:$J$9999,3,FALSE)</f>
        <v>45387</v>
      </c>
      <c r="D429" s="3">
        <v>45387</v>
      </c>
      <c r="E429" s="2" t="str">
        <f t="shared" si="6"/>
        <v>Bank</v>
      </c>
      <c r="F429" s="2" t="s">
        <v>1188</v>
      </c>
      <c r="G429" s="2">
        <f>VLOOKUP(B429,'Sheet1 (2)'!$A$1:$J$9999,5,FALSE)*-1</f>
        <v>182160</v>
      </c>
      <c r="H429" s="2">
        <v>38419.199999999997</v>
      </c>
    </row>
    <row r="430" spans="1:8" x14ac:dyDescent="0.2">
      <c r="A430" s="2" t="str">
        <f>VLOOKUP(B430,'Sheet1 (2)'!$A$1:$M$9999,9,FALSE)</f>
        <v>Employees Wages &amp; Salaries</v>
      </c>
      <c r="B430" s="2" t="s">
        <v>750</v>
      </c>
      <c r="C430" s="3">
        <f>VLOOKUP(B430,'Sheet1 (2)'!$A$1:$J$9999,3,FALSE)</f>
        <v>45387</v>
      </c>
      <c r="D430" s="3">
        <v>45387</v>
      </c>
      <c r="E430" s="2" t="str">
        <f t="shared" si="6"/>
        <v>Bank</v>
      </c>
      <c r="F430" s="2" t="s">
        <v>1188</v>
      </c>
      <c r="G430" s="2">
        <f>VLOOKUP(B430,'Sheet1 (2)'!$A$1:$J$9999,5,FALSE)*-1</f>
        <v>108644</v>
      </c>
      <c r="H430" s="2">
        <v>66545.899999999994</v>
      </c>
    </row>
    <row r="431" spans="1:8" x14ac:dyDescent="0.2">
      <c r="A431" s="2" t="str">
        <f>VLOOKUP(B431,'Sheet1 (2)'!$A$1:$M$9999,9,FALSE)</f>
        <v>Employees Wages &amp; Salaries</v>
      </c>
      <c r="B431" s="2" t="s">
        <v>749</v>
      </c>
      <c r="C431" s="3">
        <f>VLOOKUP(B431,'Sheet1 (2)'!$A$1:$J$9999,3,FALSE)</f>
        <v>45387</v>
      </c>
      <c r="D431" s="3">
        <v>45387</v>
      </c>
      <c r="E431" s="2" t="str">
        <f t="shared" si="6"/>
        <v>Bank</v>
      </c>
      <c r="F431" s="2" t="s">
        <v>1188</v>
      </c>
      <c r="G431" s="2">
        <f>VLOOKUP(B431,'Sheet1 (2)'!$A$1:$J$9999,5,FALSE)*-1</f>
        <v>295692</v>
      </c>
      <c r="H431" s="2">
        <v>110312.6</v>
      </c>
    </row>
    <row r="432" spans="1:8" x14ac:dyDescent="0.2">
      <c r="A432" s="2" t="str">
        <f>VLOOKUP(B432,'Sheet1 (2)'!$A$1:$M$9999,9,FALSE)</f>
        <v>Employees Wages &amp; Salaries</v>
      </c>
      <c r="B432" s="2" t="s">
        <v>748</v>
      </c>
      <c r="C432" s="3">
        <f>VLOOKUP(B432,'Sheet1 (2)'!$A$1:$J$9999,3,FALSE)</f>
        <v>45387</v>
      </c>
      <c r="D432" s="3">
        <v>45387</v>
      </c>
      <c r="E432" s="2" t="str">
        <f t="shared" si="6"/>
        <v>Bank</v>
      </c>
      <c r="F432" s="2" t="s">
        <v>1188</v>
      </c>
      <c r="G432" s="2">
        <f>VLOOKUP(B432,'Sheet1 (2)'!$A$1:$J$9999,5,FALSE)*-1</f>
        <v>45280</v>
      </c>
      <c r="H432" s="2">
        <v>79865.2</v>
      </c>
    </row>
    <row r="433" spans="1:8" x14ac:dyDescent="0.2">
      <c r="A433" s="2" t="str">
        <f>VLOOKUP(B433,'Sheet1 (2)'!$A$1:$M$9999,9,FALSE)</f>
        <v>Employees Wages &amp; Salaries</v>
      </c>
      <c r="B433" s="2" t="s">
        <v>747</v>
      </c>
      <c r="C433" s="3">
        <f>VLOOKUP(B433,'Sheet1 (2)'!$A$1:$J$9999,3,FALSE)</f>
        <v>45387</v>
      </c>
      <c r="D433" s="3">
        <v>45387</v>
      </c>
      <c r="E433" s="2" t="str">
        <f t="shared" si="6"/>
        <v>Bank</v>
      </c>
      <c r="F433" s="2" t="s">
        <v>1188</v>
      </c>
      <c r="G433" s="2">
        <f>VLOOKUP(B433,'Sheet1 (2)'!$A$1:$J$9999,5,FALSE)*-1</f>
        <v>64393</v>
      </c>
      <c r="H433" s="2">
        <v>144072</v>
      </c>
    </row>
    <row r="434" spans="1:8" x14ac:dyDescent="0.2">
      <c r="A434" s="2" t="str">
        <f>VLOOKUP(B434,'Sheet1 (2)'!$A$1:$M$9999,9,FALSE)</f>
        <v>Employees Wages &amp; Salaries</v>
      </c>
      <c r="B434" s="2" t="s">
        <v>746</v>
      </c>
      <c r="C434" s="3">
        <f>VLOOKUP(B434,'Sheet1 (2)'!$A$1:$J$9999,3,FALSE)</f>
        <v>45387</v>
      </c>
      <c r="D434" s="3">
        <v>45387</v>
      </c>
      <c r="E434" s="2" t="str">
        <f t="shared" si="6"/>
        <v>Bank</v>
      </c>
      <c r="F434" s="2" t="s">
        <v>1188</v>
      </c>
      <c r="G434" s="2">
        <f>VLOOKUP(B434,'Sheet1 (2)'!$A$1:$J$9999,5,FALSE)*-1</f>
        <v>1823400</v>
      </c>
      <c r="H434" s="2">
        <v>352537.1</v>
      </c>
    </row>
    <row r="435" spans="1:8" x14ac:dyDescent="0.2">
      <c r="A435" s="2" t="str">
        <f>VLOOKUP(B435,'Sheet1 (2)'!$A$1:$M$9999,9,FALSE)</f>
        <v>Employees Wages &amp; Salaries</v>
      </c>
      <c r="B435" s="2" t="s">
        <v>745</v>
      </c>
      <c r="C435" s="3">
        <f>VLOOKUP(B435,'Sheet1 (2)'!$A$1:$J$9999,3,FALSE)</f>
        <v>45387</v>
      </c>
      <c r="D435" s="3">
        <v>45387</v>
      </c>
      <c r="E435" s="2" t="str">
        <f t="shared" si="6"/>
        <v>Bank</v>
      </c>
      <c r="F435" s="2" t="s">
        <v>1188</v>
      </c>
      <c r="G435" s="2">
        <f>VLOOKUP(B435,'Sheet1 (2)'!$A$1:$J$9999,5,FALSE)*-1</f>
        <v>135840</v>
      </c>
      <c r="H435" s="2">
        <v>170752</v>
      </c>
    </row>
    <row r="436" spans="1:8" x14ac:dyDescent="0.2">
      <c r="A436" s="2" t="str">
        <f>VLOOKUP(B436,'Sheet1 (2)'!$A$1:$M$9999,9,FALSE)</f>
        <v>Employees Wages &amp; Salaries</v>
      </c>
      <c r="B436" s="2" t="s">
        <v>744</v>
      </c>
      <c r="C436" s="3">
        <f>VLOOKUP(B436,'Sheet1 (2)'!$A$1:$J$9999,3,FALSE)</f>
        <v>45387</v>
      </c>
      <c r="D436" s="3">
        <v>45387</v>
      </c>
      <c r="E436" s="2" t="str">
        <f t="shared" si="6"/>
        <v>Bank</v>
      </c>
      <c r="F436" s="2" t="s">
        <v>1188</v>
      </c>
      <c r="G436" s="2">
        <f>VLOOKUP(B436,'Sheet1 (2)'!$A$1:$J$9999,5,FALSE)*-1</f>
        <v>282381</v>
      </c>
      <c r="H436" s="2">
        <v>128597.6</v>
      </c>
    </row>
    <row r="437" spans="1:8" x14ac:dyDescent="0.2">
      <c r="A437" s="2" t="str">
        <f>VLOOKUP(B437,'Sheet1 (2)'!$A$1:$M$9999,9,FALSE)</f>
        <v>Employees Wages &amp; Salaries</v>
      </c>
      <c r="B437" s="2" t="s">
        <v>743</v>
      </c>
      <c r="C437" s="3">
        <f>VLOOKUP(B437,'Sheet1 (2)'!$A$1:$J$9999,3,FALSE)</f>
        <v>45387</v>
      </c>
      <c r="D437" s="3">
        <v>45387</v>
      </c>
      <c r="E437" s="2" t="str">
        <f t="shared" si="6"/>
        <v>Bank</v>
      </c>
      <c r="F437" s="2" t="s">
        <v>1188</v>
      </c>
      <c r="G437" s="2">
        <f>VLOOKUP(B437,'Sheet1 (2)'!$A$1:$J$9999,5,FALSE)*-1</f>
        <v>679200</v>
      </c>
      <c r="H437" s="2">
        <v>303683.95</v>
      </c>
    </row>
    <row r="438" spans="1:8" x14ac:dyDescent="0.2">
      <c r="A438" s="2" t="str">
        <f>VLOOKUP(B438,'Sheet1 (2)'!$A$1:$M$9999,9,FALSE)</f>
        <v>Employees Wages &amp; Salaries</v>
      </c>
      <c r="B438" s="2" t="s">
        <v>742</v>
      </c>
      <c r="C438" s="3">
        <f>VLOOKUP(B438,'Sheet1 (2)'!$A$1:$J$9999,3,FALSE)</f>
        <v>45387</v>
      </c>
      <c r="D438" s="3">
        <v>45387</v>
      </c>
      <c r="E438" s="2" t="str">
        <f t="shared" si="6"/>
        <v>Bank</v>
      </c>
      <c r="F438" s="2" t="s">
        <v>1188</v>
      </c>
      <c r="G438" s="2">
        <f>VLOOKUP(B438,'Sheet1 (2)'!$A$1:$J$9999,5,FALSE)*-1</f>
        <v>248407</v>
      </c>
      <c r="H438" s="2">
        <v>51225.599999999999</v>
      </c>
    </row>
    <row r="439" spans="1:8" x14ac:dyDescent="0.2">
      <c r="A439" s="2" t="str">
        <f>VLOOKUP(B439,'Sheet1 (2)'!$A$1:$M$9999,9,FALSE)</f>
        <v>Employees Wages &amp; Salaries</v>
      </c>
      <c r="B439" s="2" t="s">
        <v>741</v>
      </c>
      <c r="C439" s="3">
        <f>VLOOKUP(B439,'Sheet1 (2)'!$A$1:$J$9999,3,FALSE)</f>
        <v>45387</v>
      </c>
      <c r="D439" s="3">
        <v>45387</v>
      </c>
      <c r="E439" s="2" t="str">
        <f t="shared" si="6"/>
        <v>Bank</v>
      </c>
      <c r="F439" s="2" t="s">
        <v>1188</v>
      </c>
      <c r="G439" s="2">
        <f>VLOOKUP(B439,'Sheet1 (2)'!$A$1:$J$9999,5,FALSE)*-1</f>
        <v>44771</v>
      </c>
      <c r="H439" s="2">
        <v>145139.20000000001</v>
      </c>
    </row>
    <row r="440" spans="1:8" x14ac:dyDescent="0.2">
      <c r="A440" s="2" t="str">
        <f>VLOOKUP(B440,'Sheet1 (2)'!$A$1:$M$9999,9,FALSE)</f>
        <v>Employees Wages &amp; Salaries</v>
      </c>
      <c r="B440" s="2" t="s">
        <v>740</v>
      </c>
      <c r="C440" s="3">
        <f>VLOOKUP(B440,'Sheet1 (2)'!$A$1:$J$9999,3,FALSE)</f>
        <v>45387</v>
      </c>
      <c r="D440" s="3">
        <v>45387</v>
      </c>
      <c r="E440" s="2" t="str">
        <f t="shared" si="6"/>
        <v>Bank</v>
      </c>
      <c r="F440" s="2" t="s">
        <v>1188</v>
      </c>
      <c r="G440" s="2">
        <f>VLOOKUP(B440,'Sheet1 (2)'!$A$1:$J$9999,5,FALSE)*-1</f>
        <v>679200</v>
      </c>
      <c r="H440" s="2">
        <v>160711.35</v>
      </c>
    </row>
    <row r="441" spans="1:8" x14ac:dyDescent="0.2">
      <c r="A441" s="2" t="str">
        <f>VLOOKUP(B441,'Sheet1 (2)'!$A$1:$M$9999,9,FALSE)</f>
        <v>Employees Wages &amp; Salaries</v>
      </c>
      <c r="B441" s="2" t="s">
        <v>739</v>
      </c>
      <c r="C441" s="3">
        <f>VLOOKUP(B441,'Sheet1 (2)'!$A$1:$J$9999,3,FALSE)</f>
        <v>45387</v>
      </c>
      <c r="D441" s="3">
        <v>45387</v>
      </c>
      <c r="E441" s="2" t="str">
        <f t="shared" si="6"/>
        <v>Bank</v>
      </c>
      <c r="F441" s="2" t="s">
        <v>1188</v>
      </c>
      <c r="G441" s="2">
        <f>VLOOKUP(B441,'Sheet1 (2)'!$A$1:$J$9999,5,FALSE)*-1</f>
        <v>1092154</v>
      </c>
      <c r="H441" s="2">
        <v>19209.599999999999</v>
      </c>
    </row>
    <row r="442" spans="1:8" x14ac:dyDescent="0.2">
      <c r="A442" s="2" t="str">
        <f>VLOOKUP(B442,'Sheet1 (2)'!$A$1:$M$9999,9,FALSE)</f>
        <v>Employees Wages &amp; Salaries</v>
      </c>
      <c r="B442" s="2" t="s">
        <v>738</v>
      </c>
      <c r="C442" s="3">
        <f>VLOOKUP(B442,'Sheet1 (2)'!$A$1:$J$9999,3,FALSE)</f>
        <v>45387</v>
      </c>
      <c r="D442" s="3">
        <v>45387</v>
      </c>
      <c r="E442" s="2" t="str">
        <f t="shared" si="6"/>
        <v>Bank</v>
      </c>
      <c r="F442" s="2" t="s">
        <v>1188</v>
      </c>
      <c r="G442" s="2">
        <f>VLOOKUP(B442,'Sheet1 (2)'!$A$1:$J$9999,5,FALSE)*-1</f>
        <v>259693</v>
      </c>
      <c r="H442" s="2">
        <v>8697.4500000000007</v>
      </c>
    </row>
    <row r="443" spans="1:8" x14ac:dyDescent="0.2">
      <c r="A443" s="2" t="str">
        <f>VLOOKUP(B443,'Sheet1 (2)'!$A$1:$M$9999,9,FALSE)</f>
        <v>Employees Wages &amp; Salaries</v>
      </c>
      <c r="B443" s="2" t="s">
        <v>737</v>
      </c>
      <c r="C443" s="3">
        <f>VLOOKUP(B443,'Sheet1 (2)'!$A$1:$J$9999,3,FALSE)</f>
        <v>45387</v>
      </c>
      <c r="D443" s="3">
        <v>45387</v>
      </c>
      <c r="E443" s="2" t="str">
        <f t="shared" si="6"/>
        <v>Bank</v>
      </c>
      <c r="F443" s="2" t="s">
        <v>1188</v>
      </c>
      <c r="G443" s="2">
        <f>VLOOKUP(B443,'Sheet1 (2)'!$A$1:$J$9999,5,FALSE)*-1</f>
        <v>151578</v>
      </c>
      <c r="H443" s="2">
        <v>9389.75</v>
      </c>
    </row>
    <row r="444" spans="1:8" x14ac:dyDescent="0.2">
      <c r="A444" s="2" t="str">
        <f>VLOOKUP(B444,'Sheet1 (2)'!$A$1:$M$9999,9,FALSE)</f>
        <v>Employees Wages &amp; Salaries</v>
      </c>
      <c r="B444" s="2" t="s">
        <v>736</v>
      </c>
      <c r="C444" s="3">
        <f>VLOOKUP(B444,'Sheet1 (2)'!$A$1:$J$9999,3,FALSE)</f>
        <v>45387</v>
      </c>
      <c r="D444" s="3">
        <v>45387</v>
      </c>
      <c r="E444" s="2" t="str">
        <f t="shared" si="6"/>
        <v>Bank</v>
      </c>
      <c r="F444" s="2" t="s">
        <v>1188</v>
      </c>
      <c r="G444" s="2">
        <f>VLOOKUP(B444,'Sheet1 (2)'!$A$1:$J$9999,5,FALSE)*-1</f>
        <v>604845</v>
      </c>
      <c r="H444" s="2">
        <v>93116.65</v>
      </c>
    </row>
    <row r="445" spans="1:8" x14ac:dyDescent="0.2">
      <c r="A445" s="2" t="str">
        <f>VLOOKUP(B445,'Sheet1 (2)'!$A$1:$M$9999,9,FALSE)</f>
        <v>Employees Wages &amp; Salaries</v>
      </c>
      <c r="B445" s="2" t="s">
        <v>735</v>
      </c>
      <c r="C445" s="3">
        <f>VLOOKUP(B445,'Sheet1 (2)'!$A$1:$J$9999,3,FALSE)</f>
        <v>45387</v>
      </c>
      <c r="D445" s="3">
        <v>45387</v>
      </c>
      <c r="E445" s="2" t="str">
        <f t="shared" si="6"/>
        <v>Bank</v>
      </c>
      <c r="F445" s="2" t="s">
        <v>1188</v>
      </c>
      <c r="G445" s="2">
        <f>VLOOKUP(B445,'Sheet1 (2)'!$A$1:$J$9999,5,FALSE)*-1</f>
        <v>108672</v>
      </c>
      <c r="H445" s="2">
        <v>14199.05</v>
      </c>
    </row>
    <row r="446" spans="1:8" x14ac:dyDescent="0.2">
      <c r="A446" s="2" t="str">
        <f>VLOOKUP(B446,'Sheet1 (2)'!$A$1:$M$9999,9,FALSE)</f>
        <v>Employees Wages &amp; Salaries</v>
      </c>
      <c r="B446" s="2" t="s">
        <v>734</v>
      </c>
      <c r="C446" s="3">
        <f>VLOOKUP(B446,'Sheet1 (2)'!$A$1:$J$9999,3,FALSE)</f>
        <v>45387</v>
      </c>
      <c r="D446" s="3">
        <v>45387</v>
      </c>
      <c r="E446" s="2" t="str">
        <f t="shared" si="6"/>
        <v>Bank</v>
      </c>
      <c r="F446" s="2" t="s">
        <v>1188</v>
      </c>
      <c r="G446" s="2">
        <f>VLOOKUP(B446,'Sheet1 (2)'!$A$1:$J$9999,5,FALSE)*-1</f>
        <v>158480</v>
      </c>
      <c r="H446" s="2">
        <v>21039.25</v>
      </c>
    </row>
    <row r="447" spans="1:8" x14ac:dyDescent="0.2">
      <c r="A447" s="2" t="str">
        <f>VLOOKUP(B447,'Sheet1 (2)'!$A$1:$M$9999,9,FALSE)</f>
        <v>Employees Wages &amp; Salaries</v>
      </c>
      <c r="B447" s="2" t="s">
        <v>733</v>
      </c>
      <c r="C447" s="3">
        <f>VLOOKUP(B447,'Sheet1 (2)'!$A$1:$J$9999,3,FALSE)</f>
        <v>45387</v>
      </c>
      <c r="D447" s="3">
        <v>45387</v>
      </c>
      <c r="E447" s="2" t="str">
        <f t="shared" si="6"/>
        <v>Bank</v>
      </c>
      <c r="F447" s="2" t="s">
        <v>1188</v>
      </c>
      <c r="G447" s="2">
        <f>VLOOKUP(B447,'Sheet1 (2)'!$A$1:$J$9999,5,FALSE)*-1</f>
        <v>285264</v>
      </c>
      <c r="H447" s="2">
        <v>396740.8</v>
      </c>
    </row>
    <row r="448" spans="1:8" x14ac:dyDescent="0.2">
      <c r="A448" s="2" t="str">
        <f>VLOOKUP(B448,'Sheet1 (2)'!$A$1:$M$9999,9,FALSE)</f>
        <v>Employees Wages &amp; Salaries</v>
      </c>
      <c r="B448" s="2" t="s">
        <v>732</v>
      </c>
      <c r="C448" s="3">
        <f>VLOOKUP(B448,'Sheet1 (2)'!$A$1:$J$9999,3,FALSE)</f>
        <v>45387</v>
      </c>
      <c r="D448" s="3">
        <v>45387</v>
      </c>
      <c r="E448" s="2" t="str">
        <f t="shared" si="6"/>
        <v>Bank</v>
      </c>
      <c r="F448" s="2" t="s">
        <v>1188</v>
      </c>
      <c r="G448" s="2">
        <f>VLOOKUP(B448,'Sheet1 (2)'!$A$1:$J$9999,5,FALSE)*-1</f>
        <v>339600</v>
      </c>
      <c r="H448" s="2">
        <v>27393</v>
      </c>
    </row>
    <row r="449" spans="1:8" x14ac:dyDescent="0.2">
      <c r="A449" s="2" t="str">
        <f>VLOOKUP(B449,'Sheet1 (2)'!$A$1:$M$9999,9,FALSE)</f>
        <v>Employees Wages &amp; Salaries</v>
      </c>
      <c r="B449" s="2" t="s">
        <v>731</v>
      </c>
      <c r="C449" s="3">
        <f>VLOOKUP(B449,'Sheet1 (2)'!$A$1:$J$9999,3,FALSE)</f>
        <v>45387</v>
      </c>
      <c r="D449" s="3">
        <v>45387</v>
      </c>
      <c r="E449" s="2" t="str">
        <f t="shared" si="6"/>
        <v>Bank</v>
      </c>
      <c r="F449" s="2" t="s">
        <v>1188</v>
      </c>
      <c r="G449" s="2">
        <f>VLOOKUP(B449,'Sheet1 (2)'!$A$1:$J$9999,5,FALSE)*-1</f>
        <v>79149</v>
      </c>
      <c r="H449" s="2">
        <v>37958.050000000003</v>
      </c>
    </row>
    <row r="450" spans="1:8" x14ac:dyDescent="0.2">
      <c r="A450" s="2" t="str">
        <f>VLOOKUP(B450,'Sheet1 (2)'!$A$1:$M$9999,9,FALSE)</f>
        <v>Employees Wages &amp; Salaries</v>
      </c>
      <c r="B450" s="2" t="s">
        <v>730</v>
      </c>
      <c r="C450" s="3">
        <f>VLOOKUP(B450,'Sheet1 (2)'!$A$1:$J$9999,3,FALSE)</f>
        <v>45387</v>
      </c>
      <c r="D450" s="3">
        <v>45387</v>
      </c>
      <c r="E450" s="2" t="str">
        <f t="shared" si="6"/>
        <v>Bank</v>
      </c>
      <c r="F450" s="2" t="s">
        <v>1188</v>
      </c>
      <c r="G450" s="2">
        <f>VLOOKUP(B450,'Sheet1 (2)'!$A$1:$J$9999,5,FALSE)*-1</f>
        <v>74515</v>
      </c>
      <c r="H450" s="2">
        <v>58990.400000000001</v>
      </c>
    </row>
    <row r="451" spans="1:8" x14ac:dyDescent="0.2">
      <c r="A451" s="2" t="str">
        <f>VLOOKUP(B451,'Sheet1 (2)'!$A$1:$M$9999,9,FALSE)</f>
        <v>Employees Wages &amp; Salaries</v>
      </c>
      <c r="B451" s="2" t="s">
        <v>729</v>
      </c>
      <c r="C451" s="3">
        <f>VLOOKUP(B451,'Sheet1 (2)'!$A$1:$J$9999,3,FALSE)</f>
        <v>45387</v>
      </c>
      <c r="D451" s="3">
        <v>45387</v>
      </c>
      <c r="E451" s="2" t="str">
        <f t="shared" ref="E451:E514" si="7">IF(A451="Overheads","Cash","Bank")</f>
        <v>Bank</v>
      </c>
      <c r="F451" s="2" t="s">
        <v>1188</v>
      </c>
      <c r="G451" s="2">
        <f>VLOOKUP(B451,'Sheet1 (2)'!$A$1:$J$9999,5,FALSE)*-1</f>
        <v>23084</v>
      </c>
      <c r="H451" s="2">
        <v>56943.4</v>
      </c>
    </row>
    <row r="452" spans="1:8" ht="28.5" x14ac:dyDescent="0.2">
      <c r="A452" s="2" t="str">
        <f>VLOOKUP(B452,'Sheet1 (2)'!$A$1:$M$9999,9,FALSE)</f>
        <v>Machinary Depreciation &amp; Maintenance</v>
      </c>
      <c r="B452" s="2" t="s">
        <v>680</v>
      </c>
      <c r="C452" s="3">
        <f>VLOOKUP(B452,'Sheet1 (2)'!$A$1:$J$9999,3,FALSE)</f>
        <v>45412</v>
      </c>
      <c r="D452" s="3">
        <v>45412</v>
      </c>
      <c r="E452" s="2" t="str">
        <f t="shared" si="7"/>
        <v>Bank</v>
      </c>
      <c r="F452" s="2" t="s">
        <v>1188</v>
      </c>
      <c r="G452" s="2">
        <f>VLOOKUP(B452,'Sheet1 (2)'!$A$1:$J$9999,5,FALSE)*-1</f>
        <v>4578.1499999999996</v>
      </c>
      <c r="H452" s="2">
        <v>136965</v>
      </c>
    </row>
    <row r="453" spans="1:8" ht="28.5" x14ac:dyDescent="0.2">
      <c r="A453" s="2" t="str">
        <f>VLOOKUP(B453,'Sheet1 (2)'!$A$1:$M$9999,9,FALSE)</f>
        <v>Machinary Depreciation &amp; Maintenance</v>
      </c>
      <c r="B453" s="2" t="s">
        <v>679</v>
      </c>
      <c r="C453" s="3">
        <f>VLOOKUP(B453,'Sheet1 (2)'!$A$1:$J$9999,3,FALSE)</f>
        <v>45412</v>
      </c>
      <c r="D453" s="3">
        <v>45412</v>
      </c>
      <c r="E453" s="2" t="str">
        <f t="shared" si="7"/>
        <v>Bank</v>
      </c>
      <c r="F453" s="2" t="s">
        <v>1188</v>
      </c>
      <c r="G453" s="2">
        <f>VLOOKUP(B453,'Sheet1 (2)'!$A$1:$J$9999,5,FALSE)*-1</f>
        <v>19338.400000000001</v>
      </c>
      <c r="H453" s="2">
        <v>58118.7</v>
      </c>
    </row>
    <row r="454" spans="1:8" ht="28.5" x14ac:dyDescent="0.2">
      <c r="A454" s="2" t="str">
        <f>VLOOKUP(B454,'Sheet1 (2)'!$A$1:$M$9999,9,FALSE)</f>
        <v>Machinary Depreciation &amp; Maintenance</v>
      </c>
      <c r="B454" s="2" t="s">
        <v>678</v>
      </c>
      <c r="C454" s="3">
        <f>VLOOKUP(B454,'Sheet1 (2)'!$A$1:$J$9999,3,FALSE)</f>
        <v>45412</v>
      </c>
      <c r="D454" s="3">
        <v>45412</v>
      </c>
      <c r="E454" s="2" t="str">
        <f t="shared" si="7"/>
        <v>Bank</v>
      </c>
      <c r="F454" s="2" t="s">
        <v>1188</v>
      </c>
      <c r="G454" s="2">
        <f>VLOOKUP(B454,'Sheet1 (2)'!$A$1:$J$9999,5,FALSE)*-1</f>
        <v>11533.35</v>
      </c>
      <c r="H454" s="2">
        <v>62010.3</v>
      </c>
    </row>
    <row r="455" spans="1:8" ht="28.5" x14ac:dyDescent="0.2">
      <c r="A455" s="2" t="str">
        <f>VLOOKUP(B455,'Sheet1 (2)'!$A$1:$M$9999,9,FALSE)</f>
        <v>Machinary Depreciation &amp; Maintenance</v>
      </c>
      <c r="B455" s="2" t="s">
        <v>677</v>
      </c>
      <c r="C455" s="3">
        <f>VLOOKUP(B455,'Sheet1 (2)'!$A$1:$J$9999,3,FALSE)</f>
        <v>45412</v>
      </c>
      <c r="D455" s="3">
        <v>45412</v>
      </c>
      <c r="E455" s="2" t="str">
        <f t="shared" si="7"/>
        <v>Bank</v>
      </c>
      <c r="F455" s="2" t="s">
        <v>1188</v>
      </c>
      <c r="G455" s="2">
        <f>VLOOKUP(B455,'Sheet1 (2)'!$A$1:$J$9999,5,FALSE)*-1</f>
        <v>31391.55</v>
      </c>
      <c r="H455" s="2">
        <v>19562.650000000001</v>
      </c>
    </row>
    <row r="456" spans="1:8" ht="28.5" x14ac:dyDescent="0.2">
      <c r="A456" s="2" t="str">
        <f>VLOOKUP(B456,'Sheet1 (2)'!$A$1:$M$9999,9,FALSE)</f>
        <v>Machinary Depreciation &amp; Maintenance</v>
      </c>
      <c r="B456" s="2" t="s">
        <v>676</v>
      </c>
      <c r="C456" s="3">
        <f>VLOOKUP(B456,'Sheet1 (2)'!$A$1:$J$9999,3,FALSE)</f>
        <v>45412</v>
      </c>
      <c r="D456" s="3">
        <v>45412</v>
      </c>
      <c r="E456" s="2" t="str">
        <f t="shared" si="7"/>
        <v>Bank</v>
      </c>
      <c r="F456" s="2" t="s">
        <v>1188</v>
      </c>
      <c r="G456" s="2">
        <f>VLOOKUP(B456,'Sheet1 (2)'!$A$1:$J$9999,5,FALSE)*-1</f>
        <v>4807</v>
      </c>
      <c r="H456" s="2">
        <v>146365.1</v>
      </c>
    </row>
    <row r="457" spans="1:8" ht="28.5" x14ac:dyDescent="0.2">
      <c r="A457" s="2" t="str">
        <f>VLOOKUP(B457,'Sheet1 (2)'!$A$1:$M$9999,9,FALSE)</f>
        <v>Machinary Depreciation &amp; Maintenance</v>
      </c>
      <c r="B457" s="2" t="s">
        <v>675</v>
      </c>
      <c r="C457" s="3">
        <f>VLOOKUP(B457,'Sheet1 (2)'!$A$1:$J$9999,3,FALSE)</f>
        <v>45412</v>
      </c>
      <c r="D457" s="3">
        <v>45412</v>
      </c>
      <c r="E457" s="2" t="str">
        <f t="shared" si="7"/>
        <v>Bank</v>
      </c>
      <c r="F457" s="2" t="s">
        <v>1188</v>
      </c>
      <c r="G457" s="2">
        <f>VLOOKUP(B457,'Sheet1 (2)'!$A$1:$J$9999,5,FALSE)*-1</f>
        <v>6835.6</v>
      </c>
      <c r="H457" s="2">
        <v>10957.2</v>
      </c>
    </row>
    <row r="458" spans="1:8" ht="28.5" x14ac:dyDescent="0.2">
      <c r="A458" s="2" t="str">
        <f>VLOOKUP(B458,'Sheet1 (2)'!$A$1:$M$9999,9,FALSE)</f>
        <v>Machinary Depreciation &amp; Maintenance</v>
      </c>
      <c r="B458" s="2" t="s">
        <v>674</v>
      </c>
      <c r="C458" s="3">
        <f>VLOOKUP(B458,'Sheet1 (2)'!$A$1:$J$9999,3,FALSE)</f>
        <v>45412</v>
      </c>
      <c r="D458" s="3">
        <v>45412</v>
      </c>
      <c r="E458" s="2" t="str">
        <f t="shared" si="7"/>
        <v>Bank</v>
      </c>
      <c r="F458" s="2" t="s">
        <v>1188</v>
      </c>
      <c r="G458" s="2">
        <f>VLOOKUP(B458,'Sheet1 (2)'!$A$1:$J$9999,5,FALSE)*-1</f>
        <v>193574.9</v>
      </c>
      <c r="H458" s="2">
        <v>40176.400000000001</v>
      </c>
    </row>
    <row r="459" spans="1:8" ht="28.5" x14ac:dyDescent="0.2">
      <c r="A459" s="2" t="str">
        <f>VLOOKUP(B459,'Sheet1 (2)'!$A$1:$M$9999,9,FALSE)</f>
        <v>Machinary Depreciation &amp; Maintenance</v>
      </c>
      <c r="B459" s="2" t="s">
        <v>673</v>
      </c>
      <c r="C459" s="3">
        <f>VLOOKUP(B459,'Sheet1 (2)'!$A$1:$J$9999,3,FALSE)</f>
        <v>45412</v>
      </c>
      <c r="D459" s="3">
        <v>45412</v>
      </c>
      <c r="E459" s="2" t="str">
        <f t="shared" si="7"/>
        <v>Bank</v>
      </c>
      <c r="F459" s="2" t="s">
        <v>1188</v>
      </c>
      <c r="G459" s="2">
        <f>VLOOKUP(B459,'Sheet1 (2)'!$A$1:$J$9999,5,FALSE)*-1</f>
        <v>14421</v>
      </c>
      <c r="H459" s="2">
        <v>59351.5</v>
      </c>
    </row>
    <row r="460" spans="1:8" ht="28.5" x14ac:dyDescent="0.2">
      <c r="A460" s="2" t="str">
        <f>VLOOKUP(B460,'Sheet1 (2)'!$A$1:$M$9999,9,FALSE)</f>
        <v>Machinary Depreciation &amp; Maintenance</v>
      </c>
      <c r="B460" s="2" t="s">
        <v>672</v>
      </c>
      <c r="C460" s="3">
        <f>VLOOKUP(B460,'Sheet1 (2)'!$A$1:$J$9999,3,FALSE)</f>
        <v>45412</v>
      </c>
      <c r="D460" s="3">
        <v>45412</v>
      </c>
      <c r="E460" s="2" t="str">
        <f t="shared" si="7"/>
        <v>Bank</v>
      </c>
      <c r="F460" s="2" t="s">
        <v>1188</v>
      </c>
      <c r="G460" s="2">
        <f>VLOOKUP(B460,'Sheet1 (2)'!$A$1:$J$9999,5,FALSE)*-1</f>
        <v>29978.2</v>
      </c>
      <c r="H460" s="2">
        <v>73048</v>
      </c>
    </row>
    <row r="461" spans="1:8" ht="28.5" x14ac:dyDescent="0.2">
      <c r="A461" s="2" t="str">
        <f>VLOOKUP(B461,'Sheet1 (2)'!$A$1:$M$9999,9,FALSE)</f>
        <v>Machinary Depreciation &amp; Maintenance</v>
      </c>
      <c r="B461" s="2" t="s">
        <v>671</v>
      </c>
      <c r="C461" s="3">
        <f>VLOOKUP(B461,'Sheet1 (2)'!$A$1:$J$9999,3,FALSE)</f>
        <v>45412</v>
      </c>
      <c r="D461" s="3">
        <v>45412</v>
      </c>
      <c r="E461" s="2" t="str">
        <f t="shared" si="7"/>
        <v>Bank</v>
      </c>
      <c r="F461" s="2" t="s">
        <v>1188</v>
      </c>
      <c r="G461" s="2">
        <f>VLOOKUP(B461,'Sheet1 (2)'!$A$1:$J$9999,5,FALSE)*-1</f>
        <v>72105</v>
      </c>
      <c r="H461" s="2">
        <v>9131</v>
      </c>
    </row>
    <row r="462" spans="1:8" ht="28.5" x14ac:dyDescent="0.2">
      <c r="A462" s="2" t="str">
        <f>VLOOKUP(B462,'Sheet1 (2)'!$A$1:$M$9999,9,FALSE)</f>
        <v>Machinary Depreciation &amp; Maintenance</v>
      </c>
      <c r="B462" s="2" t="s">
        <v>670</v>
      </c>
      <c r="C462" s="3">
        <f>VLOOKUP(B462,'Sheet1 (2)'!$A$1:$J$9999,3,FALSE)</f>
        <v>45412</v>
      </c>
      <c r="D462" s="3">
        <v>45412</v>
      </c>
      <c r="E462" s="2" t="str">
        <f t="shared" si="7"/>
        <v>Bank</v>
      </c>
      <c r="F462" s="2" t="s">
        <v>1188</v>
      </c>
      <c r="G462" s="2">
        <f>VLOOKUP(B462,'Sheet1 (2)'!$A$1:$J$9999,5,FALSE)*-1</f>
        <v>26371.8</v>
      </c>
      <c r="H462" s="2">
        <v>17191.349999999999</v>
      </c>
    </row>
    <row r="463" spans="1:8" ht="28.5" x14ac:dyDescent="0.2">
      <c r="A463" s="2" t="str">
        <f>VLOOKUP(B463,'Sheet1 (2)'!$A$1:$M$9999,9,FALSE)</f>
        <v>Machinary Depreciation &amp; Maintenance</v>
      </c>
      <c r="B463" s="2" t="s">
        <v>669</v>
      </c>
      <c r="C463" s="3">
        <f>VLOOKUP(B463,'Sheet1 (2)'!$A$1:$J$9999,3,FALSE)</f>
        <v>45412</v>
      </c>
      <c r="D463" s="3">
        <v>45412</v>
      </c>
      <c r="E463" s="2" t="str">
        <f t="shared" si="7"/>
        <v>Bank</v>
      </c>
      <c r="F463" s="2" t="s">
        <v>1188</v>
      </c>
      <c r="G463" s="2">
        <f>VLOOKUP(B463,'Sheet1 (2)'!$A$1:$J$9999,5,FALSE)*-1</f>
        <v>4752.95</v>
      </c>
      <c r="H463" s="2">
        <v>22856.25</v>
      </c>
    </row>
    <row r="464" spans="1:8" ht="28.5" x14ac:dyDescent="0.2">
      <c r="A464" s="2" t="str">
        <f>VLOOKUP(B464,'Sheet1 (2)'!$A$1:$M$9999,9,FALSE)</f>
        <v>Machinary Depreciation &amp; Maintenance</v>
      </c>
      <c r="B464" s="2" t="s">
        <v>668</v>
      </c>
      <c r="C464" s="3">
        <f>VLOOKUP(B464,'Sheet1 (2)'!$A$1:$J$9999,3,FALSE)</f>
        <v>45412</v>
      </c>
      <c r="D464" s="3">
        <v>45412</v>
      </c>
      <c r="E464" s="2" t="str">
        <f t="shared" si="7"/>
        <v>Bank</v>
      </c>
      <c r="F464" s="2" t="s">
        <v>1188</v>
      </c>
      <c r="G464" s="2">
        <f>VLOOKUP(B464,'Sheet1 (2)'!$A$1:$J$9999,5,FALSE)*-1</f>
        <v>72105</v>
      </c>
      <c r="H464" s="2">
        <v>4565.5</v>
      </c>
    </row>
    <row r="465" spans="1:8" ht="28.5" x14ac:dyDescent="0.2">
      <c r="A465" s="2" t="str">
        <f>VLOOKUP(B465,'Sheet1 (2)'!$A$1:$M$9999,9,FALSE)</f>
        <v>Machinary Depreciation &amp; Maintenance</v>
      </c>
      <c r="B465" s="2" t="s">
        <v>667</v>
      </c>
      <c r="C465" s="3">
        <f>VLOOKUP(B465,'Sheet1 (2)'!$A$1:$J$9999,3,FALSE)</f>
        <v>45412</v>
      </c>
      <c r="D465" s="3">
        <v>45412</v>
      </c>
      <c r="E465" s="2" t="str">
        <f t="shared" si="7"/>
        <v>Bank</v>
      </c>
      <c r="F465" s="2" t="s">
        <v>1188</v>
      </c>
      <c r="G465" s="2">
        <f>VLOOKUP(B465,'Sheet1 (2)'!$A$1:$J$9999,5,FALSE)*-1</f>
        <v>115945.3</v>
      </c>
      <c r="H465" s="2">
        <v>14097</v>
      </c>
    </row>
    <row r="466" spans="1:8" ht="28.5" x14ac:dyDescent="0.2">
      <c r="A466" s="2" t="str">
        <f>VLOOKUP(B466,'Sheet1 (2)'!$A$1:$M$9999,9,FALSE)</f>
        <v>Machinary Depreciation &amp; Maintenance</v>
      </c>
      <c r="B466" s="2" t="s">
        <v>666</v>
      </c>
      <c r="C466" s="3">
        <f>VLOOKUP(B466,'Sheet1 (2)'!$A$1:$J$9999,3,FALSE)</f>
        <v>45412</v>
      </c>
      <c r="D466" s="3">
        <v>45412</v>
      </c>
      <c r="E466" s="2" t="str">
        <f t="shared" si="7"/>
        <v>Bank</v>
      </c>
      <c r="F466" s="2" t="s">
        <v>1188</v>
      </c>
      <c r="G466" s="2">
        <f>VLOOKUP(B466,'Sheet1 (2)'!$A$1:$J$9999,5,FALSE)*-1</f>
        <v>27568.95</v>
      </c>
      <c r="H466" s="2">
        <v>46676</v>
      </c>
    </row>
    <row r="467" spans="1:8" ht="28.5" x14ac:dyDescent="0.2">
      <c r="A467" s="2" t="str">
        <f>VLOOKUP(B467,'Sheet1 (2)'!$A$1:$M$9999,9,FALSE)</f>
        <v>Machinary Depreciation &amp; Maintenance</v>
      </c>
      <c r="B467" s="2" t="s">
        <v>665</v>
      </c>
      <c r="C467" s="3">
        <f>VLOOKUP(B467,'Sheet1 (2)'!$A$1:$J$9999,3,FALSE)</f>
        <v>45412</v>
      </c>
      <c r="D467" s="3">
        <v>45412</v>
      </c>
      <c r="E467" s="2" t="str">
        <f t="shared" si="7"/>
        <v>Bank</v>
      </c>
      <c r="F467" s="2" t="s">
        <v>1188</v>
      </c>
      <c r="G467" s="2">
        <f>VLOOKUP(B467,'Sheet1 (2)'!$A$1:$J$9999,5,FALSE)*-1</f>
        <v>16091.95</v>
      </c>
      <c r="H467" s="2">
        <v>31398</v>
      </c>
    </row>
    <row r="468" spans="1:8" ht="28.5" x14ac:dyDescent="0.2">
      <c r="A468" s="2" t="str">
        <f>VLOOKUP(B468,'Sheet1 (2)'!$A$1:$M$9999,9,FALSE)</f>
        <v>Machinary Depreciation &amp; Maintenance</v>
      </c>
      <c r="B468" s="2" t="s">
        <v>664</v>
      </c>
      <c r="C468" s="3">
        <f>VLOOKUP(B468,'Sheet1 (2)'!$A$1:$J$9999,3,FALSE)</f>
        <v>45412</v>
      </c>
      <c r="D468" s="3">
        <v>45412</v>
      </c>
      <c r="E468" s="2" t="str">
        <f t="shared" si="7"/>
        <v>Bank</v>
      </c>
      <c r="F468" s="2" t="s">
        <v>1188</v>
      </c>
      <c r="G468" s="2">
        <f>VLOOKUP(B468,'Sheet1 (2)'!$A$1:$J$9999,5,FALSE)*-1</f>
        <v>64211.4</v>
      </c>
      <c r="H468" s="2">
        <v>204225</v>
      </c>
    </row>
    <row r="469" spans="1:8" ht="28.5" x14ac:dyDescent="0.2">
      <c r="A469" s="2" t="str">
        <f>VLOOKUP(B469,'Sheet1 (2)'!$A$1:$M$9999,9,FALSE)</f>
        <v>Machinary Depreciation &amp; Maintenance</v>
      </c>
      <c r="B469" s="2" t="s">
        <v>663</v>
      </c>
      <c r="C469" s="3">
        <f>VLOOKUP(B469,'Sheet1 (2)'!$A$1:$J$9999,3,FALSE)</f>
        <v>45412</v>
      </c>
      <c r="D469" s="3">
        <v>45412</v>
      </c>
      <c r="E469" s="2" t="str">
        <f t="shared" si="7"/>
        <v>Bank</v>
      </c>
      <c r="F469" s="2" t="s">
        <v>1188</v>
      </c>
      <c r="G469" s="2">
        <f>VLOOKUP(B469,'Sheet1 (2)'!$A$1:$J$9999,5,FALSE)*-1</f>
        <v>11536.8</v>
      </c>
      <c r="H469" s="2">
        <v>779437</v>
      </c>
    </row>
    <row r="470" spans="1:8" ht="28.5" x14ac:dyDescent="0.2">
      <c r="A470" s="2" t="str">
        <f>VLOOKUP(B470,'Sheet1 (2)'!$A$1:$M$9999,9,FALSE)</f>
        <v>Machinary Depreciation &amp; Maintenance</v>
      </c>
      <c r="B470" s="2" t="s">
        <v>662</v>
      </c>
      <c r="C470" s="3">
        <f>VLOOKUP(B470,'Sheet1 (2)'!$A$1:$J$9999,3,FALSE)</f>
        <v>45412</v>
      </c>
      <c r="D470" s="3">
        <v>45412</v>
      </c>
      <c r="E470" s="2" t="str">
        <f t="shared" si="7"/>
        <v>Bank</v>
      </c>
      <c r="F470" s="2" t="s">
        <v>1188</v>
      </c>
      <c r="G470" s="2">
        <f>VLOOKUP(B470,'Sheet1 (2)'!$A$1:$J$9999,5,FALSE)*-1</f>
        <v>16824.5</v>
      </c>
      <c r="H470" s="2">
        <v>54960</v>
      </c>
    </row>
    <row r="471" spans="1:8" ht="28.5" x14ac:dyDescent="0.2">
      <c r="A471" s="2" t="str">
        <f>VLOOKUP(B471,'Sheet1 (2)'!$A$1:$M$9999,9,FALSE)</f>
        <v>Machinary Depreciation &amp; Maintenance</v>
      </c>
      <c r="B471" s="2" t="s">
        <v>661</v>
      </c>
      <c r="C471" s="3">
        <f>VLOOKUP(B471,'Sheet1 (2)'!$A$1:$J$9999,3,FALSE)</f>
        <v>45412</v>
      </c>
      <c r="D471" s="3">
        <v>45412</v>
      </c>
      <c r="E471" s="2" t="str">
        <f t="shared" si="7"/>
        <v>Bank</v>
      </c>
      <c r="F471" s="2" t="s">
        <v>1188</v>
      </c>
      <c r="G471" s="2">
        <f>VLOOKUP(B471,'Sheet1 (2)'!$A$1:$J$9999,5,FALSE)*-1</f>
        <v>30284.1</v>
      </c>
      <c r="H471" s="2">
        <v>152315</v>
      </c>
    </row>
    <row r="472" spans="1:8" ht="28.5" x14ac:dyDescent="0.2">
      <c r="A472" s="2" t="str">
        <f>VLOOKUP(B472,'Sheet1 (2)'!$A$1:$M$9999,9,FALSE)</f>
        <v>Machinary Depreciation &amp; Maintenance</v>
      </c>
      <c r="B472" s="2" t="s">
        <v>660</v>
      </c>
      <c r="C472" s="3">
        <f>VLOOKUP(B472,'Sheet1 (2)'!$A$1:$J$9999,3,FALSE)</f>
        <v>45412</v>
      </c>
      <c r="D472" s="3">
        <v>45412</v>
      </c>
      <c r="E472" s="2" t="str">
        <f t="shared" si="7"/>
        <v>Bank</v>
      </c>
      <c r="F472" s="2" t="s">
        <v>1188</v>
      </c>
      <c r="G472" s="2">
        <f>VLOOKUP(B472,'Sheet1 (2)'!$A$1:$J$9999,5,FALSE)*-1</f>
        <v>36052.5</v>
      </c>
      <c r="H472" s="2">
        <v>228499</v>
      </c>
    </row>
    <row r="473" spans="1:8" ht="28.5" x14ac:dyDescent="0.2">
      <c r="A473" s="2" t="str">
        <f>VLOOKUP(B473,'Sheet1 (2)'!$A$1:$M$9999,9,FALSE)</f>
        <v>Machinary Depreciation &amp; Maintenance</v>
      </c>
      <c r="B473" s="2" t="s">
        <v>659</v>
      </c>
      <c r="C473" s="3">
        <f>VLOOKUP(B473,'Sheet1 (2)'!$A$1:$J$9999,3,FALSE)</f>
        <v>45412</v>
      </c>
      <c r="D473" s="3">
        <v>45412</v>
      </c>
      <c r="E473" s="2" t="str">
        <f t="shared" si="7"/>
        <v>Bank</v>
      </c>
      <c r="F473" s="2" t="s">
        <v>1188</v>
      </c>
      <c r="G473" s="2">
        <f>VLOOKUP(B473,'Sheet1 (2)'!$A$1:$J$9999,5,FALSE)*-1</f>
        <v>8403.0499999999993</v>
      </c>
      <c r="H473" s="2">
        <v>302305</v>
      </c>
    </row>
    <row r="474" spans="1:8" ht="28.5" x14ac:dyDescent="0.2">
      <c r="A474" s="2" t="str">
        <f>VLOOKUP(B474,'Sheet1 (2)'!$A$1:$M$9999,9,FALSE)</f>
        <v>Machinary Depreciation &amp; Maintenance</v>
      </c>
      <c r="B474" s="2" t="s">
        <v>658</v>
      </c>
      <c r="C474" s="3">
        <f>VLOOKUP(B474,'Sheet1 (2)'!$A$1:$J$9999,3,FALSE)</f>
        <v>45412</v>
      </c>
      <c r="D474" s="3">
        <v>45412</v>
      </c>
      <c r="E474" s="2" t="str">
        <f t="shared" si="7"/>
        <v>Bank</v>
      </c>
      <c r="F474" s="2" t="s">
        <v>1188</v>
      </c>
      <c r="G474" s="2">
        <f>VLOOKUP(B474,'Sheet1 (2)'!$A$1:$J$9999,5,FALSE)*-1</f>
        <v>7910.85</v>
      </c>
      <c r="H474" s="2">
        <v>271537</v>
      </c>
    </row>
    <row r="475" spans="1:8" ht="28.5" x14ac:dyDescent="0.2">
      <c r="A475" s="2" t="str">
        <f>VLOOKUP(B475,'Sheet1 (2)'!$A$1:$M$9999,9,FALSE)</f>
        <v>Machinary Depreciation &amp; Maintenance</v>
      </c>
      <c r="B475" s="2" t="s">
        <v>657</v>
      </c>
      <c r="C475" s="3">
        <f>VLOOKUP(B475,'Sheet1 (2)'!$A$1:$J$9999,3,FALSE)</f>
        <v>45412</v>
      </c>
      <c r="D475" s="3">
        <v>45412</v>
      </c>
      <c r="E475" s="2" t="str">
        <f t="shared" si="7"/>
        <v>Bank</v>
      </c>
      <c r="F475" s="2" t="s">
        <v>1188</v>
      </c>
      <c r="G475" s="2">
        <f>VLOOKUP(B475,'Sheet1 (2)'!$A$1:$J$9999,5,FALSE)*-1</f>
        <v>2450.65</v>
      </c>
      <c r="H475" s="2">
        <v>274800</v>
      </c>
    </row>
    <row r="476" spans="1:8" x14ac:dyDescent="0.2">
      <c r="A476" s="2" t="str">
        <f>VLOOKUP(B476,'Sheet1 (2)'!$A$1:$M$9999,9,FALSE)</f>
        <v>Subcontractors &amp; Services</v>
      </c>
      <c r="B476" s="2" t="s">
        <v>728</v>
      </c>
      <c r="C476" s="3">
        <f>VLOOKUP(B476,'Sheet1 (2)'!$A$1:$J$9999,3,FALSE)</f>
        <v>45397</v>
      </c>
      <c r="D476" s="3">
        <v>45397</v>
      </c>
      <c r="E476" s="2" t="str">
        <f t="shared" si="7"/>
        <v>Bank</v>
      </c>
      <c r="F476" s="2" t="s">
        <v>1188</v>
      </c>
      <c r="G476" s="2">
        <f>VLOOKUP(B476,'Sheet1 (2)'!$A$1:$J$9999,5,FALSE)*-1</f>
        <v>16263.3</v>
      </c>
      <c r="H476" s="2">
        <v>852840</v>
      </c>
    </row>
    <row r="477" spans="1:8" x14ac:dyDescent="0.2">
      <c r="A477" s="2" t="str">
        <f>VLOOKUP(B477,'Sheet1 (2)'!$A$1:$M$9999,9,FALSE)</f>
        <v>Subcontractors &amp; Services</v>
      </c>
      <c r="B477" s="2" t="s">
        <v>727</v>
      </c>
      <c r="C477" s="3">
        <f>VLOOKUP(B477,'Sheet1 (2)'!$A$1:$J$9999,3,FALSE)</f>
        <v>45397</v>
      </c>
      <c r="D477" s="3">
        <v>45397</v>
      </c>
      <c r="E477" s="2" t="str">
        <f t="shared" si="7"/>
        <v>Bank</v>
      </c>
      <c r="F477" s="2" t="s">
        <v>1188</v>
      </c>
      <c r="G477" s="2">
        <f>VLOOKUP(B477,'Sheet1 (2)'!$A$1:$J$9999,5,FALSE)*-1</f>
        <v>60105.9</v>
      </c>
      <c r="H477" s="2">
        <v>642295.69999999995</v>
      </c>
    </row>
    <row r="478" spans="1:8" x14ac:dyDescent="0.2">
      <c r="A478" s="2" t="str">
        <f>VLOOKUP(B478,'Sheet1 (2)'!$A$1:$M$9999,9,FALSE)</f>
        <v>Subcontractors &amp; Services</v>
      </c>
      <c r="B478" s="2" t="s">
        <v>726</v>
      </c>
      <c r="C478" s="3">
        <f>VLOOKUP(B478,'Sheet1 (2)'!$A$1:$J$9999,3,FALSE)</f>
        <v>45397</v>
      </c>
      <c r="D478" s="3">
        <v>45397</v>
      </c>
      <c r="E478" s="2" t="str">
        <f t="shared" si="7"/>
        <v>Bank</v>
      </c>
      <c r="F478" s="2" t="s">
        <v>1188</v>
      </c>
      <c r="G478" s="2">
        <f>VLOOKUP(B478,'Sheet1 (2)'!$A$1:$J$9999,5,FALSE)*-1</f>
        <v>49194.7</v>
      </c>
      <c r="H478" s="2">
        <v>1516783.3</v>
      </c>
    </row>
    <row r="479" spans="1:8" x14ac:dyDescent="0.2">
      <c r="A479" s="2" t="str">
        <f>VLOOKUP(B479,'Sheet1 (2)'!$A$1:$M$9999,9,FALSE)</f>
        <v>Subcontractors &amp; Services</v>
      </c>
      <c r="B479" s="2" t="s">
        <v>725</v>
      </c>
      <c r="C479" s="3">
        <f>VLOOKUP(B479,'Sheet1 (2)'!$A$1:$J$9999,3,FALSE)</f>
        <v>45397</v>
      </c>
      <c r="D479" s="3">
        <v>45397</v>
      </c>
      <c r="E479" s="2" t="str">
        <f t="shared" si="7"/>
        <v>Bank</v>
      </c>
      <c r="F479" s="2" t="s">
        <v>1188</v>
      </c>
      <c r="G479" s="2">
        <f>VLOOKUP(B479,'Sheet1 (2)'!$A$1:$J$9999,5,FALSE)*-1</f>
        <v>97567.15</v>
      </c>
      <c r="H479" s="2">
        <v>255852</v>
      </c>
    </row>
    <row r="480" spans="1:8" x14ac:dyDescent="0.2">
      <c r="A480" s="2" t="str">
        <f>VLOOKUP(B480,'Sheet1 (2)'!$A$1:$M$9999,9,FALSE)</f>
        <v>Subcontractors &amp; Services</v>
      </c>
      <c r="B480" s="2" t="s">
        <v>724</v>
      </c>
      <c r="C480" s="3">
        <f>VLOOKUP(B480,'Sheet1 (2)'!$A$1:$J$9999,3,FALSE)</f>
        <v>45397</v>
      </c>
      <c r="D480" s="3">
        <v>45397</v>
      </c>
      <c r="E480" s="2" t="str">
        <f t="shared" si="7"/>
        <v>Bank</v>
      </c>
      <c r="F480" s="2" t="s">
        <v>1188</v>
      </c>
      <c r="G480" s="2">
        <f>VLOOKUP(B480,'Sheet1 (2)'!$A$1:$J$9999,5,FALSE)*-1</f>
        <v>17075.2</v>
      </c>
      <c r="H480" s="2">
        <v>724914</v>
      </c>
    </row>
    <row r="481" spans="1:8" x14ac:dyDescent="0.2">
      <c r="A481" s="2" t="str">
        <f>VLOOKUP(B481,'Sheet1 (2)'!$A$1:$M$9999,9,FALSE)</f>
        <v>Subcontractors &amp; Services</v>
      </c>
      <c r="B481" s="2" t="s">
        <v>723</v>
      </c>
      <c r="C481" s="3">
        <f>VLOOKUP(B481,'Sheet1 (2)'!$A$1:$J$9999,3,FALSE)</f>
        <v>45397</v>
      </c>
      <c r="D481" s="3">
        <v>45397</v>
      </c>
      <c r="E481" s="2" t="str">
        <f t="shared" si="7"/>
        <v>Bank</v>
      </c>
      <c r="F481" s="2" t="s">
        <v>1188</v>
      </c>
      <c r="G481" s="2">
        <f>VLOOKUP(B481,'Sheet1 (2)'!$A$1:$J$9999,5,FALSE)*-1</f>
        <v>30353.1</v>
      </c>
      <c r="H481" s="2">
        <v>802693.1</v>
      </c>
    </row>
    <row r="482" spans="1:8" x14ac:dyDescent="0.2">
      <c r="A482" s="2" t="str">
        <f>VLOOKUP(B482,'Sheet1 (2)'!$A$1:$M$9999,9,FALSE)</f>
        <v>Subcontractors &amp; Services</v>
      </c>
      <c r="B482" s="2" t="s">
        <v>722</v>
      </c>
      <c r="C482" s="3">
        <f>VLOOKUP(B482,'Sheet1 (2)'!$A$1:$J$9999,3,FALSE)</f>
        <v>45397</v>
      </c>
      <c r="D482" s="3">
        <v>45397</v>
      </c>
      <c r="E482" s="2" t="str">
        <f t="shared" si="7"/>
        <v>Bank</v>
      </c>
      <c r="F482" s="2" t="s">
        <v>1188</v>
      </c>
      <c r="G482" s="2">
        <f>VLOOKUP(B482,'Sheet1 (2)'!$A$1:$J$9999,5,FALSE)*-1</f>
        <v>687609.15</v>
      </c>
      <c r="H482" s="2">
        <v>95944.5</v>
      </c>
    </row>
    <row r="483" spans="1:8" x14ac:dyDescent="0.2">
      <c r="A483" s="2" t="str">
        <f>VLOOKUP(B483,'Sheet1 (2)'!$A$1:$M$9999,9,FALSE)</f>
        <v>Subcontractors &amp; Services</v>
      </c>
      <c r="B483" s="2" t="s">
        <v>721</v>
      </c>
      <c r="C483" s="3">
        <f>VLOOKUP(B483,'Sheet1 (2)'!$A$1:$J$9999,3,FALSE)</f>
        <v>45397</v>
      </c>
      <c r="D483" s="3">
        <v>45397</v>
      </c>
      <c r="E483" s="2" t="str">
        <f t="shared" si="7"/>
        <v>Bank</v>
      </c>
      <c r="F483" s="2" t="s">
        <v>1188</v>
      </c>
      <c r="G483" s="2">
        <f>VLOOKUP(B483,'Sheet1 (2)'!$A$1:$J$9999,5,FALSE)*-1</f>
        <v>38419.199999999997</v>
      </c>
      <c r="H483" s="2">
        <v>43129</v>
      </c>
    </row>
    <row r="484" spans="1:8" x14ac:dyDescent="0.2">
      <c r="A484" s="2" t="str">
        <f>VLOOKUP(B484,'Sheet1 (2)'!$A$1:$M$9999,9,FALSE)</f>
        <v>Subcontractors &amp; Services</v>
      </c>
      <c r="B484" s="2" t="s">
        <v>720</v>
      </c>
      <c r="C484" s="3">
        <f>VLOOKUP(B484,'Sheet1 (2)'!$A$1:$J$9999,3,FALSE)</f>
        <v>45397</v>
      </c>
      <c r="D484" s="3">
        <v>45397</v>
      </c>
      <c r="E484" s="2" t="str">
        <f t="shared" si="7"/>
        <v>Bank</v>
      </c>
      <c r="F484" s="2" t="s">
        <v>1188</v>
      </c>
      <c r="G484" s="2">
        <f>VLOOKUP(B484,'Sheet1 (2)'!$A$1:$J$9999,5,FALSE)*-1</f>
        <v>79865.2</v>
      </c>
      <c r="H484" s="2">
        <v>46562</v>
      </c>
    </row>
    <row r="485" spans="1:8" x14ac:dyDescent="0.2">
      <c r="A485" s="2" t="str">
        <f>VLOOKUP(B485,'Sheet1 (2)'!$A$1:$M$9999,9,FALSE)</f>
        <v>Subcontractors &amp; Services</v>
      </c>
      <c r="B485" s="2" t="s">
        <v>719</v>
      </c>
      <c r="C485" s="3">
        <f>VLOOKUP(B485,'Sheet1 (2)'!$A$1:$J$9999,3,FALSE)</f>
        <v>45397</v>
      </c>
      <c r="D485" s="3">
        <v>45397</v>
      </c>
      <c r="E485" s="2" t="str">
        <f t="shared" si="7"/>
        <v>Bank</v>
      </c>
      <c r="F485" s="2" t="s">
        <v>1188</v>
      </c>
      <c r="G485" s="2">
        <f>VLOOKUP(B485,'Sheet1 (2)'!$A$1:$J$9999,5,FALSE)*-1</f>
        <v>240120</v>
      </c>
      <c r="H485" s="2">
        <v>461758</v>
      </c>
    </row>
    <row r="486" spans="1:8" x14ac:dyDescent="0.2">
      <c r="A486" s="2" t="str">
        <f>VLOOKUP(B486,'Sheet1 (2)'!$A$1:$M$9999,9,FALSE)</f>
        <v>Subcontractors &amp; Services</v>
      </c>
      <c r="B486" s="2" t="s">
        <v>718</v>
      </c>
      <c r="C486" s="3">
        <f>VLOOKUP(B486,'Sheet1 (2)'!$A$1:$J$9999,3,FALSE)</f>
        <v>45397</v>
      </c>
      <c r="D486" s="3">
        <v>45397</v>
      </c>
      <c r="E486" s="2" t="str">
        <f t="shared" si="7"/>
        <v>Bank</v>
      </c>
      <c r="F486" s="2" t="s">
        <v>1188</v>
      </c>
      <c r="G486" s="2">
        <f>VLOOKUP(B486,'Sheet1 (2)'!$A$1:$J$9999,5,FALSE)*-1</f>
        <v>81965.100000000006</v>
      </c>
      <c r="H486" s="2">
        <v>70410</v>
      </c>
    </row>
    <row r="487" spans="1:8" x14ac:dyDescent="0.2">
      <c r="A487" s="2" t="str">
        <f>VLOOKUP(B487,'Sheet1 (2)'!$A$1:$M$9999,9,FALSE)</f>
        <v>Subcontractors &amp; Services</v>
      </c>
      <c r="B487" s="2" t="s">
        <v>717</v>
      </c>
      <c r="C487" s="3">
        <f>VLOOKUP(B487,'Sheet1 (2)'!$A$1:$J$9999,3,FALSE)</f>
        <v>45397</v>
      </c>
      <c r="D487" s="3">
        <v>45397</v>
      </c>
      <c r="E487" s="2" t="str">
        <f t="shared" si="7"/>
        <v>Bank</v>
      </c>
      <c r="F487" s="2" t="s">
        <v>1188</v>
      </c>
      <c r="G487" s="2">
        <f>VLOOKUP(B487,'Sheet1 (2)'!$A$1:$J$9999,5,FALSE)*-1</f>
        <v>18993.400000000001</v>
      </c>
      <c r="H487" s="2">
        <v>104332</v>
      </c>
    </row>
    <row r="488" spans="1:8" x14ac:dyDescent="0.2">
      <c r="A488" s="2" t="str">
        <f>VLOOKUP(B488,'Sheet1 (2)'!$A$1:$M$9999,9,FALSE)</f>
        <v>Subcontractors &amp; Services</v>
      </c>
      <c r="B488" s="2" t="s">
        <v>716</v>
      </c>
      <c r="C488" s="3">
        <f>VLOOKUP(B488,'Sheet1 (2)'!$A$1:$J$9999,3,FALSE)</f>
        <v>45397</v>
      </c>
      <c r="D488" s="3">
        <v>45397</v>
      </c>
      <c r="E488" s="2" t="str">
        <f t="shared" si="7"/>
        <v>Bank</v>
      </c>
      <c r="F488" s="2" t="s">
        <v>1188</v>
      </c>
      <c r="G488" s="2">
        <f>VLOOKUP(B488,'Sheet1 (2)'!$A$1:$J$9999,5,FALSE)*-1</f>
        <v>160080</v>
      </c>
      <c r="H488" s="2">
        <v>1967412</v>
      </c>
    </row>
    <row r="489" spans="1:8" x14ac:dyDescent="0.2">
      <c r="A489" s="2" t="str">
        <f>VLOOKUP(B489,'Sheet1 (2)'!$A$1:$M$9999,9,FALSE)</f>
        <v>Subcontractors &amp; Services</v>
      </c>
      <c r="B489" s="2" t="s">
        <v>715</v>
      </c>
      <c r="C489" s="3">
        <f>VLOOKUP(B489,'Sheet1 (2)'!$A$1:$J$9999,3,FALSE)</f>
        <v>45397</v>
      </c>
      <c r="D489" s="3">
        <v>45397</v>
      </c>
      <c r="E489" s="2" t="str">
        <f t="shared" si="7"/>
        <v>Bank</v>
      </c>
      <c r="F489" s="2" t="s">
        <v>1188</v>
      </c>
      <c r="G489" s="2">
        <f>VLOOKUP(B489,'Sheet1 (2)'!$A$1:$J$9999,5,FALSE)*-1</f>
        <v>411854.1</v>
      </c>
      <c r="H489" s="2">
        <v>135840</v>
      </c>
    </row>
    <row r="490" spans="1:8" x14ac:dyDescent="0.2">
      <c r="A490" s="2" t="str">
        <f>VLOOKUP(B490,'Sheet1 (2)'!$A$1:$M$9999,9,FALSE)</f>
        <v>Subcontractors &amp; Services</v>
      </c>
      <c r="B490" s="2" t="s">
        <v>714</v>
      </c>
      <c r="C490" s="3">
        <f>VLOOKUP(B490,'Sheet1 (2)'!$A$1:$J$9999,3,FALSE)</f>
        <v>45397</v>
      </c>
      <c r="D490" s="3">
        <v>45397</v>
      </c>
      <c r="E490" s="2" t="str">
        <f t="shared" si="7"/>
        <v>Bank</v>
      </c>
      <c r="F490" s="2" t="s">
        <v>1188</v>
      </c>
      <c r="G490" s="2">
        <f>VLOOKUP(B490,'Sheet1 (2)'!$A$1:$J$9999,5,FALSE)*-1</f>
        <v>91809.1</v>
      </c>
      <c r="H490" s="2">
        <v>188232</v>
      </c>
    </row>
    <row r="491" spans="1:8" x14ac:dyDescent="0.2">
      <c r="A491" s="2" t="str">
        <f>VLOOKUP(B491,'Sheet1 (2)'!$A$1:$M$9999,9,FALSE)</f>
        <v>Subcontractors &amp; Services</v>
      </c>
      <c r="B491" s="2" t="s">
        <v>713</v>
      </c>
      <c r="C491" s="3">
        <f>VLOOKUP(B491,'Sheet1 (2)'!$A$1:$J$9999,3,FALSE)</f>
        <v>45397</v>
      </c>
      <c r="D491" s="3">
        <v>45397</v>
      </c>
      <c r="E491" s="2" t="str">
        <f t="shared" si="7"/>
        <v>Bank</v>
      </c>
      <c r="F491" s="2" t="s">
        <v>1188</v>
      </c>
      <c r="G491" s="2">
        <f>VLOOKUP(B491,'Sheet1 (2)'!$A$1:$J$9999,5,FALSE)*-1</f>
        <v>53587.7</v>
      </c>
      <c r="H491" s="2">
        <v>292527</v>
      </c>
    </row>
    <row r="492" spans="1:8" x14ac:dyDescent="0.2">
      <c r="A492" s="2" t="str">
        <f>VLOOKUP(B492,'Sheet1 (2)'!$A$1:$M$9999,9,FALSE)</f>
        <v>Subcontractors &amp; Services</v>
      </c>
      <c r="B492" s="2" t="s">
        <v>712</v>
      </c>
      <c r="C492" s="3">
        <f>VLOOKUP(B492,'Sheet1 (2)'!$A$1:$J$9999,3,FALSE)</f>
        <v>45397</v>
      </c>
      <c r="D492" s="3">
        <v>45397</v>
      </c>
      <c r="E492" s="2" t="str">
        <f t="shared" si="7"/>
        <v>Bank</v>
      </c>
      <c r="F492" s="2" t="s">
        <v>1188</v>
      </c>
      <c r="G492" s="2">
        <f>VLOOKUP(B492,'Sheet1 (2)'!$A$1:$J$9999,5,FALSE)*-1</f>
        <v>228088.7</v>
      </c>
      <c r="H492" s="2">
        <v>282381</v>
      </c>
    </row>
    <row r="493" spans="1:8" x14ac:dyDescent="0.2">
      <c r="A493" s="2" t="str">
        <f>VLOOKUP(B493,'Sheet1 (2)'!$A$1:$M$9999,9,FALSE)</f>
        <v>Subcontractors &amp; Services</v>
      </c>
      <c r="B493" s="2" t="s">
        <v>711</v>
      </c>
      <c r="C493" s="3">
        <f>VLOOKUP(B493,'Sheet1 (2)'!$A$1:$J$9999,3,FALSE)</f>
        <v>45397</v>
      </c>
      <c r="D493" s="3">
        <v>45397</v>
      </c>
      <c r="E493" s="2" t="str">
        <f t="shared" si="7"/>
        <v>Bank</v>
      </c>
      <c r="F493" s="2" t="s">
        <v>1188</v>
      </c>
      <c r="G493" s="2">
        <f>VLOOKUP(B493,'Sheet1 (2)'!$A$1:$J$9999,5,FALSE)*-1</f>
        <v>35858.15</v>
      </c>
      <c r="H493" s="2">
        <v>305640</v>
      </c>
    </row>
    <row r="494" spans="1:8" x14ac:dyDescent="0.2">
      <c r="A494" s="2" t="str">
        <f>VLOOKUP(B494,'Sheet1 (2)'!$A$1:$M$9999,9,FALSE)</f>
        <v>Subcontractors &amp; Services</v>
      </c>
      <c r="B494" s="2" t="s">
        <v>710</v>
      </c>
      <c r="C494" s="3">
        <f>VLOOKUP(B494,'Sheet1 (2)'!$A$1:$J$9999,3,FALSE)</f>
        <v>45397</v>
      </c>
      <c r="D494" s="3">
        <v>45397</v>
      </c>
      <c r="E494" s="2" t="str">
        <f t="shared" si="7"/>
        <v>Bank</v>
      </c>
      <c r="F494" s="2" t="s">
        <v>1188</v>
      </c>
      <c r="G494" s="2">
        <f>VLOOKUP(B494,'Sheet1 (2)'!$A$1:$J$9999,5,FALSE)*-1</f>
        <v>59763.199999999997</v>
      </c>
      <c r="H494" s="2">
        <v>830986</v>
      </c>
    </row>
    <row r="495" spans="1:8" x14ac:dyDescent="0.2">
      <c r="A495" s="2" t="str">
        <f>VLOOKUP(B495,'Sheet1 (2)'!$A$1:$M$9999,9,FALSE)</f>
        <v>Subcontractors &amp; Services</v>
      </c>
      <c r="B495" s="2" t="s">
        <v>709</v>
      </c>
      <c r="C495" s="3">
        <f>VLOOKUP(B495,'Sheet1 (2)'!$A$1:$J$9999,3,FALSE)</f>
        <v>45397</v>
      </c>
      <c r="D495" s="3">
        <v>45397</v>
      </c>
      <c r="E495" s="2" t="str">
        <f t="shared" si="7"/>
        <v>Bank</v>
      </c>
      <c r="F495" s="2" t="s">
        <v>1188</v>
      </c>
      <c r="G495" s="2">
        <f>VLOOKUP(B495,'Sheet1 (2)'!$A$1:$J$9999,5,FALSE)*-1</f>
        <v>114297.35</v>
      </c>
      <c r="H495" s="2">
        <v>452800</v>
      </c>
    </row>
    <row r="496" spans="1:8" x14ac:dyDescent="0.2">
      <c r="A496" s="2" t="str">
        <f>VLOOKUP(B496,'Sheet1 (2)'!$A$1:$M$9999,9,FALSE)</f>
        <v>Subcontractors &amp; Services</v>
      </c>
      <c r="B496" s="2" t="s">
        <v>708</v>
      </c>
      <c r="C496" s="3">
        <f>VLOOKUP(B496,'Sheet1 (2)'!$A$1:$J$9999,3,FALSE)</f>
        <v>45397</v>
      </c>
      <c r="D496" s="3">
        <v>45397</v>
      </c>
      <c r="E496" s="2" t="str">
        <f t="shared" si="7"/>
        <v>Bank</v>
      </c>
      <c r="F496" s="2" t="s">
        <v>1188</v>
      </c>
      <c r="G496" s="2">
        <f>VLOOKUP(B496,'Sheet1 (2)'!$A$1:$J$9999,5,FALSE)*-1</f>
        <v>150667.25</v>
      </c>
      <c r="H496" s="2">
        <v>363750</v>
      </c>
    </row>
    <row r="497" spans="1:8" x14ac:dyDescent="0.2">
      <c r="A497" s="2" t="str">
        <f>VLOOKUP(B497,'Sheet1 (2)'!$A$1:$M$9999,9,FALSE)</f>
        <v>Subcontractors &amp; Services</v>
      </c>
      <c r="B497" s="2" t="s">
        <v>707</v>
      </c>
      <c r="C497" s="3">
        <f>VLOOKUP(B497,'Sheet1 (2)'!$A$1:$J$9999,3,FALSE)</f>
        <v>45397</v>
      </c>
      <c r="D497" s="3">
        <v>45397</v>
      </c>
      <c r="E497" s="2" t="str">
        <f t="shared" si="7"/>
        <v>Bank</v>
      </c>
      <c r="F497" s="2" t="s">
        <v>1188</v>
      </c>
      <c r="G497" s="2">
        <f>VLOOKUP(B497,'Sheet1 (2)'!$A$1:$J$9999,5,FALSE)*-1</f>
        <v>37309.449999999997</v>
      </c>
      <c r="H497" s="2">
        <v>805309</v>
      </c>
    </row>
    <row r="498" spans="1:8" x14ac:dyDescent="0.2">
      <c r="A498" s="2" t="str">
        <f>VLOOKUP(B498,'Sheet1 (2)'!$A$1:$M$9999,9,FALSE)</f>
        <v>Subcontractors &amp; Services</v>
      </c>
      <c r="B498" s="2" t="s">
        <v>706</v>
      </c>
      <c r="C498" s="3">
        <f>VLOOKUP(B498,'Sheet1 (2)'!$A$1:$J$9999,3,FALSE)</f>
        <v>45397</v>
      </c>
      <c r="D498" s="3">
        <v>45397</v>
      </c>
      <c r="E498" s="2" t="str">
        <f t="shared" si="7"/>
        <v>Bank</v>
      </c>
      <c r="F498" s="2" t="s">
        <v>1188</v>
      </c>
      <c r="G498" s="2">
        <f>VLOOKUP(B498,'Sheet1 (2)'!$A$1:$J$9999,5,FALSE)*-1</f>
        <v>24460.5</v>
      </c>
      <c r="H498" s="2">
        <v>135840</v>
      </c>
    </row>
    <row r="499" spans="1:8" x14ac:dyDescent="0.2">
      <c r="A499" s="2" t="str">
        <f>VLOOKUP(B499,'Sheet1 (2)'!$A$1:$M$9999,9,FALSE)</f>
        <v>Subcontractors &amp; Services</v>
      </c>
      <c r="B499" s="2" t="s">
        <v>705</v>
      </c>
      <c r="C499" s="3">
        <f>VLOOKUP(B499,'Sheet1 (2)'!$A$1:$J$9999,3,FALSE)</f>
        <v>45397</v>
      </c>
      <c r="D499" s="3">
        <v>45397</v>
      </c>
      <c r="E499" s="2" t="str">
        <f t="shared" si="7"/>
        <v>Bank</v>
      </c>
      <c r="F499" s="2" t="s">
        <v>1188</v>
      </c>
      <c r="G499" s="2">
        <f>VLOOKUP(B499,'Sheet1 (2)'!$A$1:$J$9999,5,FALSE)*-1</f>
        <v>8705.5</v>
      </c>
      <c r="H499" s="2">
        <v>362240</v>
      </c>
    </row>
    <row r="500" spans="1:8" x14ac:dyDescent="0.2">
      <c r="A500" s="2" t="str">
        <f>VLOOKUP(B500,'Sheet1 (2)'!$A$1:$M$9999,9,FALSE)</f>
        <v>Indirect Costs</v>
      </c>
      <c r="B500" s="2" t="s">
        <v>802</v>
      </c>
      <c r="C500" s="3">
        <f>VLOOKUP(B500,'Sheet1 (2)'!$A$1:$J$9999,3,FALSE)</f>
        <v>45382</v>
      </c>
      <c r="D500" s="3">
        <v>45382</v>
      </c>
      <c r="E500" s="2" t="str">
        <f t="shared" si="7"/>
        <v>Bank</v>
      </c>
      <c r="F500" s="2" t="s">
        <v>1188</v>
      </c>
      <c r="G500" s="2">
        <f>VLOOKUP(B500,'Sheet1 (2)'!$A$1:$J$9999,5,FALSE)*-1</f>
        <v>8697.4500000000007</v>
      </c>
      <c r="H500" s="2">
        <v>146560</v>
      </c>
    </row>
    <row r="501" spans="1:8" x14ac:dyDescent="0.2">
      <c r="A501" s="2" t="str">
        <f>VLOOKUP(B501,'Sheet1 (2)'!$A$1:$M$9999,9,FALSE)</f>
        <v>Indirect Costs</v>
      </c>
      <c r="B501" s="2" t="s">
        <v>801</v>
      </c>
      <c r="C501" s="3">
        <f>VLOOKUP(B501,'Sheet1 (2)'!$A$1:$J$9999,3,FALSE)</f>
        <v>45382</v>
      </c>
      <c r="D501" s="3">
        <v>45382</v>
      </c>
      <c r="E501" s="2" t="str">
        <f t="shared" si="7"/>
        <v>Bank</v>
      </c>
      <c r="F501" s="2" t="s">
        <v>1188</v>
      </c>
      <c r="G501" s="2">
        <f>VLOOKUP(B501,'Sheet1 (2)'!$A$1:$J$9999,5,FALSE)*-1</f>
        <v>36733.300000000003</v>
      </c>
      <c r="H501" s="2">
        <v>18320</v>
      </c>
    </row>
    <row r="502" spans="1:8" x14ac:dyDescent="0.2">
      <c r="A502" s="2" t="str">
        <f>VLOOKUP(B502,'Sheet1 (2)'!$A$1:$M$9999,9,FALSE)</f>
        <v>Indirect Costs</v>
      </c>
      <c r="B502" s="2" t="s">
        <v>800</v>
      </c>
      <c r="C502" s="3">
        <f>VLOOKUP(B502,'Sheet1 (2)'!$A$1:$J$9999,3,FALSE)</f>
        <v>45382</v>
      </c>
      <c r="D502" s="3">
        <v>45382</v>
      </c>
      <c r="E502" s="2" t="str">
        <f t="shared" si="7"/>
        <v>Bank</v>
      </c>
      <c r="F502" s="2" t="s">
        <v>1188</v>
      </c>
      <c r="G502" s="2">
        <f>VLOOKUP(B502,'Sheet1 (2)'!$A$1:$J$9999,5,FALSE)*-1</f>
        <v>21908.65</v>
      </c>
      <c r="H502" s="2">
        <v>653691.05000000005</v>
      </c>
    </row>
    <row r="503" spans="1:8" x14ac:dyDescent="0.2">
      <c r="A503" s="2" t="str">
        <f>VLOOKUP(B503,'Sheet1 (2)'!$A$1:$M$9999,9,FALSE)</f>
        <v>Indirect Costs</v>
      </c>
      <c r="B503" s="2" t="s">
        <v>799</v>
      </c>
      <c r="C503" s="3">
        <f>VLOOKUP(B503,'Sheet1 (2)'!$A$1:$J$9999,3,FALSE)</f>
        <v>45382</v>
      </c>
      <c r="D503" s="3">
        <v>45382</v>
      </c>
      <c r="E503" s="2" t="str">
        <f t="shared" si="7"/>
        <v>Bank</v>
      </c>
      <c r="F503" s="2" t="s">
        <v>1188</v>
      </c>
      <c r="G503" s="2">
        <f>VLOOKUP(B503,'Sheet1 (2)'!$A$1:$J$9999,5,FALSE)*-1</f>
        <v>59628.65</v>
      </c>
      <c r="H503" s="2">
        <v>3590301.15</v>
      </c>
    </row>
    <row r="504" spans="1:8" x14ac:dyDescent="0.2">
      <c r="A504" s="2" t="str">
        <f>VLOOKUP(B504,'Sheet1 (2)'!$A$1:$M$9999,9,FALSE)</f>
        <v>Indirect Costs</v>
      </c>
      <c r="B504" s="2" t="s">
        <v>798</v>
      </c>
      <c r="C504" s="3">
        <f>VLOOKUP(B504,'Sheet1 (2)'!$A$1:$J$9999,3,FALSE)</f>
        <v>45382</v>
      </c>
      <c r="D504" s="3">
        <v>45382</v>
      </c>
      <c r="E504" s="2" t="str">
        <f t="shared" si="7"/>
        <v>Bank</v>
      </c>
      <c r="F504" s="2" t="s">
        <v>1188</v>
      </c>
      <c r="G504" s="2">
        <f>VLOOKUP(B504,'Sheet1 (2)'!$A$1:$J$9999,5,FALSE)*-1</f>
        <v>9131</v>
      </c>
      <c r="H504" s="2">
        <v>664747.15</v>
      </c>
    </row>
    <row r="505" spans="1:8" x14ac:dyDescent="0.2">
      <c r="A505" s="2" t="str">
        <f>VLOOKUP(B505,'Sheet1 (2)'!$A$1:$M$9999,9,FALSE)</f>
        <v>Indirect Costs</v>
      </c>
      <c r="B505" s="2" t="s">
        <v>797</v>
      </c>
      <c r="C505" s="3">
        <f>VLOOKUP(B505,'Sheet1 (2)'!$A$1:$J$9999,3,FALSE)</f>
        <v>45382</v>
      </c>
      <c r="D505" s="3">
        <v>45382</v>
      </c>
      <c r="E505" s="2" t="str">
        <f t="shared" si="7"/>
        <v>Bank</v>
      </c>
      <c r="F505" s="2" t="s">
        <v>1188</v>
      </c>
      <c r="G505" s="2">
        <f>VLOOKUP(B505,'Sheet1 (2)'!$A$1:$J$9999,5,FALSE)*-1</f>
        <v>12984.65</v>
      </c>
      <c r="H505" s="2">
        <v>550968.44999999995</v>
      </c>
    </row>
    <row r="506" spans="1:8" x14ac:dyDescent="0.2">
      <c r="A506" s="2" t="str">
        <f>VLOOKUP(B506,'Sheet1 (2)'!$A$1:$M$9999,9,FALSE)</f>
        <v>Indirect Costs</v>
      </c>
      <c r="B506" s="2" t="s">
        <v>796</v>
      </c>
      <c r="C506" s="3">
        <f>VLOOKUP(B506,'Sheet1 (2)'!$A$1:$J$9999,3,FALSE)</f>
        <v>45382</v>
      </c>
      <c r="D506" s="3">
        <v>45382</v>
      </c>
      <c r="E506" s="2" t="str">
        <f t="shared" si="7"/>
        <v>Bank</v>
      </c>
      <c r="F506" s="2" t="s">
        <v>1188</v>
      </c>
      <c r="G506" s="2">
        <f>VLOOKUP(B506,'Sheet1 (2)'!$A$1:$J$9999,5,FALSE)*-1</f>
        <v>367699.85</v>
      </c>
      <c r="H506" s="2">
        <v>398893.6</v>
      </c>
    </row>
    <row r="507" spans="1:8" x14ac:dyDescent="0.2">
      <c r="A507" s="2" t="str">
        <f>VLOOKUP(B507,'Sheet1 (2)'!$A$1:$M$9999,9,FALSE)</f>
        <v>Indirect Costs</v>
      </c>
      <c r="B507" s="2" t="s">
        <v>795</v>
      </c>
      <c r="C507" s="3">
        <f>VLOOKUP(B507,'Sheet1 (2)'!$A$1:$J$9999,3,FALSE)</f>
        <v>45382</v>
      </c>
      <c r="D507" s="3">
        <v>45382</v>
      </c>
      <c r="E507" s="2" t="str">
        <f t="shared" si="7"/>
        <v>Bank</v>
      </c>
      <c r="F507" s="2" t="s">
        <v>1188</v>
      </c>
      <c r="G507" s="2">
        <f>VLOOKUP(B507,'Sheet1 (2)'!$A$1:$J$9999,5,FALSE)*-1</f>
        <v>27393</v>
      </c>
      <c r="H507" s="2">
        <v>719583.75</v>
      </c>
    </row>
    <row r="508" spans="1:8" x14ac:dyDescent="0.2">
      <c r="A508" s="2" t="str">
        <f>VLOOKUP(B508,'Sheet1 (2)'!$A$1:$M$9999,9,FALSE)</f>
        <v>Indirect Costs</v>
      </c>
      <c r="B508" s="2" t="s">
        <v>794</v>
      </c>
      <c r="C508" s="3">
        <f>VLOOKUP(B508,'Sheet1 (2)'!$A$1:$J$9999,3,FALSE)</f>
        <v>45382</v>
      </c>
      <c r="D508" s="3">
        <v>45382</v>
      </c>
      <c r="E508" s="2" t="str">
        <f t="shared" si="7"/>
        <v>Bank</v>
      </c>
      <c r="F508" s="2" t="s">
        <v>1188</v>
      </c>
      <c r="G508" s="2">
        <f>VLOOKUP(B508,'Sheet1 (2)'!$A$1:$J$9999,5,FALSE)*-1</f>
        <v>56943.4</v>
      </c>
      <c r="H508" s="2">
        <v>1412991.2</v>
      </c>
    </row>
    <row r="509" spans="1:8" x14ac:dyDescent="0.2">
      <c r="A509" s="2" t="str">
        <f>VLOOKUP(B509,'Sheet1 (2)'!$A$1:$M$9999,9,FALSE)</f>
        <v>Indirect Costs</v>
      </c>
      <c r="B509" s="2" t="s">
        <v>793</v>
      </c>
      <c r="C509" s="3">
        <f>VLOOKUP(B509,'Sheet1 (2)'!$A$1:$J$9999,3,FALSE)</f>
        <v>45382</v>
      </c>
      <c r="D509" s="3">
        <v>45382</v>
      </c>
      <c r="E509" s="2" t="str">
        <f t="shared" si="7"/>
        <v>Bank</v>
      </c>
      <c r="F509" s="2" t="s">
        <v>1188</v>
      </c>
      <c r="G509" s="2">
        <f>VLOOKUP(B509,'Sheet1 (2)'!$A$1:$J$9999,5,FALSE)*-1</f>
        <v>136965</v>
      </c>
      <c r="H509" s="2">
        <v>607208.05000000005</v>
      </c>
    </row>
    <row r="510" spans="1:8" x14ac:dyDescent="0.2">
      <c r="A510" s="2" t="str">
        <f>VLOOKUP(B510,'Sheet1 (2)'!$A$1:$M$9999,9,FALSE)</f>
        <v>Indirect Costs</v>
      </c>
      <c r="B510" s="2" t="s">
        <v>792</v>
      </c>
      <c r="C510" s="3">
        <f>VLOOKUP(B510,'Sheet1 (2)'!$A$1:$J$9999,3,FALSE)</f>
        <v>45382</v>
      </c>
      <c r="D510" s="3">
        <v>45382</v>
      </c>
      <c r="E510" s="2" t="str">
        <f t="shared" si="7"/>
        <v>Bank</v>
      </c>
      <c r="F510" s="2" t="s">
        <v>1188</v>
      </c>
      <c r="G510" s="2">
        <f>VLOOKUP(B510,'Sheet1 (2)'!$A$1:$J$9999,5,FALSE)*-1</f>
        <v>50092.85</v>
      </c>
      <c r="H510" s="2">
        <v>213210</v>
      </c>
    </row>
    <row r="511" spans="1:8" x14ac:dyDescent="0.2">
      <c r="A511" s="2" t="str">
        <f>VLOOKUP(B511,'Sheet1 (2)'!$A$1:$M$9999,9,FALSE)</f>
        <v>Indirect Costs</v>
      </c>
      <c r="B511" s="2" t="s">
        <v>791</v>
      </c>
      <c r="C511" s="3">
        <f>VLOOKUP(B511,'Sheet1 (2)'!$A$1:$J$9999,3,FALSE)</f>
        <v>45382</v>
      </c>
      <c r="D511" s="3">
        <v>45382</v>
      </c>
      <c r="E511" s="2" t="str">
        <f t="shared" si="7"/>
        <v>Bank</v>
      </c>
      <c r="F511" s="2" t="s">
        <v>1188</v>
      </c>
      <c r="G511" s="2">
        <f>VLOOKUP(B511,'Sheet1 (2)'!$A$1:$J$9999,5,FALSE)*-1</f>
        <v>9028.65</v>
      </c>
      <c r="H511" s="2">
        <v>679606.3</v>
      </c>
    </row>
    <row r="512" spans="1:8" x14ac:dyDescent="0.2">
      <c r="A512" s="2" t="str">
        <f>VLOOKUP(B512,'Sheet1 (2)'!$A$1:$M$9999,9,FALSE)</f>
        <v>Indirect Costs</v>
      </c>
      <c r="B512" s="2" t="s">
        <v>790</v>
      </c>
      <c r="C512" s="3">
        <f>VLOOKUP(B512,'Sheet1 (2)'!$A$1:$J$9999,3,FALSE)</f>
        <v>45382</v>
      </c>
      <c r="D512" s="3">
        <v>45382</v>
      </c>
      <c r="E512" s="2" t="str">
        <f t="shared" si="7"/>
        <v>Bank</v>
      </c>
      <c r="F512" s="2" t="s">
        <v>1188</v>
      </c>
      <c r="G512" s="2">
        <f>VLOOKUP(B512,'Sheet1 (2)'!$A$1:$J$9999,5,FALSE)*-1</f>
        <v>136965</v>
      </c>
      <c r="H512" s="2">
        <v>2260735.5499999998</v>
      </c>
    </row>
    <row r="513" spans="1:8" x14ac:dyDescent="0.2">
      <c r="A513" s="2" t="str">
        <f>VLOOKUP(B513,'Sheet1 (2)'!$A$1:$M$9999,9,FALSE)</f>
        <v>Indirect Costs</v>
      </c>
      <c r="B513" s="2" t="s">
        <v>789</v>
      </c>
      <c r="C513" s="3">
        <f>VLOOKUP(B513,'Sheet1 (2)'!$A$1:$J$9999,3,FALSE)</f>
        <v>45382</v>
      </c>
      <c r="D513" s="3">
        <v>45382</v>
      </c>
      <c r="E513" s="2" t="str">
        <f t="shared" si="7"/>
        <v>Bank</v>
      </c>
      <c r="F513" s="2" t="s">
        <v>1188</v>
      </c>
      <c r="G513" s="2">
        <f>VLOOKUP(B513,'Sheet1 (2)'!$A$1:$J$9999,5,FALSE)*-1</f>
        <v>220239.95</v>
      </c>
      <c r="H513" s="2">
        <v>109374.2</v>
      </c>
    </row>
    <row r="514" spans="1:8" x14ac:dyDescent="0.2">
      <c r="A514" s="2" t="str">
        <f>VLOOKUP(B514,'Sheet1 (2)'!$A$1:$M$9999,9,FALSE)</f>
        <v>Indirect Costs</v>
      </c>
      <c r="B514" s="2" t="s">
        <v>788</v>
      </c>
      <c r="C514" s="3">
        <f>VLOOKUP(B514,'Sheet1 (2)'!$A$1:$J$9999,3,FALSE)</f>
        <v>45382</v>
      </c>
      <c r="D514" s="3">
        <v>45382</v>
      </c>
      <c r="E514" s="2" t="str">
        <f t="shared" si="7"/>
        <v>Bank</v>
      </c>
      <c r="F514" s="2" t="s">
        <v>1188</v>
      </c>
      <c r="G514" s="2">
        <f>VLOOKUP(B514,'Sheet1 (2)'!$A$1:$J$9999,5,FALSE)*-1</f>
        <v>52368.7</v>
      </c>
      <c r="H514" s="2">
        <v>1024341.8</v>
      </c>
    </row>
    <row r="515" spans="1:8" x14ac:dyDescent="0.2">
      <c r="A515" s="2" t="str">
        <f>VLOOKUP(B515,'Sheet1 (2)'!$A$1:$M$9999,9,FALSE)</f>
        <v>Indirect Costs</v>
      </c>
      <c r="B515" s="2" t="s">
        <v>787</v>
      </c>
      <c r="C515" s="3">
        <f>VLOOKUP(B515,'Sheet1 (2)'!$A$1:$J$9999,3,FALSE)</f>
        <v>45382</v>
      </c>
      <c r="D515" s="3">
        <v>45382</v>
      </c>
      <c r="E515" s="2" t="str">
        <f t="shared" ref="E515:E578" si="8">IF(A515="Overheads","Cash","Bank")</f>
        <v>Bank</v>
      </c>
      <c r="F515" s="2" t="s">
        <v>1188</v>
      </c>
      <c r="G515" s="2">
        <f>VLOOKUP(B515,'Sheet1 (2)'!$A$1:$J$9999,5,FALSE)*-1</f>
        <v>30567</v>
      </c>
      <c r="H515" s="2">
        <v>839011.25</v>
      </c>
    </row>
    <row r="516" spans="1:8" x14ac:dyDescent="0.2">
      <c r="A516" s="2" t="str">
        <f>VLOOKUP(B516,'Sheet1 (2)'!$A$1:$M$9999,9,FALSE)</f>
        <v>Indirect Costs</v>
      </c>
      <c r="B516" s="2" t="s">
        <v>786</v>
      </c>
      <c r="C516" s="3">
        <f>VLOOKUP(B516,'Sheet1 (2)'!$A$1:$J$9999,3,FALSE)</f>
        <v>45382</v>
      </c>
      <c r="D516" s="3">
        <v>45382</v>
      </c>
      <c r="E516" s="2" t="str">
        <f t="shared" si="8"/>
        <v>Bank</v>
      </c>
      <c r="F516" s="2" t="s">
        <v>1188</v>
      </c>
      <c r="G516" s="2">
        <f>VLOOKUP(B516,'Sheet1 (2)'!$A$1:$J$9999,5,FALSE)*-1</f>
        <v>121971.3</v>
      </c>
      <c r="H516" s="2">
        <v>396646</v>
      </c>
    </row>
    <row r="517" spans="1:8" x14ac:dyDescent="0.2">
      <c r="A517" s="2" t="str">
        <f>VLOOKUP(B517,'Sheet1 (2)'!$A$1:$M$9999,9,FALSE)</f>
        <v>Indirect Costs</v>
      </c>
      <c r="B517" s="2" t="s">
        <v>785</v>
      </c>
      <c r="C517" s="3">
        <f>VLOOKUP(B517,'Sheet1 (2)'!$A$1:$J$9999,3,FALSE)</f>
        <v>45382</v>
      </c>
      <c r="D517" s="3">
        <v>45382</v>
      </c>
      <c r="E517" s="2" t="str">
        <f t="shared" si="8"/>
        <v>Bank</v>
      </c>
      <c r="F517" s="2" t="s">
        <v>1188</v>
      </c>
      <c r="G517" s="2">
        <f>VLOOKUP(B517,'Sheet1 (2)'!$A$1:$J$9999,5,FALSE)*-1</f>
        <v>21914.400000000001</v>
      </c>
      <c r="H517" s="2">
        <v>1906206</v>
      </c>
    </row>
    <row r="518" spans="1:8" x14ac:dyDescent="0.2">
      <c r="A518" s="2" t="str">
        <f>VLOOKUP(B518,'Sheet1 (2)'!$A$1:$M$9999,9,FALSE)</f>
        <v>Indirect Costs</v>
      </c>
      <c r="B518" s="2" t="s">
        <v>784</v>
      </c>
      <c r="C518" s="3">
        <f>VLOOKUP(B518,'Sheet1 (2)'!$A$1:$J$9999,3,FALSE)</f>
        <v>45382</v>
      </c>
      <c r="D518" s="3">
        <v>45382</v>
      </c>
      <c r="E518" s="2" t="str">
        <f t="shared" si="8"/>
        <v>Bank</v>
      </c>
      <c r="F518" s="2" t="s">
        <v>1188</v>
      </c>
      <c r="G518" s="2">
        <f>VLOOKUP(B518,'Sheet1 (2)'!$A$1:$J$9999,5,FALSE)*-1</f>
        <v>31958.5</v>
      </c>
      <c r="H518" s="2">
        <v>376464</v>
      </c>
    </row>
    <row r="519" spans="1:8" x14ac:dyDescent="0.2">
      <c r="A519" s="2" t="str">
        <f>VLOOKUP(B519,'Sheet1 (2)'!$A$1:$M$9999,9,FALSE)</f>
        <v>Indirect Costs</v>
      </c>
      <c r="B519" s="2" t="s">
        <v>783</v>
      </c>
      <c r="C519" s="3">
        <f>VLOOKUP(B519,'Sheet1 (2)'!$A$1:$J$9999,3,FALSE)</f>
        <v>45382</v>
      </c>
      <c r="D519" s="3">
        <v>45382</v>
      </c>
      <c r="E519" s="2" t="str">
        <f t="shared" si="8"/>
        <v>Bank</v>
      </c>
      <c r="F519" s="2" t="s">
        <v>1188</v>
      </c>
      <c r="G519" s="2">
        <f>VLOOKUP(B519,'Sheet1 (2)'!$A$1:$J$9999,5,FALSE)*-1</f>
        <v>57525.3</v>
      </c>
      <c r="H519" s="2">
        <v>292527</v>
      </c>
    </row>
    <row r="520" spans="1:8" x14ac:dyDescent="0.2">
      <c r="A520" s="2" t="str">
        <f>VLOOKUP(B520,'Sheet1 (2)'!$A$1:$M$9999,9,FALSE)</f>
        <v>Indirect Costs</v>
      </c>
      <c r="B520" s="2" t="s">
        <v>782</v>
      </c>
      <c r="C520" s="3">
        <f>VLOOKUP(B520,'Sheet1 (2)'!$A$1:$J$9999,3,FALSE)</f>
        <v>45382</v>
      </c>
      <c r="D520" s="3">
        <v>45382</v>
      </c>
      <c r="E520" s="2" t="str">
        <f t="shared" si="8"/>
        <v>Bank</v>
      </c>
      <c r="F520" s="2" t="s">
        <v>1188</v>
      </c>
      <c r="G520" s="2">
        <f>VLOOKUP(B520,'Sheet1 (2)'!$A$1:$J$9999,5,FALSE)*-1</f>
        <v>68482.5</v>
      </c>
      <c r="H520" s="2">
        <v>282381</v>
      </c>
    </row>
    <row r="521" spans="1:8" x14ac:dyDescent="0.2">
      <c r="A521" s="2" t="str">
        <f>VLOOKUP(B521,'Sheet1 (2)'!$A$1:$M$9999,9,FALSE)</f>
        <v>Indirect Costs</v>
      </c>
      <c r="B521" s="2" t="s">
        <v>781</v>
      </c>
      <c r="C521" s="3">
        <f>VLOOKUP(B521,'Sheet1 (2)'!$A$1:$J$9999,3,FALSE)</f>
        <v>45382</v>
      </c>
      <c r="D521" s="3">
        <v>45382</v>
      </c>
      <c r="E521" s="2" t="str">
        <f t="shared" si="8"/>
        <v>Bank</v>
      </c>
      <c r="F521" s="2" t="s">
        <v>1188</v>
      </c>
      <c r="G521" s="2">
        <f>VLOOKUP(B521,'Sheet1 (2)'!$A$1:$J$9999,5,FALSE)*-1</f>
        <v>15960.85</v>
      </c>
      <c r="H521" s="2">
        <v>305640</v>
      </c>
    </row>
    <row r="522" spans="1:8" x14ac:dyDescent="0.2">
      <c r="A522" s="2" t="str">
        <f>VLOOKUP(B522,'Sheet1 (2)'!$A$1:$M$9999,9,FALSE)</f>
        <v>Indirect Costs</v>
      </c>
      <c r="B522" s="2" t="s">
        <v>780</v>
      </c>
      <c r="C522" s="3">
        <f>VLOOKUP(B522,'Sheet1 (2)'!$A$1:$J$9999,3,FALSE)</f>
        <v>45382</v>
      </c>
      <c r="D522" s="3">
        <v>45382</v>
      </c>
      <c r="E522" s="2" t="str">
        <f t="shared" si="8"/>
        <v>Bank</v>
      </c>
      <c r="F522" s="2" t="s">
        <v>1188</v>
      </c>
      <c r="G522" s="2">
        <f>VLOOKUP(B522,'Sheet1 (2)'!$A$1:$J$9999,5,FALSE)*-1</f>
        <v>15025.9</v>
      </c>
      <c r="H522" s="2">
        <v>666846</v>
      </c>
    </row>
    <row r="523" spans="1:8" x14ac:dyDescent="0.2">
      <c r="A523" s="2" t="str">
        <f>VLOOKUP(B523,'Sheet1 (2)'!$A$1:$M$9999,9,FALSE)</f>
        <v>Indirect Costs</v>
      </c>
      <c r="B523" s="2" t="s">
        <v>779</v>
      </c>
      <c r="C523" s="3">
        <f>VLOOKUP(B523,'Sheet1 (2)'!$A$1:$J$9999,3,FALSE)</f>
        <v>45382</v>
      </c>
      <c r="D523" s="3">
        <v>45382</v>
      </c>
      <c r="E523" s="2" t="str">
        <f t="shared" si="8"/>
        <v>Bank</v>
      </c>
      <c r="F523" s="2" t="s">
        <v>1188</v>
      </c>
      <c r="G523" s="2">
        <f>VLOOKUP(B523,'Sheet1 (2)'!$A$1:$J$9999,5,FALSE)*-1</f>
        <v>4655.2</v>
      </c>
      <c r="H523" s="2">
        <v>343878</v>
      </c>
    </row>
    <row r="524" spans="1:8" x14ac:dyDescent="0.2">
      <c r="A524" s="2" t="str">
        <f>VLOOKUP(B524,'Sheet1 (2)'!$A$1:$M$9999,9,FALSE)</f>
        <v>Overheads</v>
      </c>
      <c r="B524" s="2" t="s">
        <v>704</v>
      </c>
      <c r="C524" s="3">
        <f>VLOOKUP(B524,'Sheet1 (2)'!$A$1:$J$9999,3,FALSE)</f>
        <v>45403</v>
      </c>
      <c r="D524" s="3">
        <v>45403</v>
      </c>
      <c r="E524" s="2" t="str">
        <f t="shared" si="8"/>
        <v>Cash</v>
      </c>
      <c r="F524" s="2" t="s">
        <v>1188</v>
      </c>
      <c r="G524" s="2">
        <f>VLOOKUP(B524,'Sheet1 (2)'!$A$1:$J$9999,5,FALSE)*-1</f>
        <v>17450</v>
      </c>
      <c r="H524" s="2">
        <v>116607</v>
      </c>
    </row>
    <row r="525" spans="1:8" x14ac:dyDescent="0.2">
      <c r="A525" s="2" t="str">
        <f>VLOOKUP(B525,'Sheet1 (2)'!$A$1:$M$9999,9,FALSE)</f>
        <v>Overheads</v>
      </c>
      <c r="B525" s="2" t="s">
        <v>703</v>
      </c>
      <c r="C525" s="3">
        <f>VLOOKUP(B525,'Sheet1 (2)'!$A$1:$J$9999,3,FALSE)</f>
        <v>45403</v>
      </c>
      <c r="D525" s="3">
        <v>45403</v>
      </c>
      <c r="E525" s="2" t="str">
        <f t="shared" si="8"/>
        <v>Cash</v>
      </c>
      <c r="F525" s="2" t="s">
        <v>1188</v>
      </c>
      <c r="G525" s="2">
        <f>VLOOKUP(B525,'Sheet1 (2)'!$A$1:$J$9999,5,FALSE)*-1</f>
        <v>73701</v>
      </c>
      <c r="H525" s="2">
        <v>124416</v>
      </c>
    </row>
    <row r="526" spans="1:8" x14ac:dyDescent="0.2">
      <c r="A526" s="2" t="str">
        <f>VLOOKUP(B526,'Sheet1 (2)'!$A$1:$M$9999,9,FALSE)</f>
        <v>Overheads</v>
      </c>
      <c r="B526" s="2" t="s">
        <v>702</v>
      </c>
      <c r="C526" s="3">
        <f>VLOOKUP(B526,'Sheet1 (2)'!$A$1:$J$9999,3,FALSE)</f>
        <v>45403</v>
      </c>
      <c r="D526" s="3">
        <v>45403</v>
      </c>
      <c r="E526" s="2" t="str">
        <f t="shared" si="8"/>
        <v>Cash</v>
      </c>
      <c r="F526" s="2" t="s">
        <v>1188</v>
      </c>
      <c r="G526" s="2">
        <f>VLOOKUP(B526,'Sheet1 (2)'!$A$1:$J$9999,5,FALSE)*-1</f>
        <v>43957</v>
      </c>
      <c r="H526" s="2">
        <v>39250</v>
      </c>
    </row>
    <row r="527" spans="1:8" x14ac:dyDescent="0.2">
      <c r="A527" s="2" t="str">
        <f>VLOOKUP(B527,'Sheet1 (2)'!$A$1:$M$9999,9,FALSE)</f>
        <v>Overheads</v>
      </c>
      <c r="B527" s="2" t="s">
        <v>701</v>
      </c>
      <c r="C527" s="3">
        <f>VLOOKUP(B527,'Sheet1 (2)'!$A$1:$J$9999,3,FALSE)</f>
        <v>45403</v>
      </c>
      <c r="D527" s="3">
        <v>45403</v>
      </c>
      <c r="E527" s="2" t="str">
        <f t="shared" si="8"/>
        <v>Cash</v>
      </c>
      <c r="F527" s="2" t="s">
        <v>1188</v>
      </c>
      <c r="G527" s="2">
        <f>VLOOKUP(B527,'Sheet1 (2)'!$A$1:$J$9999,5,FALSE)*-1</f>
        <v>119635</v>
      </c>
      <c r="H527" s="2">
        <v>293660</v>
      </c>
    </row>
    <row r="528" spans="1:8" x14ac:dyDescent="0.2">
      <c r="A528" s="2" t="str">
        <f>VLOOKUP(B528,'Sheet1 (2)'!$A$1:$M$9999,9,FALSE)</f>
        <v>Overheads</v>
      </c>
      <c r="B528" s="2" t="s">
        <v>700</v>
      </c>
      <c r="C528" s="3">
        <f>VLOOKUP(B528,'Sheet1 (2)'!$A$1:$J$9999,3,FALSE)</f>
        <v>45403</v>
      </c>
      <c r="D528" s="3">
        <v>45403</v>
      </c>
      <c r="E528" s="2" t="str">
        <f t="shared" si="8"/>
        <v>Cash</v>
      </c>
      <c r="F528" s="2" t="s">
        <v>1188</v>
      </c>
      <c r="G528" s="2">
        <f>VLOOKUP(B528,'Sheet1 (2)'!$A$1:$J$9999,5,FALSE)*-1</f>
        <v>18320</v>
      </c>
      <c r="H528" s="2">
        <v>21984</v>
      </c>
    </row>
    <row r="529" spans="1:8" x14ac:dyDescent="0.2">
      <c r="A529" s="2" t="str">
        <f>VLOOKUP(B529,'Sheet1 (2)'!$A$1:$M$9999,9,FALSE)</f>
        <v>Overheads</v>
      </c>
      <c r="B529" s="2" t="s">
        <v>699</v>
      </c>
      <c r="C529" s="3">
        <f>VLOOKUP(B529,'Sheet1 (2)'!$A$1:$J$9999,3,FALSE)</f>
        <v>45403</v>
      </c>
      <c r="D529" s="3">
        <v>45403</v>
      </c>
      <c r="E529" s="2" t="str">
        <f t="shared" si="8"/>
        <v>Cash</v>
      </c>
      <c r="F529" s="2" t="s">
        <v>1188</v>
      </c>
      <c r="G529" s="2">
        <f>VLOOKUP(B529,'Sheet1 (2)'!$A$1:$J$9999,5,FALSE)*-1</f>
        <v>26053</v>
      </c>
      <c r="H529" s="2">
        <v>80608</v>
      </c>
    </row>
    <row r="530" spans="1:8" x14ac:dyDescent="0.2">
      <c r="A530" s="2" t="str">
        <f>VLOOKUP(B530,'Sheet1 (2)'!$A$1:$M$9999,9,FALSE)</f>
        <v>Overheads</v>
      </c>
      <c r="B530" s="2" t="s">
        <v>698</v>
      </c>
      <c r="C530" s="3">
        <f>VLOOKUP(B530,'Sheet1 (2)'!$A$1:$J$9999,3,FALSE)</f>
        <v>45403</v>
      </c>
      <c r="D530" s="3">
        <v>45403</v>
      </c>
      <c r="E530" s="2" t="str">
        <f t="shared" si="8"/>
        <v>Cash</v>
      </c>
      <c r="F530" s="2" t="s">
        <v>1188</v>
      </c>
      <c r="G530" s="2">
        <f>VLOOKUP(B530,'Sheet1 (2)'!$A$1:$J$9999,5,FALSE)*-1</f>
        <v>737736</v>
      </c>
      <c r="H530" s="2">
        <v>119080</v>
      </c>
    </row>
    <row r="531" spans="1:8" x14ac:dyDescent="0.2">
      <c r="A531" s="2" t="str">
        <f>VLOOKUP(B531,'Sheet1 (2)'!$A$1:$M$9999,9,FALSE)</f>
        <v>Overheads</v>
      </c>
      <c r="B531" s="2" t="s">
        <v>697</v>
      </c>
      <c r="C531" s="3">
        <f>VLOOKUP(B531,'Sheet1 (2)'!$A$1:$J$9999,3,FALSE)</f>
        <v>45403</v>
      </c>
      <c r="D531" s="3">
        <v>45403</v>
      </c>
      <c r="E531" s="2" t="str">
        <f t="shared" si="8"/>
        <v>Cash</v>
      </c>
      <c r="F531" s="2" t="s">
        <v>1188</v>
      </c>
      <c r="G531" s="2">
        <f>VLOOKUP(B531,'Sheet1 (2)'!$A$1:$J$9999,5,FALSE)*-1</f>
        <v>54960</v>
      </c>
      <c r="H531" s="2">
        <v>146560</v>
      </c>
    </row>
    <row r="532" spans="1:8" x14ac:dyDescent="0.2">
      <c r="A532" s="2" t="str">
        <f>VLOOKUP(B532,'Sheet1 (2)'!$A$1:$M$9999,9,FALSE)</f>
        <v>Overheads</v>
      </c>
      <c r="B532" s="2" t="s">
        <v>696</v>
      </c>
      <c r="C532" s="3">
        <f>VLOOKUP(B532,'Sheet1 (2)'!$A$1:$J$9999,3,FALSE)</f>
        <v>45403</v>
      </c>
      <c r="D532" s="3">
        <v>45403</v>
      </c>
      <c r="E532" s="2" t="str">
        <f t="shared" si="8"/>
        <v>Cash</v>
      </c>
      <c r="F532" s="2" t="s">
        <v>1188</v>
      </c>
      <c r="G532" s="2">
        <f>VLOOKUP(B532,'Sheet1 (2)'!$A$1:$J$9999,5,FALSE)*-1</f>
        <v>114249</v>
      </c>
      <c r="H532" s="2">
        <v>18320</v>
      </c>
    </row>
    <row r="533" spans="1:8" x14ac:dyDescent="0.2">
      <c r="A533" s="2" t="str">
        <f>VLOOKUP(B533,'Sheet1 (2)'!$A$1:$M$9999,9,FALSE)</f>
        <v>Overheads</v>
      </c>
      <c r="B533" s="2" t="s">
        <v>695</v>
      </c>
      <c r="C533" s="3">
        <f>VLOOKUP(B533,'Sheet1 (2)'!$A$1:$J$9999,3,FALSE)</f>
        <v>45403</v>
      </c>
      <c r="D533" s="3">
        <v>45403</v>
      </c>
      <c r="E533" s="2" t="str">
        <f t="shared" si="8"/>
        <v>Cash</v>
      </c>
      <c r="F533" s="2" t="s">
        <v>1188</v>
      </c>
      <c r="G533" s="2">
        <f>VLOOKUP(B533,'Sheet1 (2)'!$A$1:$J$9999,5,FALSE)*-1</f>
        <v>274800</v>
      </c>
      <c r="H533" s="2">
        <v>34492</v>
      </c>
    </row>
    <row r="534" spans="1:8" x14ac:dyDescent="0.2">
      <c r="A534" s="2" t="str">
        <f>VLOOKUP(B534,'Sheet1 (2)'!$A$1:$M$9999,9,FALSE)</f>
        <v>Overheads</v>
      </c>
      <c r="B534" s="2" t="s">
        <v>694</v>
      </c>
      <c r="C534" s="3">
        <f>VLOOKUP(B534,'Sheet1 (2)'!$A$1:$J$9999,3,FALSE)</f>
        <v>45403</v>
      </c>
      <c r="D534" s="3">
        <v>45403</v>
      </c>
      <c r="E534" s="2" t="str">
        <f t="shared" si="8"/>
        <v>Cash</v>
      </c>
      <c r="F534" s="2" t="s">
        <v>1188</v>
      </c>
      <c r="G534" s="2">
        <f>VLOOKUP(B534,'Sheet1 (2)'!$A$1:$J$9999,5,FALSE)*-1</f>
        <v>100504</v>
      </c>
      <c r="H534" s="2">
        <v>45857</v>
      </c>
    </row>
    <row r="535" spans="1:8" x14ac:dyDescent="0.2">
      <c r="A535" s="2" t="str">
        <f>VLOOKUP(B535,'Sheet1 (2)'!$A$1:$M$9999,9,FALSE)</f>
        <v>Overheads</v>
      </c>
      <c r="B535" s="2" t="s">
        <v>693</v>
      </c>
      <c r="C535" s="3">
        <f>VLOOKUP(B535,'Sheet1 (2)'!$A$1:$J$9999,3,FALSE)</f>
        <v>45403</v>
      </c>
      <c r="D535" s="3">
        <v>45403</v>
      </c>
      <c r="E535" s="2" t="str">
        <f t="shared" si="8"/>
        <v>Cash</v>
      </c>
      <c r="F535" s="2" t="s">
        <v>1188</v>
      </c>
      <c r="G535" s="2">
        <f>VLOOKUP(B535,'Sheet1 (2)'!$A$1:$J$9999,5,FALSE)*-1</f>
        <v>18114</v>
      </c>
      <c r="H535" s="2">
        <v>9160</v>
      </c>
    </row>
    <row r="536" spans="1:8" x14ac:dyDescent="0.2">
      <c r="A536" s="2" t="str">
        <f>VLOOKUP(B536,'Sheet1 (2)'!$A$1:$M$9999,9,FALSE)</f>
        <v>Overheads</v>
      </c>
      <c r="B536" s="2" t="s">
        <v>692</v>
      </c>
      <c r="C536" s="3">
        <f>VLOOKUP(B536,'Sheet1 (2)'!$A$1:$J$9999,3,FALSE)</f>
        <v>45403</v>
      </c>
      <c r="D536" s="3">
        <v>45403</v>
      </c>
      <c r="E536" s="2" t="str">
        <f t="shared" si="8"/>
        <v>Cash</v>
      </c>
      <c r="F536" s="2" t="s">
        <v>1188</v>
      </c>
      <c r="G536" s="2">
        <f>VLOOKUP(B536,'Sheet1 (2)'!$A$1:$J$9999,5,FALSE)*-1</f>
        <v>274800</v>
      </c>
      <c r="H536" s="2">
        <v>81233.7</v>
      </c>
    </row>
    <row r="537" spans="1:8" x14ac:dyDescent="0.2">
      <c r="A537" s="2" t="str">
        <f>VLOOKUP(B537,'Sheet1 (2)'!$A$1:$M$9999,9,FALSE)</f>
        <v>Overheads</v>
      </c>
      <c r="B537" s="2" t="s">
        <v>691</v>
      </c>
      <c r="C537" s="3">
        <f>VLOOKUP(B537,'Sheet1 (2)'!$A$1:$J$9999,3,FALSE)</f>
        <v>45403</v>
      </c>
      <c r="D537" s="3">
        <v>45403</v>
      </c>
      <c r="E537" s="2" t="str">
        <f t="shared" si="8"/>
        <v>Cash</v>
      </c>
      <c r="F537" s="2" t="s">
        <v>1188</v>
      </c>
      <c r="G537" s="2">
        <f>VLOOKUP(B537,'Sheet1 (2)'!$A$1:$J$9999,5,FALSE)*-1</f>
        <v>441878</v>
      </c>
      <c r="H537" s="2">
        <v>105303.2</v>
      </c>
    </row>
    <row r="538" spans="1:8" x14ac:dyDescent="0.2">
      <c r="A538" s="2" t="str">
        <f>VLOOKUP(B538,'Sheet1 (2)'!$A$1:$M$9999,9,FALSE)</f>
        <v>Overheads</v>
      </c>
      <c r="B538" s="2" t="s">
        <v>690</v>
      </c>
      <c r="C538" s="3">
        <f>VLOOKUP(B538,'Sheet1 (2)'!$A$1:$J$9999,3,FALSE)</f>
        <v>45403</v>
      </c>
      <c r="D538" s="3">
        <v>45403</v>
      </c>
      <c r="E538" s="2" t="str">
        <f t="shared" si="8"/>
        <v>Cash</v>
      </c>
      <c r="F538" s="2" t="s">
        <v>1188</v>
      </c>
      <c r="G538" s="2">
        <f>VLOOKUP(B538,'Sheet1 (2)'!$A$1:$J$9999,5,FALSE)*-1</f>
        <v>105070</v>
      </c>
      <c r="H538" s="2">
        <v>760996.4</v>
      </c>
    </row>
    <row r="539" spans="1:8" x14ac:dyDescent="0.2">
      <c r="A539" s="2" t="str">
        <f>VLOOKUP(B539,'Sheet1 (2)'!$A$1:$M$9999,9,FALSE)</f>
        <v>Overheads</v>
      </c>
      <c r="B539" s="2" t="s">
        <v>689</v>
      </c>
      <c r="C539" s="3">
        <f>VLOOKUP(B539,'Sheet1 (2)'!$A$1:$J$9999,3,FALSE)</f>
        <v>45403</v>
      </c>
      <c r="D539" s="3">
        <v>45403</v>
      </c>
      <c r="E539" s="2" t="str">
        <f t="shared" si="8"/>
        <v>Cash</v>
      </c>
      <c r="F539" s="2" t="s">
        <v>1188</v>
      </c>
      <c r="G539" s="2">
        <f>VLOOKUP(B539,'Sheet1 (2)'!$A$1:$J$9999,5,FALSE)*-1</f>
        <v>61328</v>
      </c>
      <c r="H539" s="2">
        <v>165771.35</v>
      </c>
    </row>
    <row r="540" spans="1:8" x14ac:dyDescent="0.2">
      <c r="A540" s="2" t="str">
        <f>VLOOKUP(B540,'Sheet1 (2)'!$A$1:$M$9999,9,FALSE)</f>
        <v>Overheads</v>
      </c>
      <c r="B540" s="2" t="s">
        <v>688</v>
      </c>
      <c r="C540" s="3">
        <f>VLOOKUP(B540,'Sheet1 (2)'!$A$1:$J$9999,3,FALSE)</f>
        <v>45403</v>
      </c>
      <c r="D540" s="3">
        <v>45403</v>
      </c>
      <c r="E540" s="2" t="str">
        <f t="shared" si="8"/>
        <v>Cash</v>
      </c>
      <c r="F540" s="2" t="s">
        <v>1188</v>
      </c>
      <c r="G540" s="2">
        <f>VLOOKUP(B540,'Sheet1 (2)'!$A$1:$J$9999,5,FALSE)*-1</f>
        <v>244717</v>
      </c>
      <c r="H540" s="2">
        <v>196508.55</v>
      </c>
    </row>
    <row r="541" spans="1:8" x14ac:dyDescent="0.2">
      <c r="A541" s="2" t="str">
        <f>VLOOKUP(B541,'Sheet1 (2)'!$A$1:$M$9999,9,FALSE)</f>
        <v>Overheads</v>
      </c>
      <c r="B541" s="2" t="s">
        <v>687</v>
      </c>
      <c r="C541" s="3">
        <f>VLOOKUP(B541,'Sheet1 (2)'!$A$1:$J$9999,3,FALSE)</f>
        <v>45403</v>
      </c>
      <c r="D541" s="3">
        <v>45403</v>
      </c>
      <c r="E541" s="2" t="str">
        <f t="shared" si="8"/>
        <v>Cash</v>
      </c>
      <c r="F541" s="2" t="s">
        <v>1188</v>
      </c>
      <c r="G541" s="2">
        <f>VLOOKUP(B541,'Sheet1 (2)'!$A$1:$J$9999,5,FALSE)*-1</f>
        <v>43968</v>
      </c>
      <c r="H541" s="2">
        <v>3705581.75</v>
      </c>
    </row>
    <row r="542" spans="1:8" x14ac:dyDescent="0.2">
      <c r="A542" s="2" t="str">
        <f>VLOOKUP(B542,'Sheet1 (2)'!$A$1:$M$9999,9,FALSE)</f>
        <v>Overheads</v>
      </c>
      <c r="B542" s="2" t="s">
        <v>686</v>
      </c>
      <c r="C542" s="3">
        <f>VLOOKUP(B542,'Sheet1 (2)'!$A$1:$J$9999,3,FALSE)</f>
        <v>45403</v>
      </c>
      <c r="D542" s="3">
        <v>45403</v>
      </c>
      <c r="E542" s="2" t="str">
        <f t="shared" si="8"/>
        <v>Cash</v>
      </c>
      <c r="F542" s="2" t="s">
        <v>1188</v>
      </c>
      <c r="G542" s="2">
        <f>VLOOKUP(B542,'Sheet1 (2)'!$A$1:$J$9999,5,FALSE)*-1</f>
        <v>64120</v>
      </c>
      <c r="H542" s="2">
        <v>191889</v>
      </c>
    </row>
    <row r="543" spans="1:8" x14ac:dyDescent="0.2">
      <c r="A543" s="2" t="str">
        <f>VLOOKUP(B543,'Sheet1 (2)'!$A$1:$M$9999,9,FALSE)</f>
        <v>Overheads</v>
      </c>
      <c r="B543" s="2" t="s">
        <v>685</v>
      </c>
      <c r="C543" s="3">
        <f>VLOOKUP(B543,'Sheet1 (2)'!$A$1:$J$9999,3,FALSE)</f>
        <v>45403</v>
      </c>
      <c r="D543" s="3">
        <v>45403</v>
      </c>
      <c r="E543" s="2" t="str">
        <f t="shared" si="8"/>
        <v>Cash</v>
      </c>
      <c r="F543" s="2" t="s">
        <v>1188</v>
      </c>
      <c r="G543" s="2">
        <f>VLOOKUP(B543,'Sheet1 (2)'!$A$1:$J$9999,5,FALSE)*-1</f>
        <v>115416</v>
      </c>
      <c r="H543" s="2">
        <v>332373</v>
      </c>
    </row>
    <row r="544" spans="1:8" x14ac:dyDescent="0.2">
      <c r="A544" s="2" t="str">
        <f>VLOOKUP(B544,'Sheet1 (2)'!$A$1:$M$9999,9,FALSE)</f>
        <v>Overheads</v>
      </c>
      <c r="B544" s="2" t="s">
        <v>684</v>
      </c>
      <c r="C544" s="3">
        <f>VLOOKUP(B544,'Sheet1 (2)'!$A$1:$J$9999,3,FALSE)</f>
        <v>45403</v>
      </c>
      <c r="D544" s="3">
        <v>45403</v>
      </c>
      <c r="E544" s="2" t="str">
        <f t="shared" si="8"/>
        <v>Cash</v>
      </c>
      <c r="F544" s="2" t="s">
        <v>1188</v>
      </c>
      <c r="G544" s="2">
        <f>VLOOKUP(B544,'Sheet1 (2)'!$A$1:$J$9999,5,FALSE)*-1</f>
        <v>137400</v>
      </c>
      <c r="H544" s="2">
        <v>550968.44999999995</v>
      </c>
    </row>
    <row r="545" spans="1:8" x14ac:dyDescent="0.2">
      <c r="A545" s="2" t="str">
        <f>VLOOKUP(B545,'Sheet1 (2)'!$A$1:$M$9999,9,FALSE)</f>
        <v>Overheads</v>
      </c>
      <c r="B545" s="2" t="s">
        <v>683</v>
      </c>
      <c r="C545" s="3">
        <f>VLOOKUP(B545,'Sheet1 (2)'!$A$1:$J$9999,3,FALSE)</f>
        <v>45403</v>
      </c>
      <c r="D545" s="3">
        <v>45403</v>
      </c>
      <c r="E545" s="2" t="str">
        <f t="shared" si="8"/>
        <v>Cash</v>
      </c>
      <c r="F545" s="2" t="s">
        <v>1188</v>
      </c>
      <c r="G545" s="2">
        <f>VLOOKUP(B545,'Sheet1 (2)'!$A$1:$J$9999,5,FALSE)*-1</f>
        <v>32023</v>
      </c>
      <c r="H545" s="2">
        <v>398893.6</v>
      </c>
    </row>
    <row r="546" spans="1:8" x14ac:dyDescent="0.2">
      <c r="A546" s="2" t="str">
        <f>VLOOKUP(B546,'Sheet1 (2)'!$A$1:$M$9999,9,FALSE)</f>
        <v>Overheads</v>
      </c>
      <c r="B546" s="2" t="s">
        <v>682</v>
      </c>
      <c r="C546" s="3">
        <f>VLOOKUP(B546,'Sheet1 (2)'!$A$1:$J$9999,3,FALSE)</f>
        <v>45403</v>
      </c>
      <c r="D546" s="3">
        <v>45403</v>
      </c>
      <c r="E546" s="2" t="str">
        <f t="shared" si="8"/>
        <v>Cash</v>
      </c>
      <c r="F546" s="2" t="s">
        <v>1188</v>
      </c>
      <c r="G546" s="2">
        <f>VLOOKUP(B546,'Sheet1 (2)'!$A$1:$J$9999,5,FALSE)*-1</f>
        <v>30148</v>
      </c>
      <c r="H546" s="2">
        <v>719583.75</v>
      </c>
    </row>
    <row r="547" spans="1:8" x14ac:dyDescent="0.2">
      <c r="A547" s="2" t="str">
        <f>VLOOKUP(B547,'Sheet1 (2)'!$A$1:$M$9999,9,FALSE)</f>
        <v>Overheads</v>
      </c>
      <c r="B547" s="2" t="s">
        <v>681</v>
      </c>
      <c r="C547" s="3">
        <f>VLOOKUP(B547,'Sheet1 (2)'!$A$1:$J$9999,3,FALSE)</f>
        <v>45403</v>
      </c>
      <c r="D547" s="3">
        <v>45403</v>
      </c>
      <c r="E547" s="2" t="str">
        <f t="shared" si="8"/>
        <v>Cash</v>
      </c>
      <c r="F547" s="2" t="s">
        <v>1188</v>
      </c>
      <c r="G547" s="2">
        <f>VLOOKUP(B547,'Sheet1 (2)'!$A$1:$J$9999,5,FALSE)*-1</f>
        <v>9340</v>
      </c>
      <c r="H547" s="2">
        <v>1760789.15</v>
      </c>
    </row>
    <row r="548" spans="1:8" x14ac:dyDescent="0.2">
      <c r="A548" s="2" t="str">
        <f>VLOOKUP(B548,'Sheet1 (2)'!$A$1:$M$9999,9,FALSE)</f>
        <v>Raw Material Supplier</v>
      </c>
      <c r="B548" s="2" t="s">
        <v>498</v>
      </c>
      <c r="C548" s="3">
        <f>VLOOKUP(B548,'Sheet1 (2)'!$A$1:$J$9999,3,FALSE)</f>
        <v>45448</v>
      </c>
      <c r="D548" s="3">
        <v>45448</v>
      </c>
      <c r="E548" s="2" t="str">
        <f t="shared" si="8"/>
        <v>Bank</v>
      </c>
      <c r="F548" s="2" t="s">
        <v>1188</v>
      </c>
      <c r="G548" s="2">
        <f>VLOOKUP(B548,'Sheet1 (2)'!$A$1:$J$9999,5,FALSE)*-1</f>
        <v>65623.600000000006</v>
      </c>
      <c r="H548" s="2">
        <v>74515</v>
      </c>
    </row>
    <row r="549" spans="1:8" x14ac:dyDescent="0.2">
      <c r="A549" s="2" t="str">
        <f>VLOOKUP(B549,'Sheet1 (2)'!$A$1:$M$9999,9,FALSE)</f>
        <v>Raw Material Supplier</v>
      </c>
      <c r="B549" s="2" t="s">
        <v>497</v>
      </c>
      <c r="C549" s="3">
        <f>VLOOKUP(B549,'Sheet1 (2)'!$A$1:$J$9999,3,FALSE)</f>
        <v>45448</v>
      </c>
      <c r="D549" s="3">
        <v>45448</v>
      </c>
      <c r="E549" s="2" t="str">
        <f t="shared" si="8"/>
        <v>Bank</v>
      </c>
      <c r="F549" s="2" t="s">
        <v>1188</v>
      </c>
      <c r="G549" s="2">
        <f>VLOOKUP(B549,'Sheet1 (2)'!$A$1:$J$9999,5,FALSE)*-1</f>
        <v>190126.05</v>
      </c>
      <c r="H549" s="2">
        <v>23084</v>
      </c>
    </row>
    <row r="550" spans="1:8" x14ac:dyDescent="0.2">
      <c r="A550" s="2" t="str">
        <f>VLOOKUP(B550,'Sheet1 (2)'!$A$1:$M$9999,9,FALSE)</f>
        <v>Raw Material Supplier</v>
      </c>
      <c r="B550" s="2" t="s">
        <v>496</v>
      </c>
      <c r="C550" s="3">
        <f>VLOOKUP(B550,'Sheet1 (2)'!$A$1:$J$9999,3,FALSE)</f>
        <v>45448</v>
      </c>
      <c r="D550" s="3">
        <v>45448</v>
      </c>
      <c r="E550" s="2" t="str">
        <f t="shared" si="8"/>
        <v>Bank</v>
      </c>
      <c r="F550" s="2" t="s">
        <v>1188</v>
      </c>
      <c r="G550" s="2">
        <f>VLOOKUP(B550,'Sheet1 (2)'!$A$1:$J$9999,5,FALSE)*-1</f>
        <v>175506.1</v>
      </c>
      <c r="H550" s="2">
        <v>4578.1499999999996</v>
      </c>
    </row>
    <row r="551" spans="1:8" x14ac:dyDescent="0.2">
      <c r="A551" s="2" t="str">
        <f>VLOOKUP(B551,'Sheet1 (2)'!$A$1:$M$9999,9,FALSE)</f>
        <v>Raw Material Supplier</v>
      </c>
      <c r="B551" s="2" t="s">
        <v>495</v>
      </c>
      <c r="C551" s="3">
        <f>VLOOKUP(B551,'Sheet1 (2)'!$A$1:$J$9999,3,FALSE)</f>
        <v>45448</v>
      </c>
      <c r="D551" s="3">
        <v>45448</v>
      </c>
      <c r="E551" s="2" t="str">
        <f t="shared" si="8"/>
        <v>Bank</v>
      </c>
      <c r="F551" s="2" t="s">
        <v>1188</v>
      </c>
      <c r="G551" s="2">
        <f>VLOOKUP(B551,'Sheet1 (2)'!$A$1:$J$9999,5,FALSE)*-1</f>
        <v>831877.8</v>
      </c>
      <c r="H551" s="2">
        <v>19338.400000000001</v>
      </c>
    </row>
    <row r="552" spans="1:8" x14ac:dyDescent="0.2">
      <c r="A552" s="2" t="str">
        <f>VLOOKUP(B552,'Sheet1 (2)'!$A$1:$M$9999,9,FALSE)</f>
        <v>Raw Material Supplier</v>
      </c>
      <c r="B552" s="2" t="s">
        <v>494</v>
      </c>
      <c r="C552" s="3">
        <f>VLOOKUP(B552,'Sheet1 (2)'!$A$1:$J$9999,3,FALSE)</f>
        <v>45448</v>
      </c>
      <c r="D552" s="3">
        <v>45448</v>
      </c>
      <c r="E552" s="2" t="str">
        <f t="shared" si="8"/>
        <v>Bank</v>
      </c>
      <c r="F552" s="2" t="s">
        <v>1188</v>
      </c>
      <c r="G552" s="2">
        <f>VLOOKUP(B552,'Sheet1 (2)'!$A$1:$J$9999,5,FALSE)*-1</f>
        <v>3628463.9</v>
      </c>
      <c r="H552" s="2">
        <v>11533.35</v>
      </c>
    </row>
    <row r="553" spans="1:8" x14ac:dyDescent="0.2">
      <c r="A553" s="2" t="str">
        <f>VLOOKUP(B553,'Sheet1 (2)'!$A$1:$M$9999,9,FALSE)</f>
        <v>Raw Material Supplier</v>
      </c>
      <c r="B553" s="2" t="s">
        <v>493</v>
      </c>
      <c r="C553" s="3">
        <f>VLOOKUP(B553,'Sheet1 (2)'!$A$1:$J$9999,3,FALSE)</f>
        <v>45448</v>
      </c>
      <c r="D553" s="3">
        <v>45448</v>
      </c>
      <c r="E553" s="2" t="str">
        <f t="shared" si="8"/>
        <v>Bank</v>
      </c>
      <c r="F553" s="2" t="s">
        <v>1188</v>
      </c>
      <c r="G553" s="2">
        <f>VLOOKUP(B553,'Sheet1 (2)'!$A$1:$J$9999,5,FALSE)*-1</f>
        <v>191889</v>
      </c>
      <c r="H553" s="2">
        <v>31391.55</v>
      </c>
    </row>
    <row r="554" spans="1:8" x14ac:dyDescent="0.2">
      <c r="A554" s="2" t="str">
        <f>VLOOKUP(B554,'Sheet1 (2)'!$A$1:$M$9999,9,FALSE)</f>
        <v>Raw Material Supplier</v>
      </c>
      <c r="B554" s="2" t="s">
        <v>492</v>
      </c>
      <c r="C554" s="3">
        <f>VLOOKUP(B554,'Sheet1 (2)'!$A$1:$J$9999,3,FALSE)</f>
        <v>45448</v>
      </c>
      <c r="D554" s="3">
        <v>45448</v>
      </c>
      <c r="E554" s="2" t="str">
        <f t="shared" si="8"/>
        <v>Bank</v>
      </c>
      <c r="F554" s="2" t="s">
        <v>1188</v>
      </c>
      <c r="G554" s="2">
        <f>VLOOKUP(B554,'Sheet1 (2)'!$A$1:$J$9999,5,FALSE)*-1</f>
        <v>664747.15</v>
      </c>
      <c r="H554" s="2">
        <v>4807</v>
      </c>
    </row>
    <row r="555" spans="1:8" x14ac:dyDescent="0.2">
      <c r="A555" s="2" t="str">
        <f>VLOOKUP(B555,'Sheet1 (2)'!$A$1:$M$9999,9,FALSE)</f>
        <v>Raw Material Supplier</v>
      </c>
      <c r="B555" s="2" t="s">
        <v>491</v>
      </c>
      <c r="C555" s="3">
        <f>VLOOKUP(B555,'Sheet1 (2)'!$A$1:$J$9999,3,FALSE)</f>
        <v>45448</v>
      </c>
      <c r="D555" s="3">
        <v>45448</v>
      </c>
      <c r="E555" s="2" t="str">
        <f t="shared" si="8"/>
        <v>Bank</v>
      </c>
      <c r="F555" s="2" t="s">
        <v>1188</v>
      </c>
      <c r="G555" s="2">
        <f>VLOOKUP(B555,'Sheet1 (2)'!$A$1:$J$9999,5,FALSE)*-1</f>
        <v>797787.2</v>
      </c>
      <c r="H555" s="2">
        <v>6835.6</v>
      </c>
    </row>
    <row r="556" spans="1:8" x14ac:dyDescent="0.2">
      <c r="A556" s="2" t="str">
        <f>VLOOKUP(B556,'Sheet1 (2)'!$A$1:$M$9999,9,FALSE)</f>
        <v>Raw Material Supplier</v>
      </c>
      <c r="B556" s="2" t="s">
        <v>490</v>
      </c>
      <c r="C556" s="3">
        <f>VLOOKUP(B556,'Sheet1 (2)'!$A$1:$J$9999,3,FALSE)</f>
        <v>45448</v>
      </c>
      <c r="D556" s="3">
        <v>45448</v>
      </c>
      <c r="E556" s="2" t="str">
        <f t="shared" si="8"/>
        <v>Bank</v>
      </c>
      <c r="F556" s="2" t="s">
        <v>1188</v>
      </c>
      <c r="G556" s="2">
        <f>VLOOKUP(B556,'Sheet1 (2)'!$A$1:$J$9999,5,FALSE)*-1</f>
        <v>1319346.7</v>
      </c>
      <c r="H556" s="2">
        <v>193574.9</v>
      </c>
    </row>
    <row r="557" spans="1:8" x14ac:dyDescent="0.2">
      <c r="A557" s="2" t="str">
        <f>VLOOKUP(B557,'Sheet1 (2)'!$A$1:$M$9999,9,FALSE)</f>
        <v>Raw Material Supplier</v>
      </c>
      <c r="B557" s="2" t="s">
        <v>489</v>
      </c>
      <c r="C557" s="3">
        <f>VLOOKUP(B557,'Sheet1 (2)'!$A$1:$J$9999,3,FALSE)</f>
        <v>45448</v>
      </c>
      <c r="D557" s="3">
        <v>45448</v>
      </c>
      <c r="E557" s="2" t="str">
        <f t="shared" si="8"/>
        <v>Bank</v>
      </c>
      <c r="F557" s="2" t="s">
        <v>1188</v>
      </c>
      <c r="G557" s="2">
        <f>VLOOKUP(B557,'Sheet1 (2)'!$A$1:$J$9999,5,FALSE)*-1</f>
        <v>1422081.95</v>
      </c>
      <c r="H557" s="2">
        <v>14421</v>
      </c>
    </row>
    <row r="558" spans="1:8" x14ac:dyDescent="0.2">
      <c r="A558" s="2" t="str">
        <f>VLOOKUP(B558,'Sheet1 (2)'!$A$1:$M$9999,9,FALSE)</f>
        <v>Raw Material Supplier</v>
      </c>
      <c r="B558" s="2" t="s">
        <v>488</v>
      </c>
      <c r="C558" s="3">
        <f>VLOOKUP(B558,'Sheet1 (2)'!$A$1:$J$9999,3,FALSE)</f>
        <v>45448</v>
      </c>
      <c r="D558" s="3">
        <v>45448</v>
      </c>
      <c r="E558" s="2" t="str">
        <f t="shared" si="8"/>
        <v>Bank</v>
      </c>
      <c r="F558" s="2" t="s">
        <v>1188</v>
      </c>
      <c r="G558" s="2">
        <f>VLOOKUP(B558,'Sheet1 (2)'!$A$1:$J$9999,5,FALSE)*-1</f>
        <v>799537.5</v>
      </c>
      <c r="H558" s="2">
        <v>29978.2</v>
      </c>
    </row>
    <row r="559" spans="1:8" x14ac:dyDescent="0.2">
      <c r="A559" s="2" t="str">
        <f>VLOOKUP(B559,'Sheet1 (2)'!$A$1:$M$9999,9,FALSE)</f>
        <v>Raw Material Supplier</v>
      </c>
      <c r="B559" s="2" t="s">
        <v>487</v>
      </c>
      <c r="C559" s="3">
        <f>VLOOKUP(B559,'Sheet1 (2)'!$A$1:$J$9999,3,FALSE)</f>
        <v>45448</v>
      </c>
      <c r="D559" s="3">
        <v>45448</v>
      </c>
      <c r="E559" s="2" t="str">
        <f t="shared" si="8"/>
        <v>Bank</v>
      </c>
      <c r="F559" s="2" t="s">
        <v>1188</v>
      </c>
      <c r="G559" s="2">
        <f>VLOOKUP(B559,'Sheet1 (2)'!$A$1:$J$9999,5,FALSE)*-1</f>
        <v>542833.35</v>
      </c>
      <c r="H559" s="2">
        <v>72105</v>
      </c>
    </row>
    <row r="560" spans="1:8" x14ac:dyDescent="0.2">
      <c r="A560" s="2" t="str">
        <f>VLOOKUP(B560,'Sheet1 (2)'!$A$1:$M$9999,9,FALSE)</f>
        <v>Raw Material Supplier</v>
      </c>
      <c r="B560" s="2" t="s">
        <v>486</v>
      </c>
      <c r="C560" s="3">
        <f>VLOOKUP(B560,'Sheet1 (2)'!$A$1:$J$9999,3,FALSE)</f>
        <v>45448</v>
      </c>
      <c r="D560" s="3">
        <v>45448</v>
      </c>
      <c r="E560" s="2" t="str">
        <f t="shared" si="8"/>
        <v>Bank</v>
      </c>
      <c r="F560" s="2" t="s">
        <v>1188</v>
      </c>
      <c r="G560" s="2">
        <f>VLOOKUP(B560,'Sheet1 (2)'!$A$1:$J$9999,5,FALSE)*-1</f>
        <v>542985.15</v>
      </c>
      <c r="H560" s="2">
        <v>26371.8</v>
      </c>
    </row>
    <row r="561" spans="1:8" x14ac:dyDescent="0.2">
      <c r="A561" s="2" t="str">
        <f>VLOOKUP(B561,'Sheet1 (2)'!$A$1:$M$9999,9,FALSE)</f>
        <v>Raw Material Supplier</v>
      </c>
      <c r="B561" s="2" t="s">
        <v>485</v>
      </c>
      <c r="C561" s="3">
        <f>VLOOKUP(B561,'Sheet1 (2)'!$A$1:$J$9999,3,FALSE)</f>
        <v>45448</v>
      </c>
      <c r="D561" s="3">
        <v>45448</v>
      </c>
      <c r="E561" s="2" t="str">
        <f t="shared" si="8"/>
        <v>Bank</v>
      </c>
      <c r="F561" s="2" t="s">
        <v>1188</v>
      </c>
      <c r="G561" s="2">
        <f>VLOOKUP(B561,'Sheet1 (2)'!$A$1:$J$9999,5,FALSE)*-1</f>
        <v>171297.1</v>
      </c>
      <c r="H561" s="2">
        <v>4752.95</v>
      </c>
    </row>
    <row r="562" spans="1:8" x14ac:dyDescent="0.2">
      <c r="A562" s="2" t="str">
        <f>VLOOKUP(B562,'Sheet1 (2)'!$A$1:$M$9999,9,FALSE)</f>
        <v>Raw Material Supplier</v>
      </c>
      <c r="B562" s="2" t="s">
        <v>484</v>
      </c>
      <c r="C562" s="3">
        <f>VLOOKUP(B562,'Sheet1 (2)'!$A$1:$J$9999,3,FALSE)</f>
        <v>45448</v>
      </c>
      <c r="D562" s="3">
        <v>45448</v>
      </c>
      <c r="E562" s="2" t="str">
        <f t="shared" si="8"/>
        <v>Bank</v>
      </c>
      <c r="F562" s="2" t="s">
        <v>1188</v>
      </c>
      <c r="G562" s="2">
        <f>VLOOKUP(B562,'Sheet1 (2)'!$A$1:$J$9999,5,FALSE)*-1</f>
        <v>1367057.9</v>
      </c>
      <c r="H562" s="2">
        <v>72105</v>
      </c>
    </row>
    <row r="563" spans="1:8" x14ac:dyDescent="0.2">
      <c r="A563" s="2" t="str">
        <f>VLOOKUP(B563,'Sheet1 (2)'!$A$1:$M$9999,9,FALSE)</f>
        <v>Raw Material Supplier</v>
      </c>
      <c r="B563" s="2" t="s">
        <v>483</v>
      </c>
      <c r="C563" s="3">
        <f>VLOOKUP(B563,'Sheet1 (2)'!$A$1:$J$9999,3,FALSE)</f>
        <v>45448</v>
      </c>
      <c r="D563" s="3">
        <v>45448</v>
      </c>
      <c r="E563" s="2" t="str">
        <f t="shared" si="8"/>
        <v>Bank</v>
      </c>
      <c r="F563" s="2" t="s">
        <v>1188</v>
      </c>
      <c r="G563" s="2">
        <f>VLOOKUP(B563,'Sheet1 (2)'!$A$1:$J$9999,5,FALSE)*-1</f>
        <v>89548.2</v>
      </c>
      <c r="H563" s="2">
        <v>115945.3</v>
      </c>
    </row>
    <row r="564" spans="1:8" x14ac:dyDescent="0.2">
      <c r="A564" s="2" t="str">
        <f>VLOOKUP(B564,'Sheet1 (2)'!$A$1:$M$9999,9,FALSE)</f>
        <v>Raw Material Supplier</v>
      </c>
      <c r="B564" s="2" t="s">
        <v>482</v>
      </c>
      <c r="C564" s="3">
        <f>VLOOKUP(B564,'Sheet1 (2)'!$A$1:$J$9999,3,FALSE)</f>
        <v>45448</v>
      </c>
      <c r="D564" s="3">
        <v>45448</v>
      </c>
      <c r="E564" s="2" t="str">
        <f t="shared" si="8"/>
        <v>Bank</v>
      </c>
      <c r="F564" s="2" t="s">
        <v>1188</v>
      </c>
      <c r="G564" s="2">
        <f>VLOOKUP(B564,'Sheet1 (2)'!$A$1:$J$9999,5,FALSE)*-1</f>
        <v>375249.6</v>
      </c>
      <c r="H564" s="2">
        <v>27568.95</v>
      </c>
    </row>
    <row r="565" spans="1:8" x14ac:dyDescent="0.2">
      <c r="A565" s="2" t="str">
        <f>VLOOKUP(B565,'Sheet1 (2)'!$A$1:$M$9999,9,FALSE)</f>
        <v>Raw Material Supplier</v>
      </c>
      <c r="B565" s="2" t="s">
        <v>481</v>
      </c>
      <c r="C565" s="3">
        <f>VLOOKUP(B565,'Sheet1 (2)'!$A$1:$J$9999,3,FALSE)</f>
        <v>45448</v>
      </c>
      <c r="D565" s="3">
        <v>45448</v>
      </c>
      <c r="E565" s="2" t="str">
        <f t="shared" si="8"/>
        <v>Bank</v>
      </c>
      <c r="F565" s="2" t="s">
        <v>1188</v>
      </c>
      <c r="G565" s="2">
        <f>VLOOKUP(B565,'Sheet1 (2)'!$A$1:$J$9999,5,FALSE)*-1</f>
        <v>588992.05000000005</v>
      </c>
      <c r="H565" s="2">
        <v>16091.95</v>
      </c>
    </row>
    <row r="566" spans="1:8" x14ac:dyDescent="0.2">
      <c r="A566" s="2" t="str">
        <f>VLOOKUP(B566,'Sheet1 (2)'!$A$1:$M$9999,9,FALSE)</f>
        <v>Raw Material Supplier</v>
      </c>
      <c r="B566" s="2" t="s">
        <v>480</v>
      </c>
      <c r="C566" s="3">
        <f>VLOOKUP(B566,'Sheet1 (2)'!$A$1:$J$9999,3,FALSE)</f>
        <v>45448</v>
      </c>
      <c r="D566" s="3">
        <v>45448</v>
      </c>
      <c r="E566" s="2" t="str">
        <f t="shared" si="8"/>
        <v>Bank</v>
      </c>
      <c r="F566" s="2" t="s">
        <v>1188</v>
      </c>
      <c r="G566" s="2">
        <f>VLOOKUP(B566,'Sheet1 (2)'!$A$1:$J$9999,5,FALSE)*-1</f>
        <v>802693.1</v>
      </c>
      <c r="H566" s="2">
        <v>64211.4</v>
      </c>
    </row>
    <row r="567" spans="1:8" x14ac:dyDescent="0.2">
      <c r="A567" s="2" t="str">
        <f>VLOOKUP(B567,'Sheet1 (2)'!$A$1:$M$9999,9,FALSE)</f>
        <v>Raw Material Supplier</v>
      </c>
      <c r="B567" s="2" t="s">
        <v>479</v>
      </c>
      <c r="C567" s="3">
        <f>VLOOKUP(B567,'Sheet1 (2)'!$A$1:$J$9999,3,FALSE)</f>
        <v>45448</v>
      </c>
      <c r="D567" s="3">
        <v>45448</v>
      </c>
      <c r="E567" s="2" t="str">
        <f t="shared" si="8"/>
        <v>Bank</v>
      </c>
      <c r="F567" s="2" t="s">
        <v>1188</v>
      </c>
      <c r="G567" s="2">
        <f>VLOOKUP(B567,'Sheet1 (2)'!$A$1:$J$9999,5,FALSE)*-1</f>
        <v>95944.5</v>
      </c>
      <c r="H567" s="2">
        <v>11536.8</v>
      </c>
    </row>
    <row r="568" spans="1:8" x14ac:dyDescent="0.2">
      <c r="A568" s="2" t="str">
        <f>VLOOKUP(B568,'Sheet1 (2)'!$A$1:$M$9999,9,FALSE)</f>
        <v>Raw Material Supplier</v>
      </c>
      <c r="B568" s="2" t="s">
        <v>478</v>
      </c>
      <c r="C568" s="3">
        <f>VLOOKUP(B568,'Sheet1 (2)'!$A$1:$J$9999,3,FALSE)</f>
        <v>45448</v>
      </c>
      <c r="D568" s="3">
        <v>45448</v>
      </c>
      <c r="E568" s="2" t="str">
        <f t="shared" si="8"/>
        <v>Bank</v>
      </c>
      <c r="F568" s="2" t="s">
        <v>1188</v>
      </c>
      <c r="G568" s="2">
        <f>VLOOKUP(B568,'Sheet1 (2)'!$A$1:$J$9999,5,FALSE)*-1</f>
        <v>200708.35</v>
      </c>
      <c r="H568" s="2">
        <v>16824.5</v>
      </c>
    </row>
    <row r="569" spans="1:8" x14ac:dyDescent="0.2">
      <c r="A569" s="2" t="str">
        <f>VLOOKUP(B569,'Sheet1 (2)'!$A$1:$M$9999,9,FALSE)</f>
        <v>Raw Material Supplier</v>
      </c>
      <c r="B569" s="2" t="s">
        <v>477</v>
      </c>
      <c r="C569" s="3">
        <f>VLOOKUP(B569,'Sheet1 (2)'!$A$1:$J$9999,3,FALSE)</f>
        <v>45448</v>
      </c>
      <c r="D569" s="3">
        <v>45448</v>
      </c>
      <c r="E569" s="2" t="str">
        <f t="shared" si="8"/>
        <v>Bank</v>
      </c>
      <c r="F569" s="2" t="s">
        <v>1188</v>
      </c>
      <c r="G569" s="2">
        <f>VLOOKUP(B569,'Sheet1 (2)'!$A$1:$J$9999,5,FALSE)*-1</f>
        <v>185830.8</v>
      </c>
      <c r="H569" s="2">
        <v>30284.1</v>
      </c>
    </row>
    <row r="570" spans="1:8" x14ac:dyDescent="0.2">
      <c r="A570" s="2" t="str">
        <f>VLOOKUP(B570,'Sheet1 (2)'!$A$1:$M$9999,9,FALSE)</f>
        <v>Raw Material Supplier</v>
      </c>
      <c r="B570" s="2" t="s">
        <v>476</v>
      </c>
      <c r="C570" s="3">
        <f>VLOOKUP(B570,'Sheet1 (2)'!$A$1:$J$9999,3,FALSE)</f>
        <v>45448</v>
      </c>
      <c r="D570" s="3">
        <v>45448</v>
      </c>
      <c r="E570" s="2" t="str">
        <f t="shared" si="8"/>
        <v>Bank</v>
      </c>
      <c r="F570" s="2" t="s">
        <v>1188</v>
      </c>
      <c r="G570" s="2">
        <f>VLOOKUP(B570,'Sheet1 (2)'!$A$1:$J$9999,5,FALSE)*-1</f>
        <v>42642</v>
      </c>
      <c r="H570" s="2">
        <v>36052.5</v>
      </c>
    </row>
    <row r="571" spans="1:8" x14ac:dyDescent="0.2">
      <c r="A571" s="2" t="str">
        <f>VLOOKUP(B571,'Sheet1 (2)'!$A$1:$M$9999,9,FALSE)</f>
        <v>Employees Wages &amp; Salaries</v>
      </c>
      <c r="B571" s="2" t="s">
        <v>609</v>
      </c>
      <c r="C571" s="3">
        <f>VLOOKUP(B571,'Sheet1 (2)'!$A$1:$J$9999,3,FALSE)</f>
        <v>45418</v>
      </c>
      <c r="D571" s="3">
        <v>45418</v>
      </c>
      <c r="E571" s="2" t="str">
        <f t="shared" si="8"/>
        <v>Bank</v>
      </c>
      <c r="F571" s="2" t="s">
        <v>1188</v>
      </c>
      <c r="G571" s="2">
        <f>VLOOKUP(B571,'Sheet1 (2)'!$A$1:$J$9999,5,FALSE)*-1</f>
        <v>34842</v>
      </c>
      <c r="H571" s="2">
        <v>671136</v>
      </c>
    </row>
    <row r="572" spans="1:8" x14ac:dyDescent="0.2">
      <c r="A572" s="2" t="str">
        <f>VLOOKUP(B572,'Sheet1 (2)'!$A$1:$M$9999,9,FALSE)</f>
        <v>Employees Wages &amp; Salaries</v>
      </c>
      <c r="B572" s="2" t="s">
        <v>608</v>
      </c>
      <c r="C572" s="3">
        <f>VLOOKUP(B572,'Sheet1 (2)'!$A$1:$J$9999,3,FALSE)</f>
        <v>45418</v>
      </c>
      <c r="D572" s="3">
        <v>45418</v>
      </c>
      <c r="E572" s="2" t="str">
        <f t="shared" si="8"/>
        <v>Bank</v>
      </c>
      <c r="F572" s="2" t="s">
        <v>1188</v>
      </c>
      <c r="G572" s="2">
        <f>VLOOKUP(B572,'Sheet1 (2)'!$A$1:$J$9999,5,FALSE)*-1</f>
        <v>115364</v>
      </c>
      <c r="H572" s="2">
        <v>679200</v>
      </c>
    </row>
    <row r="573" spans="1:8" x14ac:dyDescent="0.2">
      <c r="A573" s="2" t="str">
        <f>VLOOKUP(B573,'Sheet1 (2)'!$A$1:$M$9999,9,FALSE)</f>
        <v>Employees Wages &amp; Salaries</v>
      </c>
      <c r="B573" s="2" t="s">
        <v>607</v>
      </c>
      <c r="C573" s="3">
        <f>VLOOKUP(B573,'Sheet1 (2)'!$A$1:$J$9999,3,FALSE)</f>
        <v>45418</v>
      </c>
      <c r="D573" s="3">
        <v>45418</v>
      </c>
      <c r="E573" s="2" t="str">
        <f t="shared" si="8"/>
        <v>Bank</v>
      </c>
      <c r="F573" s="2" t="s">
        <v>1188</v>
      </c>
      <c r="G573" s="2">
        <f>VLOOKUP(B573,'Sheet1 (2)'!$A$1:$J$9999,5,FALSE)*-1</f>
        <v>77603</v>
      </c>
      <c r="H573" s="2">
        <v>288207</v>
      </c>
    </row>
    <row r="574" spans="1:8" x14ac:dyDescent="0.2">
      <c r="A574" s="2" t="str">
        <f>VLOOKUP(B574,'Sheet1 (2)'!$A$1:$M$9999,9,FALSE)</f>
        <v>Employees Wages &amp; Salaries</v>
      </c>
      <c r="B574" s="2" t="s">
        <v>606</v>
      </c>
      <c r="C574" s="3">
        <f>VLOOKUP(B574,'Sheet1 (2)'!$A$1:$J$9999,3,FALSE)</f>
        <v>45418</v>
      </c>
      <c r="D574" s="3">
        <v>45418</v>
      </c>
      <c r="E574" s="2" t="str">
        <f t="shared" si="8"/>
        <v>Bank</v>
      </c>
      <c r="F574" s="2" t="s">
        <v>1188</v>
      </c>
      <c r="G574" s="2">
        <f>VLOOKUP(B574,'Sheet1 (2)'!$A$1:$J$9999,5,FALSE)*-1</f>
        <v>504767</v>
      </c>
      <c r="H574" s="2">
        <v>307507</v>
      </c>
    </row>
    <row r="575" spans="1:8" x14ac:dyDescent="0.2">
      <c r="A575" s="2" t="str">
        <f>VLOOKUP(B575,'Sheet1 (2)'!$A$1:$M$9999,9,FALSE)</f>
        <v>Employees Wages &amp; Salaries</v>
      </c>
      <c r="B575" s="2" t="s">
        <v>605</v>
      </c>
      <c r="C575" s="3">
        <f>VLOOKUP(B575,'Sheet1 (2)'!$A$1:$J$9999,3,FALSE)</f>
        <v>45418</v>
      </c>
      <c r="D575" s="3">
        <v>45418</v>
      </c>
      <c r="E575" s="2" t="str">
        <f t="shared" si="8"/>
        <v>Bank</v>
      </c>
      <c r="F575" s="2" t="s">
        <v>1188</v>
      </c>
      <c r="G575" s="2">
        <f>VLOOKUP(B575,'Sheet1 (2)'!$A$1:$J$9999,5,FALSE)*-1</f>
        <v>1926468</v>
      </c>
      <c r="H575" s="2">
        <v>97010</v>
      </c>
    </row>
    <row r="576" spans="1:8" x14ac:dyDescent="0.2">
      <c r="A576" s="2" t="str">
        <f>VLOOKUP(B576,'Sheet1 (2)'!$A$1:$M$9999,9,FALSE)</f>
        <v>Employees Wages &amp; Salaries</v>
      </c>
      <c r="B576" s="2" t="s">
        <v>604</v>
      </c>
      <c r="C576" s="3">
        <f>VLOOKUP(B576,'Sheet1 (2)'!$A$1:$J$9999,3,FALSE)</f>
        <v>45418</v>
      </c>
      <c r="D576" s="3">
        <v>45418</v>
      </c>
      <c r="E576" s="2" t="str">
        <f t="shared" si="8"/>
        <v>Bank</v>
      </c>
      <c r="F576" s="2" t="s">
        <v>1188</v>
      </c>
      <c r="G576" s="2">
        <f>VLOOKUP(B576,'Sheet1 (2)'!$A$1:$J$9999,5,FALSE)*-1</f>
        <v>135840</v>
      </c>
      <c r="H576" s="2">
        <v>725815</v>
      </c>
    </row>
    <row r="577" spans="1:8" x14ac:dyDescent="0.2">
      <c r="A577" s="2" t="str">
        <f>VLOOKUP(B577,'Sheet1 (2)'!$A$1:$M$9999,9,FALSE)</f>
        <v>Employees Wages &amp; Salaries</v>
      </c>
      <c r="B577" s="2" t="s">
        <v>603</v>
      </c>
      <c r="C577" s="3">
        <f>VLOOKUP(B577,'Sheet1 (2)'!$A$1:$J$9999,3,FALSE)</f>
        <v>45418</v>
      </c>
      <c r="D577" s="3">
        <v>45418</v>
      </c>
      <c r="E577" s="2" t="str">
        <f t="shared" si="8"/>
        <v>Bank</v>
      </c>
      <c r="F577" s="2" t="s">
        <v>1188</v>
      </c>
      <c r="G577" s="2">
        <f>VLOOKUP(B577,'Sheet1 (2)'!$A$1:$J$9999,5,FALSE)*-1</f>
        <v>376464</v>
      </c>
      <c r="H577" s="2">
        <v>54336</v>
      </c>
    </row>
    <row r="578" spans="1:8" x14ac:dyDescent="0.2">
      <c r="A578" s="2" t="str">
        <f>VLOOKUP(B578,'Sheet1 (2)'!$A$1:$M$9999,9,FALSE)</f>
        <v>Employees Wages &amp; Salaries</v>
      </c>
      <c r="B578" s="2" t="s">
        <v>602</v>
      </c>
      <c r="C578" s="3">
        <f>VLOOKUP(B578,'Sheet1 (2)'!$A$1:$J$9999,3,FALSE)</f>
        <v>45418</v>
      </c>
      <c r="D578" s="3">
        <v>45418</v>
      </c>
      <c r="E578" s="2" t="str">
        <f t="shared" si="8"/>
        <v>Bank</v>
      </c>
      <c r="F578" s="2" t="s">
        <v>1188</v>
      </c>
      <c r="G578" s="2">
        <f>VLOOKUP(B578,'Sheet1 (2)'!$A$1:$J$9999,5,FALSE)*-1</f>
        <v>564761</v>
      </c>
      <c r="H578" s="2">
        <v>199232</v>
      </c>
    </row>
    <row r="579" spans="1:8" x14ac:dyDescent="0.2">
      <c r="A579" s="2" t="str">
        <f>VLOOKUP(B579,'Sheet1 (2)'!$A$1:$M$9999,9,FALSE)</f>
        <v>Employees Wages &amp; Salaries</v>
      </c>
      <c r="B579" s="2" t="s">
        <v>601</v>
      </c>
      <c r="C579" s="3">
        <f>VLOOKUP(B579,'Sheet1 (2)'!$A$1:$J$9999,3,FALSE)</f>
        <v>45418</v>
      </c>
      <c r="D579" s="3">
        <v>45418</v>
      </c>
      <c r="E579" s="2" t="str">
        <f t="shared" ref="E579:E642" si="9">IF(A579="Overheads","Cash","Bank")</f>
        <v>Bank</v>
      </c>
      <c r="F579" s="2" t="s">
        <v>1188</v>
      </c>
      <c r="G579" s="2">
        <f>VLOOKUP(B579,'Sheet1 (2)'!$A$1:$J$9999,5,FALSE)*-1</f>
        <v>747182</v>
      </c>
      <c r="H579" s="2">
        <v>294320</v>
      </c>
    </row>
    <row r="580" spans="1:8" x14ac:dyDescent="0.2">
      <c r="A580" s="2" t="str">
        <f>VLOOKUP(B580,'Sheet1 (2)'!$A$1:$M$9999,9,FALSE)</f>
        <v>Employees Wages &amp; Salaries</v>
      </c>
      <c r="B580" s="2" t="s">
        <v>600</v>
      </c>
      <c r="C580" s="3">
        <f>VLOOKUP(B580,'Sheet1 (2)'!$A$1:$J$9999,3,FALSE)</f>
        <v>45418</v>
      </c>
      <c r="D580" s="3">
        <v>45418</v>
      </c>
      <c r="E580" s="2" t="str">
        <f t="shared" si="9"/>
        <v>Bank</v>
      </c>
      <c r="F580" s="2" t="s">
        <v>1188</v>
      </c>
      <c r="G580" s="2">
        <f>VLOOKUP(B580,'Sheet1 (2)'!$A$1:$J$9999,5,FALSE)*-1</f>
        <v>671136</v>
      </c>
      <c r="H580" s="2">
        <v>362240</v>
      </c>
    </row>
    <row r="581" spans="1:8" x14ac:dyDescent="0.2">
      <c r="A581" s="2" t="str">
        <f>VLOOKUP(B581,'Sheet1 (2)'!$A$1:$M$9999,9,FALSE)</f>
        <v>Employees Wages &amp; Salaries</v>
      </c>
      <c r="B581" s="2" t="s">
        <v>599</v>
      </c>
      <c r="C581" s="3">
        <f>VLOOKUP(B581,'Sheet1 (2)'!$A$1:$J$9999,3,FALSE)</f>
        <v>45418</v>
      </c>
      <c r="D581" s="3">
        <v>45418</v>
      </c>
      <c r="E581" s="2" t="str">
        <f t="shared" si="9"/>
        <v>Bank</v>
      </c>
      <c r="F581" s="2" t="s">
        <v>1188</v>
      </c>
      <c r="G581" s="2">
        <f>VLOOKUP(B581,'Sheet1 (2)'!$A$1:$J$9999,5,FALSE)*-1</f>
        <v>679200</v>
      </c>
      <c r="H581" s="2">
        <v>45280</v>
      </c>
    </row>
    <row r="582" spans="1:8" x14ac:dyDescent="0.2">
      <c r="A582" s="2" t="str">
        <f>VLOOKUP(B582,'Sheet1 (2)'!$A$1:$M$9999,9,FALSE)</f>
        <v>Employees Wages &amp; Salaries</v>
      </c>
      <c r="B582" s="2" t="s">
        <v>598</v>
      </c>
      <c r="C582" s="3">
        <f>VLOOKUP(B582,'Sheet1 (2)'!$A$1:$J$9999,3,FALSE)</f>
        <v>45418</v>
      </c>
      <c r="D582" s="3">
        <v>45418</v>
      </c>
      <c r="E582" s="2" t="str">
        <f t="shared" si="9"/>
        <v>Bank</v>
      </c>
      <c r="F582" s="2" t="s">
        <v>1188</v>
      </c>
      <c r="G582" s="2">
        <f>VLOOKUP(B582,'Sheet1 (2)'!$A$1:$J$9999,5,FALSE)*-1</f>
        <v>288207</v>
      </c>
      <c r="H582" s="2">
        <v>85250</v>
      </c>
    </row>
    <row r="583" spans="1:8" x14ac:dyDescent="0.2">
      <c r="A583" s="2" t="str">
        <f>VLOOKUP(B583,'Sheet1 (2)'!$A$1:$M$9999,9,FALSE)</f>
        <v>Employees Wages &amp; Salaries</v>
      </c>
      <c r="B583" s="2" t="s">
        <v>597</v>
      </c>
      <c r="C583" s="3">
        <f>VLOOKUP(B583,'Sheet1 (2)'!$A$1:$J$9999,3,FALSE)</f>
        <v>45418</v>
      </c>
      <c r="D583" s="3">
        <v>45418</v>
      </c>
      <c r="E583" s="2" t="str">
        <f t="shared" si="9"/>
        <v>Bank</v>
      </c>
      <c r="F583" s="2" t="s">
        <v>1188</v>
      </c>
      <c r="G583" s="2">
        <f>VLOOKUP(B583,'Sheet1 (2)'!$A$1:$J$9999,5,FALSE)*-1</f>
        <v>307507</v>
      </c>
      <c r="H583" s="2">
        <v>113341</v>
      </c>
    </row>
    <row r="584" spans="1:8" x14ac:dyDescent="0.2">
      <c r="A584" s="2" t="str">
        <f>VLOOKUP(B584,'Sheet1 (2)'!$A$1:$M$9999,9,FALSE)</f>
        <v>Employees Wages &amp; Salaries</v>
      </c>
      <c r="B584" s="2" t="s">
        <v>596</v>
      </c>
      <c r="C584" s="3">
        <f>VLOOKUP(B584,'Sheet1 (2)'!$A$1:$J$9999,3,FALSE)</f>
        <v>45418</v>
      </c>
      <c r="D584" s="3">
        <v>45418</v>
      </c>
      <c r="E584" s="2" t="str">
        <f t="shared" si="9"/>
        <v>Bank</v>
      </c>
      <c r="F584" s="2" t="s">
        <v>1188</v>
      </c>
      <c r="G584" s="2">
        <f>VLOOKUP(B584,'Sheet1 (2)'!$A$1:$J$9999,5,FALSE)*-1</f>
        <v>97010</v>
      </c>
      <c r="H584" s="2">
        <v>22640</v>
      </c>
    </row>
    <row r="585" spans="1:8" x14ac:dyDescent="0.2">
      <c r="A585" s="2" t="str">
        <f>VLOOKUP(B585,'Sheet1 (2)'!$A$1:$M$9999,9,FALSE)</f>
        <v>Employees Wages &amp; Salaries</v>
      </c>
      <c r="B585" s="2" t="s">
        <v>595</v>
      </c>
      <c r="C585" s="3">
        <f>VLOOKUP(B585,'Sheet1 (2)'!$A$1:$J$9999,3,FALSE)</f>
        <v>45418</v>
      </c>
      <c r="D585" s="3">
        <v>45418</v>
      </c>
      <c r="E585" s="2" t="str">
        <f t="shared" si="9"/>
        <v>Bank</v>
      </c>
      <c r="F585" s="2" t="s">
        <v>1188</v>
      </c>
      <c r="G585" s="2">
        <f>VLOOKUP(B585,'Sheet1 (2)'!$A$1:$J$9999,5,FALSE)*-1</f>
        <v>725815</v>
      </c>
      <c r="H585" s="2">
        <v>3698.4</v>
      </c>
    </row>
    <row r="586" spans="1:8" x14ac:dyDescent="0.2">
      <c r="A586" s="2" t="str">
        <f>VLOOKUP(B586,'Sheet1 (2)'!$A$1:$M$9999,9,FALSE)</f>
        <v>Employees Wages &amp; Salaries</v>
      </c>
      <c r="B586" s="2" t="s">
        <v>594</v>
      </c>
      <c r="C586" s="3">
        <f>VLOOKUP(B586,'Sheet1 (2)'!$A$1:$J$9999,3,FALSE)</f>
        <v>45418</v>
      </c>
      <c r="D586" s="3">
        <v>45418</v>
      </c>
      <c r="E586" s="2" t="str">
        <f t="shared" si="9"/>
        <v>Bank</v>
      </c>
      <c r="F586" s="2" t="s">
        <v>1188</v>
      </c>
      <c r="G586" s="2">
        <f>VLOOKUP(B586,'Sheet1 (2)'!$A$1:$J$9999,5,FALSE)*-1</f>
        <v>54336</v>
      </c>
      <c r="H586" s="2">
        <v>12247.5</v>
      </c>
    </row>
    <row r="587" spans="1:8" x14ac:dyDescent="0.2">
      <c r="A587" s="2" t="str">
        <f>VLOOKUP(B587,'Sheet1 (2)'!$A$1:$M$9999,9,FALSE)</f>
        <v>Employees Wages &amp; Salaries</v>
      </c>
      <c r="B587" s="2" t="s">
        <v>593</v>
      </c>
      <c r="C587" s="3">
        <f>VLOOKUP(B587,'Sheet1 (2)'!$A$1:$J$9999,3,FALSE)</f>
        <v>45418</v>
      </c>
      <c r="D587" s="3">
        <v>45418</v>
      </c>
      <c r="E587" s="2" t="str">
        <f t="shared" si="9"/>
        <v>Bank</v>
      </c>
      <c r="F587" s="2" t="s">
        <v>1188</v>
      </c>
      <c r="G587" s="2">
        <f>VLOOKUP(B587,'Sheet1 (2)'!$A$1:$J$9999,5,FALSE)*-1</f>
        <v>199232</v>
      </c>
      <c r="H587" s="2">
        <v>8238.6</v>
      </c>
    </row>
    <row r="588" spans="1:8" x14ac:dyDescent="0.2">
      <c r="A588" s="2" t="str">
        <f>VLOOKUP(B588,'Sheet1 (2)'!$A$1:$M$9999,9,FALSE)</f>
        <v>Employees Wages &amp; Salaries</v>
      </c>
      <c r="B588" s="2" t="s">
        <v>592</v>
      </c>
      <c r="C588" s="3">
        <f>VLOOKUP(B588,'Sheet1 (2)'!$A$1:$J$9999,3,FALSE)</f>
        <v>45418</v>
      </c>
      <c r="D588" s="3">
        <v>45418</v>
      </c>
      <c r="E588" s="2" t="str">
        <f t="shared" si="9"/>
        <v>Bank</v>
      </c>
      <c r="F588" s="2" t="s">
        <v>1188</v>
      </c>
      <c r="G588" s="2">
        <f>VLOOKUP(B588,'Sheet1 (2)'!$A$1:$J$9999,5,FALSE)*-1</f>
        <v>294320</v>
      </c>
      <c r="H588" s="2">
        <v>53586.55</v>
      </c>
    </row>
    <row r="589" spans="1:8" x14ac:dyDescent="0.2">
      <c r="A589" s="2" t="str">
        <f>VLOOKUP(B589,'Sheet1 (2)'!$A$1:$M$9999,9,FALSE)</f>
        <v>Employees Wages &amp; Salaries</v>
      </c>
      <c r="B589" s="2" t="s">
        <v>591</v>
      </c>
      <c r="C589" s="3">
        <f>VLOOKUP(B589,'Sheet1 (2)'!$A$1:$J$9999,3,FALSE)</f>
        <v>45418</v>
      </c>
      <c r="D589" s="3">
        <v>45418</v>
      </c>
      <c r="E589" s="2" t="str">
        <f t="shared" si="9"/>
        <v>Bank</v>
      </c>
      <c r="F589" s="2" t="s">
        <v>1188</v>
      </c>
      <c r="G589" s="2">
        <f>VLOOKUP(B589,'Sheet1 (2)'!$A$1:$J$9999,5,FALSE)*-1</f>
        <v>362240</v>
      </c>
      <c r="H589" s="2">
        <v>204517.15</v>
      </c>
    </row>
    <row r="590" spans="1:8" x14ac:dyDescent="0.2">
      <c r="A590" s="2" t="str">
        <f>VLOOKUP(B590,'Sheet1 (2)'!$A$1:$M$9999,9,FALSE)</f>
        <v>Employees Wages &amp; Salaries</v>
      </c>
      <c r="B590" s="2" t="s">
        <v>590</v>
      </c>
      <c r="C590" s="3">
        <f>VLOOKUP(B590,'Sheet1 (2)'!$A$1:$J$9999,3,FALSE)</f>
        <v>45418</v>
      </c>
      <c r="D590" s="3">
        <v>45418</v>
      </c>
      <c r="E590" s="2" t="str">
        <f t="shared" si="9"/>
        <v>Bank</v>
      </c>
      <c r="F590" s="2" t="s">
        <v>1188</v>
      </c>
      <c r="G590" s="2">
        <f>VLOOKUP(B590,'Sheet1 (2)'!$A$1:$J$9999,5,FALSE)*-1</f>
        <v>45280</v>
      </c>
      <c r="H590" s="2">
        <v>14421</v>
      </c>
    </row>
    <row r="591" spans="1:8" x14ac:dyDescent="0.2">
      <c r="A591" s="2" t="str">
        <f>VLOOKUP(B591,'Sheet1 (2)'!$A$1:$M$9999,9,FALSE)</f>
        <v>Employees Wages &amp; Salaries</v>
      </c>
      <c r="B591" s="2" t="s">
        <v>589</v>
      </c>
      <c r="C591" s="3">
        <f>VLOOKUP(B591,'Sheet1 (2)'!$A$1:$J$9999,3,FALSE)</f>
        <v>45418</v>
      </c>
      <c r="D591" s="3">
        <v>45418</v>
      </c>
      <c r="E591" s="2" t="str">
        <f t="shared" si="9"/>
        <v>Bank</v>
      </c>
      <c r="F591" s="2" t="s">
        <v>1188</v>
      </c>
      <c r="G591" s="2">
        <f>VLOOKUP(B591,'Sheet1 (2)'!$A$1:$J$9999,5,FALSE)*-1</f>
        <v>85250</v>
      </c>
      <c r="H591" s="2">
        <v>39965.949999999997</v>
      </c>
    </row>
    <row r="592" spans="1:8" x14ac:dyDescent="0.2">
      <c r="A592" s="2" t="str">
        <f>VLOOKUP(B592,'Sheet1 (2)'!$A$1:$M$9999,9,FALSE)</f>
        <v>Employees Wages &amp; Salaries</v>
      </c>
      <c r="B592" s="2" t="s">
        <v>588</v>
      </c>
      <c r="C592" s="3">
        <f>VLOOKUP(B592,'Sheet1 (2)'!$A$1:$J$9999,3,FALSE)</f>
        <v>45418</v>
      </c>
      <c r="D592" s="3">
        <v>45418</v>
      </c>
      <c r="E592" s="2" t="str">
        <f t="shared" si="9"/>
        <v>Bank</v>
      </c>
      <c r="F592" s="2" t="s">
        <v>1188</v>
      </c>
      <c r="G592" s="2">
        <f>VLOOKUP(B592,'Sheet1 (2)'!$A$1:$J$9999,5,FALSE)*-1</f>
        <v>113341</v>
      </c>
      <c r="H592" s="2">
        <v>59956.4</v>
      </c>
    </row>
    <row r="593" spans="1:8" x14ac:dyDescent="0.2">
      <c r="A593" s="2" t="str">
        <f>VLOOKUP(B593,'Sheet1 (2)'!$A$1:$M$9999,9,FALSE)</f>
        <v>Employees Wages &amp; Salaries</v>
      </c>
      <c r="B593" s="2" t="s">
        <v>587</v>
      </c>
      <c r="C593" s="3">
        <f>VLOOKUP(B593,'Sheet1 (2)'!$A$1:$J$9999,3,FALSE)</f>
        <v>45418</v>
      </c>
      <c r="D593" s="3">
        <v>45418</v>
      </c>
      <c r="E593" s="2" t="str">
        <f t="shared" si="9"/>
        <v>Bank</v>
      </c>
      <c r="F593" s="2" t="s">
        <v>1188</v>
      </c>
      <c r="G593" s="2">
        <f>VLOOKUP(B593,'Sheet1 (2)'!$A$1:$J$9999,5,FALSE)*-1</f>
        <v>22640</v>
      </c>
      <c r="H593" s="2">
        <v>79322.399999999994</v>
      </c>
    </row>
    <row r="594" spans="1:8" ht="28.5" x14ac:dyDescent="0.2">
      <c r="A594" s="2" t="str">
        <f>VLOOKUP(B594,'Sheet1 (2)'!$A$1:$M$9999,9,FALSE)</f>
        <v>Machinary Depreciation &amp; Maintenance</v>
      </c>
      <c r="B594" s="2" t="s">
        <v>540</v>
      </c>
      <c r="C594" s="3">
        <f>VLOOKUP(B594,'Sheet1 (2)'!$A$1:$J$9999,3,FALSE)</f>
        <v>45443</v>
      </c>
      <c r="D594" s="3">
        <v>45443</v>
      </c>
      <c r="E594" s="2" t="str">
        <f t="shared" si="9"/>
        <v>Bank</v>
      </c>
      <c r="F594" s="2" t="s">
        <v>1188</v>
      </c>
      <c r="G594" s="2">
        <f>VLOOKUP(B594,'Sheet1 (2)'!$A$1:$J$9999,5,FALSE)*-1</f>
        <v>3698.4</v>
      </c>
      <c r="H594" s="2">
        <v>228088.7</v>
      </c>
    </row>
    <row r="595" spans="1:8" ht="28.5" x14ac:dyDescent="0.2">
      <c r="A595" s="2" t="str">
        <f>VLOOKUP(B595,'Sheet1 (2)'!$A$1:$M$9999,9,FALSE)</f>
        <v>Machinary Depreciation &amp; Maintenance</v>
      </c>
      <c r="B595" s="2" t="s">
        <v>539</v>
      </c>
      <c r="C595" s="3">
        <f>VLOOKUP(B595,'Sheet1 (2)'!$A$1:$J$9999,3,FALSE)</f>
        <v>45443</v>
      </c>
      <c r="D595" s="3">
        <v>45443</v>
      </c>
      <c r="E595" s="2" t="str">
        <f t="shared" si="9"/>
        <v>Bank</v>
      </c>
      <c r="F595" s="2" t="s">
        <v>1188</v>
      </c>
      <c r="G595" s="2">
        <f>VLOOKUP(B595,'Sheet1 (2)'!$A$1:$J$9999,5,FALSE)*-1</f>
        <v>12247.5</v>
      </c>
      <c r="H595" s="2">
        <v>35858.15</v>
      </c>
    </row>
    <row r="596" spans="1:8" ht="28.5" x14ac:dyDescent="0.2">
      <c r="A596" s="2" t="str">
        <f>VLOOKUP(B596,'Sheet1 (2)'!$A$1:$M$9999,9,FALSE)</f>
        <v>Machinary Depreciation &amp; Maintenance</v>
      </c>
      <c r="B596" s="2" t="s">
        <v>538</v>
      </c>
      <c r="C596" s="3">
        <f>VLOOKUP(B596,'Sheet1 (2)'!$A$1:$J$9999,3,FALSE)</f>
        <v>45443</v>
      </c>
      <c r="D596" s="3">
        <v>45443</v>
      </c>
      <c r="E596" s="2" t="str">
        <f t="shared" si="9"/>
        <v>Bank</v>
      </c>
      <c r="F596" s="2" t="s">
        <v>1188</v>
      </c>
      <c r="G596" s="2">
        <f>VLOOKUP(B596,'Sheet1 (2)'!$A$1:$J$9999,5,FALSE)*-1</f>
        <v>8238.6</v>
      </c>
      <c r="H596" s="2">
        <v>59763.199999999997</v>
      </c>
    </row>
    <row r="597" spans="1:8" ht="28.5" x14ac:dyDescent="0.2">
      <c r="A597" s="2" t="str">
        <f>VLOOKUP(B597,'Sheet1 (2)'!$A$1:$M$9999,9,FALSE)</f>
        <v>Machinary Depreciation &amp; Maintenance</v>
      </c>
      <c r="B597" s="2" t="s">
        <v>537</v>
      </c>
      <c r="C597" s="3">
        <f>VLOOKUP(B597,'Sheet1 (2)'!$A$1:$J$9999,3,FALSE)</f>
        <v>45443</v>
      </c>
      <c r="D597" s="3">
        <v>45443</v>
      </c>
      <c r="E597" s="2" t="str">
        <f t="shared" si="9"/>
        <v>Bank</v>
      </c>
      <c r="F597" s="2" t="s">
        <v>1188</v>
      </c>
      <c r="G597" s="2">
        <f>VLOOKUP(B597,'Sheet1 (2)'!$A$1:$J$9999,5,FALSE)*-1</f>
        <v>53586.55</v>
      </c>
      <c r="H597" s="2">
        <v>114297.35</v>
      </c>
    </row>
    <row r="598" spans="1:8" ht="28.5" x14ac:dyDescent="0.2">
      <c r="A598" s="2" t="str">
        <f>VLOOKUP(B598,'Sheet1 (2)'!$A$1:$M$9999,9,FALSE)</f>
        <v>Machinary Depreciation &amp; Maintenance</v>
      </c>
      <c r="B598" s="2" t="s">
        <v>536</v>
      </c>
      <c r="C598" s="3">
        <f>VLOOKUP(B598,'Sheet1 (2)'!$A$1:$J$9999,3,FALSE)</f>
        <v>45443</v>
      </c>
      <c r="D598" s="3">
        <v>45443</v>
      </c>
      <c r="E598" s="2" t="str">
        <f t="shared" si="9"/>
        <v>Bank</v>
      </c>
      <c r="F598" s="2" t="s">
        <v>1188</v>
      </c>
      <c r="G598" s="2">
        <f>VLOOKUP(B598,'Sheet1 (2)'!$A$1:$J$9999,5,FALSE)*-1</f>
        <v>204517.15</v>
      </c>
      <c r="H598" s="2">
        <v>150667.25</v>
      </c>
    </row>
    <row r="599" spans="1:8" ht="28.5" x14ac:dyDescent="0.2">
      <c r="A599" s="2" t="str">
        <f>VLOOKUP(B599,'Sheet1 (2)'!$A$1:$M$9999,9,FALSE)</f>
        <v>Machinary Depreciation &amp; Maintenance</v>
      </c>
      <c r="B599" s="2" t="s">
        <v>535</v>
      </c>
      <c r="C599" s="3">
        <f>VLOOKUP(B599,'Sheet1 (2)'!$A$1:$J$9999,3,FALSE)</f>
        <v>45443</v>
      </c>
      <c r="D599" s="3">
        <v>45443</v>
      </c>
      <c r="E599" s="2" t="str">
        <f t="shared" si="9"/>
        <v>Bank</v>
      </c>
      <c r="F599" s="2" t="s">
        <v>1188</v>
      </c>
      <c r="G599" s="2">
        <f>VLOOKUP(B599,'Sheet1 (2)'!$A$1:$J$9999,5,FALSE)*-1</f>
        <v>14421</v>
      </c>
      <c r="H599" s="2">
        <v>37309.449999999997</v>
      </c>
    </row>
    <row r="600" spans="1:8" ht="28.5" x14ac:dyDescent="0.2">
      <c r="A600" s="2" t="str">
        <f>VLOOKUP(B600,'Sheet1 (2)'!$A$1:$M$9999,9,FALSE)</f>
        <v>Machinary Depreciation &amp; Maintenance</v>
      </c>
      <c r="B600" s="2" t="s">
        <v>534</v>
      </c>
      <c r="C600" s="3">
        <f>VLOOKUP(B600,'Sheet1 (2)'!$A$1:$J$9999,3,FALSE)</f>
        <v>45443</v>
      </c>
      <c r="D600" s="3">
        <v>45443</v>
      </c>
      <c r="E600" s="2" t="str">
        <f t="shared" si="9"/>
        <v>Bank</v>
      </c>
      <c r="F600" s="2" t="s">
        <v>1188</v>
      </c>
      <c r="G600" s="2">
        <f>VLOOKUP(B600,'Sheet1 (2)'!$A$1:$J$9999,5,FALSE)*-1</f>
        <v>39965.949999999997</v>
      </c>
      <c r="H600" s="2">
        <v>24460.5</v>
      </c>
    </row>
    <row r="601" spans="1:8" ht="28.5" x14ac:dyDescent="0.2">
      <c r="A601" s="2" t="str">
        <f>VLOOKUP(B601,'Sheet1 (2)'!$A$1:$M$9999,9,FALSE)</f>
        <v>Machinary Depreciation &amp; Maintenance</v>
      </c>
      <c r="B601" s="2" t="s">
        <v>533</v>
      </c>
      <c r="C601" s="3">
        <f>VLOOKUP(B601,'Sheet1 (2)'!$A$1:$J$9999,3,FALSE)</f>
        <v>45443</v>
      </c>
      <c r="D601" s="3">
        <v>45443</v>
      </c>
      <c r="E601" s="2" t="str">
        <f t="shared" si="9"/>
        <v>Bank</v>
      </c>
      <c r="F601" s="2" t="s">
        <v>1188</v>
      </c>
      <c r="G601" s="2">
        <f>VLOOKUP(B601,'Sheet1 (2)'!$A$1:$J$9999,5,FALSE)*-1</f>
        <v>59956.4</v>
      </c>
      <c r="H601" s="2">
        <v>8705.5</v>
      </c>
    </row>
    <row r="602" spans="1:8" ht="28.5" x14ac:dyDescent="0.2">
      <c r="A602" s="2" t="str">
        <f>VLOOKUP(B602,'Sheet1 (2)'!$A$1:$M$9999,9,FALSE)</f>
        <v>Machinary Depreciation &amp; Maintenance</v>
      </c>
      <c r="B602" s="2" t="s">
        <v>532</v>
      </c>
      <c r="C602" s="3">
        <f>VLOOKUP(B602,'Sheet1 (2)'!$A$1:$J$9999,3,FALSE)</f>
        <v>45443</v>
      </c>
      <c r="D602" s="3">
        <v>45443</v>
      </c>
      <c r="E602" s="2" t="str">
        <f t="shared" si="9"/>
        <v>Bank</v>
      </c>
      <c r="F602" s="2" t="s">
        <v>1188</v>
      </c>
      <c r="G602" s="2">
        <f>VLOOKUP(B602,'Sheet1 (2)'!$A$1:$J$9999,5,FALSE)*-1</f>
        <v>79322.399999999994</v>
      </c>
      <c r="H602" s="2">
        <v>8697.4500000000007</v>
      </c>
    </row>
    <row r="603" spans="1:8" ht="28.5" x14ac:dyDescent="0.2">
      <c r="A603" s="2" t="str">
        <f>VLOOKUP(B603,'Sheet1 (2)'!$A$1:$M$9999,9,FALSE)</f>
        <v>Machinary Depreciation &amp; Maintenance</v>
      </c>
      <c r="B603" s="2" t="s">
        <v>531</v>
      </c>
      <c r="C603" s="3">
        <f>VLOOKUP(B603,'Sheet1 (2)'!$A$1:$J$9999,3,FALSE)</f>
        <v>45443</v>
      </c>
      <c r="D603" s="3">
        <v>45443</v>
      </c>
      <c r="E603" s="2" t="str">
        <f t="shared" si="9"/>
        <v>Bank</v>
      </c>
      <c r="F603" s="2" t="s">
        <v>1188</v>
      </c>
      <c r="G603" s="2">
        <f>VLOOKUP(B603,'Sheet1 (2)'!$A$1:$J$9999,5,FALSE)*-1</f>
        <v>71249.399999999994</v>
      </c>
      <c r="H603" s="2">
        <v>36733.300000000003</v>
      </c>
    </row>
    <row r="604" spans="1:8" ht="28.5" x14ac:dyDescent="0.2">
      <c r="A604" s="2" t="str">
        <f>VLOOKUP(B604,'Sheet1 (2)'!$A$1:$M$9999,9,FALSE)</f>
        <v>Machinary Depreciation &amp; Maintenance</v>
      </c>
      <c r="B604" s="2" t="s">
        <v>530</v>
      </c>
      <c r="C604" s="3">
        <f>VLOOKUP(B604,'Sheet1 (2)'!$A$1:$J$9999,3,FALSE)</f>
        <v>45443</v>
      </c>
      <c r="D604" s="3">
        <v>45443</v>
      </c>
      <c r="E604" s="2" t="str">
        <f t="shared" si="9"/>
        <v>Bank</v>
      </c>
      <c r="F604" s="2" t="s">
        <v>1188</v>
      </c>
      <c r="G604" s="2">
        <f>VLOOKUP(B604,'Sheet1 (2)'!$A$1:$J$9999,5,FALSE)*-1</f>
        <v>72105</v>
      </c>
      <c r="H604" s="2">
        <v>21908.65</v>
      </c>
    </row>
    <row r="605" spans="1:8" ht="28.5" x14ac:dyDescent="0.2">
      <c r="A605" s="2" t="str">
        <f>VLOOKUP(B605,'Sheet1 (2)'!$A$1:$M$9999,9,FALSE)</f>
        <v>Machinary Depreciation &amp; Maintenance</v>
      </c>
      <c r="B605" s="2" t="s">
        <v>529</v>
      </c>
      <c r="C605" s="3">
        <f>VLOOKUP(B605,'Sheet1 (2)'!$A$1:$J$9999,3,FALSE)</f>
        <v>45443</v>
      </c>
      <c r="D605" s="3">
        <v>45443</v>
      </c>
      <c r="E605" s="2" t="str">
        <f t="shared" si="9"/>
        <v>Bank</v>
      </c>
      <c r="F605" s="2" t="s">
        <v>1188</v>
      </c>
      <c r="G605" s="2">
        <f>VLOOKUP(B605,'Sheet1 (2)'!$A$1:$J$9999,5,FALSE)*-1</f>
        <v>30596.9</v>
      </c>
      <c r="H605" s="2">
        <v>59628.65</v>
      </c>
    </row>
    <row r="606" spans="1:8" ht="28.5" x14ac:dyDescent="0.2">
      <c r="A606" s="2" t="str">
        <f>VLOOKUP(B606,'Sheet1 (2)'!$A$1:$M$9999,9,FALSE)</f>
        <v>Machinary Depreciation &amp; Maintenance</v>
      </c>
      <c r="B606" s="2" t="s">
        <v>528</v>
      </c>
      <c r="C606" s="3">
        <f>VLOOKUP(B606,'Sheet1 (2)'!$A$1:$J$9999,3,FALSE)</f>
        <v>45443</v>
      </c>
      <c r="D606" s="3">
        <v>45443</v>
      </c>
      <c r="E606" s="2" t="str">
        <f t="shared" si="9"/>
        <v>Bank</v>
      </c>
      <c r="F606" s="2" t="s">
        <v>1188</v>
      </c>
      <c r="G606" s="2">
        <f>VLOOKUP(B606,'Sheet1 (2)'!$A$1:$J$9999,5,FALSE)*-1</f>
        <v>32645.05</v>
      </c>
      <c r="H606" s="2">
        <v>9131</v>
      </c>
    </row>
    <row r="607" spans="1:8" ht="28.5" x14ac:dyDescent="0.2">
      <c r="A607" s="2" t="str">
        <f>VLOOKUP(B607,'Sheet1 (2)'!$A$1:$M$9999,9,FALSE)</f>
        <v>Machinary Depreciation &amp; Maintenance</v>
      </c>
      <c r="B607" s="2" t="s">
        <v>527</v>
      </c>
      <c r="C607" s="3">
        <f>VLOOKUP(B607,'Sheet1 (2)'!$A$1:$J$9999,3,FALSE)</f>
        <v>45443</v>
      </c>
      <c r="D607" s="3">
        <v>45443</v>
      </c>
      <c r="E607" s="2" t="str">
        <f t="shared" si="9"/>
        <v>Bank</v>
      </c>
      <c r="F607" s="2" t="s">
        <v>1188</v>
      </c>
      <c r="G607" s="2">
        <f>VLOOKUP(B607,'Sheet1 (2)'!$A$1:$J$9999,5,FALSE)*-1</f>
        <v>10298.25</v>
      </c>
      <c r="H607" s="2">
        <v>12984.65</v>
      </c>
    </row>
    <row r="608" spans="1:8" ht="28.5" x14ac:dyDescent="0.2">
      <c r="A608" s="2" t="str">
        <f>VLOOKUP(B608,'Sheet1 (2)'!$A$1:$M$9999,9,FALSE)</f>
        <v>Machinary Depreciation &amp; Maintenance</v>
      </c>
      <c r="B608" s="2" t="s">
        <v>526</v>
      </c>
      <c r="C608" s="3">
        <f>VLOOKUP(B608,'Sheet1 (2)'!$A$1:$J$9999,3,FALSE)</f>
        <v>45443</v>
      </c>
      <c r="D608" s="3">
        <v>45443</v>
      </c>
      <c r="E608" s="2" t="str">
        <f t="shared" si="9"/>
        <v>Bank</v>
      </c>
      <c r="F608" s="2" t="s">
        <v>1188</v>
      </c>
      <c r="G608" s="2">
        <f>VLOOKUP(B608,'Sheet1 (2)'!$A$1:$J$9999,5,FALSE)*-1</f>
        <v>77053.45</v>
      </c>
      <c r="H608" s="2">
        <v>367699.85</v>
      </c>
    </row>
    <row r="609" spans="1:8" ht="28.5" x14ac:dyDescent="0.2">
      <c r="A609" s="2" t="str">
        <f>VLOOKUP(B609,'Sheet1 (2)'!$A$1:$M$9999,9,FALSE)</f>
        <v>Machinary Depreciation &amp; Maintenance</v>
      </c>
      <c r="B609" s="2" t="s">
        <v>525</v>
      </c>
      <c r="C609" s="3">
        <f>VLOOKUP(B609,'Sheet1 (2)'!$A$1:$J$9999,3,FALSE)</f>
        <v>45443</v>
      </c>
      <c r="D609" s="3">
        <v>45443</v>
      </c>
      <c r="E609" s="2" t="str">
        <f t="shared" si="9"/>
        <v>Bank</v>
      </c>
      <c r="F609" s="2" t="s">
        <v>1188</v>
      </c>
      <c r="G609" s="2">
        <f>VLOOKUP(B609,'Sheet1 (2)'!$A$1:$J$9999,5,FALSE)*-1</f>
        <v>5768.4</v>
      </c>
      <c r="H609" s="2">
        <v>27393</v>
      </c>
    </row>
    <row r="610" spans="1:8" ht="28.5" x14ac:dyDescent="0.2">
      <c r="A610" s="2" t="str">
        <f>VLOOKUP(B610,'Sheet1 (2)'!$A$1:$M$9999,9,FALSE)</f>
        <v>Machinary Depreciation &amp; Maintenance</v>
      </c>
      <c r="B610" s="2" t="s">
        <v>524</v>
      </c>
      <c r="C610" s="3">
        <f>VLOOKUP(B610,'Sheet1 (2)'!$A$1:$J$9999,3,FALSE)</f>
        <v>45443</v>
      </c>
      <c r="D610" s="3">
        <v>45443</v>
      </c>
      <c r="E610" s="2" t="str">
        <f t="shared" si="9"/>
        <v>Bank</v>
      </c>
      <c r="F610" s="2" t="s">
        <v>1188</v>
      </c>
      <c r="G610" s="2">
        <f>VLOOKUP(B610,'Sheet1 (2)'!$A$1:$J$9999,5,FALSE)*-1</f>
        <v>21150.799999999999</v>
      </c>
      <c r="H610" s="2">
        <v>56943.4</v>
      </c>
    </row>
    <row r="611" spans="1:8" ht="28.5" x14ac:dyDescent="0.2">
      <c r="A611" s="2" t="str">
        <f>VLOOKUP(B611,'Sheet1 (2)'!$A$1:$M$9999,9,FALSE)</f>
        <v>Machinary Depreciation &amp; Maintenance</v>
      </c>
      <c r="B611" s="2" t="s">
        <v>523</v>
      </c>
      <c r="C611" s="3">
        <f>VLOOKUP(B611,'Sheet1 (2)'!$A$1:$J$9999,3,FALSE)</f>
        <v>45443</v>
      </c>
      <c r="D611" s="3">
        <v>45443</v>
      </c>
      <c r="E611" s="2" t="str">
        <f t="shared" si="9"/>
        <v>Bank</v>
      </c>
      <c r="F611" s="2" t="s">
        <v>1188</v>
      </c>
      <c r="G611" s="2">
        <f>VLOOKUP(B611,'Sheet1 (2)'!$A$1:$J$9999,5,FALSE)*-1</f>
        <v>31245.5</v>
      </c>
      <c r="H611" s="2">
        <v>136965</v>
      </c>
    </row>
    <row r="612" spans="1:8" ht="28.5" x14ac:dyDescent="0.2">
      <c r="A612" s="2" t="str">
        <f>VLOOKUP(B612,'Sheet1 (2)'!$A$1:$M$9999,9,FALSE)</f>
        <v>Machinary Depreciation &amp; Maintenance</v>
      </c>
      <c r="B612" s="2" t="s">
        <v>522</v>
      </c>
      <c r="C612" s="3">
        <f>VLOOKUP(B612,'Sheet1 (2)'!$A$1:$J$9999,3,FALSE)</f>
        <v>45443</v>
      </c>
      <c r="D612" s="3">
        <v>45443</v>
      </c>
      <c r="E612" s="2" t="str">
        <f t="shared" si="9"/>
        <v>Bank</v>
      </c>
      <c r="F612" s="2" t="s">
        <v>1188</v>
      </c>
      <c r="G612" s="2">
        <f>VLOOKUP(B612,'Sheet1 (2)'!$A$1:$J$9999,5,FALSE)*-1</f>
        <v>38456</v>
      </c>
      <c r="H612" s="2">
        <v>50092.85</v>
      </c>
    </row>
    <row r="613" spans="1:8" ht="28.5" x14ac:dyDescent="0.2">
      <c r="A613" s="2" t="str">
        <f>VLOOKUP(B613,'Sheet1 (2)'!$A$1:$M$9999,9,FALSE)</f>
        <v>Machinary Depreciation &amp; Maintenance</v>
      </c>
      <c r="B613" s="2" t="s">
        <v>521</v>
      </c>
      <c r="C613" s="3">
        <f>VLOOKUP(B613,'Sheet1 (2)'!$A$1:$J$9999,3,FALSE)</f>
        <v>45443</v>
      </c>
      <c r="D613" s="3">
        <v>45443</v>
      </c>
      <c r="E613" s="2" t="str">
        <f t="shared" si="9"/>
        <v>Bank</v>
      </c>
      <c r="F613" s="2" t="s">
        <v>1188</v>
      </c>
      <c r="G613" s="2">
        <f>VLOOKUP(B613,'Sheet1 (2)'!$A$1:$J$9999,5,FALSE)*-1</f>
        <v>4807</v>
      </c>
      <c r="H613" s="2">
        <v>9028.65</v>
      </c>
    </row>
    <row r="614" spans="1:8" ht="28.5" x14ac:dyDescent="0.2">
      <c r="A614" s="2" t="str">
        <f>VLOOKUP(B614,'Sheet1 (2)'!$A$1:$M$9999,9,FALSE)</f>
        <v>Machinary Depreciation &amp; Maintenance</v>
      </c>
      <c r="B614" s="2" t="s">
        <v>520</v>
      </c>
      <c r="C614" s="3">
        <f>VLOOKUP(B614,'Sheet1 (2)'!$A$1:$J$9999,3,FALSE)</f>
        <v>45443</v>
      </c>
      <c r="D614" s="3">
        <v>45443</v>
      </c>
      <c r="E614" s="2" t="str">
        <f t="shared" si="9"/>
        <v>Bank</v>
      </c>
      <c r="F614" s="2" t="s">
        <v>1188</v>
      </c>
      <c r="G614" s="2">
        <f>VLOOKUP(B614,'Sheet1 (2)'!$A$1:$J$9999,5,FALSE)*-1</f>
        <v>9050.5</v>
      </c>
      <c r="H614" s="2">
        <v>136965</v>
      </c>
    </row>
    <row r="615" spans="1:8" ht="28.5" x14ac:dyDescent="0.2">
      <c r="A615" s="2" t="str">
        <f>VLOOKUP(B615,'Sheet1 (2)'!$A$1:$M$9999,9,FALSE)</f>
        <v>Machinary Depreciation &amp; Maintenance</v>
      </c>
      <c r="B615" s="2" t="s">
        <v>519</v>
      </c>
      <c r="C615" s="3">
        <f>VLOOKUP(B615,'Sheet1 (2)'!$A$1:$J$9999,3,FALSE)</f>
        <v>45443</v>
      </c>
      <c r="D615" s="3">
        <v>45443</v>
      </c>
      <c r="E615" s="2" t="str">
        <f t="shared" si="9"/>
        <v>Bank</v>
      </c>
      <c r="F615" s="2" t="s">
        <v>1188</v>
      </c>
      <c r="G615" s="2">
        <f>VLOOKUP(B615,'Sheet1 (2)'!$A$1:$J$9999,5,FALSE)*-1</f>
        <v>12032.45</v>
      </c>
      <c r="H615" s="2">
        <v>220239.95</v>
      </c>
    </row>
    <row r="616" spans="1:8" ht="28.5" x14ac:dyDescent="0.2">
      <c r="A616" s="2" t="str">
        <f>VLOOKUP(B616,'Sheet1 (2)'!$A$1:$M$9999,9,FALSE)</f>
        <v>Machinary Depreciation &amp; Maintenance</v>
      </c>
      <c r="B616" s="2" t="s">
        <v>518</v>
      </c>
      <c r="C616" s="3">
        <f>VLOOKUP(B616,'Sheet1 (2)'!$A$1:$J$9999,3,FALSE)</f>
        <v>45443</v>
      </c>
      <c r="D616" s="3">
        <v>45443</v>
      </c>
      <c r="E616" s="2" t="str">
        <f t="shared" si="9"/>
        <v>Bank</v>
      </c>
      <c r="F616" s="2" t="s">
        <v>1188</v>
      </c>
      <c r="G616" s="2">
        <f>VLOOKUP(B616,'Sheet1 (2)'!$A$1:$J$9999,5,FALSE)*-1</f>
        <v>2403.5</v>
      </c>
      <c r="H616" s="2">
        <v>52368.7</v>
      </c>
    </row>
    <row r="617" spans="1:8" x14ac:dyDescent="0.2">
      <c r="A617" s="2" t="str">
        <f>VLOOKUP(B617,'Sheet1 (2)'!$A$1:$M$9999,9,FALSE)</f>
        <v>Subcontractors &amp; Services</v>
      </c>
      <c r="B617" s="2" t="s">
        <v>586</v>
      </c>
      <c r="C617" s="3">
        <f>VLOOKUP(B617,'Sheet1 (2)'!$A$1:$J$9999,3,FALSE)</f>
        <v>45428</v>
      </c>
      <c r="D617" s="3">
        <v>45428</v>
      </c>
      <c r="E617" s="2" t="str">
        <f t="shared" si="9"/>
        <v>Bank</v>
      </c>
      <c r="F617" s="2" t="s">
        <v>1188</v>
      </c>
      <c r="G617" s="2">
        <f>VLOOKUP(B617,'Sheet1 (2)'!$A$1:$J$9999,5,FALSE)*-1</f>
        <v>13138.75</v>
      </c>
      <c r="H617" s="2">
        <v>1422081.95</v>
      </c>
    </row>
    <row r="618" spans="1:8" x14ac:dyDescent="0.2">
      <c r="A618" s="2" t="str">
        <f>VLOOKUP(B618,'Sheet1 (2)'!$A$1:$M$9999,9,FALSE)</f>
        <v>Subcontractors &amp; Services</v>
      </c>
      <c r="B618" s="2" t="s">
        <v>585</v>
      </c>
      <c r="C618" s="3">
        <f>VLOOKUP(B618,'Sheet1 (2)'!$A$1:$J$9999,3,FALSE)</f>
        <v>45428</v>
      </c>
      <c r="D618" s="3">
        <v>45428</v>
      </c>
      <c r="E618" s="2" t="str">
        <f t="shared" si="9"/>
        <v>Bank</v>
      </c>
      <c r="F618" s="2" t="s">
        <v>1188</v>
      </c>
      <c r="G618" s="2">
        <f>VLOOKUP(B618,'Sheet1 (2)'!$A$1:$J$9999,5,FALSE)*-1</f>
        <v>38066.15</v>
      </c>
      <c r="H618" s="2">
        <v>799537.5</v>
      </c>
    </row>
    <row r="619" spans="1:8" x14ac:dyDescent="0.2">
      <c r="A619" s="2" t="str">
        <f>VLOOKUP(B619,'Sheet1 (2)'!$A$1:$M$9999,9,FALSE)</f>
        <v>Subcontractors &amp; Services</v>
      </c>
      <c r="B619" s="2" t="s">
        <v>584</v>
      </c>
      <c r="C619" s="3">
        <f>VLOOKUP(B619,'Sheet1 (2)'!$A$1:$J$9999,3,FALSE)</f>
        <v>45428</v>
      </c>
      <c r="D619" s="3">
        <v>45428</v>
      </c>
      <c r="E619" s="2" t="str">
        <f t="shared" si="9"/>
        <v>Bank</v>
      </c>
      <c r="F619" s="2" t="s">
        <v>1188</v>
      </c>
      <c r="G619" s="2">
        <f>VLOOKUP(B619,'Sheet1 (2)'!$A$1:$J$9999,5,FALSE)*-1</f>
        <v>35139.4</v>
      </c>
      <c r="H619" s="2">
        <v>542833.35</v>
      </c>
    </row>
    <row r="620" spans="1:8" x14ac:dyDescent="0.2">
      <c r="A620" s="2" t="str">
        <f>VLOOKUP(B620,'Sheet1 (2)'!$A$1:$M$9999,9,FALSE)</f>
        <v>Subcontractors &amp; Services</v>
      </c>
      <c r="B620" s="2" t="s">
        <v>583</v>
      </c>
      <c r="C620" s="3">
        <f>VLOOKUP(B620,'Sheet1 (2)'!$A$1:$J$9999,3,FALSE)</f>
        <v>45428</v>
      </c>
      <c r="D620" s="3">
        <v>45428</v>
      </c>
      <c r="E620" s="2" t="str">
        <f t="shared" si="9"/>
        <v>Bank</v>
      </c>
      <c r="F620" s="2" t="s">
        <v>1188</v>
      </c>
      <c r="G620" s="2">
        <f>VLOOKUP(B620,'Sheet1 (2)'!$A$1:$J$9999,5,FALSE)*-1</f>
        <v>166555.65</v>
      </c>
      <c r="H620" s="2">
        <v>542985.15</v>
      </c>
    </row>
    <row r="621" spans="1:8" x14ac:dyDescent="0.2">
      <c r="A621" s="2" t="str">
        <f>VLOOKUP(B621,'Sheet1 (2)'!$A$1:$M$9999,9,FALSE)</f>
        <v>Subcontractors &amp; Services</v>
      </c>
      <c r="B621" s="2" t="s">
        <v>582</v>
      </c>
      <c r="C621" s="3">
        <f>VLOOKUP(B621,'Sheet1 (2)'!$A$1:$J$9999,3,FALSE)</f>
        <v>45428</v>
      </c>
      <c r="D621" s="3">
        <v>45428</v>
      </c>
      <c r="E621" s="2" t="str">
        <f t="shared" si="9"/>
        <v>Bank</v>
      </c>
      <c r="F621" s="2" t="s">
        <v>1188</v>
      </c>
      <c r="G621" s="2">
        <f>VLOOKUP(B621,'Sheet1 (2)'!$A$1:$J$9999,5,FALSE)*-1</f>
        <v>726475.7</v>
      </c>
      <c r="H621" s="2">
        <v>171297.1</v>
      </c>
    </row>
    <row r="622" spans="1:8" x14ac:dyDescent="0.2">
      <c r="A622" s="2" t="str">
        <f>VLOOKUP(B622,'Sheet1 (2)'!$A$1:$M$9999,9,FALSE)</f>
        <v>Subcontractors &amp; Services</v>
      </c>
      <c r="B622" s="2" t="s">
        <v>581</v>
      </c>
      <c r="C622" s="3">
        <f>VLOOKUP(B622,'Sheet1 (2)'!$A$1:$J$9999,3,FALSE)</f>
        <v>45428</v>
      </c>
      <c r="D622" s="3">
        <v>45428</v>
      </c>
      <c r="E622" s="2" t="str">
        <f t="shared" si="9"/>
        <v>Bank</v>
      </c>
      <c r="F622" s="2" t="s">
        <v>1188</v>
      </c>
      <c r="G622" s="2">
        <f>VLOOKUP(B622,'Sheet1 (2)'!$A$1:$J$9999,5,FALSE)*-1</f>
        <v>38419.199999999997</v>
      </c>
      <c r="H622" s="2">
        <v>1367057.9</v>
      </c>
    </row>
    <row r="623" spans="1:8" x14ac:dyDescent="0.2">
      <c r="A623" s="2" t="str">
        <f>VLOOKUP(B623,'Sheet1 (2)'!$A$1:$M$9999,9,FALSE)</f>
        <v>Subcontractors &amp; Services</v>
      </c>
      <c r="B623" s="2" t="s">
        <v>580</v>
      </c>
      <c r="C623" s="3">
        <f>VLOOKUP(B623,'Sheet1 (2)'!$A$1:$J$9999,3,FALSE)</f>
        <v>45428</v>
      </c>
      <c r="D623" s="3">
        <v>45428</v>
      </c>
      <c r="E623" s="2" t="str">
        <f t="shared" si="9"/>
        <v>Bank</v>
      </c>
      <c r="F623" s="2" t="s">
        <v>1188</v>
      </c>
      <c r="G623" s="2">
        <f>VLOOKUP(B623,'Sheet1 (2)'!$A$1:$J$9999,5,FALSE)*-1</f>
        <v>133092.95000000001</v>
      </c>
      <c r="H623" s="2">
        <v>89548.2</v>
      </c>
    </row>
    <row r="624" spans="1:8" x14ac:dyDescent="0.2">
      <c r="A624" s="2" t="str">
        <f>VLOOKUP(B624,'Sheet1 (2)'!$A$1:$M$9999,9,FALSE)</f>
        <v>Subcontractors &amp; Services</v>
      </c>
      <c r="B624" s="2" t="s">
        <v>579</v>
      </c>
      <c r="C624" s="3">
        <f>VLOOKUP(B624,'Sheet1 (2)'!$A$1:$J$9999,3,FALSE)</f>
        <v>45428</v>
      </c>
      <c r="D624" s="3">
        <v>45428</v>
      </c>
      <c r="E624" s="2" t="str">
        <f t="shared" si="9"/>
        <v>Bank</v>
      </c>
      <c r="F624" s="2" t="s">
        <v>1188</v>
      </c>
      <c r="G624" s="2">
        <f>VLOOKUP(B624,'Sheet1 (2)'!$A$1:$J$9999,5,FALSE)*-1</f>
        <v>159729.25</v>
      </c>
      <c r="H624" s="2">
        <v>375249.6</v>
      </c>
    </row>
    <row r="625" spans="1:8" x14ac:dyDescent="0.2">
      <c r="A625" s="2" t="str">
        <f>VLOOKUP(B625,'Sheet1 (2)'!$A$1:$M$9999,9,FALSE)</f>
        <v>Subcontractors &amp; Services</v>
      </c>
      <c r="B625" s="2" t="s">
        <v>578</v>
      </c>
      <c r="C625" s="3">
        <f>VLOOKUP(B625,'Sheet1 (2)'!$A$1:$J$9999,3,FALSE)</f>
        <v>45428</v>
      </c>
      <c r="D625" s="3">
        <v>45428</v>
      </c>
      <c r="E625" s="2" t="str">
        <f t="shared" si="9"/>
        <v>Bank</v>
      </c>
      <c r="F625" s="2" t="s">
        <v>1188</v>
      </c>
      <c r="G625" s="2">
        <f>VLOOKUP(B625,'Sheet1 (2)'!$A$1:$J$9999,5,FALSE)*-1</f>
        <v>264153.84999999998</v>
      </c>
      <c r="H625" s="2">
        <v>588992.05000000005</v>
      </c>
    </row>
    <row r="626" spans="1:8" x14ac:dyDescent="0.2">
      <c r="A626" s="2" t="str">
        <f>VLOOKUP(B626,'Sheet1 (2)'!$A$1:$M$9999,9,FALSE)</f>
        <v>Subcontractors &amp; Services</v>
      </c>
      <c r="B626" s="2" t="s">
        <v>577</v>
      </c>
      <c r="C626" s="3">
        <f>VLOOKUP(B626,'Sheet1 (2)'!$A$1:$J$9999,3,FALSE)</f>
        <v>45428</v>
      </c>
      <c r="D626" s="3">
        <v>45428</v>
      </c>
      <c r="E626" s="2" t="str">
        <f t="shared" si="9"/>
        <v>Bank</v>
      </c>
      <c r="F626" s="2" t="s">
        <v>1188</v>
      </c>
      <c r="G626" s="2">
        <f>VLOOKUP(B626,'Sheet1 (2)'!$A$1:$J$9999,5,FALSE)*-1</f>
        <v>284723.90000000002</v>
      </c>
      <c r="H626" s="2">
        <v>802693.1</v>
      </c>
    </row>
    <row r="627" spans="1:8" x14ac:dyDescent="0.2">
      <c r="A627" s="2" t="str">
        <f>VLOOKUP(B627,'Sheet1 (2)'!$A$1:$M$9999,9,FALSE)</f>
        <v>Subcontractors &amp; Services</v>
      </c>
      <c r="B627" s="2" t="s">
        <v>576</v>
      </c>
      <c r="C627" s="3">
        <f>VLOOKUP(B627,'Sheet1 (2)'!$A$1:$J$9999,3,FALSE)</f>
        <v>45428</v>
      </c>
      <c r="D627" s="3">
        <v>45428</v>
      </c>
      <c r="E627" s="2" t="str">
        <f t="shared" si="9"/>
        <v>Bank</v>
      </c>
      <c r="F627" s="2" t="s">
        <v>1188</v>
      </c>
      <c r="G627" s="2">
        <f>VLOOKUP(B627,'Sheet1 (2)'!$A$1:$J$9999,5,FALSE)*-1</f>
        <v>160080</v>
      </c>
      <c r="H627" s="2">
        <v>95944.5</v>
      </c>
    </row>
    <row r="628" spans="1:8" x14ac:dyDescent="0.2">
      <c r="A628" s="2" t="str">
        <f>VLOOKUP(B628,'Sheet1 (2)'!$A$1:$M$9999,9,FALSE)</f>
        <v>Subcontractors &amp; Services</v>
      </c>
      <c r="B628" s="2" t="s">
        <v>575</v>
      </c>
      <c r="C628" s="3">
        <f>VLOOKUP(B628,'Sheet1 (2)'!$A$1:$J$9999,3,FALSE)</f>
        <v>45428</v>
      </c>
      <c r="D628" s="3">
        <v>45428</v>
      </c>
      <c r="E628" s="2" t="str">
        <f t="shared" si="9"/>
        <v>Bank</v>
      </c>
      <c r="F628" s="2" t="s">
        <v>1188</v>
      </c>
      <c r="G628" s="2">
        <f>VLOOKUP(B628,'Sheet1 (2)'!$A$1:$J$9999,5,FALSE)*-1</f>
        <v>108683.05</v>
      </c>
      <c r="H628" s="2">
        <v>200708.35</v>
      </c>
    </row>
    <row r="629" spans="1:8" x14ac:dyDescent="0.2">
      <c r="A629" s="2" t="str">
        <f>VLOOKUP(B629,'Sheet1 (2)'!$A$1:$M$9999,9,FALSE)</f>
        <v>Subcontractors &amp; Services</v>
      </c>
      <c r="B629" s="2" t="s">
        <v>574</v>
      </c>
      <c r="C629" s="3">
        <f>VLOOKUP(B629,'Sheet1 (2)'!$A$1:$J$9999,3,FALSE)</f>
        <v>45428</v>
      </c>
      <c r="D629" s="3">
        <v>45428</v>
      </c>
      <c r="E629" s="2" t="str">
        <f t="shared" si="9"/>
        <v>Bank</v>
      </c>
      <c r="F629" s="2" t="s">
        <v>1188</v>
      </c>
      <c r="G629" s="2">
        <f>VLOOKUP(B629,'Sheet1 (2)'!$A$1:$J$9999,5,FALSE)*-1</f>
        <v>108714.1</v>
      </c>
      <c r="H629" s="2">
        <v>185830.8</v>
      </c>
    </row>
    <row r="630" spans="1:8" x14ac:dyDescent="0.2">
      <c r="A630" s="2" t="str">
        <f>VLOOKUP(B630,'Sheet1 (2)'!$A$1:$M$9999,9,FALSE)</f>
        <v>Subcontractors &amp; Services</v>
      </c>
      <c r="B630" s="2" t="s">
        <v>573</v>
      </c>
      <c r="C630" s="3">
        <f>VLOOKUP(B630,'Sheet1 (2)'!$A$1:$J$9999,3,FALSE)</f>
        <v>45428</v>
      </c>
      <c r="D630" s="3">
        <v>45428</v>
      </c>
      <c r="E630" s="2" t="str">
        <f t="shared" si="9"/>
        <v>Bank</v>
      </c>
      <c r="F630" s="2" t="s">
        <v>1188</v>
      </c>
      <c r="G630" s="2">
        <f>VLOOKUP(B630,'Sheet1 (2)'!$A$1:$J$9999,5,FALSE)*-1</f>
        <v>34296.449999999997</v>
      </c>
      <c r="H630" s="2">
        <v>42642</v>
      </c>
    </row>
    <row r="631" spans="1:8" x14ac:dyDescent="0.2">
      <c r="A631" s="2" t="str">
        <f>VLOOKUP(B631,'Sheet1 (2)'!$A$1:$M$9999,9,FALSE)</f>
        <v>Subcontractors &amp; Services</v>
      </c>
      <c r="B631" s="2" t="s">
        <v>572</v>
      </c>
      <c r="C631" s="3">
        <f>VLOOKUP(B631,'Sheet1 (2)'!$A$1:$J$9999,3,FALSE)</f>
        <v>45428</v>
      </c>
      <c r="D631" s="3">
        <v>45428</v>
      </c>
      <c r="E631" s="2" t="str">
        <f t="shared" si="9"/>
        <v>Bank</v>
      </c>
      <c r="F631" s="2" t="s">
        <v>1188</v>
      </c>
      <c r="G631" s="2">
        <f>VLOOKUP(B631,'Sheet1 (2)'!$A$1:$J$9999,5,FALSE)*-1</f>
        <v>273706.90000000002</v>
      </c>
      <c r="H631" s="2">
        <v>34842</v>
      </c>
    </row>
    <row r="632" spans="1:8" x14ac:dyDescent="0.2">
      <c r="A632" s="2" t="str">
        <f>VLOOKUP(B632,'Sheet1 (2)'!$A$1:$M$9999,9,FALSE)</f>
        <v>Subcontractors &amp; Services</v>
      </c>
      <c r="B632" s="2" t="s">
        <v>571</v>
      </c>
      <c r="C632" s="3">
        <f>VLOOKUP(B632,'Sheet1 (2)'!$A$1:$J$9999,3,FALSE)</f>
        <v>45428</v>
      </c>
      <c r="D632" s="3">
        <v>45428</v>
      </c>
      <c r="E632" s="2" t="str">
        <f t="shared" si="9"/>
        <v>Bank</v>
      </c>
      <c r="F632" s="2" t="s">
        <v>1188</v>
      </c>
      <c r="G632" s="2">
        <f>VLOOKUP(B632,'Sheet1 (2)'!$A$1:$J$9999,5,FALSE)*-1</f>
        <v>17928.5</v>
      </c>
      <c r="H632" s="2">
        <v>115364</v>
      </c>
    </row>
    <row r="633" spans="1:8" x14ac:dyDescent="0.2">
      <c r="A633" s="2" t="str">
        <f>VLOOKUP(B633,'Sheet1 (2)'!$A$1:$M$9999,9,FALSE)</f>
        <v>Subcontractors &amp; Services</v>
      </c>
      <c r="B633" s="2" t="s">
        <v>570</v>
      </c>
      <c r="C633" s="3">
        <f>VLOOKUP(B633,'Sheet1 (2)'!$A$1:$J$9999,3,FALSE)</f>
        <v>45428</v>
      </c>
      <c r="D633" s="3">
        <v>45428</v>
      </c>
      <c r="E633" s="2" t="str">
        <f t="shared" si="9"/>
        <v>Bank</v>
      </c>
      <c r="F633" s="2" t="s">
        <v>1188</v>
      </c>
      <c r="G633" s="2">
        <f>VLOOKUP(B633,'Sheet1 (2)'!$A$1:$J$9999,5,FALSE)*-1</f>
        <v>75130.649999999994</v>
      </c>
      <c r="H633" s="2">
        <v>77603</v>
      </c>
    </row>
    <row r="634" spans="1:8" x14ac:dyDescent="0.2">
      <c r="A634" s="2" t="str">
        <f>VLOOKUP(B634,'Sheet1 (2)'!$A$1:$M$9999,9,FALSE)</f>
        <v>Subcontractors &amp; Services</v>
      </c>
      <c r="B634" s="2" t="s">
        <v>569</v>
      </c>
      <c r="C634" s="3">
        <f>VLOOKUP(B634,'Sheet1 (2)'!$A$1:$J$9999,3,FALSE)</f>
        <v>45428</v>
      </c>
      <c r="D634" s="3">
        <v>45428</v>
      </c>
      <c r="E634" s="2" t="str">
        <f t="shared" si="9"/>
        <v>Bank</v>
      </c>
      <c r="F634" s="2" t="s">
        <v>1188</v>
      </c>
      <c r="G634" s="2">
        <f>VLOOKUP(B634,'Sheet1 (2)'!$A$1:$J$9999,5,FALSE)*-1</f>
        <v>117925.6</v>
      </c>
      <c r="H634" s="2">
        <v>504767</v>
      </c>
    </row>
    <row r="635" spans="1:8" x14ac:dyDescent="0.2">
      <c r="A635" s="2" t="str">
        <f>VLOOKUP(B635,'Sheet1 (2)'!$A$1:$M$9999,9,FALSE)</f>
        <v>Subcontractors &amp; Services</v>
      </c>
      <c r="B635" s="2" t="s">
        <v>568</v>
      </c>
      <c r="C635" s="3">
        <f>VLOOKUP(B635,'Sheet1 (2)'!$A$1:$J$9999,3,FALSE)</f>
        <v>45428</v>
      </c>
      <c r="D635" s="3">
        <v>45428</v>
      </c>
      <c r="E635" s="2" t="str">
        <f t="shared" si="9"/>
        <v>Bank</v>
      </c>
      <c r="F635" s="2" t="s">
        <v>1188</v>
      </c>
      <c r="G635" s="2">
        <f>VLOOKUP(B635,'Sheet1 (2)'!$A$1:$J$9999,5,FALSE)*-1</f>
        <v>160711.35</v>
      </c>
      <c r="H635" s="2">
        <v>1926468</v>
      </c>
    </row>
    <row r="636" spans="1:8" x14ac:dyDescent="0.2">
      <c r="A636" s="2" t="str">
        <f>VLOOKUP(B636,'Sheet1 (2)'!$A$1:$M$9999,9,FALSE)</f>
        <v>Subcontractors &amp; Services</v>
      </c>
      <c r="B636" s="2" t="s">
        <v>567</v>
      </c>
      <c r="C636" s="3">
        <f>VLOOKUP(B636,'Sheet1 (2)'!$A$1:$J$9999,3,FALSE)</f>
        <v>45428</v>
      </c>
      <c r="D636" s="3">
        <v>45428</v>
      </c>
      <c r="E636" s="2" t="str">
        <f t="shared" si="9"/>
        <v>Bank</v>
      </c>
      <c r="F636" s="2" t="s">
        <v>1188</v>
      </c>
      <c r="G636" s="2">
        <f>VLOOKUP(B636,'Sheet1 (2)'!$A$1:$J$9999,5,FALSE)*-1</f>
        <v>19209.599999999999</v>
      </c>
      <c r="H636" s="2">
        <v>135840</v>
      </c>
    </row>
    <row r="637" spans="1:8" x14ac:dyDescent="0.2">
      <c r="A637" s="2" t="str">
        <f>VLOOKUP(B637,'Sheet1 (2)'!$A$1:$M$9999,9,FALSE)</f>
        <v>Subcontractors &amp; Services</v>
      </c>
      <c r="B637" s="2" t="s">
        <v>566</v>
      </c>
      <c r="C637" s="3">
        <f>VLOOKUP(B637,'Sheet1 (2)'!$A$1:$J$9999,3,FALSE)</f>
        <v>45428</v>
      </c>
      <c r="D637" s="3">
        <v>45428</v>
      </c>
      <c r="E637" s="2" t="str">
        <f t="shared" si="9"/>
        <v>Bank</v>
      </c>
      <c r="F637" s="2" t="s">
        <v>1188</v>
      </c>
      <c r="G637" s="2">
        <f>VLOOKUP(B637,'Sheet1 (2)'!$A$1:$J$9999,5,FALSE)*-1</f>
        <v>40184.449999999997</v>
      </c>
      <c r="H637" s="2">
        <v>376464</v>
      </c>
    </row>
    <row r="638" spans="1:8" x14ac:dyDescent="0.2">
      <c r="A638" s="2" t="str">
        <f>VLOOKUP(B638,'Sheet1 (2)'!$A$1:$M$9999,9,FALSE)</f>
        <v>Subcontractors &amp; Services</v>
      </c>
      <c r="B638" s="2" t="s">
        <v>565</v>
      </c>
      <c r="C638" s="3">
        <f>VLOOKUP(B638,'Sheet1 (2)'!$A$1:$J$9999,3,FALSE)</f>
        <v>45428</v>
      </c>
      <c r="D638" s="3">
        <v>45428</v>
      </c>
      <c r="E638" s="2" t="str">
        <f t="shared" si="9"/>
        <v>Bank</v>
      </c>
      <c r="F638" s="2" t="s">
        <v>1188</v>
      </c>
      <c r="G638" s="2">
        <f>VLOOKUP(B638,'Sheet1 (2)'!$A$1:$J$9999,5,FALSE)*-1</f>
        <v>37205.949999999997</v>
      </c>
      <c r="H638" s="2">
        <v>564761</v>
      </c>
    </row>
    <row r="639" spans="1:8" x14ac:dyDescent="0.2">
      <c r="A639" s="2" t="str">
        <f>VLOOKUP(B639,'Sheet1 (2)'!$A$1:$M$9999,9,FALSE)</f>
        <v>Subcontractors &amp; Services</v>
      </c>
      <c r="B639" s="2" t="s">
        <v>564</v>
      </c>
      <c r="C639" s="3">
        <f>VLOOKUP(B639,'Sheet1 (2)'!$A$1:$J$9999,3,FALSE)</f>
        <v>45428</v>
      </c>
      <c r="D639" s="3">
        <v>45428</v>
      </c>
      <c r="E639" s="2" t="str">
        <f t="shared" si="9"/>
        <v>Bank</v>
      </c>
      <c r="F639" s="2" t="s">
        <v>1188</v>
      </c>
      <c r="G639" s="2">
        <f>VLOOKUP(B639,'Sheet1 (2)'!$A$1:$J$9999,5,FALSE)*-1</f>
        <v>8537.6</v>
      </c>
      <c r="H639" s="2">
        <v>747182</v>
      </c>
    </row>
    <row r="640" spans="1:8" x14ac:dyDescent="0.2">
      <c r="A640" s="2" t="str">
        <f>VLOOKUP(B640,'Sheet1 (2)'!$A$1:$M$9999,9,FALSE)</f>
        <v>Indirect Costs</v>
      </c>
      <c r="B640" s="2" t="s">
        <v>656</v>
      </c>
      <c r="C640" s="3">
        <f>VLOOKUP(B640,'Sheet1 (2)'!$A$1:$J$9999,3,FALSE)</f>
        <v>45413</v>
      </c>
      <c r="D640" s="3">
        <v>45413</v>
      </c>
      <c r="E640" s="2" t="str">
        <f t="shared" si="9"/>
        <v>Bank</v>
      </c>
      <c r="F640" s="2" t="s">
        <v>1188</v>
      </c>
      <c r="G640" s="2">
        <f>VLOOKUP(B640,'Sheet1 (2)'!$A$1:$J$9999,5,FALSE)*-1</f>
        <v>7026.5</v>
      </c>
      <c r="H640" s="2">
        <v>160080</v>
      </c>
    </row>
    <row r="641" spans="1:8" x14ac:dyDescent="0.2">
      <c r="A641" s="2" t="str">
        <f>VLOOKUP(B641,'Sheet1 (2)'!$A$1:$M$9999,9,FALSE)</f>
        <v>Indirect Costs</v>
      </c>
      <c r="B641" s="2" t="s">
        <v>655</v>
      </c>
      <c r="C641" s="3">
        <f>VLOOKUP(B641,'Sheet1 (2)'!$A$1:$J$9999,3,FALSE)</f>
        <v>45413</v>
      </c>
      <c r="D641" s="3">
        <v>45413</v>
      </c>
      <c r="E641" s="2" t="str">
        <f t="shared" si="9"/>
        <v>Bank</v>
      </c>
      <c r="F641" s="2" t="s">
        <v>1188</v>
      </c>
      <c r="G641" s="2">
        <f>VLOOKUP(B641,'Sheet1 (2)'!$A$1:$J$9999,5,FALSE)*-1</f>
        <v>23263.35</v>
      </c>
      <c r="H641" s="2">
        <v>108683.05</v>
      </c>
    </row>
    <row r="642" spans="1:8" x14ac:dyDescent="0.2">
      <c r="A642" s="2" t="str">
        <f>VLOOKUP(B642,'Sheet1 (2)'!$A$1:$M$9999,9,FALSE)</f>
        <v>Indirect Costs</v>
      </c>
      <c r="B642" s="2" t="s">
        <v>654</v>
      </c>
      <c r="C642" s="3">
        <f>VLOOKUP(B642,'Sheet1 (2)'!$A$1:$J$9999,3,FALSE)</f>
        <v>45413</v>
      </c>
      <c r="D642" s="3">
        <v>45413</v>
      </c>
      <c r="E642" s="2" t="str">
        <f t="shared" si="9"/>
        <v>Bank</v>
      </c>
      <c r="F642" s="2" t="s">
        <v>1188</v>
      </c>
      <c r="G642" s="2">
        <f>VLOOKUP(B642,'Sheet1 (2)'!$A$1:$J$9999,5,FALSE)*-1</f>
        <v>15649.2</v>
      </c>
      <c r="H642" s="2">
        <v>108714.1</v>
      </c>
    </row>
    <row r="643" spans="1:8" x14ac:dyDescent="0.2">
      <c r="A643" s="2" t="str">
        <f>VLOOKUP(B643,'Sheet1 (2)'!$A$1:$M$9999,9,FALSE)</f>
        <v>Indirect Costs</v>
      </c>
      <c r="B643" s="2" t="s">
        <v>653</v>
      </c>
      <c r="C643" s="3">
        <f>VLOOKUP(B643,'Sheet1 (2)'!$A$1:$J$9999,3,FALSE)</f>
        <v>45413</v>
      </c>
      <c r="D643" s="3">
        <v>45413</v>
      </c>
      <c r="E643" s="2" t="str">
        <f t="shared" ref="E643:E706" si="10">IF(A643="Overheads","Cash","Bank")</f>
        <v>Bank</v>
      </c>
      <c r="F643" s="2" t="s">
        <v>1188</v>
      </c>
      <c r="G643" s="2">
        <f>VLOOKUP(B643,'Sheet1 (2)'!$A$1:$J$9999,5,FALSE)*-1</f>
        <v>101789.95</v>
      </c>
      <c r="H643" s="2">
        <v>34296.449999999997</v>
      </c>
    </row>
    <row r="644" spans="1:8" x14ac:dyDescent="0.2">
      <c r="A644" s="2" t="str">
        <f>VLOOKUP(B644,'Sheet1 (2)'!$A$1:$M$9999,9,FALSE)</f>
        <v>Indirect Costs</v>
      </c>
      <c r="B644" s="2" t="s">
        <v>652</v>
      </c>
      <c r="C644" s="3">
        <f>VLOOKUP(B644,'Sheet1 (2)'!$A$1:$J$9999,3,FALSE)</f>
        <v>45413</v>
      </c>
      <c r="D644" s="3">
        <v>45413</v>
      </c>
      <c r="E644" s="2" t="str">
        <f t="shared" si="10"/>
        <v>Bank</v>
      </c>
      <c r="F644" s="2" t="s">
        <v>1188</v>
      </c>
      <c r="G644" s="2">
        <f>VLOOKUP(B644,'Sheet1 (2)'!$A$1:$J$9999,5,FALSE)*-1</f>
        <v>388484.95</v>
      </c>
      <c r="H644" s="2">
        <v>273706.90000000002</v>
      </c>
    </row>
    <row r="645" spans="1:8" x14ac:dyDescent="0.2">
      <c r="A645" s="2" t="str">
        <f>VLOOKUP(B645,'Sheet1 (2)'!$A$1:$M$9999,9,FALSE)</f>
        <v>Indirect Costs</v>
      </c>
      <c r="B645" s="2" t="s">
        <v>651</v>
      </c>
      <c r="C645" s="3">
        <f>VLOOKUP(B645,'Sheet1 (2)'!$A$1:$J$9999,3,FALSE)</f>
        <v>45413</v>
      </c>
      <c r="D645" s="3">
        <v>45413</v>
      </c>
      <c r="E645" s="2" t="str">
        <f t="shared" si="10"/>
        <v>Bank</v>
      </c>
      <c r="F645" s="2" t="s">
        <v>1188</v>
      </c>
      <c r="G645" s="2">
        <f>VLOOKUP(B645,'Sheet1 (2)'!$A$1:$J$9999,5,FALSE)*-1</f>
        <v>27393</v>
      </c>
      <c r="H645" s="2">
        <v>17928.5</v>
      </c>
    </row>
    <row r="646" spans="1:8" x14ac:dyDescent="0.2">
      <c r="A646" s="2" t="str">
        <f>VLOOKUP(B646,'Sheet1 (2)'!$A$1:$M$9999,9,FALSE)</f>
        <v>Indirect Costs</v>
      </c>
      <c r="B646" s="2" t="s">
        <v>650</v>
      </c>
      <c r="C646" s="3">
        <f>VLOOKUP(B646,'Sheet1 (2)'!$A$1:$J$9999,3,FALSE)</f>
        <v>45413</v>
      </c>
      <c r="D646" s="3">
        <v>45413</v>
      </c>
      <c r="E646" s="2" t="str">
        <f t="shared" si="10"/>
        <v>Bank</v>
      </c>
      <c r="F646" s="2" t="s">
        <v>1188</v>
      </c>
      <c r="G646" s="2">
        <f>VLOOKUP(B646,'Sheet1 (2)'!$A$1:$J$9999,5,FALSE)*-1</f>
        <v>75916.100000000006</v>
      </c>
      <c r="H646" s="2">
        <v>75130.649999999994</v>
      </c>
    </row>
    <row r="647" spans="1:8" x14ac:dyDescent="0.2">
      <c r="A647" s="2" t="str">
        <f>VLOOKUP(B647,'Sheet1 (2)'!$A$1:$M$9999,9,FALSE)</f>
        <v>Indirect Costs</v>
      </c>
      <c r="B647" s="2" t="s">
        <v>649</v>
      </c>
      <c r="C647" s="3">
        <f>VLOOKUP(B647,'Sheet1 (2)'!$A$1:$J$9999,3,FALSE)</f>
        <v>45413</v>
      </c>
      <c r="D647" s="3">
        <v>45413</v>
      </c>
      <c r="E647" s="2" t="str">
        <f t="shared" si="10"/>
        <v>Bank</v>
      </c>
      <c r="F647" s="2" t="s">
        <v>1188</v>
      </c>
      <c r="G647" s="2">
        <f>VLOOKUP(B647,'Sheet1 (2)'!$A$1:$J$9999,5,FALSE)*-1</f>
        <v>113887.95</v>
      </c>
      <c r="H647" s="2">
        <v>117925.6</v>
      </c>
    </row>
    <row r="648" spans="1:8" x14ac:dyDescent="0.2">
      <c r="A648" s="2" t="str">
        <f>VLOOKUP(B648,'Sheet1 (2)'!$A$1:$M$9999,9,FALSE)</f>
        <v>Indirect Costs</v>
      </c>
      <c r="B648" s="2" t="s">
        <v>648</v>
      </c>
      <c r="C648" s="3">
        <f>VLOOKUP(B648,'Sheet1 (2)'!$A$1:$J$9999,3,FALSE)</f>
        <v>45413</v>
      </c>
      <c r="D648" s="3">
        <v>45413</v>
      </c>
      <c r="E648" s="2" t="str">
        <f t="shared" si="10"/>
        <v>Bank</v>
      </c>
      <c r="F648" s="2" t="s">
        <v>1188</v>
      </c>
      <c r="G648" s="2">
        <f>VLOOKUP(B648,'Sheet1 (2)'!$A$1:$J$9999,5,FALSE)*-1</f>
        <v>150674.15</v>
      </c>
      <c r="H648" s="2">
        <v>160711.35</v>
      </c>
    </row>
    <row r="649" spans="1:8" x14ac:dyDescent="0.2">
      <c r="A649" s="2" t="str">
        <f>VLOOKUP(B649,'Sheet1 (2)'!$A$1:$M$9999,9,FALSE)</f>
        <v>Indirect Costs</v>
      </c>
      <c r="B649" s="2" t="s">
        <v>647</v>
      </c>
      <c r="C649" s="3">
        <f>VLOOKUP(B649,'Sheet1 (2)'!$A$1:$J$9999,3,FALSE)</f>
        <v>45413</v>
      </c>
      <c r="D649" s="3">
        <v>45413</v>
      </c>
      <c r="E649" s="2" t="str">
        <f t="shared" si="10"/>
        <v>Bank</v>
      </c>
      <c r="F649" s="2" t="s">
        <v>1188</v>
      </c>
      <c r="G649" s="2">
        <f>VLOOKUP(B649,'Sheet1 (2)'!$A$1:$J$9999,5,FALSE)*-1</f>
        <v>135338.9</v>
      </c>
      <c r="H649" s="2">
        <v>19209.599999999999</v>
      </c>
    </row>
    <row r="650" spans="1:8" x14ac:dyDescent="0.2">
      <c r="A650" s="2" t="str">
        <f>VLOOKUP(B650,'Sheet1 (2)'!$A$1:$M$9999,9,FALSE)</f>
        <v>Indirect Costs</v>
      </c>
      <c r="B650" s="2" t="s">
        <v>646</v>
      </c>
      <c r="C650" s="3">
        <f>VLOOKUP(B650,'Sheet1 (2)'!$A$1:$J$9999,3,FALSE)</f>
        <v>45413</v>
      </c>
      <c r="D650" s="3">
        <v>45413</v>
      </c>
      <c r="E650" s="2" t="str">
        <f t="shared" si="10"/>
        <v>Bank</v>
      </c>
      <c r="F650" s="2" t="s">
        <v>1188</v>
      </c>
      <c r="G650" s="2">
        <f>VLOOKUP(B650,'Sheet1 (2)'!$A$1:$J$9999,5,FALSE)*-1</f>
        <v>136965</v>
      </c>
      <c r="H650" s="2">
        <v>40184.449999999997</v>
      </c>
    </row>
    <row r="651" spans="1:8" x14ac:dyDescent="0.2">
      <c r="A651" s="2" t="str">
        <f>VLOOKUP(B651,'Sheet1 (2)'!$A$1:$M$9999,9,FALSE)</f>
        <v>Indirect Costs</v>
      </c>
      <c r="B651" s="2" t="s">
        <v>645</v>
      </c>
      <c r="C651" s="3">
        <f>VLOOKUP(B651,'Sheet1 (2)'!$A$1:$J$9999,3,FALSE)</f>
        <v>45413</v>
      </c>
      <c r="D651" s="3">
        <v>45413</v>
      </c>
      <c r="E651" s="2" t="str">
        <f t="shared" si="10"/>
        <v>Bank</v>
      </c>
      <c r="F651" s="2" t="s">
        <v>1188</v>
      </c>
      <c r="G651" s="2">
        <f>VLOOKUP(B651,'Sheet1 (2)'!$A$1:$J$9999,5,FALSE)*-1</f>
        <v>58118.7</v>
      </c>
      <c r="H651" s="2">
        <v>37205.949999999997</v>
      </c>
    </row>
    <row r="652" spans="1:8" x14ac:dyDescent="0.2">
      <c r="A652" s="2" t="str">
        <f>VLOOKUP(B652,'Sheet1 (2)'!$A$1:$M$9999,9,FALSE)</f>
        <v>Indirect Costs</v>
      </c>
      <c r="B652" s="2" t="s">
        <v>644</v>
      </c>
      <c r="C652" s="3">
        <f>VLOOKUP(B652,'Sheet1 (2)'!$A$1:$J$9999,3,FALSE)</f>
        <v>45413</v>
      </c>
      <c r="D652" s="3">
        <v>45413</v>
      </c>
      <c r="E652" s="2" t="str">
        <f t="shared" si="10"/>
        <v>Bank</v>
      </c>
      <c r="F652" s="2" t="s">
        <v>1188</v>
      </c>
      <c r="G652" s="2">
        <f>VLOOKUP(B652,'Sheet1 (2)'!$A$1:$J$9999,5,FALSE)*-1</f>
        <v>62010.3</v>
      </c>
      <c r="H652" s="2">
        <v>8537.6</v>
      </c>
    </row>
    <row r="653" spans="1:8" x14ac:dyDescent="0.2">
      <c r="A653" s="2" t="str">
        <f>VLOOKUP(B653,'Sheet1 (2)'!$A$1:$M$9999,9,FALSE)</f>
        <v>Indirect Costs</v>
      </c>
      <c r="B653" s="2" t="s">
        <v>643</v>
      </c>
      <c r="C653" s="3">
        <f>VLOOKUP(B653,'Sheet1 (2)'!$A$1:$J$9999,3,FALSE)</f>
        <v>45413</v>
      </c>
      <c r="D653" s="3">
        <v>45413</v>
      </c>
      <c r="E653" s="2" t="str">
        <f t="shared" si="10"/>
        <v>Bank</v>
      </c>
      <c r="F653" s="2" t="s">
        <v>1188</v>
      </c>
      <c r="G653" s="2">
        <f>VLOOKUP(B653,'Sheet1 (2)'!$A$1:$J$9999,5,FALSE)*-1</f>
        <v>19562.650000000001</v>
      </c>
      <c r="H653" s="2">
        <v>7026.5</v>
      </c>
    </row>
    <row r="654" spans="1:8" x14ac:dyDescent="0.2">
      <c r="A654" s="2" t="str">
        <f>VLOOKUP(B654,'Sheet1 (2)'!$A$1:$M$9999,9,FALSE)</f>
        <v>Indirect Costs</v>
      </c>
      <c r="B654" s="2" t="s">
        <v>642</v>
      </c>
      <c r="C654" s="3">
        <f>VLOOKUP(B654,'Sheet1 (2)'!$A$1:$J$9999,3,FALSE)</f>
        <v>45413</v>
      </c>
      <c r="D654" s="3">
        <v>45413</v>
      </c>
      <c r="E654" s="2" t="str">
        <f t="shared" si="10"/>
        <v>Bank</v>
      </c>
      <c r="F654" s="2" t="s">
        <v>1188</v>
      </c>
      <c r="G654" s="2">
        <f>VLOOKUP(B654,'Sheet1 (2)'!$A$1:$J$9999,5,FALSE)*-1</f>
        <v>146365.1</v>
      </c>
      <c r="H654" s="2">
        <v>23263.35</v>
      </c>
    </row>
    <row r="655" spans="1:8" x14ac:dyDescent="0.2">
      <c r="A655" s="2" t="str">
        <f>VLOOKUP(B655,'Sheet1 (2)'!$A$1:$M$9999,9,FALSE)</f>
        <v>Indirect Costs</v>
      </c>
      <c r="B655" s="2" t="s">
        <v>641</v>
      </c>
      <c r="C655" s="3">
        <f>VLOOKUP(B655,'Sheet1 (2)'!$A$1:$J$9999,3,FALSE)</f>
        <v>45413</v>
      </c>
      <c r="D655" s="3">
        <v>45413</v>
      </c>
      <c r="E655" s="2" t="str">
        <f t="shared" si="10"/>
        <v>Bank</v>
      </c>
      <c r="F655" s="2" t="s">
        <v>1188</v>
      </c>
      <c r="G655" s="2">
        <f>VLOOKUP(B655,'Sheet1 (2)'!$A$1:$J$9999,5,FALSE)*-1</f>
        <v>10957.2</v>
      </c>
      <c r="H655" s="2">
        <v>15649.2</v>
      </c>
    </row>
    <row r="656" spans="1:8" x14ac:dyDescent="0.2">
      <c r="A656" s="2" t="str">
        <f>VLOOKUP(B656,'Sheet1 (2)'!$A$1:$M$9999,9,FALSE)</f>
        <v>Indirect Costs</v>
      </c>
      <c r="B656" s="2" t="s">
        <v>640</v>
      </c>
      <c r="C656" s="3">
        <f>VLOOKUP(B656,'Sheet1 (2)'!$A$1:$J$9999,3,FALSE)</f>
        <v>45413</v>
      </c>
      <c r="D656" s="3">
        <v>45413</v>
      </c>
      <c r="E656" s="2" t="str">
        <f t="shared" si="10"/>
        <v>Bank</v>
      </c>
      <c r="F656" s="2" t="s">
        <v>1188</v>
      </c>
      <c r="G656" s="2">
        <f>VLOOKUP(B656,'Sheet1 (2)'!$A$1:$J$9999,5,FALSE)*-1</f>
        <v>40176.400000000001</v>
      </c>
      <c r="H656" s="2">
        <v>101789.95</v>
      </c>
    </row>
    <row r="657" spans="1:8" x14ac:dyDescent="0.2">
      <c r="A657" s="2" t="str">
        <f>VLOOKUP(B657,'Sheet1 (2)'!$A$1:$M$9999,9,FALSE)</f>
        <v>Indirect Costs</v>
      </c>
      <c r="B657" s="2" t="s">
        <v>639</v>
      </c>
      <c r="C657" s="3">
        <f>VLOOKUP(B657,'Sheet1 (2)'!$A$1:$J$9999,3,FALSE)</f>
        <v>45413</v>
      </c>
      <c r="D657" s="3">
        <v>45413</v>
      </c>
      <c r="E657" s="2" t="str">
        <f t="shared" si="10"/>
        <v>Bank</v>
      </c>
      <c r="F657" s="2" t="s">
        <v>1188</v>
      </c>
      <c r="G657" s="2">
        <f>VLOOKUP(B657,'Sheet1 (2)'!$A$1:$J$9999,5,FALSE)*-1</f>
        <v>59351.5</v>
      </c>
      <c r="H657" s="2">
        <v>388484.95</v>
      </c>
    </row>
    <row r="658" spans="1:8" x14ac:dyDescent="0.2">
      <c r="A658" s="2" t="str">
        <f>VLOOKUP(B658,'Sheet1 (2)'!$A$1:$M$9999,9,FALSE)</f>
        <v>Indirect Costs</v>
      </c>
      <c r="B658" s="2" t="s">
        <v>638</v>
      </c>
      <c r="C658" s="3">
        <f>VLOOKUP(B658,'Sheet1 (2)'!$A$1:$J$9999,3,FALSE)</f>
        <v>45413</v>
      </c>
      <c r="D658" s="3">
        <v>45413</v>
      </c>
      <c r="E658" s="2" t="str">
        <f t="shared" si="10"/>
        <v>Bank</v>
      </c>
      <c r="F658" s="2" t="s">
        <v>1188</v>
      </c>
      <c r="G658" s="2">
        <f>VLOOKUP(B658,'Sheet1 (2)'!$A$1:$J$9999,5,FALSE)*-1</f>
        <v>73048</v>
      </c>
      <c r="H658" s="2">
        <v>27393</v>
      </c>
    </row>
    <row r="659" spans="1:8" x14ac:dyDescent="0.2">
      <c r="A659" s="2" t="str">
        <f>VLOOKUP(B659,'Sheet1 (2)'!$A$1:$M$9999,9,FALSE)</f>
        <v>Indirect Costs</v>
      </c>
      <c r="B659" s="2" t="s">
        <v>637</v>
      </c>
      <c r="C659" s="3">
        <f>VLOOKUP(B659,'Sheet1 (2)'!$A$1:$J$9999,3,FALSE)</f>
        <v>45413</v>
      </c>
      <c r="D659" s="3">
        <v>45413</v>
      </c>
      <c r="E659" s="2" t="str">
        <f t="shared" si="10"/>
        <v>Bank</v>
      </c>
      <c r="F659" s="2" t="s">
        <v>1188</v>
      </c>
      <c r="G659" s="2">
        <f>VLOOKUP(B659,'Sheet1 (2)'!$A$1:$J$9999,5,FALSE)*-1</f>
        <v>9131</v>
      </c>
      <c r="H659" s="2">
        <v>75916.100000000006</v>
      </c>
    </row>
    <row r="660" spans="1:8" x14ac:dyDescent="0.2">
      <c r="A660" s="2" t="str">
        <f>VLOOKUP(B660,'Sheet1 (2)'!$A$1:$M$9999,9,FALSE)</f>
        <v>Indirect Costs</v>
      </c>
      <c r="B660" s="2" t="s">
        <v>636</v>
      </c>
      <c r="C660" s="3">
        <f>VLOOKUP(B660,'Sheet1 (2)'!$A$1:$J$9999,3,FALSE)</f>
        <v>45413</v>
      </c>
      <c r="D660" s="3">
        <v>45413</v>
      </c>
      <c r="E660" s="2" t="str">
        <f t="shared" si="10"/>
        <v>Bank</v>
      </c>
      <c r="F660" s="2" t="s">
        <v>1188</v>
      </c>
      <c r="G660" s="2">
        <f>VLOOKUP(B660,'Sheet1 (2)'!$A$1:$J$9999,5,FALSE)*-1</f>
        <v>17191.349999999999</v>
      </c>
      <c r="H660" s="2">
        <v>113887.95</v>
      </c>
    </row>
    <row r="661" spans="1:8" x14ac:dyDescent="0.2">
      <c r="A661" s="2" t="str">
        <f>VLOOKUP(B661,'Sheet1 (2)'!$A$1:$M$9999,9,FALSE)</f>
        <v>Indirect Costs</v>
      </c>
      <c r="B661" s="2" t="s">
        <v>635</v>
      </c>
      <c r="C661" s="3">
        <f>VLOOKUP(B661,'Sheet1 (2)'!$A$1:$J$9999,3,FALSE)</f>
        <v>45413</v>
      </c>
      <c r="D661" s="3">
        <v>45413</v>
      </c>
      <c r="E661" s="2" t="str">
        <f t="shared" si="10"/>
        <v>Bank</v>
      </c>
      <c r="F661" s="2" t="s">
        <v>1188</v>
      </c>
      <c r="G661" s="2">
        <f>VLOOKUP(B661,'Sheet1 (2)'!$A$1:$J$9999,5,FALSE)*-1</f>
        <v>22856.25</v>
      </c>
      <c r="H661" s="2">
        <v>150674.15</v>
      </c>
    </row>
    <row r="662" spans="1:8" x14ac:dyDescent="0.2">
      <c r="A662" s="2" t="str">
        <f>VLOOKUP(B662,'Sheet1 (2)'!$A$1:$M$9999,9,FALSE)</f>
        <v>Indirect Costs</v>
      </c>
      <c r="B662" s="2" t="s">
        <v>634</v>
      </c>
      <c r="C662" s="3">
        <f>VLOOKUP(B662,'Sheet1 (2)'!$A$1:$J$9999,3,FALSE)</f>
        <v>45413</v>
      </c>
      <c r="D662" s="3">
        <v>45413</v>
      </c>
      <c r="E662" s="2" t="str">
        <f t="shared" si="10"/>
        <v>Bank</v>
      </c>
      <c r="F662" s="2" t="s">
        <v>1188</v>
      </c>
      <c r="G662" s="2">
        <f>VLOOKUP(B662,'Sheet1 (2)'!$A$1:$J$9999,5,FALSE)*-1</f>
        <v>4565.5</v>
      </c>
      <c r="H662" s="2">
        <v>135338.9</v>
      </c>
    </row>
    <row r="663" spans="1:8" x14ac:dyDescent="0.2">
      <c r="A663" s="2" t="str">
        <f>VLOOKUP(B663,'Sheet1 (2)'!$A$1:$M$9999,9,FALSE)</f>
        <v>Overheads</v>
      </c>
      <c r="B663" s="2" t="s">
        <v>563</v>
      </c>
      <c r="C663" s="3">
        <f>VLOOKUP(B663,'Sheet1 (2)'!$A$1:$J$9999,3,FALSE)</f>
        <v>45434</v>
      </c>
      <c r="D663" s="3">
        <v>45434</v>
      </c>
      <c r="E663" s="2" t="str">
        <f t="shared" si="10"/>
        <v>Cash</v>
      </c>
      <c r="F663" s="2" t="s">
        <v>1188</v>
      </c>
      <c r="G663" s="2">
        <f>VLOOKUP(B663,'Sheet1 (2)'!$A$1:$J$9999,5,FALSE)*-1</f>
        <v>14097</v>
      </c>
      <c r="H663" s="2">
        <v>100504</v>
      </c>
    </row>
    <row r="664" spans="1:8" x14ac:dyDescent="0.2">
      <c r="A664" s="2" t="str">
        <f>VLOOKUP(B664,'Sheet1 (2)'!$A$1:$M$9999,9,FALSE)</f>
        <v>Overheads</v>
      </c>
      <c r="B664" s="2" t="s">
        <v>562</v>
      </c>
      <c r="C664" s="3">
        <f>VLOOKUP(B664,'Sheet1 (2)'!$A$1:$J$9999,3,FALSE)</f>
        <v>45434</v>
      </c>
      <c r="D664" s="3">
        <v>45434</v>
      </c>
      <c r="E664" s="2" t="str">
        <f t="shared" si="10"/>
        <v>Cash</v>
      </c>
      <c r="F664" s="2" t="s">
        <v>1188</v>
      </c>
      <c r="G664" s="2">
        <f>VLOOKUP(B664,'Sheet1 (2)'!$A$1:$J$9999,5,FALSE)*-1</f>
        <v>46676</v>
      </c>
      <c r="H664" s="2">
        <v>18114</v>
      </c>
    </row>
    <row r="665" spans="1:8" x14ac:dyDescent="0.2">
      <c r="A665" s="2" t="str">
        <f>VLOOKUP(B665,'Sheet1 (2)'!$A$1:$M$9999,9,FALSE)</f>
        <v>Overheads</v>
      </c>
      <c r="B665" s="2" t="s">
        <v>561</v>
      </c>
      <c r="C665" s="3">
        <f>VLOOKUP(B665,'Sheet1 (2)'!$A$1:$J$9999,3,FALSE)</f>
        <v>45434</v>
      </c>
      <c r="D665" s="3">
        <v>45434</v>
      </c>
      <c r="E665" s="2" t="str">
        <f t="shared" si="10"/>
        <v>Cash</v>
      </c>
      <c r="F665" s="2" t="s">
        <v>1188</v>
      </c>
      <c r="G665" s="2">
        <f>VLOOKUP(B665,'Sheet1 (2)'!$A$1:$J$9999,5,FALSE)*-1</f>
        <v>31398</v>
      </c>
      <c r="H665" s="2">
        <v>274800</v>
      </c>
    </row>
    <row r="666" spans="1:8" x14ac:dyDescent="0.2">
      <c r="A666" s="2" t="str">
        <f>VLOOKUP(B666,'Sheet1 (2)'!$A$1:$M$9999,9,FALSE)</f>
        <v>Overheads</v>
      </c>
      <c r="B666" s="2" t="s">
        <v>560</v>
      </c>
      <c r="C666" s="3">
        <f>VLOOKUP(B666,'Sheet1 (2)'!$A$1:$J$9999,3,FALSE)</f>
        <v>45434</v>
      </c>
      <c r="D666" s="3">
        <v>45434</v>
      </c>
      <c r="E666" s="2" t="str">
        <f t="shared" si="10"/>
        <v>Cash</v>
      </c>
      <c r="F666" s="2" t="s">
        <v>1188</v>
      </c>
      <c r="G666" s="2">
        <f>VLOOKUP(B666,'Sheet1 (2)'!$A$1:$J$9999,5,FALSE)*-1</f>
        <v>204225</v>
      </c>
      <c r="H666" s="2">
        <v>441878</v>
      </c>
    </row>
    <row r="667" spans="1:8" x14ac:dyDescent="0.2">
      <c r="A667" s="2" t="str">
        <f>VLOOKUP(B667,'Sheet1 (2)'!$A$1:$M$9999,9,FALSE)</f>
        <v>Overheads</v>
      </c>
      <c r="B667" s="2" t="s">
        <v>559</v>
      </c>
      <c r="C667" s="3">
        <f>VLOOKUP(B667,'Sheet1 (2)'!$A$1:$J$9999,3,FALSE)</f>
        <v>45434</v>
      </c>
      <c r="D667" s="3">
        <v>45434</v>
      </c>
      <c r="E667" s="2" t="str">
        <f t="shared" si="10"/>
        <v>Cash</v>
      </c>
      <c r="F667" s="2" t="s">
        <v>1188</v>
      </c>
      <c r="G667" s="2">
        <f>VLOOKUP(B667,'Sheet1 (2)'!$A$1:$J$9999,5,FALSE)*-1</f>
        <v>779437</v>
      </c>
      <c r="H667" s="2">
        <v>105070</v>
      </c>
    </row>
    <row r="668" spans="1:8" x14ac:dyDescent="0.2">
      <c r="A668" s="2" t="str">
        <f>VLOOKUP(B668,'Sheet1 (2)'!$A$1:$M$9999,9,FALSE)</f>
        <v>Overheads</v>
      </c>
      <c r="B668" s="2" t="s">
        <v>558</v>
      </c>
      <c r="C668" s="3">
        <f>VLOOKUP(B668,'Sheet1 (2)'!$A$1:$J$9999,3,FALSE)</f>
        <v>45434</v>
      </c>
      <c r="D668" s="3">
        <v>45434</v>
      </c>
      <c r="E668" s="2" t="str">
        <f t="shared" si="10"/>
        <v>Cash</v>
      </c>
      <c r="F668" s="2" t="s">
        <v>1188</v>
      </c>
      <c r="G668" s="2">
        <f>VLOOKUP(B668,'Sheet1 (2)'!$A$1:$J$9999,5,FALSE)*-1</f>
        <v>54960</v>
      </c>
      <c r="H668" s="2">
        <v>61328</v>
      </c>
    </row>
    <row r="669" spans="1:8" x14ac:dyDescent="0.2">
      <c r="A669" s="2" t="str">
        <f>VLOOKUP(B669,'Sheet1 (2)'!$A$1:$M$9999,9,FALSE)</f>
        <v>Overheads</v>
      </c>
      <c r="B669" s="2" t="s">
        <v>557</v>
      </c>
      <c r="C669" s="3">
        <f>VLOOKUP(B669,'Sheet1 (2)'!$A$1:$J$9999,3,FALSE)</f>
        <v>45434</v>
      </c>
      <c r="D669" s="3">
        <v>45434</v>
      </c>
      <c r="E669" s="2" t="str">
        <f t="shared" si="10"/>
        <v>Cash</v>
      </c>
      <c r="F669" s="2" t="s">
        <v>1188</v>
      </c>
      <c r="G669" s="2">
        <f>VLOOKUP(B669,'Sheet1 (2)'!$A$1:$J$9999,5,FALSE)*-1</f>
        <v>152315</v>
      </c>
      <c r="H669" s="2">
        <v>244717</v>
      </c>
    </row>
    <row r="670" spans="1:8" x14ac:dyDescent="0.2">
      <c r="A670" s="2" t="str">
        <f>VLOOKUP(B670,'Sheet1 (2)'!$A$1:$M$9999,9,FALSE)</f>
        <v>Overheads</v>
      </c>
      <c r="B670" s="2" t="s">
        <v>556</v>
      </c>
      <c r="C670" s="3">
        <f>VLOOKUP(B670,'Sheet1 (2)'!$A$1:$J$9999,3,FALSE)</f>
        <v>45434</v>
      </c>
      <c r="D670" s="3">
        <v>45434</v>
      </c>
      <c r="E670" s="2" t="str">
        <f t="shared" si="10"/>
        <v>Cash</v>
      </c>
      <c r="F670" s="2" t="s">
        <v>1188</v>
      </c>
      <c r="G670" s="2">
        <f>VLOOKUP(B670,'Sheet1 (2)'!$A$1:$J$9999,5,FALSE)*-1</f>
        <v>228499</v>
      </c>
      <c r="H670" s="2">
        <v>43968</v>
      </c>
    </row>
    <row r="671" spans="1:8" x14ac:dyDescent="0.2">
      <c r="A671" s="2" t="str">
        <f>VLOOKUP(B671,'Sheet1 (2)'!$A$1:$M$9999,9,FALSE)</f>
        <v>Overheads</v>
      </c>
      <c r="B671" s="2" t="s">
        <v>555</v>
      </c>
      <c r="C671" s="3">
        <f>VLOOKUP(B671,'Sheet1 (2)'!$A$1:$J$9999,3,FALSE)</f>
        <v>45434</v>
      </c>
      <c r="D671" s="3">
        <v>45434</v>
      </c>
      <c r="E671" s="2" t="str">
        <f t="shared" si="10"/>
        <v>Cash</v>
      </c>
      <c r="F671" s="2" t="s">
        <v>1188</v>
      </c>
      <c r="G671" s="2">
        <f>VLOOKUP(B671,'Sheet1 (2)'!$A$1:$J$9999,5,FALSE)*-1</f>
        <v>302305</v>
      </c>
      <c r="H671" s="2">
        <v>64120</v>
      </c>
    </row>
    <row r="672" spans="1:8" x14ac:dyDescent="0.2">
      <c r="A672" s="2" t="str">
        <f>VLOOKUP(B672,'Sheet1 (2)'!$A$1:$M$9999,9,FALSE)</f>
        <v>Overheads</v>
      </c>
      <c r="B672" s="2" t="s">
        <v>554</v>
      </c>
      <c r="C672" s="3">
        <f>VLOOKUP(B672,'Sheet1 (2)'!$A$1:$J$9999,3,FALSE)</f>
        <v>45434</v>
      </c>
      <c r="D672" s="3">
        <v>45434</v>
      </c>
      <c r="E672" s="2" t="str">
        <f t="shared" si="10"/>
        <v>Cash</v>
      </c>
      <c r="F672" s="2" t="s">
        <v>1188</v>
      </c>
      <c r="G672" s="2">
        <f>VLOOKUP(B672,'Sheet1 (2)'!$A$1:$J$9999,5,FALSE)*-1</f>
        <v>271537</v>
      </c>
      <c r="H672" s="2">
        <v>115416</v>
      </c>
    </row>
    <row r="673" spans="1:8" x14ac:dyDescent="0.2">
      <c r="A673" s="2" t="str">
        <f>VLOOKUP(B673,'Sheet1 (2)'!$A$1:$M$9999,9,FALSE)</f>
        <v>Overheads</v>
      </c>
      <c r="B673" s="2" t="s">
        <v>553</v>
      </c>
      <c r="C673" s="3">
        <f>VLOOKUP(B673,'Sheet1 (2)'!$A$1:$J$9999,3,FALSE)</f>
        <v>45434</v>
      </c>
      <c r="D673" s="3">
        <v>45434</v>
      </c>
      <c r="E673" s="2" t="str">
        <f t="shared" si="10"/>
        <v>Cash</v>
      </c>
      <c r="F673" s="2" t="s">
        <v>1188</v>
      </c>
      <c r="G673" s="2">
        <f>VLOOKUP(B673,'Sheet1 (2)'!$A$1:$J$9999,5,FALSE)*-1</f>
        <v>274800</v>
      </c>
      <c r="H673" s="2">
        <v>137400</v>
      </c>
    </row>
    <row r="674" spans="1:8" x14ac:dyDescent="0.2">
      <c r="A674" s="2" t="str">
        <f>VLOOKUP(B674,'Sheet1 (2)'!$A$1:$M$9999,9,FALSE)</f>
        <v>Overheads</v>
      </c>
      <c r="B674" s="2" t="s">
        <v>552</v>
      </c>
      <c r="C674" s="3">
        <f>VLOOKUP(B674,'Sheet1 (2)'!$A$1:$J$9999,3,FALSE)</f>
        <v>45434</v>
      </c>
      <c r="D674" s="3">
        <v>45434</v>
      </c>
      <c r="E674" s="2" t="str">
        <f t="shared" si="10"/>
        <v>Cash</v>
      </c>
      <c r="F674" s="2" t="s">
        <v>1188</v>
      </c>
      <c r="G674" s="2">
        <f>VLOOKUP(B674,'Sheet1 (2)'!$A$1:$J$9999,5,FALSE)*-1</f>
        <v>116607</v>
      </c>
      <c r="H674" s="2">
        <v>32023</v>
      </c>
    </row>
    <row r="675" spans="1:8" x14ac:dyDescent="0.2">
      <c r="A675" s="2" t="str">
        <f>VLOOKUP(B675,'Sheet1 (2)'!$A$1:$M$9999,9,FALSE)</f>
        <v>Overheads</v>
      </c>
      <c r="B675" s="2" t="s">
        <v>551</v>
      </c>
      <c r="C675" s="3">
        <f>VLOOKUP(B675,'Sheet1 (2)'!$A$1:$J$9999,3,FALSE)</f>
        <v>45434</v>
      </c>
      <c r="D675" s="3">
        <v>45434</v>
      </c>
      <c r="E675" s="2" t="str">
        <f t="shared" si="10"/>
        <v>Cash</v>
      </c>
      <c r="F675" s="2" t="s">
        <v>1188</v>
      </c>
      <c r="G675" s="2">
        <f>VLOOKUP(B675,'Sheet1 (2)'!$A$1:$J$9999,5,FALSE)*-1</f>
        <v>124416</v>
      </c>
      <c r="H675" s="2">
        <v>30148</v>
      </c>
    </row>
    <row r="676" spans="1:8" x14ac:dyDescent="0.2">
      <c r="A676" s="2" t="str">
        <f>VLOOKUP(B676,'Sheet1 (2)'!$A$1:$M$9999,9,FALSE)</f>
        <v>Overheads</v>
      </c>
      <c r="B676" s="2" t="s">
        <v>550</v>
      </c>
      <c r="C676" s="3">
        <f>VLOOKUP(B676,'Sheet1 (2)'!$A$1:$J$9999,3,FALSE)</f>
        <v>45434</v>
      </c>
      <c r="D676" s="3">
        <v>45434</v>
      </c>
      <c r="E676" s="2" t="str">
        <f t="shared" si="10"/>
        <v>Cash</v>
      </c>
      <c r="F676" s="2" t="s">
        <v>1188</v>
      </c>
      <c r="G676" s="2">
        <f>VLOOKUP(B676,'Sheet1 (2)'!$A$1:$J$9999,5,FALSE)*-1</f>
        <v>39250</v>
      </c>
      <c r="H676" s="2">
        <v>9340</v>
      </c>
    </row>
    <row r="677" spans="1:8" x14ac:dyDescent="0.2">
      <c r="A677" s="2" t="str">
        <f>VLOOKUP(B677,'Sheet1 (2)'!$A$1:$M$9999,9,FALSE)</f>
        <v>Overheads</v>
      </c>
      <c r="B677" s="2" t="s">
        <v>549</v>
      </c>
      <c r="C677" s="3">
        <f>VLOOKUP(B677,'Sheet1 (2)'!$A$1:$J$9999,3,FALSE)</f>
        <v>45434</v>
      </c>
      <c r="D677" s="3">
        <v>45434</v>
      </c>
      <c r="E677" s="2" t="str">
        <f t="shared" si="10"/>
        <v>Cash</v>
      </c>
      <c r="F677" s="2" t="s">
        <v>1188</v>
      </c>
      <c r="G677" s="2">
        <f>VLOOKUP(B677,'Sheet1 (2)'!$A$1:$J$9999,5,FALSE)*-1</f>
        <v>293660</v>
      </c>
      <c r="H677" s="2">
        <v>65623.600000000006</v>
      </c>
    </row>
    <row r="678" spans="1:8" x14ac:dyDescent="0.2">
      <c r="A678" s="2" t="str">
        <f>VLOOKUP(B678,'Sheet1 (2)'!$A$1:$M$9999,9,FALSE)</f>
        <v>Overheads</v>
      </c>
      <c r="B678" s="2" t="s">
        <v>548</v>
      </c>
      <c r="C678" s="3">
        <f>VLOOKUP(B678,'Sheet1 (2)'!$A$1:$J$9999,3,FALSE)</f>
        <v>45434</v>
      </c>
      <c r="D678" s="3">
        <v>45434</v>
      </c>
      <c r="E678" s="2" t="str">
        <f t="shared" si="10"/>
        <v>Cash</v>
      </c>
      <c r="F678" s="2" t="s">
        <v>1188</v>
      </c>
      <c r="G678" s="2">
        <f>VLOOKUP(B678,'Sheet1 (2)'!$A$1:$J$9999,5,FALSE)*-1</f>
        <v>21984</v>
      </c>
      <c r="H678" s="2">
        <v>190126.05</v>
      </c>
    </row>
    <row r="679" spans="1:8" x14ac:dyDescent="0.2">
      <c r="A679" s="2" t="str">
        <f>VLOOKUP(B679,'Sheet1 (2)'!$A$1:$M$9999,9,FALSE)</f>
        <v>Overheads</v>
      </c>
      <c r="B679" s="2" t="s">
        <v>547</v>
      </c>
      <c r="C679" s="3">
        <f>VLOOKUP(B679,'Sheet1 (2)'!$A$1:$J$9999,3,FALSE)</f>
        <v>45434</v>
      </c>
      <c r="D679" s="3">
        <v>45434</v>
      </c>
      <c r="E679" s="2" t="str">
        <f t="shared" si="10"/>
        <v>Cash</v>
      </c>
      <c r="F679" s="2" t="s">
        <v>1188</v>
      </c>
      <c r="G679" s="2">
        <f>VLOOKUP(B679,'Sheet1 (2)'!$A$1:$J$9999,5,FALSE)*-1</f>
        <v>80608</v>
      </c>
      <c r="H679" s="2">
        <v>175506.1</v>
      </c>
    </row>
    <row r="680" spans="1:8" x14ac:dyDescent="0.2">
      <c r="A680" s="2" t="str">
        <f>VLOOKUP(B680,'Sheet1 (2)'!$A$1:$M$9999,9,FALSE)</f>
        <v>Overheads</v>
      </c>
      <c r="B680" s="2" t="s">
        <v>546</v>
      </c>
      <c r="C680" s="3">
        <f>VLOOKUP(B680,'Sheet1 (2)'!$A$1:$J$9999,3,FALSE)</f>
        <v>45434</v>
      </c>
      <c r="D680" s="3">
        <v>45434</v>
      </c>
      <c r="E680" s="2" t="str">
        <f t="shared" si="10"/>
        <v>Cash</v>
      </c>
      <c r="F680" s="2" t="s">
        <v>1188</v>
      </c>
      <c r="G680" s="2">
        <f>VLOOKUP(B680,'Sheet1 (2)'!$A$1:$J$9999,5,FALSE)*-1</f>
        <v>119080</v>
      </c>
      <c r="H680" s="2">
        <v>831877.8</v>
      </c>
    </row>
    <row r="681" spans="1:8" x14ac:dyDescent="0.2">
      <c r="A681" s="2" t="str">
        <f>VLOOKUP(B681,'Sheet1 (2)'!$A$1:$M$9999,9,FALSE)</f>
        <v>Overheads</v>
      </c>
      <c r="B681" s="2" t="s">
        <v>545</v>
      </c>
      <c r="C681" s="3">
        <f>VLOOKUP(B681,'Sheet1 (2)'!$A$1:$J$9999,3,FALSE)</f>
        <v>45434</v>
      </c>
      <c r="D681" s="3">
        <v>45434</v>
      </c>
      <c r="E681" s="2" t="str">
        <f t="shared" si="10"/>
        <v>Cash</v>
      </c>
      <c r="F681" s="2" t="s">
        <v>1188</v>
      </c>
      <c r="G681" s="2">
        <f>VLOOKUP(B681,'Sheet1 (2)'!$A$1:$J$9999,5,FALSE)*-1</f>
        <v>146560</v>
      </c>
      <c r="H681" s="2">
        <v>3628463.9</v>
      </c>
    </row>
    <row r="682" spans="1:8" x14ac:dyDescent="0.2">
      <c r="A682" s="2" t="str">
        <f>VLOOKUP(B682,'Sheet1 (2)'!$A$1:$M$9999,9,FALSE)</f>
        <v>Overheads</v>
      </c>
      <c r="B682" s="2" t="s">
        <v>544</v>
      </c>
      <c r="C682" s="3">
        <f>VLOOKUP(B682,'Sheet1 (2)'!$A$1:$J$9999,3,FALSE)</f>
        <v>45434</v>
      </c>
      <c r="D682" s="3">
        <v>45434</v>
      </c>
      <c r="E682" s="2" t="str">
        <f t="shared" si="10"/>
        <v>Cash</v>
      </c>
      <c r="F682" s="2" t="s">
        <v>1188</v>
      </c>
      <c r="G682" s="2">
        <f>VLOOKUP(B682,'Sheet1 (2)'!$A$1:$J$9999,5,FALSE)*-1</f>
        <v>18320</v>
      </c>
      <c r="H682" s="2">
        <v>191889</v>
      </c>
    </row>
    <row r="683" spans="1:8" x14ac:dyDescent="0.2">
      <c r="A683" s="2" t="str">
        <f>VLOOKUP(B683,'Sheet1 (2)'!$A$1:$M$9999,9,FALSE)</f>
        <v>Overheads</v>
      </c>
      <c r="B683" s="2" t="s">
        <v>543</v>
      </c>
      <c r="C683" s="3">
        <f>VLOOKUP(B683,'Sheet1 (2)'!$A$1:$J$9999,3,FALSE)</f>
        <v>45434</v>
      </c>
      <c r="D683" s="3">
        <v>45434</v>
      </c>
      <c r="E683" s="2" t="str">
        <f t="shared" si="10"/>
        <v>Cash</v>
      </c>
      <c r="F683" s="2" t="s">
        <v>1188</v>
      </c>
      <c r="G683" s="2">
        <f>VLOOKUP(B683,'Sheet1 (2)'!$A$1:$J$9999,5,FALSE)*-1</f>
        <v>34492</v>
      </c>
      <c r="H683" s="2">
        <v>664747.15</v>
      </c>
    </row>
    <row r="684" spans="1:8" x14ac:dyDescent="0.2">
      <c r="A684" s="2" t="str">
        <f>VLOOKUP(B684,'Sheet1 (2)'!$A$1:$M$9999,9,FALSE)</f>
        <v>Overheads</v>
      </c>
      <c r="B684" s="2" t="s">
        <v>542</v>
      </c>
      <c r="C684" s="3">
        <f>VLOOKUP(B684,'Sheet1 (2)'!$A$1:$J$9999,3,FALSE)</f>
        <v>45434</v>
      </c>
      <c r="D684" s="3">
        <v>45434</v>
      </c>
      <c r="E684" s="2" t="str">
        <f t="shared" si="10"/>
        <v>Cash</v>
      </c>
      <c r="F684" s="2" t="s">
        <v>1188</v>
      </c>
      <c r="G684" s="2">
        <f>VLOOKUP(B684,'Sheet1 (2)'!$A$1:$J$9999,5,FALSE)*-1</f>
        <v>45857</v>
      </c>
      <c r="H684" s="2">
        <v>797787.2</v>
      </c>
    </row>
    <row r="685" spans="1:8" x14ac:dyDescent="0.2">
      <c r="A685" s="2" t="str">
        <f>VLOOKUP(B685,'Sheet1 (2)'!$A$1:$M$9999,9,FALSE)</f>
        <v>Overheads</v>
      </c>
      <c r="B685" s="2" t="s">
        <v>541</v>
      </c>
      <c r="C685" s="3">
        <f>VLOOKUP(B685,'Sheet1 (2)'!$A$1:$J$9999,3,FALSE)</f>
        <v>45434</v>
      </c>
      <c r="D685" s="3">
        <v>45434</v>
      </c>
      <c r="E685" s="2" t="str">
        <f t="shared" si="10"/>
        <v>Cash</v>
      </c>
      <c r="F685" s="2" t="s">
        <v>1188</v>
      </c>
      <c r="G685" s="2">
        <f>VLOOKUP(B685,'Sheet1 (2)'!$A$1:$J$9999,5,FALSE)*-1</f>
        <v>9160</v>
      </c>
      <c r="H685" s="2">
        <v>1319346.7</v>
      </c>
    </row>
    <row r="686" spans="1:8" x14ac:dyDescent="0.2">
      <c r="A686" s="2" t="str">
        <f>VLOOKUP(B686,'Sheet1 (2)'!$A$1:$M$9999,9,FALSE)</f>
        <v>Raw Material Supplier</v>
      </c>
      <c r="B686" s="2" t="s">
        <v>385</v>
      </c>
      <c r="C686" s="3">
        <f>VLOOKUP(B686,'Sheet1 (2)'!$A$1:$J$9999,3,FALSE)</f>
        <v>45478</v>
      </c>
      <c r="D686" s="3">
        <v>45478</v>
      </c>
      <c r="E686" s="2" t="str">
        <f t="shared" si="10"/>
        <v>Bank</v>
      </c>
      <c r="F686" s="2" t="s">
        <v>1188</v>
      </c>
      <c r="G686" s="2">
        <f>VLOOKUP(B686,'Sheet1 (2)'!$A$1:$J$9999,5,FALSE)*-1</f>
        <v>81233.7</v>
      </c>
      <c r="H686" s="2">
        <v>113887.95</v>
      </c>
    </row>
    <row r="687" spans="1:8" x14ac:dyDescent="0.2">
      <c r="A687" s="2" t="str">
        <f>VLOOKUP(B687,'Sheet1 (2)'!$A$1:$M$9999,9,FALSE)</f>
        <v>Raw Material Supplier</v>
      </c>
      <c r="B687" s="2" t="s">
        <v>384</v>
      </c>
      <c r="C687" s="3">
        <f>VLOOKUP(B687,'Sheet1 (2)'!$A$1:$J$9999,3,FALSE)</f>
        <v>45478</v>
      </c>
      <c r="D687" s="3">
        <v>45478</v>
      </c>
      <c r="E687" s="2" t="str">
        <f t="shared" si="10"/>
        <v>Bank</v>
      </c>
      <c r="F687" s="2" t="s">
        <v>1188</v>
      </c>
      <c r="G687" s="2">
        <f>VLOOKUP(B687,'Sheet1 (2)'!$A$1:$J$9999,5,FALSE)*-1</f>
        <v>105303.2</v>
      </c>
      <c r="H687" s="2">
        <v>135954.15</v>
      </c>
    </row>
    <row r="688" spans="1:8" x14ac:dyDescent="0.2">
      <c r="A688" s="2" t="str">
        <f>VLOOKUP(B688,'Sheet1 (2)'!$A$1:$M$9999,9,FALSE)</f>
        <v>Raw Material Supplier</v>
      </c>
      <c r="B688" s="2" t="s">
        <v>383</v>
      </c>
      <c r="C688" s="3">
        <f>VLOOKUP(B688,'Sheet1 (2)'!$A$1:$J$9999,3,FALSE)</f>
        <v>45478</v>
      </c>
      <c r="D688" s="3">
        <v>45478</v>
      </c>
      <c r="E688" s="2" t="str">
        <f t="shared" si="10"/>
        <v>Bank</v>
      </c>
      <c r="F688" s="2" t="s">
        <v>1188</v>
      </c>
      <c r="G688" s="2">
        <f>VLOOKUP(B688,'Sheet1 (2)'!$A$1:$J$9999,5,FALSE)*-1</f>
        <v>760996.4</v>
      </c>
      <c r="H688" s="2">
        <v>78380.55</v>
      </c>
    </row>
    <row r="689" spans="1:8" x14ac:dyDescent="0.2">
      <c r="A689" s="2" t="str">
        <f>VLOOKUP(B689,'Sheet1 (2)'!$A$1:$M$9999,9,FALSE)</f>
        <v>Raw Material Supplier</v>
      </c>
      <c r="B689" s="2" t="s">
        <v>382</v>
      </c>
      <c r="C689" s="3">
        <f>VLOOKUP(B689,'Sheet1 (2)'!$A$1:$J$9999,3,FALSE)</f>
        <v>45478</v>
      </c>
      <c r="D689" s="3">
        <v>45478</v>
      </c>
      <c r="E689" s="2" t="str">
        <f t="shared" si="10"/>
        <v>Bank</v>
      </c>
      <c r="F689" s="2" t="s">
        <v>1188</v>
      </c>
      <c r="G689" s="2">
        <f>VLOOKUP(B689,'Sheet1 (2)'!$A$1:$J$9999,5,FALSE)*-1</f>
        <v>165771.35</v>
      </c>
      <c r="H689" s="2">
        <v>18297.650000000001</v>
      </c>
    </row>
    <row r="690" spans="1:8" x14ac:dyDescent="0.2">
      <c r="A690" s="2" t="str">
        <f>VLOOKUP(B690,'Sheet1 (2)'!$A$1:$M$9999,9,FALSE)</f>
        <v>Raw Material Supplier</v>
      </c>
      <c r="B690" s="2" t="s">
        <v>381</v>
      </c>
      <c r="C690" s="3">
        <f>VLOOKUP(B690,'Sheet1 (2)'!$A$1:$J$9999,3,FALSE)</f>
        <v>45478</v>
      </c>
      <c r="D690" s="3">
        <v>45478</v>
      </c>
      <c r="E690" s="2" t="str">
        <f t="shared" si="10"/>
        <v>Bank</v>
      </c>
      <c r="F690" s="2" t="s">
        <v>1188</v>
      </c>
      <c r="G690" s="2">
        <f>VLOOKUP(B690,'Sheet1 (2)'!$A$1:$J$9999,5,FALSE)*-1</f>
        <v>196508.55</v>
      </c>
      <c r="H690" s="2">
        <v>175460.1</v>
      </c>
    </row>
    <row r="691" spans="1:8" x14ac:dyDescent="0.2">
      <c r="A691" s="2" t="str">
        <f>VLOOKUP(B691,'Sheet1 (2)'!$A$1:$M$9999,9,FALSE)</f>
        <v>Raw Material Supplier</v>
      </c>
      <c r="B691" s="2" t="s">
        <v>380</v>
      </c>
      <c r="C691" s="3">
        <f>VLOOKUP(B691,'Sheet1 (2)'!$A$1:$J$9999,3,FALSE)</f>
        <v>45478</v>
      </c>
      <c r="D691" s="3">
        <v>45478</v>
      </c>
      <c r="E691" s="2" t="str">
        <f t="shared" si="10"/>
        <v>Bank</v>
      </c>
      <c r="F691" s="2" t="s">
        <v>1188</v>
      </c>
      <c r="G691" s="2">
        <f>VLOOKUP(B691,'Sheet1 (2)'!$A$1:$J$9999,5,FALSE)*-1</f>
        <v>3705581.75</v>
      </c>
      <c r="H691" s="2">
        <v>92223.1</v>
      </c>
    </row>
    <row r="692" spans="1:8" x14ac:dyDescent="0.2">
      <c r="A692" s="2" t="str">
        <f>VLOOKUP(B692,'Sheet1 (2)'!$A$1:$M$9999,9,FALSE)</f>
        <v>Raw Material Supplier</v>
      </c>
      <c r="B692" s="2" t="s">
        <v>379</v>
      </c>
      <c r="C692" s="3">
        <f>VLOOKUP(B692,'Sheet1 (2)'!$A$1:$J$9999,3,FALSE)</f>
        <v>45478</v>
      </c>
      <c r="D692" s="3">
        <v>45478</v>
      </c>
      <c r="E692" s="2" t="str">
        <f t="shared" si="10"/>
        <v>Bank</v>
      </c>
      <c r="F692" s="2" t="s">
        <v>1188</v>
      </c>
      <c r="G692" s="2">
        <f>VLOOKUP(B692,'Sheet1 (2)'!$A$1:$J$9999,5,FALSE)*-1</f>
        <v>191889</v>
      </c>
      <c r="H692" s="2">
        <v>45366.35</v>
      </c>
    </row>
    <row r="693" spans="1:8" x14ac:dyDescent="0.2">
      <c r="A693" s="2" t="str">
        <f>VLOOKUP(B693,'Sheet1 (2)'!$A$1:$M$9999,9,FALSE)</f>
        <v>Raw Material Supplier</v>
      </c>
      <c r="B693" s="2" t="s">
        <v>378</v>
      </c>
      <c r="C693" s="3">
        <f>VLOOKUP(B693,'Sheet1 (2)'!$A$1:$J$9999,3,FALSE)</f>
        <v>45478</v>
      </c>
      <c r="D693" s="3">
        <v>45478</v>
      </c>
      <c r="E693" s="2" t="str">
        <f t="shared" si="10"/>
        <v>Bank</v>
      </c>
      <c r="F693" s="2" t="s">
        <v>1188</v>
      </c>
      <c r="G693" s="2">
        <f>VLOOKUP(B693,'Sheet1 (2)'!$A$1:$J$9999,5,FALSE)*-1</f>
        <v>332373</v>
      </c>
      <c r="H693" s="2">
        <v>23231.15</v>
      </c>
    </row>
    <row r="694" spans="1:8" x14ac:dyDescent="0.2">
      <c r="A694" s="2" t="str">
        <f>VLOOKUP(B694,'Sheet1 (2)'!$A$1:$M$9999,9,FALSE)</f>
        <v>Raw Material Supplier</v>
      </c>
      <c r="B694" s="2" t="s">
        <v>377</v>
      </c>
      <c r="C694" s="3">
        <f>VLOOKUP(B694,'Sheet1 (2)'!$A$1:$J$9999,3,FALSE)</f>
        <v>45478</v>
      </c>
      <c r="D694" s="3">
        <v>45478</v>
      </c>
      <c r="E694" s="2" t="str">
        <f t="shared" si="10"/>
        <v>Bank</v>
      </c>
      <c r="F694" s="2" t="s">
        <v>1188</v>
      </c>
      <c r="G694" s="2">
        <f>VLOOKUP(B694,'Sheet1 (2)'!$A$1:$J$9999,5,FALSE)*-1</f>
        <v>550968.44999999995</v>
      </c>
      <c r="H694" s="2">
        <v>125455.8</v>
      </c>
    </row>
    <row r="695" spans="1:8" x14ac:dyDescent="0.2">
      <c r="A695" s="2" t="str">
        <f>VLOOKUP(B695,'Sheet1 (2)'!$A$1:$M$9999,9,FALSE)</f>
        <v>Raw Material Supplier</v>
      </c>
      <c r="B695" s="2" t="s">
        <v>376</v>
      </c>
      <c r="C695" s="3">
        <f>VLOOKUP(B695,'Sheet1 (2)'!$A$1:$J$9999,3,FALSE)</f>
        <v>45478</v>
      </c>
      <c r="D695" s="3">
        <v>45478</v>
      </c>
      <c r="E695" s="2" t="str">
        <f t="shared" si="10"/>
        <v>Bank</v>
      </c>
      <c r="F695" s="2" t="s">
        <v>1188</v>
      </c>
      <c r="G695" s="2">
        <f>VLOOKUP(B695,'Sheet1 (2)'!$A$1:$J$9999,5,FALSE)*-1</f>
        <v>398893.6</v>
      </c>
      <c r="H695" s="2">
        <v>21914.400000000001</v>
      </c>
    </row>
    <row r="696" spans="1:8" x14ac:dyDescent="0.2">
      <c r="A696" s="2" t="str">
        <f>VLOOKUP(B696,'Sheet1 (2)'!$A$1:$M$9999,9,FALSE)</f>
        <v>Raw Material Supplier</v>
      </c>
      <c r="B696" s="2" t="s">
        <v>375</v>
      </c>
      <c r="C696" s="3">
        <f>VLOOKUP(B696,'Sheet1 (2)'!$A$1:$J$9999,3,FALSE)</f>
        <v>45478</v>
      </c>
      <c r="D696" s="3">
        <v>45478</v>
      </c>
      <c r="E696" s="2" t="str">
        <f t="shared" si="10"/>
        <v>Bank</v>
      </c>
      <c r="F696" s="2" t="s">
        <v>1188</v>
      </c>
      <c r="G696" s="2">
        <f>VLOOKUP(B696,'Sheet1 (2)'!$A$1:$J$9999,5,FALSE)*-1</f>
        <v>719583.75</v>
      </c>
      <c r="H696" s="2">
        <v>54786</v>
      </c>
    </row>
    <row r="697" spans="1:8" x14ac:dyDescent="0.2">
      <c r="A697" s="2" t="str">
        <f>VLOOKUP(B697,'Sheet1 (2)'!$A$1:$M$9999,9,FALSE)</f>
        <v>Raw Material Supplier</v>
      </c>
      <c r="B697" s="2" t="s">
        <v>374</v>
      </c>
      <c r="C697" s="3">
        <f>VLOOKUP(B697,'Sheet1 (2)'!$A$1:$J$9999,3,FALSE)</f>
        <v>45478</v>
      </c>
      <c r="D697" s="3">
        <v>45478</v>
      </c>
      <c r="E697" s="2" t="str">
        <f t="shared" si="10"/>
        <v>Bank</v>
      </c>
      <c r="F697" s="2" t="s">
        <v>1188</v>
      </c>
      <c r="G697" s="2">
        <f>VLOOKUP(B697,'Sheet1 (2)'!$A$1:$J$9999,5,FALSE)*-1</f>
        <v>1760789.15</v>
      </c>
      <c r="H697" s="2">
        <v>66466.55</v>
      </c>
    </row>
    <row r="698" spans="1:8" x14ac:dyDescent="0.2">
      <c r="A698" s="2" t="str">
        <f>VLOOKUP(B698,'Sheet1 (2)'!$A$1:$M$9999,9,FALSE)</f>
        <v>Raw Material Supplier</v>
      </c>
      <c r="B698" s="2" t="s">
        <v>373</v>
      </c>
      <c r="C698" s="3">
        <f>VLOOKUP(B698,'Sheet1 (2)'!$A$1:$J$9999,3,FALSE)</f>
        <v>45478</v>
      </c>
      <c r="D698" s="3">
        <v>45478</v>
      </c>
      <c r="E698" s="2" t="str">
        <f t="shared" si="10"/>
        <v>Bank</v>
      </c>
      <c r="F698" s="2" t="s">
        <v>1188</v>
      </c>
      <c r="G698" s="2">
        <f>VLOOKUP(B698,'Sheet1 (2)'!$A$1:$J$9999,5,FALSE)*-1</f>
        <v>852840</v>
      </c>
      <c r="H698" s="2">
        <v>26936.45</v>
      </c>
    </row>
    <row r="699" spans="1:8" x14ac:dyDescent="0.2">
      <c r="A699" s="2" t="str">
        <f>VLOOKUP(B699,'Sheet1 (2)'!$A$1:$M$9999,9,FALSE)</f>
        <v>Raw Material Supplier</v>
      </c>
      <c r="B699" s="2" t="s">
        <v>372</v>
      </c>
      <c r="C699" s="3">
        <f>VLOOKUP(B699,'Sheet1 (2)'!$A$1:$J$9999,3,FALSE)</f>
        <v>45478</v>
      </c>
      <c r="D699" s="3">
        <v>45478</v>
      </c>
      <c r="E699" s="2" t="str">
        <f t="shared" si="10"/>
        <v>Bank</v>
      </c>
      <c r="F699" s="2" t="s">
        <v>1188</v>
      </c>
      <c r="G699" s="2">
        <f>VLOOKUP(B699,'Sheet1 (2)'!$A$1:$J$9999,5,FALSE)*-1</f>
        <v>642295.69999999995</v>
      </c>
      <c r="H699" s="2">
        <v>25174.65</v>
      </c>
    </row>
    <row r="700" spans="1:8" x14ac:dyDescent="0.2">
      <c r="A700" s="2" t="str">
        <f>VLOOKUP(B700,'Sheet1 (2)'!$A$1:$M$9999,9,FALSE)</f>
        <v>Raw Material Supplier</v>
      </c>
      <c r="B700" s="2" t="s">
        <v>371</v>
      </c>
      <c r="C700" s="3">
        <f>VLOOKUP(B700,'Sheet1 (2)'!$A$1:$J$9999,3,FALSE)</f>
        <v>45478</v>
      </c>
      <c r="D700" s="3">
        <v>45478</v>
      </c>
      <c r="E700" s="2" t="str">
        <f t="shared" si="10"/>
        <v>Bank</v>
      </c>
      <c r="F700" s="2" t="s">
        <v>1188</v>
      </c>
      <c r="G700" s="2">
        <f>VLOOKUP(B700,'Sheet1 (2)'!$A$1:$J$9999,5,FALSE)*-1</f>
        <v>1516783.3</v>
      </c>
      <c r="H700" s="2">
        <v>18262</v>
      </c>
    </row>
    <row r="701" spans="1:8" x14ac:dyDescent="0.2">
      <c r="A701" s="2" t="str">
        <f>VLOOKUP(B701,'Sheet1 (2)'!$A$1:$M$9999,9,FALSE)</f>
        <v>Raw Material Supplier</v>
      </c>
      <c r="B701" s="2" t="s">
        <v>370</v>
      </c>
      <c r="C701" s="3">
        <f>VLOOKUP(B701,'Sheet1 (2)'!$A$1:$J$9999,3,FALSE)</f>
        <v>45478</v>
      </c>
      <c r="D701" s="3">
        <v>45478</v>
      </c>
      <c r="E701" s="2" t="str">
        <f t="shared" si="10"/>
        <v>Bank</v>
      </c>
      <c r="F701" s="2" t="s">
        <v>1188</v>
      </c>
      <c r="G701" s="2">
        <f>VLOOKUP(B701,'Sheet1 (2)'!$A$1:$J$9999,5,FALSE)*-1</f>
        <v>255852</v>
      </c>
      <c r="H701" s="2">
        <v>18435.650000000001</v>
      </c>
    </row>
    <row r="702" spans="1:8" x14ac:dyDescent="0.2">
      <c r="A702" s="2" t="str">
        <f>VLOOKUP(B702,'Sheet1 (2)'!$A$1:$M$9999,9,FALSE)</f>
        <v>Raw Material Supplier</v>
      </c>
      <c r="B702" s="2" t="s">
        <v>369</v>
      </c>
      <c r="C702" s="3">
        <f>VLOOKUP(B702,'Sheet1 (2)'!$A$1:$J$9999,3,FALSE)</f>
        <v>45478</v>
      </c>
      <c r="D702" s="3">
        <v>45478</v>
      </c>
      <c r="E702" s="2" t="str">
        <f t="shared" si="10"/>
        <v>Bank</v>
      </c>
      <c r="F702" s="2" t="s">
        <v>1188</v>
      </c>
      <c r="G702" s="2">
        <f>VLOOKUP(B702,'Sheet1 (2)'!$A$1:$J$9999,5,FALSE)*-1</f>
        <v>724914</v>
      </c>
      <c r="H702" s="2">
        <v>5699.4</v>
      </c>
    </row>
    <row r="703" spans="1:8" x14ac:dyDescent="0.2">
      <c r="A703" s="2" t="str">
        <f>VLOOKUP(B703,'Sheet1 (2)'!$A$1:$M$9999,9,FALSE)</f>
        <v>Raw Material Supplier</v>
      </c>
      <c r="B703" s="2" t="s">
        <v>368</v>
      </c>
      <c r="C703" s="3">
        <f>VLOOKUP(B703,'Sheet1 (2)'!$A$1:$J$9999,3,FALSE)</f>
        <v>45478</v>
      </c>
      <c r="D703" s="3">
        <v>45478</v>
      </c>
      <c r="E703" s="2" t="str">
        <f t="shared" si="10"/>
        <v>Bank</v>
      </c>
      <c r="F703" s="2" t="s">
        <v>1188</v>
      </c>
      <c r="G703" s="2">
        <f>VLOOKUP(B703,'Sheet1 (2)'!$A$1:$J$9999,5,FALSE)*-1</f>
        <v>802693.1</v>
      </c>
      <c r="H703" s="2">
        <v>8620.4</v>
      </c>
    </row>
    <row r="704" spans="1:8" x14ac:dyDescent="0.2">
      <c r="A704" s="2" t="str">
        <f>VLOOKUP(B704,'Sheet1 (2)'!$A$1:$M$9999,9,FALSE)</f>
        <v>Raw Material Supplier</v>
      </c>
      <c r="B704" s="2" t="s">
        <v>367</v>
      </c>
      <c r="C704" s="3">
        <f>VLOOKUP(B704,'Sheet1 (2)'!$A$1:$J$9999,3,FALSE)</f>
        <v>45478</v>
      </c>
      <c r="D704" s="3">
        <v>45478</v>
      </c>
      <c r="E704" s="2" t="str">
        <f t="shared" si="10"/>
        <v>Bank</v>
      </c>
      <c r="F704" s="2" t="s">
        <v>1188</v>
      </c>
      <c r="G704" s="2">
        <f>VLOOKUP(B704,'Sheet1 (2)'!$A$1:$J$9999,5,FALSE)*-1</f>
        <v>95944.5</v>
      </c>
      <c r="H704" s="2">
        <v>25338</v>
      </c>
    </row>
    <row r="705" spans="1:8" x14ac:dyDescent="0.2">
      <c r="A705" s="2" t="str">
        <f>VLOOKUP(B705,'Sheet1 (2)'!$A$1:$M$9999,9,FALSE)</f>
        <v>Employees Wages &amp; Salaries</v>
      </c>
      <c r="B705" s="2" t="s">
        <v>475</v>
      </c>
      <c r="C705" s="3">
        <f>VLOOKUP(B705,'Sheet1 (2)'!$A$1:$J$9999,3,FALSE)</f>
        <v>45448</v>
      </c>
      <c r="D705" s="3">
        <v>45448</v>
      </c>
      <c r="E705" s="2" t="str">
        <f t="shared" si="10"/>
        <v>Bank</v>
      </c>
      <c r="F705" s="2" t="s">
        <v>1188</v>
      </c>
      <c r="G705" s="2">
        <f>VLOOKUP(B705,'Sheet1 (2)'!$A$1:$J$9999,5,FALSE)*-1</f>
        <v>43129</v>
      </c>
      <c r="H705" s="2">
        <v>8403.0499999999993</v>
      </c>
    </row>
    <row r="706" spans="1:8" x14ac:dyDescent="0.2">
      <c r="A706" s="2" t="str">
        <f>VLOOKUP(B706,'Sheet1 (2)'!$A$1:$M$9999,9,FALSE)</f>
        <v>Employees Wages &amp; Salaries</v>
      </c>
      <c r="B706" s="2" t="s">
        <v>474</v>
      </c>
      <c r="C706" s="3">
        <f>VLOOKUP(B706,'Sheet1 (2)'!$A$1:$J$9999,3,FALSE)</f>
        <v>45448</v>
      </c>
      <c r="D706" s="3">
        <v>45448</v>
      </c>
      <c r="E706" s="2" t="str">
        <f t="shared" si="10"/>
        <v>Bank</v>
      </c>
      <c r="F706" s="2" t="s">
        <v>1188</v>
      </c>
      <c r="G706" s="2">
        <f>VLOOKUP(B706,'Sheet1 (2)'!$A$1:$J$9999,5,FALSE)*-1</f>
        <v>46562</v>
      </c>
      <c r="H706" s="2">
        <v>7910.85</v>
      </c>
    </row>
    <row r="707" spans="1:8" x14ac:dyDescent="0.2">
      <c r="A707" s="2" t="str">
        <f>VLOOKUP(B707,'Sheet1 (2)'!$A$1:$M$9999,9,FALSE)</f>
        <v>Employees Wages &amp; Salaries</v>
      </c>
      <c r="B707" s="2" t="s">
        <v>473</v>
      </c>
      <c r="C707" s="3">
        <f>VLOOKUP(B707,'Sheet1 (2)'!$A$1:$J$9999,3,FALSE)</f>
        <v>45448</v>
      </c>
      <c r="D707" s="3">
        <v>45448</v>
      </c>
      <c r="E707" s="2" t="str">
        <f t="shared" ref="E707:E770" si="11">IF(A707="Overheads","Cash","Bank")</f>
        <v>Bank</v>
      </c>
      <c r="F707" s="2" t="s">
        <v>1188</v>
      </c>
      <c r="G707" s="2">
        <f>VLOOKUP(B707,'Sheet1 (2)'!$A$1:$J$9999,5,FALSE)*-1</f>
        <v>461758</v>
      </c>
      <c r="H707" s="2">
        <v>2450.65</v>
      </c>
    </row>
    <row r="708" spans="1:8" x14ac:dyDescent="0.2">
      <c r="A708" s="2" t="str">
        <f>VLOOKUP(B708,'Sheet1 (2)'!$A$1:$M$9999,9,FALSE)</f>
        <v>Employees Wages &amp; Salaries</v>
      </c>
      <c r="B708" s="2" t="s">
        <v>472</v>
      </c>
      <c r="C708" s="3">
        <f>VLOOKUP(B708,'Sheet1 (2)'!$A$1:$J$9999,3,FALSE)</f>
        <v>45448</v>
      </c>
      <c r="D708" s="3">
        <v>45448</v>
      </c>
      <c r="E708" s="2" t="str">
        <f t="shared" si="11"/>
        <v>Bank</v>
      </c>
      <c r="F708" s="2" t="s">
        <v>1188</v>
      </c>
      <c r="G708" s="2">
        <f>VLOOKUP(B708,'Sheet1 (2)'!$A$1:$J$9999,5,FALSE)*-1</f>
        <v>70410</v>
      </c>
      <c r="H708" s="2">
        <v>16263.3</v>
      </c>
    </row>
    <row r="709" spans="1:8" x14ac:dyDescent="0.2">
      <c r="A709" s="2" t="str">
        <f>VLOOKUP(B709,'Sheet1 (2)'!$A$1:$M$9999,9,FALSE)</f>
        <v>Employees Wages &amp; Salaries</v>
      </c>
      <c r="B709" s="2" t="s">
        <v>471</v>
      </c>
      <c r="C709" s="3">
        <f>VLOOKUP(B709,'Sheet1 (2)'!$A$1:$J$9999,3,FALSE)</f>
        <v>45448</v>
      </c>
      <c r="D709" s="3">
        <v>45448</v>
      </c>
      <c r="E709" s="2" t="str">
        <f t="shared" si="11"/>
        <v>Bank</v>
      </c>
      <c r="F709" s="2" t="s">
        <v>1188</v>
      </c>
      <c r="G709" s="2">
        <f>VLOOKUP(B709,'Sheet1 (2)'!$A$1:$J$9999,5,FALSE)*-1</f>
        <v>104332</v>
      </c>
      <c r="H709" s="2">
        <v>60105.9</v>
      </c>
    </row>
    <row r="710" spans="1:8" x14ac:dyDescent="0.2">
      <c r="A710" s="2" t="str">
        <f>VLOOKUP(B710,'Sheet1 (2)'!$A$1:$M$9999,9,FALSE)</f>
        <v>Employees Wages &amp; Salaries</v>
      </c>
      <c r="B710" s="2" t="s">
        <v>470</v>
      </c>
      <c r="C710" s="3">
        <f>VLOOKUP(B710,'Sheet1 (2)'!$A$1:$J$9999,3,FALSE)</f>
        <v>45448</v>
      </c>
      <c r="D710" s="3">
        <v>45448</v>
      </c>
      <c r="E710" s="2" t="str">
        <f t="shared" si="11"/>
        <v>Bank</v>
      </c>
      <c r="F710" s="2" t="s">
        <v>1188</v>
      </c>
      <c r="G710" s="2">
        <f>VLOOKUP(B710,'Sheet1 (2)'!$A$1:$J$9999,5,FALSE)*-1</f>
        <v>1967412</v>
      </c>
      <c r="H710" s="2">
        <v>49194.7</v>
      </c>
    </row>
    <row r="711" spans="1:8" x14ac:dyDescent="0.2">
      <c r="A711" s="2" t="str">
        <f>VLOOKUP(B711,'Sheet1 (2)'!$A$1:$M$9999,9,FALSE)</f>
        <v>Employees Wages &amp; Salaries</v>
      </c>
      <c r="B711" s="2" t="s">
        <v>469</v>
      </c>
      <c r="C711" s="3">
        <f>VLOOKUP(B711,'Sheet1 (2)'!$A$1:$J$9999,3,FALSE)</f>
        <v>45448</v>
      </c>
      <c r="D711" s="3">
        <v>45448</v>
      </c>
      <c r="E711" s="2" t="str">
        <f t="shared" si="11"/>
        <v>Bank</v>
      </c>
      <c r="F711" s="2" t="s">
        <v>1188</v>
      </c>
      <c r="G711" s="2">
        <f>VLOOKUP(B711,'Sheet1 (2)'!$A$1:$J$9999,5,FALSE)*-1</f>
        <v>135840</v>
      </c>
      <c r="H711" s="2">
        <v>97567.15</v>
      </c>
    </row>
    <row r="712" spans="1:8" x14ac:dyDescent="0.2">
      <c r="A712" s="2" t="str">
        <f>VLOOKUP(B712,'Sheet1 (2)'!$A$1:$M$9999,9,FALSE)</f>
        <v>Employees Wages &amp; Salaries</v>
      </c>
      <c r="B712" s="2" t="s">
        <v>468</v>
      </c>
      <c r="C712" s="3">
        <f>VLOOKUP(B712,'Sheet1 (2)'!$A$1:$J$9999,3,FALSE)</f>
        <v>45448</v>
      </c>
      <c r="D712" s="3">
        <v>45448</v>
      </c>
      <c r="E712" s="2" t="str">
        <f t="shared" si="11"/>
        <v>Bank</v>
      </c>
      <c r="F712" s="2" t="s">
        <v>1188</v>
      </c>
      <c r="G712" s="2">
        <f>VLOOKUP(B712,'Sheet1 (2)'!$A$1:$J$9999,5,FALSE)*-1</f>
        <v>188232</v>
      </c>
      <c r="H712" s="2">
        <v>17075.2</v>
      </c>
    </row>
    <row r="713" spans="1:8" x14ac:dyDescent="0.2">
      <c r="A713" s="2" t="str">
        <f>VLOOKUP(B713,'Sheet1 (2)'!$A$1:$M$9999,9,FALSE)</f>
        <v>Employees Wages &amp; Salaries</v>
      </c>
      <c r="B713" s="2" t="s">
        <v>467</v>
      </c>
      <c r="C713" s="3">
        <f>VLOOKUP(B713,'Sheet1 (2)'!$A$1:$J$9999,3,FALSE)</f>
        <v>45448</v>
      </c>
      <c r="D713" s="3">
        <v>45448</v>
      </c>
      <c r="E713" s="2" t="str">
        <f t="shared" si="11"/>
        <v>Bank</v>
      </c>
      <c r="F713" s="2" t="s">
        <v>1188</v>
      </c>
      <c r="G713" s="2">
        <f>VLOOKUP(B713,'Sheet1 (2)'!$A$1:$J$9999,5,FALSE)*-1</f>
        <v>292527</v>
      </c>
      <c r="H713" s="2">
        <v>30353.1</v>
      </c>
    </row>
    <row r="714" spans="1:8" x14ac:dyDescent="0.2">
      <c r="A714" s="2" t="str">
        <f>VLOOKUP(B714,'Sheet1 (2)'!$A$1:$M$9999,9,FALSE)</f>
        <v>Employees Wages &amp; Salaries</v>
      </c>
      <c r="B714" s="2" t="s">
        <v>466</v>
      </c>
      <c r="C714" s="3">
        <f>VLOOKUP(B714,'Sheet1 (2)'!$A$1:$J$9999,3,FALSE)</f>
        <v>45448</v>
      </c>
      <c r="D714" s="3">
        <v>45448</v>
      </c>
      <c r="E714" s="2" t="str">
        <f t="shared" si="11"/>
        <v>Bank</v>
      </c>
      <c r="F714" s="2" t="s">
        <v>1188</v>
      </c>
      <c r="G714" s="2">
        <f>VLOOKUP(B714,'Sheet1 (2)'!$A$1:$J$9999,5,FALSE)*-1</f>
        <v>282381</v>
      </c>
      <c r="H714" s="2">
        <v>687609.15</v>
      </c>
    </row>
    <row r="715" spans="1:8" x14ac:dyDescent="0.2">
      <c r="A715" s="2" t="str">
        <f>VLOOKUP(B715,'Sheet1 (2)'!$A$1:$M$9999,9,FALSE)</f>
        <v>Employees Wages &amp; Salaries</v>
      </c>
      <c r="B715" s="2" t="s">
        <v>465</v>
      </c>
      <c r="C715" s="3">
        <f>VLOOKUP(B715,'Sheet1 (2)'!$A$1:$J$9999,3,FALSE)</f>
        <v>45448</v>
      </c>
      <c r="D715" s="3">
        <v>45448</v>
      </c>
      <c r="E715" s="2" t="str">
        <f t="shared" si="11"/>
        <v>Bank</v>
      </c>
      <c r="F715" s="2" t="s">
        <v>1188</v>
      </c>
      <c r="G715" s="2">
        <f>VLOOKUP(B715,'Sheet1 (2)'!$A$1:$J$9999,5,FALSE)*-1</f>
        <v>305640</v>
      </c>
      <c r="H715" s="2">
        <v>38419.199999999997</v>
      </c>
    </row>
    <row r="716" spans="1:8" x14ac:dyDescent="0.2">
      <c r="A716" s="2" t="str">
        <f>VLOOKUP(B716,'Sheet1 (2)'!$A$1:$M$9999,9,FALSE)</f>
        <v>Employees Wages &amp; Salaries</v>
      </c>
      <c r="B716" s="2" t="s">
        <v>464</v>
      </c>
      <c r="C716" s="3">
        <f>VLOOKUP(B716,'Sheet1 (2)'!$A$1:$J$9999,3,FALSE)</f>
        <v>45448</v>
      </c>
      <c r="D716" s="3">
        <v>45448</v>
      </c>
      <c r="E716" s="2" t="str">
        <f t="shared" si="11"/>
        <v>Bank</v>
      </c>
      <c r="F716" s="2" t="s">
        <v>1188</v>
      </c>
      <c r="G716" s="2">
        <f>VLOOKUP(B716,'Sheet1 (2)'!$A$1:$J$9999,5,FALSE)*-1</f>
        <v>830986</v>
      </c>
      <c r="H716" s="2">
        <v>79865.2</v>
      </c>
    </row>
    <row r="717" spans="1:8" x14ac:dyDescent="0.2">
      <c r="A717" s="2" t="str">
        <f>VLOOKUP(B717,'Sheet1 (2)'!$A$1:$M$9999,9,FALSE)</f>
        <v>Employees Wages &amp; Salaries</v>
      </c>
      <c r="B717" s="2" t="s">
        <v>463</v>
      </c>
      <c r="C717" s="3">
        <f>VLOOKUP(B717,'Sheet1 (2)'!$A$1:$J$9999,3,FALSE)</f>
        <v>45448</v>
      </c>
      <c r="D717" s="3">
        <v>45448</v>
      </c>
      <c r="E717" s="2" t="str">
        <f t="shared" si="11"/>
        <v>Bank</v>
      </c>
      <c r="F717" s="2" t="s">
        <v>1188</v>
      </c>
      <c r="G717" s="2">
        <f>VLOOKUP(B717,'Sheet1 (2)'!$A$1:$J$9999,5,FALSE)*-1</f>
        <v>452800</v>
      </c>
      <c r="H717" s="2">
        <v>240120</v>
      </c>
    </row>
    <row r="718" spans="1:8" x14ac:dyDescent="0.2">
      <c r="A718" s="2" t="str">
        <f>VLOOKUP(B718,'Sheet1 (2)'!$A$1:$M$9999,9,FALSE)</f>
        <v>Employees Wages &amp; Salaries</v>
      </c>
      <c r="B718" s="2" t="s">
        <v>462</v>
      </c>
      <c r="C718" s="3">
        <f>VLOOKUP(B718,'Sheet1 (2)'!$A$1:$J$9999,3,FALSE)</f>
        <v>45448</v>
      </c>
      <c r="D718" s="3">
        <v>45448</v>
      </c>
      <c r="E718" s="2" t="str">
        <f t="shared" si="11"/>
        <v>Bank</v>
      </c>
      <c r="F718" s="2" t="s">
        <v>1188</v>
      </c>
      <c r="G718" s="2">
        <f>VLOOKUP(B718,'Sheet1 (2)'!$A$1:$J$9999,5,FALSE)*-1</f>
        <v>363750</v>
      </c>
      <c r="H718" s="2">
        <v>81965.100000000006</v>
      </c>
    </row>
    <row r="719" spans="1:8" x14ac:dyDescent="0.2">
      <c r="A719" s="2" t="str">
        <f>VLOOKUP(B719,'Sheet1 (2)'!$A$1:$M$9999,9,FALSE)</f>
        <v>Employees Wages &amp; Salaries</v>
      </c>
      <c r="B719" s="2" t="s">
        <v>461</v>
      </c>
      <c r="C719" s="3">
        <f>VLOOKUP(B719,'Sheet1 (2)'!$A$1:$J$9999,3,FALSE)</f>
        <v>45448</v>
      </c>
      <c r="D719" s="3">
        <v>45448</v>
      </c>
      <c r="E719" s="2" t="str">
        <f t="shared" si="11"/>
        <v>Bank</v>
      </c>
      <c r="F719" s="2" t="s">
        <v>1188</v>
      </c>
      <c r="G719" s="2">
        <f>VLOOKUP(B719,'Sheet1 (2)'!$A$1:$J$9999,5,FALSE)*-1</f>
        <v>805309</v>
      </c>
      <c r="H719" s="2">
        <v>18993.400000000001</v>
      </c>
    </row>
    <row r="720" spans="1:8" x14ac:dyDescent="0.2">
      <c r="A720" s="2" t="str">
        <f>VLOOKUP(B720,'Sheet1 (2)'!$A$1:$M$9999,9,FALSE)</f>
        <v>Employees Wages &amp; Salaries</v>
      </c>
      <c r="B720" s="2" t="s">
        <v>460</v>
      </c>
      <c r="C720" s="3">
        <f>VLOOKUP(B720,'Sheet1 (2)'!$A$1:$J$9999,3,FALSE)</f>
        <v>45448</v>
      </c>
      <c r="D720" s="3">
        <v>45448</v>
      </c>
      <c r="E720" s="2" t="str">
        <f t="shared" si="11"/>
        <v>Bank</v>
      </c>
      <c r="F720" s="2" t="s">
        <v>1188</v>
      </c>
      <c r="G720" s="2">
        <f>VLOOKUP(B720,'Sheet1 (2)'!$A$1:$J$9999,5,FALSE)*-1</f>
        <v>135840</v>
      </c>
      <c r="H720" s="2">
        <v>160080</v>
      </c>
    </row>
    <row r="721" spans="1:8" x14ac:dyDescent="0.2">
      <c r="A721" s="2" t="str">
        <f>VLOOKUP(B721,'Sheet1 (2)'!$A$1:$M$9999,9,FALSE)</f>
        <v>Employees Wages &amp; Salaries</v>
      </c>
      <c r="B721" s="2" t="s">
        <v>459</v>
      </c>
      <c r="C721" s="3">
        <f>VLOOKUP(B721,'Sheet1 (2)'!$A$1:$J$9999,3,FALSE)</f>
        <v>45448</v>
      </c>
      <c r="D721" s="3">
        <v>45448</v>
      </c>
      <c r="E721" s="2" t="str">
        <f t="shared" si="11"/>
        <v>Bank</v>
      </c>
      <c r="F721" s="2" t="s">
        <v>1188</v>
      </c>
      <c r="G721" s="2">
        <f>VLOOKUP(B721,'Sheet1 (2)'!$A$1:$J$9999,5,FALSE)*-1</f>
        <v>362240</v>
      </c>
      <c r="H721" s="2">
        <v>411854.1</v>
      </c>
    </row>
    <row r="722" spans="1:8" x14ac:dyDescent="0.2">
      <c r="A722" s="2" t="str">
        <f>VLOOKUP(B722,'Sheet1 (2)'!$A$1:$M$9999,9,FALSE)</f>
        <v>Employees Wages &amp; Salaries</v>
      </c>
      <c r="B722" s="2" t="s">
        <v>458</v>
      </c>
      <c r="C722" s="3">
        <f>VLOOKUP(B722,'Sheet1 (2)'!$A$1:$J$9999,3,FALSE)</f>
        <v>45448</v>
      </c>
      <c r="D722" s="3">
        <v>45448</v>
      </c>
      <c r="E722" s="2" t="str">
        <f t="shared" si="11"/>
        <v>Bank</v>
      </c>
      <c r="F722" s="2" t="s">
        <v>1188</v>
      </c>
      <c r="G722" s="2">
        <f>VLOOKUP(B722,'Sheet1 (2)'!$A$1:$J$9999,5,FALSE)*-1</f>
        <v>362240</v>
      </c>
      <c r="H722" s="2">
        <v>91809.1</v>
      </c>
    </row>
    <row r="723" spans="1:8" x14ac:dyDescent="0.2">
      <c r="A723" s="2" t="str">
        <f>VLOOKUP(B723,'Sheet1 (2)'!$A$1:$M$9999,9,FALSE)</f>
        <v>Employees Wages &amp; Salaries</v>
      </c>
      <c r="B723" s="2" t="s">
        <v>457</v>
      </c>
      <c r="C723" s="3">
        <f>VLOOKUP(B723,'Sheet1 (2)'!$A$1:$J$9999,3,FALSE)</f>
        <v>45448</v>
      </c>
      <c r="D723" s="3">
        <v>45448</v>
      </c>
      <c r="E723" s="2" t="str">
        <f t="shared" si="11"/>
        <v>Bank</v>
      </c>
      <c r="F723" s="2" t="s">
        <v>1188</v>
      </c>
      <c r="G723" s="2">
        <f>VLOOKUP(B723,'Sheet1 (2)'!$A$1:$J$9999,5,FALSE)*-1</f>
        <v>45280</v>
      </c>
      <c r="H723" s="2">
        <v>53587.7</v>
      </c>
    </row>
    <row r="724" spans="1:8" ht="28.5" x14ac:dyDescent="0.2">
      <c r="A724" s="2" t="str">
        <f>VLOOKUP(B724,'Sheet1 (2)'!$A$1:$M$9999,9,FALSE)</f>
        <v>Machinary Depreciation &amp; Maintenance</v>
      </c>
      <c r="B724" s="2" t="s">
        <v>418</v>
      </c>
      <c r="C724" s="3">
        <f>VLOOKUP(B724,'Sheet1 (2)'!$A$1:$J$9999,3,FALSE)</f>
        <v>45473</v>
      </c>
      <c r="D724" s="3">
        <v>45473</v>
      </c>
      <c r="E724" s="2" t="str">
        <f t="shared" si="11"/>
        <v>Bank</v>
      </c>
      <c r="F724" s="2" t="s">
        <v>1188</v>
      </c>
      <c r="G724" s="2">
        <f>VLOOKUP(B724,'Sheet1 (2)'!$A$1:$J$9999,5,FALSE)*-1</f>
        <v>4578.1499999999996</v>
      </c>
      <c r="H724" s="2">
        <v>46609</v>
      </c>
    </row>
    <row r="725" spans="1:8" ht="28.5" x14ac:dyDescent="0.2">
      <c r="A725" s="2" t="str">
        <f>VLOOKUP(B725,'Sheet1 (2)'!$A$1:$M$9999,9,FALSE)</f>
        <v>Machinary Depreciation &amp; Maintenance</v>
      </c>
      <c r="B725" s="2" t="s">
        <v>417</v>
      </c>
      <c r="C725" s="3">
        <f>VLOOKUP(B725,'Sheet1 (2)'!$A$1:$J$9999,3,FALSE)</f>
        <v>45473</v>
      </c>
      <c r="D725" s="3">
        <v>45473</v>
      </c>
      <c r="E725" s="2" t="str">
        <f t="shared" si="11"/>
        <v>Bank</v>
      </c>
      <c r="F725" s="2" t="s">
        <v>1188</v>
      </c>
      <c r="G725" s="2">
        <f>VLOOKUP(B725,'Sheet1 (2)'!$A$1:$J$9999,5,FALSE)*-1</f>
        <v>4942.7</v>
      </c>
      <c r="H725" s="2">
        <v>251709</v>
      </c>
    </row>
    <row r="726" spans="1:8" ht="28.5" x14ac:dyDescent="0.2">
      <c r="A726" s="2" t="str">
        <f>VLOOKUP(B726,'Sheet1 (2)'!$A$1:$M$9999,9,FALSE)</f>
        <v>Machinary Depreciation &amp; Maintenance</v>
      </c>
      <c r="B726" s="2" t="s">
        <v>416</v>
      </c>
      <c r="C726" s="3">
        <f>VLOOKUP(B726,'Sheet1 (2)'!$A$1:$J$9999,3,FALSE)</f>
        <v>45473</v>
      </c>
      <c r="D726" s="3">
        <v>45473</v>
      </c>
      <c r="E726" s="2" t="str">
        <f t="shared" si="11"/>
        <v>Bank</v>
      </c>
      <c r="F726" s="2" t="s">
        <v>1188</v>
      </c>
      <c r="G726" s="2">
        <f>VLOOKUP(B726,'Sheet1 (2)'!$A$1:$J$9999,5,FALSE)*-1</f>
        <v>49021.05</v>
      </c>
      <c r="H726" s="2">
        <v>43968</v>
      </c>
    </row>
    <row r="727" spans="1:8" ht="28.5" x14ac:dyDescent="0.2">
      <c r="A727" s="2" t="str">
        <f>VLOOKUP(B727,'Sheet1 (2)'!$A$1:$M$9999,9,FALSE)</f>
        <v>Machinary Depreciation &amp; Maintenance</v>
      </c>
      <c r="B727" s="2" t="s">
        <v>415</v>
      </c>
      <c r="C727" s="3">
        <f>VLOOKUP(B727,'Sheet1 (2)'!$A$1:$J$9999,3,FALSE)</f>
        <v>45473</v>
      </c>
      <c r="D727" s="3">
        <v>45473</v>
      </c>
      <c r="E727" s="2" t="str">
        <f t="shared" si="11"/>
        <v>Bank</v>
      </c>
      <c r="F727" s="2" t="s">
        <v>1188</v>
      </c>
      <c r="G727" s="2">
        <f>VLOOKUP(B727,'Sheet1 (2)'!$A$1:$J$9999,5,FALSE)*-1</f>
        <v>7475</v>
      </c>
      <c r="H727" s="2">
        <v>109920</v>
      </c>
    </row>
    <row r="728" spans="1:8" ht="28.5" x14ac:dyDescent="0.2">
      <c r="A728" s="2" t="str">
        <f>VLOOKUP(B728,'Sheet1 (2)'!$A$1:$M$9999,9,FALSE)</f>
        <v>Machinary Depreciation &amp; Maintenance</v>
      </c>
      <c r="B728" s="2" t="s">
        <v>414</v>
      </c>
      <c r="C728" s="3">
        <f>VLOOKUP(B728,'Sheet1 (2)'!$A$1:$J$9999,3,FALSE)</f>
        <v>45473</v>
      </c>
      <c r="D728" s="3">
        <v>45473</v>
      </c>
      <c r="E728" s="2" t="str">
        <f t="shared" si="11"/>
        <v>Bank</v>
      </c>
      <c r="F728" s="2" t="s">
        <v>1188</v>
      </c>
      <c r="G728" s="2">
        <f>VLOOKUP(B728,'Sheet1 (2)'!$A$1:$J$9999,5,FALSE)*-1</f>
        <v>11075.65</v>
      </c>
      <c r="H728" s="2">
        <v>133356</v>
      </c>
    </row>
    <row r="729" spans="1:8" ht="28.5" x14ac:dyDescent="0.2">
      <c r="A729" s="2" t="str">
        <f>VLOOKUP(B729,'Sheet1 (2)'!$A$1:$M$9999,9,FALSE)</f>
        <v>Machinary Depreciation &amp; Maintenance</v>
      </c>
      <c r="B729" s="2" t="s">
        <v>413</v>
      </c>
      <c r="C729" s="3">
        <f>VLOOKUP(B729,'Sheet1 (2)'!$A$1:$J$9999,3,FALSE)</f>
        <v>45473</v>
      </c>
      <c r="D729" s="3">
        <v>45473</v>
      </c>
      <c r="E729" s="2" t="str">
        <f t="shared" si="11"/>
        <v>Bank</v>
      </c>
      <c r="F729" s="2" t="s">
        <v>1188</v>
      </c>
      <c r="G729" s="2">
        <f>VLOOKUP(B729,'Sheet1 (2)'!$A$1:$J$9999,5,FALSE)*-1</f>
        <v>208864.15</v>
      </c>
      <c r="H729" s="2">
        <v>54044</v>
      </c>
    </row>
    <row r="730" spans="1:8" ht="28.5" x14ac:dyDescent="0.2">
      <c r="A730" s="2" t="str">
        <f>VLOOKUP(B730,'Sheet1 (2)'!$A$1:$M$9999,9,FALSE)</f>
        <v>Machinary Depreciation &amp; Maintenance</v>
      </c>
      <c r="B730" s="2" t="s">
        <v>412</v>
      </c>
      <c r="C730" s="3">
        <f>VLOOKUP(B730,'Sheet1 (2)'!$A$1:$J$9999,3,FALSE)</f>
        <v>45473</v>
      </c>
      <c r="D730" s="3">
        <v>45473</v>
      </c>
      <c r="E730" s="2" t="str">
        <f t="shared" si="11"/>
        <v>Bank</v>
      </c>
      <c r="F730" s="2" t="s">
        <v>1188</v>
      </c>
      <c r="G730" s="2">
        <f>VLOOKUP(B730,'Sheet1 (2)'!$A$1:$J$9999,5,FALSE)*-1</f>
        <v>14421</v>
      </c>
      <c r="H730" s="2">
        <v>50509</v>
      </c>
    </row>
    <row r="731" spans="1:8" ht="28.5" x14ac:dyDescent="0.2">
      <c r="A731" s="2" t="str">
        <f>VLOOKUP(B731,'Sheet1 (2)'!$A$1:$M$9999,9,FALSE)</f>
        <v>Machinary Depreciation &amp; Maintenance</v>
      </c>
      <c r="B731" s="2" t="s">
        <v>411</v>
      </c>
      <c r="C731" s="3">
        <f>VLOOKUP(B731,'Sheet1 (2)'!$A$1:$J$9999,3,FALSE)</f>
        <v>45473</v>
      </c>
      <c r="D731" s="3">
        <v>45473</v>
      </c>
      <c r="E731" s="2" t="str">
        <f t="shared" si="11"/>
        <v>Bank</v>
      </c>
      <c r="F731" s="2" t="s">
        <v>1188</v>
      </c>
      <c r="G731" s="2">
        <f>VLOOKUP(B731,'Sheet1 (2)'!$A$1:$J$9999,5,FALSE)*-1</f>
        <v>19983.55</v>
      </c>
      <c r="H731" s="2">
        <v>36640</v>
      </c>
    </row>
    <row r="732" spans="1:8" ht="28.5" x14ac:dyDescent="0.2">
      <c r="A732" s="2" t="str">
        <f>VLOOKUP(B732,'Sheet1 (2)'!$A$1:$M$9999,9,FALSE)</f>
        <v>Machinary Depreciation &amp; Maintenance</v>
      </c>
      <c r="B732" s="2" t="s">
        <v>410</v>
      </c>
      <c r="C732" s="3">
        <f>VLOOKUP(B732,'Sheet1 (2)'!$A$1:$J$9999,3,FALSE)</f>
        <v>45473</v>
      </c>
      <c r="D732" s="3">
        <v>45473</v>
      </c>
      <c r="E732" s="2" t="str">
        <f t="shared" si="11"/>
        <v>Bank</v>
      </c>
      <c r="F732" s="2" t="s">
        <v>1188</v>
      </c>
      <c r="G732" s="2">
        <f>VLOOKUP(B732,'Sheet1 (2)'!$A$1:$J$9999,5,FALSE)*-1</f>
        <v>31054.6</v>
      </c>
      <c r="H732" s="2">
        <v>36989</v>
      </c>
    </row>
    <row r="733" spans="1:8" ht="28.5" x14ac:dyDescent="0.2">
      <c r="A733" s="2" t="str">
        <f>VLOOKUP(B733,'Sheet1 (2)'!$A$1:$M$9999,9,FALSE)</f>
        <v>Machinary Depreciation &amp; Maintenance</v>
      </c>
      <c r="B733" s="2" t="s">
        <v>409</v>
      </c>
      <c r="C733" s="3">
        <f>VLOOKUP(B733,'Sheet1 (2)'!$A$1:$J$9999,3,FALSE)</f>
        <v>45473</v>
      </c>
      <c r="D733" s="3">
        <v>45473</v>
      </c>
      <c r="E733" s="2" t="str">
        <f t="shared" si="11"/>
        <v>Bank</v>
      </c>
      <c r="F733" s="2" t="s">
        <v>1188</v>
      </c>
      <c r="G733" s="2">
        <f>VLOOKUP(B733,'Sheet1 (2)'!$A$1:$J$9999,5,FALSE)*-1</f>
        <v>29978.2</v>
      </c>
      <c r="H733" s="2">
        <v>11435</v>
      </c>
    </row>
    <row r="734" spans="1:8" ht="28.5" x14ac:dyDescent="0.2">
      <c r="A734" s="2" t="str">
        <f>VLOOKUP(B734,'Sheet1 (2)'!$A$1:$M$9999,9,FALSE)</f>
        <v>Machinary Depreciation &amp; Maintenance</v>
      </c>
      <c r="B734" s="2" t="s">
        <v>408</v>
      </c>
      <c r="C734" s="3">
        <f>VLOOKUP(B734,'Sheet1 (2)'!$A$1:$J$9999,3,FALSE)</f>
        <v>45473</v>
      </c>
      <c r="D734" s="3">
        <v>45473</v>
      </c>
      <c r="E734" s="2" t="str">
        <f t="shared" si="11"/>
        <v>Bank</v>
      </c>
      <c r="F734" s="2" t="s">
        <v>1188</v>
      </c>
      <c r="G734" s="2">
        <f>VLOOKUP(B734,'Sheet1 (2)'!$A$1:$J$9999,5,FALSE)*-1</f>
        <v>32447.25</v>
      </c>
      <c r="H734" s="2">
        <v>17295</v>
      </c>
    </row>
    <row r="735" spans="1:8" ht="28.5" x14ac:dyDescent="0.2">
      <c r="A735" s="2" t="str">
        <f>VLOOKUP(B735,'Sheet1 (2)'!$A$1:$M$9999,9,FALSE)</f>
        <v>Machinary Depreciation &amp; Maintenance</v>
      </c>
      <c r="B735" s="2" t="s">
        <v>407</v>
      </c>
      <c r="C735" s="3">
        <f>VLOOKUP(B735,'Sheet1 (2)'!$A$1:$J$9999,3,FALSE)</f>
        <v>45473</v>
      </c>
      <c r="D735" s="3">
        <v>45473</v>
      </c>
      <c r="E735" s="2" t="str">
        <f t="shared" si="11"/>
        <v>Bank</v>
      </c>
      <c r="F735" s="2" t="s">
        <v>1188</v>
      </c>
      <c r="G735" s="2">
        <f>VLOOKUP(B735,'Sheet1 (2)'!$A$1:$J$9999,5,FALSE)*-1</f>
        <v>88218.8</v>
      </c>
      <c r="H735" s="2">
        <v>81233.7</v>
      </c>
    </row>
    <row r="736" spans="1:8" ht="28.5" x14ac:dyDescent="0.2">
      <c r="A736" s="2" t="str">
        <f>VLOOKUP(B736,'Sheet1 (2)'!$A$1:$M$9999,9,FALSE)</f>
        <v>Machinary Depreciation &amp; Maintenance</v>
      </c>
      <c r="B736" s="2" t="s">
        <v>406</v>
      </c>
      <c r="C736" s="3">
        <f>VLOOKUP(B736,'Sheet1 (2)'!$A$1:$J$9999,3,FALSE)</f>
        <v>45473</v>
      </c>
      <c r="D736" s="3">
        <v>45473</v>
      </c>
      <c r="E736" s="2" t="str">
        <f t="shared" si="11"/>
        <v>Bank</v>
      </c>
      <c r="F736" s="2" t="s">
        <v>1188</v>
      </c>
      <c r="G736" s="2">
        <f>VLOOKUP(B736,'Sheet1 (2)'!$A$1:$J$9999,5,FALSE)*-1</f>
        <v>48070</v>
      </c>
      <c r="H736" s="2">
        <v>300208.65000000002</v>
      </c>
    </row>
    <row r="737" spans="1:8" ht="28.5" x14ac:dyDescent="0.2">
      <c r="A737" s="2" t="str">
        <f>VLOOKUP(B737,'Sheet1 (2)'!$A$1:$M$9999,9,FALSE)</f>
        <v>Machinary Depreciation &amp; Maintenance</v>
      </c>
      <c r="B737" s="2" t="s">
        <v>405</v>
      </c>
      <c r="C737" s="3">
        <f>VLOOKUP(B737,'Sheet1 (2)'!$A$1:$J$9999,3,FALSE)</f>
        <v>45473</v>
      </c>
      <c r="D737" s="3">
        <v>45473</v>
      </c>
      <c r="E737" s="2" t="str">
        <f t="shared" si="11"/>
        <v>Bank</v>
      </c>
      <c r="F737" s="2" t="s">
        <v>1188</v>
      </c>
      <c r="G737" s="2">
        <f>VLOOKUP(B737,'Sheet1 (2)'!$A$1:$J$9999,5,FALSE)*-1</f>
        <v>38615.85</v>
      </c>
      <c r="H737" s="2">
        <v>245709</v>
      </c>
    </row>
    <row r="738" spans="1:8" ht="28.5" x14ac:dyDescent="0.2">
      <c r="A738" s="2" t="str">
        <f>VLOOKUP(B738,'Sheet1 (2)'!$A$1:$M$9999,9,FALSE)</f>
        <v>Machinary Depreciation &amp; Maintenance</v>
      </c>
      <c r="B738" s="2" t="s">
        <v>404</v>
      </c>
      <c r="C738" s="3">
        <f>VLOOKUP(B738,'Sheet1 (2)'!$A$1:$J$9999,3,FALSE)</f>
        <v>45473</v>
      </c>
      <c r="D738" s="3">
        <v>45473</v>
      </c>
      <c r="E738" s="2" t="str">
        <f t="shared" si="11"/>
        <v>Bank</v>
      </c>
      <c r="F738" s="2" t="s">
        <v>1188</v>
      </c>
      <c r="G738" s="2">
        <f>VLOOKUP(B738,'Sheet1 (2)'!$A$1:$J$9999,5,FALSE)*-1</f>
        <v>85493.3</v>
      </c>
      <c r="H738" s="2">
        <v>487313.65</v>
      </c>
    </row>
    <row r="739" spans="1:8" ht="28.5" x14ac:dyDescent="0.2">
      <c r="A739" s="2" t="str">
        <f>VLOOKUP(B739,'Sheet1 (2)'!$A$1:$M$9999,9,FALSE)</f>
        <v>Machinary Depreciation &amp; Maintenance</v>
      </c>
      <c r="B739" s="2" t="s">
        <v>403</v>
      </c>
      <c r="C739" s="3">
        <f>VLOOKUP(B739,'Sheet1 (2)'!$A$1:$J$9999,3,FALSE)</f>
        <v>45473</v>
      </c>
      <c r="D739" s="3">
        <v>45473</v>
      </c>
      <c r="E739" s="2" t="str">
        <f t="shared" si="11"/>
        <v>Bank</v>
      </c>
      <c r="F739" s="2" t="s">
        <v>1188</v>
      </c>
      <c r="G739" s="2">
        <f>VLOOKUP(B739,'Sheet1 (2)'!$A$1:$J$9999,5,FALSE)*-1</f>
        <v>14421</v>
      </c>
      <c r="H739" s="2">
        <v>85284</v>
      </c>
    </row>
    <row r="740" spans="1:8" ht="28.5" x14ac:dyDescent="0.2">
      <c r="A740" s="2" t="str">
        <f>VLOOKUP(B740,'Sheet1 (2)'!$A$1:$M$9999,9,FALSE)</f>
        <v>Machinary Depreciation &amp; Maintenance</v>
      </c>
      <c r="B740" s="2" t="s">
        <v>402</v>
      </c>
      <c r="C740" s="3">
        <f>VLOOKUP(B740,'Sheet1 (2)'!$A$1:$J$9999,3,FALSE)</f>
        <v>45473</v>
      </c>
      <c r="D740" s="3">
        <v>45473</v>
      </c>
      <c r="E740" s="2" t="str">
        <f t="shared" si="11"/>
        <v>Bank</v>
      </c>
      <c r="F740" s="2" t="s">
        <v>1188</v>
      </c>
      <c r="G740" s="2">
        <f>VLOOKUP(B740,'Sheet1 (2)'!$A$1:$J$9999,5,FALSE)*-1</f>
        <v>38456</v>
      </c>
      <c r="H740" s="2">
        <v>151603.35</v>
      </c>
    </row>
    <row r="741" spans="1:8" ht="28.5" x14ac:dyDescent="0.2">
      <c r="A741" s="2" t="str">
        <f>VLOOKUP(B741,'Sheet1 (2)'!$A$1:$M$9999,9,FALSE)</f>
        <v>Machinary Depreciation &amp; Maintenance</v>
      </c>
      <c r="B741" s="2" t="s">
        <v>401</v>
      </c>
      <c r="C741" s="3">
        <f>VLOOKUP(B741,'Sheet1 (2)'!$A$1:$J$9999,3,FALSE)</f>
        <v>45473</v>
      </c>
      <c r="D741" s="3">
        <v>45473</v>
      </c>
      <c r="E741" s="2" t="str">
        <f t="shared" si="11"/>
        <v>Bank</v>
      </c>
      <c r="F741" s="2" t="s">
        <v>1188</v>
      </c>
      <c r="G741" s="2">
        <f>VLOOKUP(B741,'Sheet1 (2)'!$A$1:$J$9999,5,FALSE)*-1</f>
        <v>38456</v>
      </c>
      <c r="H741" s="2">
        <v>3434338.15</v>
      </c>
    </row>
    <row r="742" spans="1:8" ht="28.5" x14ac:dyDescent="0.2">
      <c r="A742" s="2" t="str">
        <f>VLOOKUP(B742,'Sheet1 (2)'!$A$1:$M$9999,9,FALSE)</f>
        <v>Machinary Depreciation &amp; Maintenance</v>
      </c>
      <c r="B742" s="2" t="s">
        <v>400</v>
      </c>
      <c r="C742" s="3">
        <f>VLOOKUP(B742,'Sheet1 (2)'!$A$1:$J$9999,3,FALSE)</f>
        <v>45473</v>
      </c>
      <c r="D742" s="3">
        <v>45473</v>
      </c>
      <c r="E742" s="2" t="str">
        <f t="shared" si="11"/>
        <v>Bank</v>
      </c>
      <c r="F742" s="2" t="s">
        <v>1188</v>
      </c>
      <c r="G742" s="2">
        <f>VLOOKUP(B742,'Sheet1 (2)'!$A$1:$J$9999,5,FALSE)*-1</f>
        <v>4807</v>
      </c>
      <c r="H742" s="2">
        <v>191889</v>
      </c>
    </row>
    <row r="743" spans="1:8" x14ac:dyDescent="0.2">
      <c r="A743" s="2" t="str">
        <f>VLOOKUP(B743,'Sheet1 (2)'!$A$1:$M$9999,9,FALSE)</f>
        <v>Subcontractors &amp; Services</v>
      </c>
      <c r="B743" s="2" t="s">
        <v>456</v>
      </c>
      <c r="C743" s="3">
        <f>VLOOKUP(B743,'Sheet1 (2)'!$A$1:$J$9999,3,FALSE)</f>
        <v>45458</v>
      </c>
      <c r="D743" s="3">
        <v>45458</v>
      </c>
      <c r="E743" s="2" t="str">
        <f t="shared" si="11"/>
        <v>Bank</v>
      </c>
      <c r="F743" s="2" t="s">
        <v>1188</v>
      </c>
      <c r="G743" s="2">
        <f>VLOOKUP(B743,'Sheet1 (2)'!$A$1:$J$9999,5,FALSE)*-1</f>
        <v>16263.3</v>
      </c>
      <c r="H743" s="2">
        <v>295692</v>
      </c>
    </row>
    <row r="744" spans="1:8" x14ac:dyDescent="0.2">
      <c r="A744" s="2" t="str">
        <f>VLOOKUP(B744,'Sheet1 (2)'!$A$1:$M$9999,9,FALSE)</f>
        <v>Subcontractors &amp; Services</v>
      </c>
      <c r="B744" s="2" t="s">
        <v>455</v>
      </c>
      <c r="C744" s="3">
        <f>VLOOKUP(B744,'Sheet1 (2)'!$A$1:$J$9999,3,FALSE)</f>
        <v>45458</v>
      </c>
      <c r="D744" s="3">
        <v>45458</v>
      </c>
      <c r="E744" s="2" t="str">
        <f t="shared" si="11"/>
        <v>Bank</v>
      </c>
      <c r="F744" s="2" t="s">
        <v>1188</v>
      </c>
      <c r="G744" s="2">
        <f>VLOOKUP(B744,'Sheet1 (2)'!$A$1:$J$9999,5,FALSE)*-1</f>
        <v>21082.95</v>
      </c>
      <c r="H744" s="2">
        <v>45280</v>
      </c>
    </row>
    <row r="745" spans="1:8" x14ac:dyDescent="0.2">
      <c r="A745" s="2" t="str">
        <f>VLOOKUP(B745,'Sheet1 (2)'!$A$1:$M$9999,9,FALSE)</f>
        <v>Subcontractors &amp; Services</v>
      </c>
      <c r="B745" s="2" t="s">
        <v>454</v>
      </c>
      <c r="C745" s="3">
        <f>VLOOKUP(B745,'Sheet1 (2)'!$A$1:$J$9999,3,FALSE)</f>
        <v>45458</v>
      </c>
      <c r="D745" s="3">
        <v>45458</v>
      </c>
      <c r="E745" s="2" t="str">
        <f t="shared" si="11"/>
        <v>Bank</v>
      </c>
      <c r="F745" s="2" t="s">
        <v>1188</v>
      </c>
      <c r="G745" s="2">
        <f>VLOOKUP(B745,'Sheet1 (2)'!$A$1:$J$9999,5,FALSE)*-1</f>
        <v>152363.5</v>
      </c>
      <c r="H745" s="2">
        <v>64393</v>
      </c>
    </row>
    <row r="746" spans="1:8" x14ac:dyDescent="0.2">
      <c r="A746" s="2" t="str">
        <f>VLOOKUP(B746,'Sheet1 (2)'!$A$1:$M$9999,9,FALSE)</f>
        <v>Subcontractors &amp; Services</v>
      </c>
      <c r="B746" s="2" t="s">
        <v>453</v>
      </c>
      <c r="C746" s="3">
        <f>VLOOKUP(B746,'Sheet1 (2)'!$A$1:$J$9999,3,FALSE)</f>
        <v>45458</v>
      </c>
      <c r="D746" s="3">
        <v>45458</v>
      </c>
      <c r="E746" s="2" t="str">
        <f t="shared" si="11"/>
        <v>Bank</v>
      </c>
      <c r="F746" s="2" t="s">
        <v>1188</v>
      </c>
      <c r="G746" s="2">
        <f>VLOOKUP(B746,'Sheet1 (2)'!$A$1:$J$9999,5,FALSE)*-1</f>
        <v>33190.15</v>
      </c>
      <c r="H746" s="2">
        <v>1823400</v>
      </c>
    </row>
    <row r="747" spans="1:8" x14ac:dyDescent="0.2">
      <c r="A747" s="2" t="str">
        <f>VLOOKUP(B747,'Sheet1 (2)'!$A$1:$M$9999,9,FALSE)</f>
        <v>Subcontractors &amp; Services</v>
      </c>
      <c r="B747" s="2" t="s">
        <v>452</v>
      </c>
      <c r="C747" s="3">
        <f>VLOOKUP(B747,'Sheet1 (2)'!$A$1:$J$9999,3,FALSE)</f>
        <v>45458</v>
      </c>
      <c r="D747" s="3">
        <v>45458</v>
      </c>
      <c r="E747" s="2" t="str">
        <f t="shared" si="11"/>
        <v>Bank</v>
      </c>
      <c r="F747" s="2" t="s">
        <v>1188</v>
      </c>
      <c r="G747" s="2">
        <f>VLOOKUP(B747,'Sheet1 (2)'!$A$1:$J$9999,5,FALSE)*-1</f>
        <v>39343.800000000003</v>
      </c>
      <c r="H747" s="2">
        <v>135840</v>
      </c>
    </row>
    <row r="748" spans="1:8" x14ac:dyDescent="0.2">
      <c r="A748" s="2" t="str">
        <f>VLOOKUP(B748,'Sheet1 (2)'!$A$1:$M$9999,9,FALSE)</f>
        <v>Subcontractors &amp; Services</v>
      </c>
      <c r="B748" s="2" t="s">
        <v>451</v>
      </c>
      <c r="C748" s="3">
        <f>VLOOKUP(B748,'Sheet1 (2)'!$A$1:$J$9999,3,FALSE)</f>
        <v>45458</v>
      </c>
      <c r="D748" s="3">
        <v>45458</v>
      </c>
      <c r="E748" s="2" t="str">
        <f t="shared" si="11"/>
        <v>Bank</v>
      </c>
      <c r="F748" s="2" t="s">
        <v>1188</v>
      </c>
      <c r="G748" s="2">
        <f>VLOOKUP(B748,'Sheet1 (2)'!$A$1:$J$9999,5,FALSE)*-1</f>
        <v>741915.6</v>
      </c>
      <c r="H748" s="2">
        <v>282381</v>
      </c>
    </row>
    <row r="749" spans="1:8" x14ac:dyDescent="0.2">
      <c r="A749" s="2" t="str">
        <f>VLOOKUP(B749,'Sheet1 (2)'!$A$1:$M$9999,9,FALSE)</f>
        <v>Subcontractors &amp; Services</v>
      </c>
      <c r="B749" s="2" t="s">
        <v>450</v>
      </c>
      <c r="C749" s="3">
        <f>VLOOKUP(B749,'Sheet1 (2)'!$A$1:$J$9999,3,FALSE)</f>
        <v>45458</v>
      </c>
      <c r="D749" s="3">
        <v>45458</v>
      </c>
      <c r="E749" s="2" t="str">
        <f t="shared" si="11"/>
        <v>Bank</v>
      </c>
      <c r="F749" s="2" t="s">
        <v>1188</v>
      </c>
      <c r="G749" s="2">
        <f>VLOOKUP(B749,'Sheet1 (2)'!$A$1:$J$9999,5,FALSE)*-1</f>
        <v>38419.199999999997</v>
      </c>
      <c r="H749" s="2">
        <v>679200</v>
      </c>
    </row>
    <row r="750" spans="1:8" x14ac:dyDescent="0.2">
      <c r="A750" s="2" t="str">
        <f>VLOOKUP(B750,'Sheet1 (2)'!$A$1:$M$9999,9,FALSE)</f>
        <v>Subcontractors &amp; Services</v>
      </c>
      <c r="B750" s="2" t="s">
        <v>449</v>
      </c>
      <c r="C750" s="3">
        <f>VLOOKUP(B750,'Sheet1 (2)'!$A$1:$J$9999,3,FALSE)</f>
        <v>45458</v>
      </c>
      <c r="D750" s="3">
        <v>45458</v>
      </c>
      <c r="E750" s="2" t="str">
        <f t="shared" si="11"/>
        <v>Bank</v>
      </c>
      <c r="F750" s="2" t="s">
        <v>1188</v>
      </c>
      <c r="G750" s="2">
        <f>VLOOKUP(B750,'Sheet1 (2)'!$A$1:$J$9999,5,FALSE)*-1</f>
        <v>66545.899999999994</v>
      </c>
      <c r="H750" s="2">
        <v>248407</v>
      </c>
    </row>
    <row r="751" spans="1:8" x14ac:dyDescent="0.2">
      <c r="A751" s="2" t="str">
        <f>VLOOKUP(B751,'Sheet1 (2)'!$A$1:$M$9999,9,FALSE)</f>
        <v>Subcontractors &amp; Services</v>
      </c>
      <c r="B751" s="2" t="s">
        <v>448</v>
      </c>
      <c r="C751" s="3">
        <f>VLOOKUP(B751,'Sheet1 (2)'!$A$1:$J$9999,3,FALSE)</f>
        <v>45458</v>
      </c>
      <c r="D751" s="3">
        <v>45458</v>
      </c>
      <c r="E751" s="2" t="str">
        <f t="shared" si="11"/>
        <v>Bank</v>
      </c>
      <c r="F751" s="2" t="s">
        <v>1188</v>
      </c>
      <c r="G751" s="2">
        <f>VLOOKUP(B751,'Sheet1 (2)'!$A$1:$J$9999,5,FALSE)*-1</f>
        <v>110312.6</v>
      </c>
      <c r="H751" s="2">
        <v>44771</v>
      </c>
    </row>
    <row r="752" spans="1:8" x14ac:dyDescent="0.2">
      <c r="A752" s="2" t="str">
        <f>VLOOKUP(B752,'Sheet1 (2)'!$A$1:$M$9999,9,FALSE)</f>
        <v>Subcontractors &amp; Services</v>
      </c>
      <c r="B752" s="2" t="s">
        <v>447</v>
      </c>
      <c r="C752" s="3">
        <f>VLOOKUP(B752,'Sheet1 (2)'!$A$1:$J$9999,3,FALSE)</f>
        <v>45458</v>
      </c>
      <c r="D752" s="3">
        <v>45458</v>
      </c>
      <c r="E752" s="2" t="str">
        <f t="shared" si="11"/>
        <v>Bank</v>
      </c>
      <c r="F752" s="2" t="s">
        <v>1188</v>
      </c>
      <c r="G752" s="2">
        <f>VLOOKUP(B752,'Sheet1 (2)'!$A$1:$J$9999,5,FALSE)*-1</f>
        <v>79865.2</v>
      </c>
      <c r="H752" s="2">
        <v>679200</v>
      </c>
    </row>
    <row r="753" spans="1:8" x14ac:dyDescent="0.2">
      <c r="A753" s="2" t="str">
        <f>VLOOKUP(B753,'Sheet1 (2)'!$A$1:$M$9999,9,FALSE)</f>
        <v>Subcontractors &amp; Services</v>
      </c>
      <c r="B753" s="2" t="s">
        <v>446</v>
      </c>
      <c r="C753" s="3">
        <f>VLOOKUP(B753,'Sheet1 (2)'!$A$1:$J$9999,3,FALSE)</f>
        <v>45458</v>
      </c>
      <c r="D753" s="3">
        <v>45458</v>
      </c>
      <c r="E753" s="2" t="str">
        <f t="shared" si="11"/>
        <v>Bank</v>
      </c>
      <c r="F753" s="2" t="s">
        <v>1188</v>
      </c>
      <c r="G753" s="2">
        <f>VLOOKUP(B753,'Sheet1 (2)'!$A$1:$J$9999,5,FALSE)*-1</f>
        <v>144072</v>
      </c>
      <c r="H753" s="2">
        <v>1092154</v>
      </c>
    </row>
    <row r="754" spans="1:8" x14ac:dyDescent="0.2">
      <c r="A754" s="2" t="str">
        <f>VLOOKUP(B754,'Sheet1 (2)'!$A$1:$M$9999,9,FALSE)</f>
        <v>Subcontractors &amp; Services</v>
      </c>
      <c r="B754" s="2" t="s">
        <v>445</v>
      </c>
      <c r="C754" s="3">
        <f>VLOOKUP(B754,'Sheet1 (2)'!$A$1:$J$9999,3,FALSE)</f>
        <v>45458</v>
      </c>
      <c r="D754" s="3">
        <v>45458</v>
      </c>
      <c r="E754" s="2" t="str">
        <f t="shared" si="11"/>
        <v>Bank</v>
      </c>
      <c r="F754" s="2" t="s">
        <v>1188</v>
      </c>
      <c r="G754" s="2">
        <f>VLOOKUP(B754,'Sheet1 (2)'!$A$1:$J$9999,5,FALSE)*-1</f>
        <v>352537.1</v>
      </c>
      <c r="H754" s="2">
        <v>259693</v>
      </c>
    </row>
    <row r="755" spans="1:8" x14ac:dyDescent="0.2">
      <c r="A755" s="2" t="str">
        <f>VLOOKUP(B755,'Sheet1 (2)'!$A$1:$M$9999,9,FALSE)</f>
        <v>Subcontractors &amp; Services</v>
      </c>
      <c r="B755" s="2" t="s">
        <v>444</v>
      </c>
      <c r="C755" s="3">
        <f>VLOOKUP(B755,'Sheet1 (2)'!$A$1:$J$9999,3,FALSE)</f>
        <v>45458</v>
      </c>
      <c r="D755" s="3">
        <v>45458</v>
      </c>
      <c r="E755" s="2" t="str">
        <f t="shared" si="11"/>
        <v>Bank</v>
      </c>
      <c r="F755" s="2" t="s">
        <v>1188</v>
      </c>
      <c r="G755" s="2">
        <f>VLOOKUP(B755,'Sheet1 (2)'!$A$1:$J$9999,5,FALSE)*-1</f>
        <v>170752</v>
      </c>
      <c r="H755" s="2">
        <v>151578</v>
      </c>
    </row>
    <row r="756" spans="1:8" x14ac:dyDescent="0.2">
      <c r="A756" s="2" t="str">
        <f>VLOOKUP(B756,'Sheet1 (2)'!$A$1:$M$9999,9,FALSE)</f>
        <v>Subcontractors &amp; Services</v>
      </c>
      <c r="B756" s="2" t="s">
        <v>443</v>
      </c>
      <c r="C756" s="3">
        <f>VLOOKUP(B756,'Sheet1 (2)'!$A$1:$J$9999,3,FALSE)</f>
        <v>45458</v>
      </c>
      <c r="D756" s="3">
        <v>45458</v>
      </c>
      <c r="E756" s="2" t="str">
        <f t="shared" si="11"/>
        <v>Bank</v>
      </c>
      <c r="F756" s="2" t="s">
        <v>1188</v>
      </c>
      <c r="G756" s="2">
        <f>VLOOKUP(B756,'Sheet1 (2)'!$A$1:$J$9999,5,FALSE)*-1</f>
        <v>128597.6</v>
      </c>
      <c r="H756" s="2">
        <v>604845</v>
      </c>
    </row>
    <row r="757" spans="1:8" x14ac:dyDescent="0.2">
      <c r="A757" s="2" t="str">
        <f>VLOOKUP(B757,'Sheet1 (2)'!$A$1:$M$9999,9,FALSE)</f>
        <v>Subcontractors &amp; Services</v>
      </c>
      <c r="B757" s="2" t="s">
        <v>442</v>
      </c>
      <c r="C757" s="3">
        <f>VLOOKUP(B757,'Sheet1 (2)'!$A$1:$J$9999,3,FALSE)</f>
        <v>45458</v>
      </c>
      <c r="D757" s="3">
        <v>45458</v>
      </c>
      <c r="E757" s="2" t="str">
        <f t="shared" si="11"/>
        <v>Bank</v>
      </c>
      <c r="F757" s="2" t="s">
        <v>1188</v>
      </c>
      <c r="G757" s="2">
        <f>VLOOKUP(B757,'Sheet1 (2)'!$A$1:$J$9999,5,FALSE)*-1</f>
        <v>303683.95</v>
      </c>
      <c r="H757" s="2">
        <v>108672</v>
      </c>
    </row>
    <row r="758" spans="1:8" x14ac:dyDescent="0.2">
      <c r="A758" s="2" t="str">
        <f>VLOOKUP(B758,'Sheet1 (2)'!$A$1:$M$9999,9,FALSE)</f>
        <v>Subcontractors &amp; Services</v>
      </c>
      <c r="B758" s="2" t="s">
        <v>441</v>
      </c>
      <c r="C758" s="3">
        <f>VLOOKUP(B758,'Sheet1 (2)'!$A$1:$J$9999,3,FALSE)</f>
        <v>45458</v>
      </c>
      <c r="D758" s="3">
        <v>45458</v>
      </c>
      <c r="E758" s="2" t="str">
        <f t="shared" si="11"/>
        <v>Bank</v>
      </c>
      <c r="F758" s="2" t="s">
        <v>1188</v>
      </c>
      <c r="G758" s="2">
        <f>VLOOKUP(B758,'Sheet1 (2)'!$A$1:$J$9999,5,FALSE)*-1</f>
        <v>51225.599999999999</v>
      </c>
      <c r="H758" s="2">
        <v>158480</v>
      </c>
    </row>
    <row r="759" spans="1:8" x14ac:dyDescent="0.2">
      <c r="A759" s="2" t="str">
        <f>VLOOKUP(B759,'Sheet1 (2)'!$A$1:$M$9999,9,FALSE)</f>
        <v>Subcontractors &amp; Services</v>
      </c>
      <c r="B759" s="2" t="s">
        <v>440</v>
      </c>
      <c r="C759" s="3">
        <f>VLOOKUP(B759,'Sheet1 (2)'!$A$1:$J$9999,3,FALSE)</f>
        <v>45458</v>
      </c>
      <c r="D759" s="3">
        <v>45458</v>
      </c>
      <c r="E759" s="2" t="str">
        <f t="shared" si="11"/>
        <v>Bank</v>
      </c>
      <c r="F759" s="2" t="s">
        <v>1188</v>
      </c>
      <c r="G759" s="2">
        <f>VLOOKUP(B759,'Sheet1 (2)'!$A$1:$J$9999,5,FALSE)*-1</f>
        <v>145139.20000000001</v>
      </c>
      <c r="H759" s="2">
        <v>285264</v>
      </c>
    </row>
    <row r="760" spans="1:8" x14ac:dyDescent="0.2">
      <c r="A760" s="2" t="str">
        <f>VLOOKUP(B760,'Sheet1 (2)'!$A$1:$M$9999,9,FALSE)</f>
        <v>Subcontractors &amp; Services</v>
      </c>
      <c r="B760" s="2" t="s">
        <v>439</v>
      </c>
      <c r="C760" s="3">
        <f>VLOOKUP(B760,'Sheet1 (2)'!$A$1:$J$9999,3,FALSE)</f>
        <v>45458</v>
      </c>
      <c r="D760" s="3">
        <v>45458</v>
      </c>
      <c r="E760" s="2" t="str">
        <f t="shared" si="11"/>
        <v>Bank</v>
      </c>
      <c r="F760" s="2" t="s">
        <v>1188</v>
      </c>
      <c r="G760" s="2">
        <f>VLOOKUP(B760,'Sheet1 (2)'!$A$1:$J$9999,5,FALSE)*-1</f>
        <v>160711.35</v>
      </c>
      <c r="H760" s="2">
        <v>339600</v>
      </c>
    </row>
    <row r="761" spans="1:8" x14ac:dyDescent="0.2">
      <c r="A761" s="2" t="str">
        <f>VLOOKUP(B761,'Sheet1 (2)'!$A$1:$M$9999,9,FALSE)</f>
        <v>Subcontractors &amp; Services</v>
      </c>
      <c r="B761" s="2" t="s">
        <v>438</v>
      </c>
      <c r="C761" s="3">
        <f>VLOOKUP(B761,'Sheet1 (2)'!$A$1:$J$9999,3,FALSE)</f>
        <v>45458</v>
      </c>
      <c r="D761" s="3">
        <v>45458</v>
      </c>
      <c r="E761" s="2" t="str">
        <f t="shared" si="11"/>
        <v>Bank</v>
      </c>
      <c r="F761" s="2" t="s">
        <v>1188</v>
      </c>
      <c r="G761" s="2">
        <f>VLOOKUP(B761,'Sheet1 (2)'!$A$1:$J$9999,5,FALSE)*-1</f>
        <v>19209.599999999999</v>
      </c>
      <c r="H761" s="2">
        <v>79149</v>
      </c>
    </row>
    <row r="762" spans="1:8" x14ac:dyDescent="0.2">
      <c r="A762" s="2" t="str">
        <f>VLOOKUP(B762,'Sheet1 (2)'!$A$1:$M$9999,9,FALSE)</f>
        <v>Indirect Costs</v>
      </c>
      <c r="B762" s="2" t="s">
        <v>517</v>
      </c>
      <c r="C762" s="3">
        <f>VLOOKUP(B762,'Sheet1 (2)'!$A$1:$J$9999,3,FALSE)</f>
        <v>45443</v>
      </c>
      <c r="D762" s="3">
        <v>45443</v>
      </c>
      <c r="E762" s="2" t="str">
        <f t="shared" si="11"/>
        <v>Bank</v>
      </c>
      <c r="F762" s="2" t="s">
        <v>1188</v>
      </c>
      <c r="G762" s="2">
        <f>VLOOKUP(B762,'Sheet1 (2)'!$A$1:$J$9999,5,FALSE)*-1</f>
        <v>8697.4500000000007</v>
      </c>
      <c r="H762" s="2">
        <v>30567</v>
      </c>
    </row>
    <row r="763" spans="1:8" x14ac:dyDescent="0.2">
      <c r="A763" s="2" t="str">
        <f>VLOOKUP(B763,'Sheet1 (2)'!$A$1:$M$9999,9,FALSE)</f>
        <v>Indirect Costs</v>
      </c>
      <c r="B763" s="2" t="s">
        <v>516</v>
      </c>
      <c r="C763" s="3">
        <f>VLOOKUP(B763,'Sheet1 (2)'!$A$1:$J$9999,3,FALSE)</f>
        <v>45443</v>
      </c>
      <c r="D763" s="3">
        <v>45443</v>
      </c>
      <c r="E763" s="2" t="str">
        <f t="shared" si="11"/>
        <v>Bank</v>
      </c>
      <c r="F763" s="2" t="s">
        <v>1188</v>
      </c>
      <c r="G763" s="2">
        <f>VLOOKUP(B763,'Sheet1 (2)'!$A$1:$J$9999,5,FALSE)*-1</f>
        <v>9389.75</v>
      </c>
      <c r="H763" s="2">
        <v>121971.3</v>
      </c>
    </row>
    <row r="764" spans="1:8" x14ac:dyDescent="0.2">
      <c r="A764" s="2" t="str">
        <f>VLOOKUP(B764,'Sheet1 (2)'!$A$1:$M$9999,9,FALSE)</f>
        <v>Indirect Costs</v>
      </c>
      <c r="B764" s="2" t="s">
        <v>515</v>
      </c>
      <c r="C764" s="3">
        <f>VLOOKUP(B764,'Sheet1 (2)'!$A$1:$J$9999,3,FALSE)</f>
        <v>45443</v>
      </c>
      <c r="D764" s="3">
        <v>45443</v>
      </c>
      <c r="E764" s="2" t="str">
        <f t="shared" si="11"/>
        <v>Bank</v>
      </c>
      <c r="F764" s="2" t="s">
        <v>1188</v>
      </c>
      <c r="G764" s="2">
        <f>VLOOKUP(B764,'Sheet1 (2)'!$A$1:$J$9999,5,FALSE)*-1</f>
        <v>93116.65</v>
      </c>
      <c r="H764" s="2">
        <v>21914.400000000001</v>
      </c>
    </row>
    <row r="765" spans="1:8" x14ac:dyDescent="0.2">
      <c r="A765" s="2" t="str">
        <f>VLOOKUP(B765,'Sheet1 (2)'!$A$1:$M$9999,9,FALSE)</f>
        <v>Indirect Costs</v>
      </c>
      <c r="B765" s="2" t="s">
        <v>514</v>
      </c>
      <c r="C765" s="3">
        <f>VLOOKUP(B765,'Sheet1 (2)'!$A$1:$J$9999,3,FALSE)</f>
        <v>45443</v>
      </c>
      <c r="D765" s="3">
        <v>45443</v>
      </c>
      <c r="E765" s="2" t="str">
        <f t="shared" si="11"/>
        <v>Bank</v>
      </c>
      <c r="F765" s="2" t="s">
        <v>1188</v>
      </c>
      <c r="G765" s="2">
        <f>VLOOKUP(B765,'Sheet1 (2)'!$A$1:$J$9999,5,FALSE)*-1</f>
        <v>14199.05</v>
      </c>
      <c r="H765" s="2">
        <v>31958.5</v>
      </c>
    </row>
    <row r="766" spans="1:8" x14ac:dyDescent="0.2">
      <c r="A766" s="2" t="str">
        <f>VLOOKUP(B766,'Sheet1 (2)'!$A$1:$M$9999,9,FALSE)</f>
        <v>Indirect Costs</v>
      </c>
      <c r="B766" s="2" t="s">
        <v>513</v>
      </c>
      <c r="C766" s="3">
        <f>VLOOKUP(B766,'Sheet1 (2)'!$A$1:$J$9999,3,FALSE)</f>
        <v>45443</v>
      </c>
      <c r="D766" s="3">
        <v>45443</v>
      </c>
      <c r="E766" s="2" t="str">
        <f t="shared" si="11"/>
        <v>Bank</v>
      </c>
      <c r="F766" s="2" t="s">
        <v>1188</v>
      </c>
      <c r="G766" s="2">
        <f>VLOOKUP(B766,'Sheet1 (2)'!$A$1:$J$9999,5,FALSE)*-1</f>
        <v>21039.25</v>
      </c>
      <c r="H766" s="2">
        <v>57525.3</v>
      </c>
    </row>
    <row r="767" spans="1:8" x14ac:dyDescent="0.2">
      <c r="A767" s="2" t="str">
        <f>VLOOKUP(B767,'Sheet1 (2)'!$A$1:$M$9999,9,FALSE)</f>
        <v>Indirect Costs</v>
      </c>
      <c r="B767" s="2" t="s">
        <v>512</v>
      </c>
      <c r="C767" s="3">
        <f>VLOOKUP(B767,'Sheet1 (2)'!$A$1:$J$9999,3,FALSE)</f>
        <v>45443</v>
      </c>
      <c r="D767" s="3">
        <v>45443</v>
      </c>
      <c r="E767" s="2" t="str">
        <f t="shared" si="11"/>
        <v>Bank</v>
      </c>
      <c r="F767" s="2" t="s">
        <v>1188</v>
      </c>
      <c r="G767" s="2">
        <f>VLOOKUP(B767,'Sheet1 (2)'!$A$1:$J$9999,5,FALSE)*-1</f>
        <v>396740.8</v>
      </c>
      <c r="H767" s="2">
        <v>68482.5</v>
      </c>
    </row>
    <row r="768" spans="1:8" x14ac:dyDescent="0.2">
      <c r="A768" s="2" t="str">
        <f>VLOOKUP(B768,'Sheet1 (2)'!$A$1:$M$9999,9,FALSE)</f>
        <v>Indirect Costs</v>
      </c>
      <c r="B768" s="2" t="s">
        <v>511</v>
      </c>
      <c r="C768" s="3">
        <f>VLOOKUP(B768,'Sheet1 (2)'!$A$1:$J$9999,3,FALSE)</f>
        <v>45443</v>
      </c>
      <c r="D768" s="3">
        <v>45443</v>
      </c>
      <c r="E768" s="2" t="str">
        <f t="shared" si="11"/>
        <v>Bank</v>
      </c>
      <c r="F768" s="2" t="s">
        <v>1188</v>
      </c>
      <c r="G768" s="2">
        <f>VLOOKUP(B768,'Sheet1 (2)'!$A$1:$J$9999,5,FALSE)*-1</f>
        <v>27393</v>
      </c>
      <c r="H768" s="2">
        <v>15960.85</v>
      </c>
    </row>
    <row r="769" spans="1:8" x14ac:dyDescent="0.2">
      <c r="A769" s="2" t="str">
        <f>VLOOKUP(B769,'Sheet1 (2)'!$A$1:$M$9999,9,FALSE)</f>
        <v>Indirect Costs</v>
      </c>
      <c r="B769" s="2" t="s">
        <v>510</v>
      </c>
      <c r="C769" s="3">
        <f>VLOOKUP(B769,'Sheet1 (2)'!$A$1:$J$9999,3,FALSE)</f>
        <v>45443</v>
      </c>
      <c r="D769" s="3">
        <v>45443</v>
      </c>
      <c r="E769" s="2" t="str">
        <f t="shared" si="11"/>
        <v>Bank</v>
      </c>
      <c r="F769" s="2" t="s">
        <v>1188</v>
      </c>
      <c r="G769" s="2">
        <f>VLOOKUP(B769,'Sheet1 (2)'!$A$1:$J$9999,5,FALSE)*-1</f>
        <v>37958.050000000003</v>
      </c>
      <c r="H769" s="2">
        <v>15025.9</v>
      </c>
    </row>
    <row r="770" spans="1:8" x14ac:dyDescent="0.2">
      <c r="A770" s="2" t="str">
        <f>VLOOKUP(B770,'Sheet1 (2)'!$A$1:$M$9999,9,FALSE)</f>
        <v>Indirect Costs</v>
      </c>
      <c r="B770" s="2" t="s">
        <v>509</v>
      </c>
      <c r="C770" s="3">
        <f>VLOOKUP(B770,'Sheet1 (2)'!$A$1:$J$9999,3,FALSE)</f>
        <v>45443</v>
      </c>
      <c r="D770" s="3">
        <v>45443</v>
      </c>
      <c r="E770" s="2" t="str">
        <f t="shared" si="11"/>
        <v>Bank</v>
      </c>
      <c r="F770" s="2" t="s">
        <v>1188</v>
      </c>
      <c r="G770" s="2">
        <f>VLOOKUP(B770,'Sheet1 (2)'!$A$1:$J$9999,5,FALSE)*-1</f>
        <v>58990.400000000001</v>
      </c>
      <c r="H770" s="2">
        <v>4655.2</v>
      </c>
    </row>
    <row r="771" spans="1:8" x14ac:dyDescent="0.2">
      <c r="A771" s="2" t="str">
        <f>VLOOKUP(B771,'Sheet1 (2)'!$A$1:$M$9999,9,FALSE)</f>
        <v>Indirect Costs</v>
      </c>
      <c r="B771" s="2" t="s">
        <v>508</v>
      </c>
      <c r="C771" s="3">
        <f>VLOOKUP(B771,'Sheet1 (2)'!$A$1:$J$9999,3,FALSE)</f>
        <v>45443</v>
      </c>
      <c r="D771" s="3">
        <v>45443</v>
      </c>
      <c r="E771" s="2" t="str">
        <f t="shared" ref="E771:E834" si="12">IF(A771="Overheads","Cash","Bank")</f>
        <v>Bank</v>
      </c>
      <c r="F771" s="2" t="s">
        <v>1188</v>
      </c>
      <c r="G771" s="2">
        <f>VLOOKUP(B771,'Sheet1 (2)'!$A$1:$J$9999,5,FALSE)*-1</f>
        <v>56943.4</v>
      </c>
      <c r="H771" s="2">
        <v>17450</v>
      </c>
    </row>
    <row r="772" spans="1:8" x14ac:dyDescent="0.2">
      <c r="A772" s="2" t="str">
        <f>VLOOKUP(B772,'Sheet1 (2)'!$A$1:$M$9999,9,FALSE)</f>
        <v>Indirect Costs</v>
      </c>
      <c r="B772" s="2" t="s">
        <v>507</v>
      </c>
      <c r="C772" s="3">
        <f>VLOOKUP(B772,'Sheet1 (2)'!$A$1:$J$9999,3,FALSE)</f>
        <v>45443</v>
      </c>
      <c r="D772" s="3">
        <v>45443</v>
      </c>
      <c r="E772" s="2" t="str">
        <f t="shared" si="12"/>
        <v>Bank</v>
      </c>
      <c r="F772" s="2" t="s">
        <v>1188</v>
      </c>
      <c r="G772" s="2">
        <f>VLOOKUP(B772,'Sheet1 (2)'!$A$1:$J$9999,5,FALSE)*-1</f>
        <v>61634.25</v>
      </c>
      <c r="H772" s="2">
        <v>73701</v>
      </c>
    </row>
    <row r="773" spans="1:8" x14ac:dyDescent="0.2">
      <c r="A773" s="2" t="str">
        <f>VLOOKUP(B773,'Sheet1 (2)'!$A$1:$M$9999,9,FALSE)</f>
        <v>Indirect Costs</v>
      </c>
      <c r="B773" s="2" t="s">
        <v>506</v>
      </c>
      <c r="C773" s="3">
        <f>VLOOKUP(B773,'Sheet1 (2)'!$A$1:$J$9999,3,FALSE)</f>
        <v>45443</v>
      </c>
      <c r="D773" s="3">
        <v>45443</v>
      </c>
      <c r="E773" s="2" t="str">
        <f t="shared" si="12"/>
        <v>Bank</v>
      </c>
      <c r="F773" s="2" t="s">
        <v>1188</v>
      </c>
      <c r="G773" s="2">
        <f>VLOOKUP(B773,'Sheet1 (2)'!$A$1:$J$9999,5,FALSE)*-1</f>
        <v>167573.4</v>
      </c>
      <c r="H773" s="2">
        <v>43957</v>
      </c>
    </row>
    <row r="774" spans="1:8" x14ac:dyDescent="0.2">
      <c r="A774" s="2" t="str">
        <f>VLOOKUP(B774,'Sheet1 (2)'!$A$1:$M$9999,9,FALSE)</f>
        <v>Indirect Costs</v>
      </c>
      <c r="B774" s="2" t="s">
        <v>505</v>
      </c>
      <c r="C774" s="3">
        <f>VLOOKUP(B774,'Sheet1 (2)'!$A$1:$J$9999,3,FALSE)</f>
        <v>45443</v>
      </c>
      <c r="D774" s="3">
        <v>45443</v>
      </c>
      <c r="E774" s="2" t="str">
        <f t="shared" si="12"/>
        <v>Bank</v>
      </c>
      <c r="F774" s="2" t="s">
        <v>1188</v>
      </c>
      <c r="G774" s="2">
        <f>VLOOKUP(B774,'Sheet1 (2)'!$A$1:$J$9999,5,FALSE)*-1</f>
        <v>91310</v>
      </c>
      <c r="H774" s="2">
        <v>119635</v>
      </c>
    </row>
    <row r="775" spans="1:8" x14ac:dyDescent="0.2">
      <c r="A775" s="2" t="str">
        <f>VLOOKUP(B775,'Sheet1 (2)'!$A$1:$M$9999,9,FALSE)</f>
        <v>Indirect Costs</v>
      </c>
      <c r="B775" s="2" t="s">
        <v>504</v>
      </c>
      <c r="C775" s="3">
        <f>VLOOKUP(B775,'Sheet1 (2)'!$A$1:$J$9999,3,FALSE)</f>
        <v>45443</v>
      </c>
      <c r="D775" s="3">
        <v>45443</v>
      </c>
      <c r="E775" s="2" t="str">
        <f t="shared" si="12"/>
        <v>Bank</v>
      </c>
      <c r="F775" s="2" t="s">
        <v>1188</v>
      </c>
      <c r="G775" s="2">
        <f>VLOOKUP(B775,'Sheet1 (2)'!$A$1:$J$9999,5,FALSE)*-1</f>
        <v>73352.75</v>
      </c>
      <c r="H775" s="2">
        <v>18320</v>
      </c>
    </row>
    <row r="776" spans="1:8" x14ac:dyDescent="0.2">
      <c r="A776" s="2" t="str">
        <f>VLOOKUP(B776,'Sheet1 (2)'!$A$1:$M$9999,9,FALSE)</f>
        <v>Indirect Costs</v>
      </c>
      <c r="B776" s="2" t="s">
        <v>503</v>
      </c>
      <c r="C776" s="3">
        <f>VLOOKUP(B776,'Sheet1 (2)'!$A$1:$J$9999,3,FALSE)</f>
        <v>45443</v>
      </c>
      <c r="D776" s="3">
        <v>45443</v>
      </c>
      <c r="E776" s="2" t="str">
        <f t="shared" si="12"/>
        <v>Bank</v>
      </c>
      <c r="F776" s="2" t="s">
        <v>1188</v>
      </c>
      <c r="G776" s="2">
        <f>VLOOKUP(B776,'Sheet1 (2)'!$A$1:$J$9999,5,FALSE)*-1</f>
        <v>162396.1</v>
      </c>
      <c r="H776" s="2">
        <v>26053</v>
      </c>
    </row>
    <row r="777" spans="1:8" x14ac:dyDescent="0.2">
      <c r="A777" s="2" t="str">
        <f>VLOOKUP(B777,'Sheet1 (2)'!$A$1:$M$9999,9,FALSE)</f>
        <v>Indirect Costs</v>
      </c>
      <c r="B777" s="2" t="s">
        <v>502</v>
      </c>
      <c r="C777" s="3">
        <f>VLOOKUP(B777,'Sheet1 (2)'!$A$1:$J$9999,3,FALSE)</f>
        <v>45443</v>
      </c>
      <c r="D777" s="3">
        <v>45443</v>
      </c>
      <c r="E777" s="2" t="str">
        <f t="shared" si="12"/>
        <v>Bank</v>
      </c>
      <c r="F777" s="2" t="s">
        <v>1188</v>
      </c>
      <c r="G777" s="2">
        <f>VLOOKUP(B777,'Sheet1 (2)'!$A$1:$J$9999,5,FALSE)*-1</f>
        <v>27393</v>
      </c>
      <c r="H777" s="2">
        <v>737736</v>
      </c>
    </row>
    <row r="778" spans="1:8" x14ac:dyDescent="0.2">
      <c r="A778" s="2" t="str">
        <f>VLOOKUP(B778,'Sheet1 (2)'!$A$1:$M$9999,9,FALSE)</f>
        <v>Indirect Costs</v>
      </c>
      <c r="B778" s="2" t="s">
        <v>501</v>
      </c>
      <c r="C778" s="3">
        <f>VLOOKUP(B778,'Sheet1 (2)'!$A$1:$J$9999,3,FALSE)</f>
        <v>45443</v>
      </c>
      <c r="D778" s="3">
        <v>45443</v>
      </c>
      <c r="E778" s="2" t="str">
        <f t="shared" si="12"/>
        <v>Bank</v>
      </c>
      <c r="F778" s="2" t="s">
        <v>1188</v>
      </c>
      <c r="G778" s="2">
        <f>VLOOKUP(B778,'Sheet1 (2)'!$A$1:$J$9999,5,FALSE)*-1</f>
        <v>73048</v>
      </c>
      <c r="H778" s="2">
        <v>54960</v>
      </c>
    </row>
    <row r="779" spans="1:8" x14ac:dyDescent="0.2">
      <c r="A779" s="2" t="str">
        <f>VLOOKUP(B779,'Sheet1 (2)'!$A$1:$M$9999,9,FALSE)</f>
        <v>Indirect Costs</v>
      </c>
      <c r="B779" s="2" t="s">
        <v>500</v>
      </c>
      <c r="C779" s="3">
        <f>VLOOKUP(B779,'Sheet1 (2)'!$A$1:$J$9999,3,FALSE)</f>
        <v>45443</v>
      </c>
      <c r="D779" s="3">
        <v>45443</v>
      </c>
      <c r="E779" s="2" t="str">
        <f t="shared" si="12"/>
        <v>Bank</v>
      </c>
      <c r="F779" s="2" t="s">
        <v>1188</v>
      </c>
      <c r="G779" s="2">
        <f>VLOOKUP(B779,'Sheet1 (2)'!$A$1:$J$9999,5,FALSE)*-1</f>
        <v>73048</v>
      </c>
      <c r="H779" s="2">
        <v>114249</v>
      </c>
    </row>
    <row r="780" spans="1:8" x14ac:dyDescent="0.2">
      <c r="A780" s="2" t="str">
        <f>VLOOKUP(B780,'Sheet1 (2)'!$A$1:$M$9999,9,FALSE)</f>
        <v>Indirect Costs</v>
      </c>
      <c r="B780" s="2" t="s">
        <v>499</v>
      </c>
      <c r="C780" s="3">
        <f>VLOOKUP(B780,'Sheet1 (2)'!$A$1:$J$9999,3,FALSE)</f>
        <v>45443</v>
      </c>
      <c r="D780" s="3">
        <v>45443</v>
      </c>
      <c r="E780" s="2" t="str">
        <f t="shared" si="12"/>
        <v>Bank</v>
      </c>
      <c r="F780" s="2" t="s">
        <v>1188</v>
      </c>
      <c r="G780" s="2">
        <f>VLOOKUP(B780,'Sheet1 (2)'!$A$1:$J$9999,5,FALSE)*-1</f>
        <v>9131</v>
      </c>
      <c r="H780" s="2">
        <v>274800</v>
      </c>
    </row>
    <row r="781" spans="1:8" x14ac:dyDescent="0.2">
      <c r="A781" s="2" t="str">
        <f>VLOOKUP(B781,'Sheet1 (2)'!$A$1:$M$9999,9,FALSE)</f>
        <v>Overheads</v>
      </c>
      <c r="B781" s="2" t="s">
        <v>437</v>
      </c>
      <c r="C781" s="3">
        <f>VLOOKUP(B781,'Sheet1 (2)'!$A$1:$J$9999,3,FALSE)</f>
        <v>45464</v>
      </c>
      <c r="D781" s="3">
        <v>45464</v>
      </c>
      <c r="E781" s="2" t="str">
        <f t="shared" si="12"/>
        <v>Cash</v>
      </c>
      <c r="F781" s="2" t="s">
        <v>1188</v>
      </c>
      <c r="G781" s="2">
        <f>VLOOKUP(B781,'Sheet1 (2)'!$A$1:$J$9999,5,FALSE)*-1</f>
        <v>17450</v>
      </c>
      <c r="H781" s="2">
        <v>398893.6</v>
      </c>
    </row>
    <row r="782" spans="1:8" x14ac:dyDescent="0.2">
      <c r="A782" s="2" t="str">
        <f>VLOOKUP(B782,'Sheet1 (2)'!$A$1:$M$9999,9,FALSE)</f>
        <v>Overheads</v>
      </c>
      <c r="B782" s="2" t="s">
        <v>436</v>
      </c>
      <c r="C782" s="3">
        <f>VLOOKUP(B782,'Sheet1 (2)'!$A$1:$J$9999,3,FALSE)</f>
        <v>45464</v>
      </c>
      <c r="D782" s="3">
        <v>45464</v>
      </c>
      <c r="E782" s="2" t="str">
        <f t="shared" si="12"/>
        <v>Cash</v>
      </c>
      <c r="F782" s="2" t="s">
        <v>1188</v>
      </c>
      <c r="G782" s="2">
        <f>VLOOKUP(B782,'Sheet1 (2)'!$A$1:$J$9999,5,FALSE)*-1</f>
        <v>18839</v>
      </c>
      <c r="H782" s="2">
        <v>1199306.25</v>
      </c>
    </row>
    <row r="783" spans="1:8" x14ac:dyDescent="0.2">
      <c r="A783" s="2" t="str">
        <f>VLOOKUP(B783,'Sheet1 (2)'!$A$1:$M$9999,9,FALSE)</f>
        <v>Overheads</v>
      </c>
      <c r="B783" s="2" t="s">
        <v>435</v>
      </c>
      <c r="C783" s="3">
        <f>VLOOKUP(B783,'Sheet1 (2)'!$A$1:$J$9999,3,FALSE)</f>
        <v>45464</v>
      </c>
      <c r="D783" s="3">
        <v>45464</v>
      </c>
      <c r="E783" s="2" t="str">
        <f t="shared" si="12"/>
        <v>Cash</v>
      </c>
      <c r="F783" s="2" t="s">
        <v>1188</v>
      </c>
      <c r="G783" s="2">
        <f>VLOOKUP(B783,'Sheet1 (2)'!$A$1:$J$9999,5,FALSE)*-1</f>
        <v>186824</v>
      </c>
      <c r="H783" s="2">
        <v>409385.05</v>
      </c>
    </row>
    <row r="784" spans="1:8" x14ac:dyDescent="0.2">
      <c r="A784" s="2" t="str">
        <f>VLOOKUP(B784,'Sheet1 (2)'!$A$1:$M$9999,9,FALSE)</f>
        <v>Overheads</v>
      </c>
      <c r="B784" s="2" t="s">
        <v>434</v>
      </c>
      <c r="C784" s="3">
        <f>VLOOKUP(B784,'Sheet1 (2)'!$A$1:$J$9999,3,FALSE)</f>
        <v>45464</v>
      </c>
      <c r="D784" s="3">
        <v>45464</v>
      </c>
      <c r="E784" s="2" t="str">
        <f t="shared" si="12"/>
        <v>Cash</v>
      </c>
      <c r="F784" s="2" t="s">
        <v>1188</v>
      </c>
      <c r="G784" s="2">
        <f>VLOOKUP(B784,'Sheet1 (2)'!$A$1:$J$9999,5,FALSE)*-1</f>
        <v>28488</v>
      </c>
      <c r="H784" s="2">
        <v>94865.8</v>
      </c>
    </row>
    <row r="785" spans="1:8" x14ac:dyDescent="0.2">
      <c r="A785" s="2" t="str">
        <f>VLOOKUP(B785,'Sheet1 (2)'!$A$1:$M$9999,9,FALSE)</f>
        <v>Overheads</v>
      </c>
      <c r="B785" s="2" t="s">
        <v>433</v>
      </c>
      <c r="C785" s="3">
        <f>VLOOKUP(B785,'Sheet1 (2)'!$A$1:$J$9999,3,FALSE)</f>
        <v>45464</v>
      </c>
      <c r="D785" s="3">
        <v>45464</v>
      </c>
      <c r="E785" s="2" t="str">
        <f t="shared" si="12"/>
        <v>Cash</v>
      </c>
      <c r="F785" s="2" t="s">
        <v>1188</v>
      </c>
      <c r="G785" s="2">
        <f>VLOOKUP(B785,'Sheet1 (2)'!$A$1:$J$9999,5,FALSE)*-1</f>
        <v>42212</v>
      </c>
      <c r="H785" s="2">
        <v>799537.5</v>
      </c>
    </row>
    <row r="786" spans="1:8" x14ac:dyDescent="0.2">
      <c r="A786" s="2" t="str">
        <f>VLOOKUP(B786,'Sheet1 (2)'!$A$1:$M$9999,9,FALSE)</f>
        <v>Overheads</v>
      </c>
      <c r="B786" s="2" t="s">
        <v>432</v>
      </c>
      <c r="C786" s="3">
        <f>VLOOKUP(B786,'Sheet1 (2)'!$A$1:$J$9999,3,FALSE)</f>
        <v>45464</v>
      </c>
      <c r="D786" s="3">
        <v>45464</v>
      </c>
      <c r="E786" s="2" t="str">
        <f t="shared" si="12"/>
        <v>Cash</v>
      </c>
      <c r="F786" s="2" t="s">
        <v>1188</v>
      </c>
      <c r="G786" s="2">
        <f>VLOOKUP(B786,'Sheet1 (2)'!$A$1:$J$9999,5,FALSE)*-1</f>
        <v>796002</v>
      </c>
      <c r="H786" s="2">
        <v>2057049.85</v>
      </c>
    </row>
    <row r="787" spans="1:8" x14ac:dyDescent="0.2">
      <c r="A787" s="2" t="str">
        <f>VLOOKUP(B787,'Sheet1 (2)'!$A$1:$M$9999,9,FALSE)</f>
        <v>Overheads</v>
      </c>
      <c r="B787" s="2" t="s">
        <v>431</v>
      </c>
      <c r="C787" s="3">
        <f>VLOOKUP(B787,'Sheet1 (2)'!$A$1:$J$9999,3,FALSE)</f>
        <v>45464</v>
      </c>
      <c r="D787" s="3">
        <v>45464</v>
      </c>
      <c r="E787" s="2" t="str">
        <f t="shared" si="12"/>
        <v>Cash</v>
      </c>
      <c r="F787" s="2" t="s">
        <v>1188</v>
      </c>
      <c r="G787" s="2">
        <f>VLOOKUP(B787,'Sheet1 (2)'!$A$1:$J$9999,5,FALSE)*-1</f>
        <v>54960</v>
      </c>
      <c r="H787" s="2">
        <v>458555.6</v>
      </c>
    </row>
    <row r="788" spans="1:8" x14ac:dyDescent="0.2">
      <c r="A788" s="2" t="str">
        <f>VLOOKUP(B788,'Sheet1 (2)'!$A$1:$M$9999,9,FALSE)</f>
        <v>Overheads</v>
      </c>
      <c r="B788" s="2" t="s">
        <v>430</v>
      </c>
      <c r="C788" s="3">
        <f>VLOOKUP(B788,'Sheet1 (2)'!$A$1:$J$9999,3,FALSE)</f>
        <v>45464</v>
      </c>
      <c r="D788" s="3">
        <v>45464</v>
      </c>
      <c r="E788" s="2" t="str">
        <f t="shared" si="12"/>
        <v>Cash</v>
      </c>
      <c r="F788" s="2" t="s">
        <v>1188</v>
      </c>
      <c r="G788" s="2">
        <f>VLOOKUP(B788,'Sheet1 (2)'!$A$1:$J$9999,5,FALSE)*-1</f>
        <v>76158</v>
      </c>
      <c r="H788" s="2">
        <v>267651</v>
      </c>
    </row>
    <row r="789" spans="1:8" x14ac:dyDescent="0.2">
      <c r="A789" s="2" t="str">
        <f>VLOOKUP(B789,'Sheet1 (2)'!$A$1:$M$9999,9,FALSE)</f>
        <v>Overheads</v>
      </c>
      <c r="B789" s="2" t="s">
        <v>429</v>
      </c>
      <c r="C789" s="3">
        <f>VLOOKUP(B789,'Sheet1 (2)'!$A$1:$J$9999,3,FALSE)</f>
        <v>45464</v>
      </c>
      <c r="D789" s="3">
        <v>45464</v>
      </c>
      <c r="E789" s="2" t="str">
        <f t="shared" si="12"/>
        <v>Cash</v>
      </c>
      <c r="F789" s="2" t="s">
        <v>1188</v>
      </c>
      <c r="G789" s="2">
        <f>VLOOKUP(B789,'Sheet1 (2)'!$A$1:$J$9999,5,FALSE)*-1</f>
        <v>118354</v>
      </c>
      <c r="H789" s="2">
        <v>1139215.3</v>
      </c>
    </row>
    <row r="790" spans="1:8" x14ac:dyDescent="0.2">
      <c r="A790" s="2" t="str">
        <f>VLOOKUP(B790,'Sheet1 (2)'!$A$1:$M$9999,9,FALSE)</f>
        <v>Overheads</v>
      </c>
      <c r="B790" s="2" t="s">
        <v>428</v>
      </c>
      <c r="C790" s="3">
        <f>VLOOKUP(B790,'Sheet1 (2)'!$A$1:$J$9999,3,FALSE)</f>
        <v>45464</v>
      </c>
      <c r="D790" s="3">
        <v>45464</v>
      </c>
      <c r="E790" s="2" t="str">
        <f t="shared" si="12"/>
        <v>Cash</v>
      </c>
      <c r="F790" s="2" t="s">
        <v>1188</v>
      </c>
      <c r="G790" s="2">
        <f>VLOOKUP(B790,'Sheet1 (2)'!$A$1:$J$9999,5,FALSE)*-1</f>
        <v>114249</v>
      </c>
      <c r="H790" s="2">
        <v>179096.4</v>
      </c>
    </row>
    <row r="791" spans="1:8" x14ac:dyDescent="0.2">
      <c r="A791" s="2" t="str">
        <f>VLOOKUP(B791,'Sheet1 (2)'!$A$1:$M$9999,9,FALSE)</f>
        <v>Overheads</v>
      </c>
      <c r="B791" s="2" t="s">
        <v>427</v>
      </c>
      <c r="C791" s="3">
        <f>VLOOKUP(B791,'Sheet1 (2)'!$A$1:$J$9999,3,FALSE)</f>
        <v>45464</v>
      </c>
      <c r="D791" s="3">
        <v>45464</v>
      </c>
      <c r="E791" s="2" t="str">
        <f t="shared" si="12"/>
        <v>Cash</v>
      </c>
      <c r="F791" s="2" t="s">
        <v>1188</v>
      </c>
      <c r="G791" s="2">
        <f>VLOOKUP(B791,'Sheet1 (2)'!$A$1:$J$9999,5,FALSE)*-1</f>
        <v>123660</v>
      </c>
      <c r="H791" s="2">
        <v>298494</v>
      </c>
    </row>
    <row r="792" spans="1:8" x14ac:dyDescent="0.2">
      <c r="A792" s="2" t="str">
        <f>VLOOKUP(B792,'Sheet1 (2)'!$A$1:$M$9999,9,FALSE)</f>
        <v>Overheads</v>
      </c>
      <c r="B792" s="2" t="s">
        <v>426</v>
      </c>
      <c r="C792" s="3">
        <f>VLOOKUP(B792,'Sheet1 (2)'!$A$1:$J$9999,3,FALSE)</f>
        <v>45464</v>
      </c>
      <c r="D792" s="3">
        <v>45464</v>
      </c>
      <c r="E792" s="2" t="str">
        <f t="shared" si="12"/>
        <v>Cash</v>
      </c>
      <c r="F792" s="2" t="s">
        <v>1188</v>
      </c>
      <c r="G792" s="2">
        <f>VLOOKUP(B792,'Sheet1 (2)'!$A$1:$J$9999,5,FALSE)*-1</f>
        <v>336211</v>
      </c>
      <c r="H792" s="2">
        <v>570869.19999999995</v>
      </c>
    </row>
    <row r="793" spans="1:8" x14ac:dyDescent="0.2">
      <c r="A793" s="2" t="str">
        <f>VLOOKUP(B793,'Sheet1 (2)'!$A$1:$M$9999,9,FALSE)</f>
        <v>Overheads</v>
      </c>
      <c r="B793" s="2" t="s">
        <v>425</v>
      </c>
      <c r="C793" s="3">
        <f>VLOOKUP(B793,'Sheet1 (2)'!$A$1:$J$9999,3,FALSE)</f>
        <v>45464</v>
      </c>
      <c r="D793" s="3">
        <v>45464</v>
      </c>
      <c r="E793" s="2" t="str">
        <f t="shared" si="12"/>
        <v>Cash</v>
      </c>
      <c r="F793" s="2" t="s">
        <v>1188</v>
      </c>
      <c r="G793" s="2">
        <f>VLOOKUP(B793,'Sheet1 (2)'!$A$1:$J$9999,5,FALSE)*-1</f>
        <v>183200</v>
      </c>
      <c r="H793" s="2">
        <v>752524.35</v>
      </c>
    </row>
    <row r="794" spans="1:8" x14ac:dyDescent="0.2">
      <c r="A794" s="2" t="str">
        <f>VLOOKUP(B794,'Sheet1 (2)'!$A$1:$M$9999,9,FALSE)</f>
        <v>Overheads</v>
      </c>
      <c r="B794" s="2" t="s">
        <v>424</v>
      </c>
      <c r="C794" s="3">
        <f>VLOOKUP(B794,'Sheet1 (2)'!$A$1:$J$9999,3,FALSE)</f>
        <v>45464</v>
      </c>
      <c r="D794" s="3">
        <v>45464</v>
      </c>
      <c r="E794" s="2" t="str">
        <f t="shared" si="12"/>
        <v>Cash</v>
      </c>
      <c r="F794" s="2" t="s">
        <v>1188</v>
      </c>
      <c r="G794" s="2">
        <f>VLOOKUP(B794,'Sheet1 (2)'!$A$1:$J$9999,5,FALSE)*-1</f>
        <v>147171</v>
      </c>
      <c r="H794" s="2">
        <v>186346</v>
      </c>
    </row>
    <row r="795" spans="1:8" x14ac:dyDescent="0.2">
      <c r="A795" s="2" t="str">
        <f>VLOOKUP(B795,'Sheet1 (2)'!$A$1:$M$9999,9,FALSE)</f>
        <v>Overheads</v>
      </c>
      <c r="B795" s="2" t="s">
        <v>423</v>
      </c>
      <c r="C795" s="3">
        <f>VLOOKUP(B795,'Sheet1 (2)'!$A$1:$J$9999,3,FALSE)</f>
        <v>45464</v>
      </c>
      <c r="D795" s="3">
        <v>45464</v>
      </c>
      <c r="E795" s="2" t="str">
        <f t="shared" si="12"/>
        <v>Cash</v>
      </c>
      <c r="F795" s="2" t="s">
        <v>1188</v>
      </c>
      <c r="G795" s="2">
        <f>VLOOKUP(B795,'Sheet1 (2)'!$A$1:$J$9999,5,FALSE)*-1</f>
        <v>325823</v>
      </c>
      <c r="H795" s="2">
        <v>122172.55</v>
      </c>
    </row>
    <row r="796" spans="1:8" x14ac:dyDescent="0.2">
      <c r="A796" s="2" t="str">
        <f>VLOOKUP(B796,'Sheet1 (2)'!$A$1:$M$9999,9,FALSE)</f>
        <v>Overheads</v>
      </c>
      <c r="B796" s="2" t="s">
        <v>422</v>
      </c>
      <c r="C796" s="3">
        <f>VLOOKUP(B796,'Sheet1 (2)'!$A$1:$J$9999,3,FALSE)</f>
        <v>45464</v>
      </c>
      <c r="D796" s="3">
        <v>45464</v>
      </c>
      <c r="E796" s="2" t="str">
        <f t="shared" si="12"/>
        <v>Cash</v>
      </c>
      <c r="F796" s="2" t="s">
        <v>1188</v>
      </c>
      <c r="G796" s="2">
        <f>VLOOKUP(B796,'Sheet1 (2)'!$A$1:$J$9999,5,FALSE)*-1</f>
        <v>54960</v>
      </c>
      <c r="H796" s="2">
        <v>43476.9</v>
      </c>
    </row>
    <row r="797" spans="1:8" x14ac:dyDescent="0.2">
      <c r="A797" s="2" t="str">
        <f>VLOOKUP(B797,'Sheet1 (2)'!$A$1:$M$9999,9,FALSE)</f>
        <v>Overheads</v>
      </c>
      <c r="B797" s="2" t="s">
        <v>421</v>
      </c>
      <c r="C797" s="3">
        <f>VLOOKUP(B797,'Sheet1 (2)'!$A$1:$J$9999,3,FALSE)</f>
        <v>45464</v>
      </c>
      <c r="D797" s="3">
        <v>45464</v>
      </c>
      <c r="E797" s="2" t="str">
        <f t="shared" si="12"/>
        <v>Cash</v>
      </c>
      <c r="F797" s="2" t="s">
        <v>1188</v>
      </c>
      <c r="G797" s="2">
        <f>VLOOKUP(B797,'Sheet1 (2)'!$A$1:$J$9999,5,FALSE)*-1</f>
        <v>146560</v>
      </c>
      <c r="H797" s="2">
        <v>43129</v>
      </c>
    </row>
    <row r="798" spans="1:8" x14ac:dyDescent="0.2">
      <c r="A798" s="2" t="str">
        <f>VLOOKUP(B798,'Sheet1 (2)'!$A$1:$M$9999,9,FALSE)</f>
        <v>Overheads</v>
      </c>
      <c r="B798" s="2" t="s">
        <v>420</v>
      </c>
      <c r="C798" s="3">
        <f>VLOOKUP(B798,'Sheet1 (2)'!$A$1:$J$9999,3,FALSE)</f>
        <v>45464</v>
      </c>
      <c r="D798" s="3">
        <v>45464</v>
      </c>
      <c r="E798" s="2" t="str">
        <f t="shared" si="12"/>
        <v>Cash</v>
      </c>
      <c r="F798" s="2" t="s">
        <v>1188</v>
      </c>
      <c r="G798" s="2">
        <f>VLOOKUP(B798,'Sheet1 (2)'!$A$1:$J$9999,5,FALSE)*-1</f>
        <v>146560</v>
      </c>
      <c r="H798" s="2">
        <v>182160</v>
      </c>
    </row>
    <row r="799" spans="1:8" x14ac:dyDescent="0.2">
      <c r="A799" s="2" t="str">
        <f>VLOOKUP(B799,'Sheet1 (2)'!$A$1:$M$9999,9,FALSE)</f>
        <v>Overheads</v>
      </c>
      <c r="B799" s="2" t="s">
        <v>419</v>
      </c>
      <c r="C799" s="3">
        <f>VLOOKUP(B799,'Sheet1 (2)'!$A$1:$J$9999,3,FALSE)</f>
        <v>45464</v>
      </c>
      <c r="D799" s="3">
        <v>45464</v>
      </c>
      <c r="E799" s="2" t="str">
        <f t="shared" si="12"/>
        <v>Cash</v>
      </c>
      <c r="F799" s="2" t="s">
        <v>1188</v>
      </c>
      <c r="G799" s="2">
        <f>VLOOKUP(B799,'Sheet1 (2)'!$A$1:$J$9999,5,FALSE)*-1</f>
        <v>18320</v>
      </c>
      <c r="H799" s="2">
        <v>108644</v>
      </c>
    </row>
    <row r="800" spans="1:8" x14ac:dyDescent="0.2">
      <c r="A800" s="2" t="str">
        <f>VLOOKUP(B800,'Sheet1 (2)'!$A$1:$M$9999,9,FALSE)</f>
        <v>Raw Material Supplier</v>
      </c>
      <c r="B800" s="2" t="s">
        <v>298</v>
      </c>
      <c r="C800" s="3">
        <f>VLOOKUP(B800,'Sheet1 (2)'!$A$1:$J$9999,3,FALSE)</f>
        <v>45509</v>
      </c>
      <c r="D800" s="3">
        <v>45509</v>
      </c>
      <c r="E800" s="2" t="str">
        <f t="shared" si="12"/>
        <v>Bank</v>
      </c>
      <c r="F800" s="2" t="s">
        <v>1188</v>
      </c>
      <c r="G800" s="2">
        <f>VLOOKUP(B800,'Sheet1 (2)'!$A$1:$J$9999,5,FALSE)*-1</f>
        <v>653691.05000000005</v>
      </c>
      <c r="H800" s="2">
        <v>79003</v>
      </c>
    </row>
    <row r="801" spans="1:8" x14ac:dyDescent="0.2">
      <c r="A801" s="2" t="str">
        <f>VLOOKUP(B801,'Sheet1 (2)'!$A$1:$M$9999,9,FALSE)</f>
        <v>Raw Material Supplier</v>
      </c>
      <c r="B801" s="2" t="s">
        <v>297</v>
      </c>
      <c r="C801" s="3">
        <f>VLOOKUP(B801,'Sheet1 (2)'!$A$1:$J$9999,3,FALSE)</f>
        <v>45509</v>
      </c>
      <c r="D801" s="3">
        <v>45509</v>
      </c>
      <c r="E801" s="2" t="str">
        <f t="shared" si="12"/>
        <v>Bank</v>
      </c>
      <c r="F801" s="2" t="s">
        <v>1188</v>
      </c>
      <c r="G801" s="2">
        <f>VLOOKUP(B801,'Sheet1 (2)'!$A$1:$J$9999,5,FALSE)*-1</f>
        <v>3590301.15</v>
      </c>
      <c r="H801" s="2">
        <v>855705</v>
      </c>
    </row>
    <row r="802" spans="1:8" x14ac:dyDescent="0.2">
      <c r="A802" s="2" t="str">
        <f>VLOOKUP(B802,'Sheet1 (2)'!$A$1:$M$9999,9,FALSE)</f>
        <v>Raw Material Supplier</v>
      </c>
      <c r="B802" s="2" t="s">
        <v>296</v>
      </c>
      <c r="C802" s="3">
        <f>VLOOKUP(B802,'Sheet1 (2)'!$A$1:$J$9999,3,FALSE)</f>
        <v>45509</v>
      </c>
      <c r="D802" s="3">
        <v>45509</v>
      </c>
      <c r="E802" s="2" t="str">
        <f t="shared" si="12"/>
        <v>Bank</v>
      </c>
      <c r="F802" s="2" t="s">
        <v>1188</v>
      </c>
      <c r="G802" s="2">
        <f>VLOOKUP(B802,'Sheet1 (2)'!$A$1:$J$9999,5,FALSE)*-1</f>
        <v>664747.15</v>
      </c>
      <c r="H802" s="2">
        <v>113200</v>
      </c>
    </row>
    <row r="803" spans="1:8" x14ac:dyDescent="0.2">
      <c r="A803" s="2" t="str">
        <f>VLOOKUP(B803,'Sheet1 (2)'!$A$1:$M$9999,9,FALSE)</f>
        <v>Raw Material Supplier</v>
      </c>
      <c r="B803" s="2" t="s">
        <v>295</v>
      </c>
      <c r="C803" s="3">
        <f>VLOOKUP(B803,'Sheet1 (2)'!$A$1:$J$9999,3,FALSE)</f>
        <v>45509</v>
      </c>
      <c r="D803" s="3">
        <v>45509</v>
      </c>
      <c r="E803" s="2" t="str">
        <f t="shared" si="12"/>
        <v>Bank</v>
      </c>
      <c r="F803" s="2" t="s">
        <v>1188</v>
      </c>
      <c r="G803" s="2">
        <f>VLOOKUP(B803,'Sheet1 (2)'!$A$1:$J$9999,5,FALSE)*-1</f>
        <v>550968.44999999995</v>
      </c>
      <c r="H803" s="2">
        <v>20376</v>
      </c>
    </row>
    <row r="804" spans="1:8" x14ac:dyDescent="0.2">
      <c r="A804" s="2" t="str">
        <f>VLOOKUP(B804,'Sheet1 (2)'!$A$1:$M$9999,9,FALSE)</f>
        <v>Raw Material Supplier</v>
      </c>
      <c r="B804" s="2" t="s">
        <v>294</v>
      </c>
      <c r="C804" s="3">
        <f>VLOOKUP(B804,'Sheet1 (2)'!$A$1:$J$9999,3,FALSE)</f>
        <v>45509</v>
      </c>
      <c r="D804" s="3">
        <v>45509</v>
      </c>
      <c r="E804" s="2" t="str">
        <f t="shared" si="12"/>
        <v>Bank</v>
      </c>
      <c r="F804" s="2" t="s">
        <v>1188</v>
      </c>
      <c r="G804" s="2">
        <f>VLOOKUP(B804,'Sheet1 (2)'!$A$1:$J$9999,5,FALSE)*-1</f>
        <v>398893.6</v>
      </c>
      <c r="H804" s="2">
        <v>564761</v>
      </c>
    </row>
    <row r="805" spans="1:8" x14ac:dyDescent="0.2">
      <c r="A805" s="2" t="str">
        <f>VLOOKUP(B805,'Sheet1 (2)'!$A$1:$M$9999,9,FALSE)</f>
        <v>Raw Material Supplier</v>
      </c>
      <c r="B805" s="2" t="s">
        <v>293</v>
      </c>
      <c r="C805" s="3">
        <f>VLOOKUP(B805,'Sheet1 (2)'!$A$1:$J$9999,3,FALSE)</f>
        <v>45509</v>
      </c>
      <c r="D805" s="3">
        <v>45509</v>
      </c>
      <c r="E805" s="2" t="str">
        <f t="shared" si="12"/>
        <v>Bank</v>
      </c>
      <c r="F805" s="2" t="s">
        <v>1188</v>
      </c>
      <c r="G805" s="2">
        <f>VLOOKUP(B805,'Sheet1 (2)'!$A$1:$J$9999,5,FALSE)*-1</f>
        <v>719583.75</v>
      </c>
      <c r="H805" s="2">
        <v>674188</v>
      </c>
    </row>
    <row r="806" spans="1:8" x14ac:dyDescent="0.2">
      <c r="A806" s="2" t="str">
        <f>VLOOKUP(B806,'Sheet1 (2)'!$A$1:$M$9999,9,FALSE)</f>
        <v>Raw Material Supplier</v>
      </c>
      <c r="B806" s="2" t="s">
        <v>292</v>
      </c>
      <c r="C806" s="3">
        <f>VLOOKUP(B806,'Sheet1 (2)'!$A$1:$J$9999,3,FALSE)</f>
        <v>45509</v>
      </c>
      <c r="D806" s="3">
        <v>45509</v>
      </c>
      <c r="E806" s="2" t="str">
        <f t="shared" si="12"/>
        <v>Bank</v>
      </c>
      <c r="F806" s="2" t="s">
        <v>1188</v>
      </c>
      <c r="G806" s="2">
        <f>VLOOKUP(B806,'Sheet1 (2)'!$A$1:$J$9999,5,FALSE)*-1</f>
        <v>1412991.2</v>
      </c>
      <c r="H806" s="2">
        <v>388684</v>
      </c>
    </row>
    <row r="807" spans="1:8" x14ac:dyDescent="0.2">
      <c r="A807" s="2" t="str">
        <f>VLOOKUP(B807,'Sheet1 (2)'!$A$1:$M$9999,9,FALSE)</f>
        <v>Raw Material Supplier</v>
      </c>
      <c r="B807" s="2" t="s">
        <v>291</v>
      </c>
      <c r="C807" s="3">
        <f>VLOOKUP(B807,'Sheet1 (2)'!$A$1:$J$9999,3,FALSE)</f>
        <v>45509</v>
      </c>
      <c r="D807" s="3">
        <v>45509</v>
      </c>
      <c r="E807" s="2" t="str">
        <f t="shared" si="12"/>
        <v>Bank</v>
      </c>
      <c r="F807" s="2" t="s">
        <v>1188</v>
      </c>
      <c r="G807" s="2">
        <f>VLOOKUP(B807,'Sheet1 (2)'!$A$1:$J$9999,5,FALSE)*-1</f>
        <v>607208.05000000005</v>
      </c>
      <c r="H807" s="2">
        <v>90737</v>
      </c>
    </row>
    <row r="808" spans="1:8" x14ac:dyDescent="0.2">
      <c r="A808" s="2" t="str">
        <f>VLOOKUP(B808,'Sheet1 (2)'!$A$1:$M$9999,9,FALSE)</f>
        <v>Raw Material Supplier</v>
      </c>
      <c r="B808" s="2" t="s">
        <v>290</v>
      </c>
      <c r="C808" s="3">
        <f>VLOOKUP(B808,'Sheet1 (2)'!$A$1:$J$9999,3,FALSE)</f>
        <v>45509</v>
      </c>
      <c r="D808" s="3">
        <v>45509</v>
      </c>
      <c r="E808" s="2" t="str">
        <f t="shared" si="12"/>
        <v>Bank</v>
      </c>
      <c r="F808" s="2" t="s">
        <v>1188</v>
      </c>
      <c r="G808" s="2">
        <f>VLOOKUP(B808,'Sheet1 (2)'!$A$1:$J$9999,5,FALSE)*-1</f>
        <v>213210</v>
      </c>
      <c r="H808" s="2">
        <v>870093</v>
      </c>
    </row>
    <row r="809" spans="1:8" x14ac:dyDescent="0.2">
      <c r="A809" s="2" t="str">
        <f>VLOOKUP(B809,'Sheet1 (2)'!$A$1:$M$9999,9,FALSE)</f>
        <v>Raw Material Supplier</v>
      </c>
      <c r="B809" s="2" t="s">
        <v>289</v>
      </c>
      <c r="C809" s="3">
        <f>VLOOKUP(B809,'Sheet1 (2)'!$A$1:$J$9999,3,FALSE)</f>
        <v>45509</v>
      </c>
      <c r="D809" s="3">
        <v>45509</v>
      </c>
      <c r="E809" s="2" t="str">
        <f t="shared" si="12"/>
        <v>Bank</v>
      </c>
      <c r="F809" s="2" t="s">
        <v>1188</v>
      </c>
      <c r="G809" s="2">
        <f>VLOOKUP(B809,'Sheet1 (2)'!$A$1:$J$9999,5,FALSE)*-1</f>
        <v>679606.3</v>
      </c>
      <c r="H809" s="2">
        <v>457328</v>
      </c>
    </row>
    <row r="810" spans="1:8" x14ac:dyDescent="0.2">
      <c r="A810" s="2" t="str">
        <f>VLOOKUP(B810,'Sheet1 (2)'!$A$1:$M$9999,9,FALSE)</f>
        <v>Raw Material Supplier</v>
      </c>
      <c r="B810" s="2" t="s">
        <v>288</v>
      </c>
      <c r="C810" s="3">
        <f>VLOOKUP(B810,'Sheet1 (2)'!$A$1:$J$9999,3,FALSE)</f>
        <v>45509</v>
      </c>
      <c r="D810" s="3">
        <v>45509</v>
      </c>
      <c r="E810" s="2" t="str">
        <f t="shared" si="12"/>
        <v>Bank</v>
      </c>
      <c r="F810" s="2" t="s">
        <v>1188</v>
      </c>
      <c r="G810" s="2">
        <f>VLOOKUP(B810,'Sheet1 (2)'!$A$1:$J$9999,5,FALSE)*-1</f>
        <v>2260735.5499999998</v>
      </c>
      <c r="H810" s="2">
        <v>224970</v>
      </c>
    </row>
    <row r="811" spans="1:8" x14ac:dyDescent="0.2">
      <c r="A811" s="2" t="str">
        <f>VLOOKUP(B811,'Sheet1 (2)'!$A$1:$M$9999,9,FALSE)</f>
        <v>Raw Material Supplier</v>
      </c>
      <c r="B811" s="2" t="s">
        <v>287</v>
      </c>
      <c r="C811" s="3">
        <f>VLOOKUP(B811,'Sheet1 (2)'!$A$1:$J$9999,3,FALSE)</f>
        <v>45509</v>
      </c>
      <c r="D811" s="3">
        <v>45509</v>
      </c>
      <c r="E811" s="2" t="str">
        <f t="shared" si="12"/>
        <v>Bank</v>
      </c>
      <c r="F811" s="2" t="s">
        <v>1188</v>
      </c>
      <c r="G811" s="2">
        <f>VLOOKUP(B811,'Sheet1 (2)'!$A$1:$J$9999,5,FALSE)*-1</f>
        <v>109374.2</v>
      </c>
      <c r="H811" s="2">
        <v>115199</v>
      </c>
    </row>
    <row r="812" spans="1:8" x14ac:dyDescent="0.2">
      <c r="A812" s="2" t="str">
        <f>VLOOKUP(B812,'Sheet1 (2)'!$A$1:$M$9999,9,FALSE)</f>
        <v>Raw Material Supplier</v>
      </c>
      <c r="B812" s="2" t="s">
        <v>286</v>
      </c>
      <c r="C812" s="3">
        <f>VLOOKUP(B812,'Sheet1 (2)'!$A$1:$J$9999,3,FALSE)</f>
        <v>45509</v>
      </c>
      <c r="D812" s="3">
        <v>45509</v>
      </c>
      <c r="E812" s="2" t="str">
        <f t="shared" si="12"/>
        <v>Bank</v>
      </c>
      <c r="F812" s="2" t="s">
        <v>1188</v>
      </c>
      <c r="G812" s="2">
        <f>VLOOKUP(B812,'Sheet1 (2)'!$A$1:$J$9999,5,FALSE)*-1</f>
        <v>1024341.8</v>
      </c>
      <c r="H812" s="2">
        <v>622127</v>
      </c>
    </row>
    <row r="813" spans="1:8" x14ac:dyDescent="0.2">
      <c r="A813" s="2" t="str">
        <f>VLOOKUP(B813,'Sheet1 (2)'!$A$1:$M$9999,9,FALSE)</f>
        <v>Raw Material Supplier</v>
      </c>
      <c r="B813" s="2" t="s">
        <v>285</v>
      </c>
      <c r="C813" s="3">
        <f>VLOOKUP(B813,'Sheet1 (2)'!$A$1:$J$9999,3,FALSE)</f>
        <v>45509</v>
      </c>
      <c r="D813" s="3">
        <v>45509</v>
      </c>
      <c r="E813" s="2" t="str">
        <f t="shared" si="12"/>
        <v>Bank</v>
      </c>
      <c r="F813" s="2" t="s">
        <v>1188</v>
      </c>
      <c r="G813" s="2">
        <f>VLOOKUP(B813,'Sheet1 (2)'!$A$1:$J$9999,5,FALSE)*-1</f>
        <v>839011.25</v>
      </c>
      <c r="H813" s="2">
        <v>108672</v>
      </c>
    </row>
    <row r="814" spans="1:8" x14ac:dyDescent="0.2">
      <c r="A814" s="2" t="str">
        <f>VLOOKUP(B814,'Sheet1 (2)'!$A$1:$M$9999,9,FALSE)</f>
        <v>Employees Wages &amp; Salaries</v>
      </c>
      <c r="B814" s="2" t="s">
        <v>366</v>
      </c>
      <c r="C814" s="3">
        <f>VLOOKUP(B814,'Sheet1 (2)'!$A$1:$J$9999,3,FALSE)</f>
        <v>45479</v>
      </c>
      <c r="D814" s="3">
        <v>45479</v>
      </c>
      <c r="E814" s="2" t="str">
        <f t="shared" si="12"/>
        <v>Bank</v>
      </c>
      <c r="F814" s="2" t="s">
        <v>1188</v>
      </c>
      <c r="G814" s="2">
        <f>VLOOKUP(B814,'Sheet1 (2)'!$A$1:$J$9999,5,FALSE)*-1</f>
        <v>396646</v>
      </c>
      <c r="H814" s="2">
        <v>62964.800000000003</v>
      </c>
    </row>
    <row r="815" spans="1:8" x14ac:dyDescent="0.2">
      <c r="A815" s="2" t="str">
        <f>VLOOKUP(B815,'Sheet1 (2)'!$A$1:$M$9999,9,FALSE)</f>
        <v>Employees Wages &amp; Salaries</v>
      </c>
      <c r="B815" s="2" t="s">
        <v>365</v>
      </c>
      <c r="C815" s="3">
        <f>VLOOKUP(B815,'Sheet1 (2)'!$A$1:$J$9999,3,FALSE)</f>
        <v>45479</v>
      </c>
      <c r="D815" s="3">
        <v>45479</v>
      </c>
      <c r="E815" s="2" t="str">
        <f t="shared" si="12"/>
        <v>Bank</v>
      </c>
      <c r="F815" s="2" t="s">
        <v>1188</v>
      </c>
      <c r="G815" s="2">
        <f>VLOOKUP(B815,'Sheet1 (2)'!$A$1:$J$9999,5,FALSE)*-1</f>
        <v>1906206</v>
      </c>
      <c r="H815" s="2">
        <v>58846.65</v>
      </c>
    </row>
    <row r="816" spans="1:8" x14ac:dyDescent="0.2">
      <c r="A816" s="2" t="str">
        <f>VLOOKUP(B816,'Sheet1 (2)'!$A$1:$M$9999,9,FALSE)</f>
        <v>Employees Wages &amp; Salaries</v>
      </c>
      <c r="B816" s="2" t="s">
        <v>364</v>
      </c>
      <c r="C816" s="3">
        <f>VLOOKUP(B816,'Sheet1 (2)'!$A$1:$J$9999,3,FALSE)</f>
        <v>45479</v>
      </c>
      <c r="D816" s="3">
        <v>45479</v>
      </c>
      <c r="E816" s="2" t="str">
        <f t="shared" si="12"/>
        <v>Bank</v>
      </c>
      <c r="F816" s="2" t="s">
        <v>1188</v>
      </c>
      <c r="G816" s="2">
        <f>VLOOKUP(B816,'Sheet1 (2)'!$A$1:$J$9999,5,FALSE)*-1</f>
        <v>376464</v>
      </c>
      <c r="H816" s="2">
        <v>29727.5</v>
      </c>
    </row>
    <row r="817" spans="1:8" x14ac:dyDescent="0.2">
      <c r="A817" s="2" t="str">
        <f>VLOOKUP(B817,'Sheet1 (2)'!$A$1:$M$9999,9,FALSE)</f>
        <v>Employees Wages &amp; Salaries</v>
      </c>
      <c r="B817" s="2" t="s">
        <v>363</v>
      </c>
      <c r="C817" s="3">
        <f>VLOOKUP(B817,'Sheet1 (2)'!$A$1:$J$9999,3,FALSE)</f>
        <v>45479</v>
      </c>
      <c r="D817" s="3">
        <v>45479</v>
      </c>
      <c r="E817" s="2" t="str">
        <f t="shared" si="12"/>
        <v>Bank</v>
      </c>
      <c r="F817" s="2" t="s">
        <v>1188</v>
      </c>
      <c r="G817" s="2">
        <f>VLOOKUP(B817,'Sheet1 (2)'!$A$1:$J$9999,5,FALSE)*-1</f>
        <v>292527</v>
      </c>
      <c r="H817" s="2">
        <v>43093.95</v>
      </c>
    </row>
    <row r="818" spans="1:8" x14ac:dyDescent="0.2">
      <c r="A818" s="2" t="str">
        <f>VLOOKUP(B818,'Sheet1 (2)'!$A$1:$M$9999,9,FALSE)</f>
        <v>Employees Wages &amp; Salaries</v>
      </c>
      <c r="B818" s="2" t="s">
        <v>362</v>
      </c>
      <c r="C818" s="3">
        <f>VLOOKUP(B818,'Sheet1 (2)'!$A$1:$J$9999,3,FALSE)</f>
        <v>45479</v>
      </c>
      <c r="D818" s="3">
        <v>45479</v>
      </c>
      <c r="E818" s="2" t="str">
        <f t="shared" si="12"/>
        <v>Bank</v>
      </c>
      <c r="F818" s="2" t="s">
        <v>1188</v>
      </c>
      <c r="G818" s="2">
        <f>VLOOKUP(B818,'Sheet1 (2)'!$A$1:$J$9999,5,FALSE)*-1</f>
        <v>282381</v>
      </c>
      <c r="H818" s="2">
        <v>10657.05</v>
      </c>
    </row>
    <row r="819" spans="1:8" x14ac:dyDescent="0.2">
      <c r="A819" s="2" t="str">
        <f>VLOOKUP(B819,'Sheet1 (2)'!$A$1:$M$9999,9,FALSE)</f>
        <v>Employees Wages &amp; Salaries</v>
      </c>
      <c r="B819" s="2" t="s">
        <v>361</v>
      </c>
      <c r="C819" s="3">
        <f>VLOOKUP(B819,'Sheet1 (2)'!$A$1:$J$9999,3,FALSE)</f>
        <v>45479</v>
      </c>
      <c r="D819" s="3">
        <v>45479</v>
      </c>
      <c r="E819" s="2" t="str">
        <f t="shared" si="12"/>
        <v>Bank</v>
      </c>
      <c r="F819" s="2" t="s">
        <v>1188</v>
      </c>
      <c r="G819" s="2">
        <f>VLOOKUP(B819,'Sheet1 (2)'!$A$1:$J$9999,5,FALSE)*-1</f>
        <v>305640</v>
      </c>
      <c r="H819" s="2">
        <v>20150.3</v>
      </c>
    </row>
    <row r="820" spans="1:8" x14ac:dyDescent="0.2">
      <c r="A820" s="2" t="str">
        <f>VLOOKUP(B820,'Sheet1 (2)'!$A$1:$M$9999,9,FALSE)</f>
        <v>Employees Wages &amp; Salaries</v>
      </c>
      <c r="B820" s="2" t="s">
        <v>360</v>
      </c>
      <c r="C820" s="3">
        <f>VLOOKUP(B820,'Sheet1 (2)'!$A$1:$J$9999,3,FALSE)</f>
        <v>45479</v>
      </c>
      <c r="D820" s="3">
        <v>45479</v>
      </c>
      <c r="E820" s="2" t="str">
        <f t="shared" si="12"/>
        <v>Bank</v>
      </c>
      <c r="F820" s="2" t="s">
        <v>1188</v>
      </c>
      <c r="G820" s="2">
        <f>VLOOKUP(B820,'Sheet1 (2)'!$A$1:$J$9999,5,FALSE)*-1</f>
        <v>666846</v>
      </c>
      <c r="H820" s="2">
        <v>12629.3</v>
      </c>
    </row>
    <row r="821" spans="1:8" x14ac:dyDescent="0.2">
      <c r="A821" s="2" t="str">
        <f>VLOOKUP(B821,'Sheet1 (2)'!$A$1:$M$9999,9,FALSE)</f>
        <v>Employees Wages &amp; Salaries</v>
      </c>
      <c r="B821" s="2" t="s">
        <v>359</v>
      </c>
      <c r="C821" s="3">
        <f>VLOOKUP(B821,'Sheet1 (2)'!$A$1:$J$9999,3,FALSE)</f>
        <v>45479</v>
      </c>
      <c r="D821" s="3">
        <v>45479</v>
      </c>
      <c r="E821" s="2" t="str">
        <f t="shared" si="12"/>
        <v>Bank</v>
      </c>
      <c r="F821" s="2" t="s">
        <v>1188</v>
      </c>
      <c r="G821" s="2">
        <f>VLOOKUP(B821,'Sheet1 (2)'!$A$1:$J$9999,5,FALSE)*-1</f>
        <v>343878</v>
      </c>
      <c r="H821" s="2">
        <v>33876.699999999997</v>
      </c>
    </row>
    <row r="822" spans="1:8" x14ac:dyDescent="0.2">
      <c r="A822" s="2" t="str">
        <f>VLOOKUP(B822,'Sheet1 (2)'!$A$1:$M$9999,9,FALSE)</f>
        <v>Employees Wages &amp; Salaries</v>
      </c>
      <c r="B822" s="2" t="s">
        <v>358</v>
      </c>
      <c r="C822" s="3">
        <f>VLOOKUP(B822,'Sheet1 (2)'!$A$1:$J$9999,3,FALSE)</f>
        <v>45479</v>
      </c>
      <c r="D822" s="3">
        <v>45479</v>
      </c>
      <c r="E822" s="2" t="str">
        <f t="shared" si="12"/>
        <v>Bank</v>
      </c>
      <c r="F822" s="2" t="s">
        <v>1188</v>
      </c>
      <c r="G822" s="2">
        <f>VLOOKUP(B822,'Sheet1 (2)'!$A$1:$J$9999,5,FALSE)*-1</f>
        <v>113200</v>
      </c>
      <c r="H822" s="2">
        <v>15649.2</v>
      </c>
    </row>
    <row r="823" spans="1:8" x14ac:dyDescent="0.2">
      <c r="A823" s="2" t="str">
        <f>VLOOKUP(B823,'Sheet1 (2)'!$A$1:$M$9999,9,FALSE)</f>
        <v>Employees Wages &amp; Salaries</v>
      </c>
      <c r="B823" s="2" t="s">
        <v>357</v>
      </c>
      <c r="C823" s="3">
        <f>VLOOKUP(B823,'Sheet1 (2)'!$A$1:$J$9999,3,FALSE)</f>
        <v>45479</v>
      </c>
      <c r="D823" s="3">
        <v>45479</v>
      </c>
      <c r="E823" s="2" t="str">
        <f t="shared" si="12"/>
        <v>Bank</v>
      </c>
      <c r="F823" s="2" t="s">
        <v>1188</v>
      </c>
      <c r="G823" s="2">
        <f>VLOOKUP(B823,'Sheet1 (2)'!$A$1:$J$9999,5,FALSE)*-1</f>
        <v>339600</v>
      </c>
      <c r="H823" s="2">
        <v>33126.9</v>
      </c>
    </row>
    <row r="824" spans="1:8" x14ac:dyDescent="0.2">
      <c r="A824" s="2" t="str">
        <f>VLOOKUP(B824,'Sheet1 (2)'!$A$1:$M$9999,9,FALSE)</f>
        <v>Employees Wages &amp; Salaries</v>
      </c>
      <c r="B824" s="2" t="s">
        <v>356</v>
      </c>
      <c r="C824" s="3">
        <f>VLOOKUP(B824,'Sheet1 (2)'!$A$1:$J$9999,3,FALSE)</f>
        <v>45479</v>
      </c>
      <c r="D824" s="3">
        <v>45479</v>
      </c>
      <c r="E824" s="2" t="str">
        <f t="shared" si="12"/>
        <v>Bank</v>
      </c>
      <c r="F824" s="2" t="s">
        <v>1188</v>
      </c>
      <c r="G824" s="2">
        <f>VLOOKUP(B824,'Sheet1 (2)'!$A$1:$J$9999,5,FALSE)*-1</f>
        <v>1020227</v>
      </c>
      <c r="H824" s="2">
        <v>15930.95</v>
      </c>
    </row>
    <row r="825" spans="1:8" x14ac:dyDescent="0.2">
      <c r="A825" s="2" t="str">
        <f>VLOOKUP(B825,'Sheet1 (2)'!$A$1:$M$9999,9,FALSE)</f>
        <v>Employees Wages &amp; Salaries</v>
      </c>
      <c r="B825" s="2" t="s">
        <v>355</v>
      </c>
      <c r="C825" s="3">
        <f>VLOOKUP(B825,'Sheet1 (2)'!$A$1:$J$9999,3,FALSE)</f>
        <v>45479</v>
      </c>
      <c r="D825" s="3">
        <v>45479</v>
      </c>
      <c r="E825" s="2" t="str">
        <f t="shared" si="12"/>
        <v>Bank</v>
      </c>
      <c r="F825" s="2" t="s">
        <v>1188</v>
      </c>
      <c r="G825" s="2">
        <f>VLOOKUP(B825,'Sheet1 (2)'!$A$1:$J$9999,5,FALSE)*-1</f>
        <v>51618</v>
      </c>
      <c r="H825" s="2">
        <v>172558.65</v>
      </c>
    </row>
    <row r="826" spans="1:8" x14ac:dyDescent="0.2">
      <c r="A826" s="2" t="str">
        <f>VLOOKUP(B826,'Sheet1 (2)'!$A$1:$M$9999,9,FALSE)</f>
        <v>Employees Wages &amp; Salaries</v>
      </c>
      <c r="B826" s="2" t="s">
        <v>354</v>
      </c>
      <c r="C826" s="3">
        <f>VLOOKUP(B826,'Sheet1 (2)'!$A$1:$J$9999,3,FALSE)</f>
        <v>45479</v>
      </c>
      <c r="D826" s="3">
        <v>45479</v>
      </c>
      <c r="E826" s="2" t="str">
        <f t="shared" si="12"/>
        <v>Bank</v>
      </c>
      <c r="F826" s="2" t="s">
        <v>1188</v>
      </c>
      <c r="G826" s="2">
        <f>VLOOKUP(B826,'Sheet1 (2)'!$A$1:$J$9999,5,FALSE)*-1</f>
        <v>621550</v>
      </c>
      <c r="H826" s="2">
        <v>22827.5</v>
      </c>
    </row>
    <row r="827" spans="1:8" x14ac:dyDescent="0.2">
      <c r="A827" s="2" t="str">
        <f>VLOOKUP(B827,'Sheet1 (2)'!$A$1:$M$9999,9,FALSE)</f>
        <v>Employees Wages &amp; Salaries</v>
      </c>
      <c r="B827" s="2" t="s">
        <v>353</v>
      </c>
      <c r="C827" s="3">
        <f>VLOOKUP(B827,'Sheet1 (2)'!$A$1:$J$9999,3,FALSE)</f>
        <v>45479</v>
      </c>
      <c r="D827" s="3">
        <v>45479</v>
      </c>
      <c r="E827" s="2" t="str">
        <f t="shared" si="12"/>
        <v>Bank</v>
      </c>
      <c r="F827" s="2" t="s">
        <v>1188</v>
      </c>
      <c r="G827" s="2">
        <f>VLOOKUP(B827,'Sheet1 (2)'!$A$1:$J$9999,5,FALSE)*-1</f>
        <v>509095</v>
      </c>
      <c r="H827" s="2">
        <v>4108.95</v>
      </c>
    </row>
    <row r="828" spans="1:8" ht="28.5" x14ac:dyDescent="0.2">
      <c r="A828" s="2" t="str">
        <f>VLOOKUP(B828,'Sheet1 (2)'!$A$1:$M$9999,9,FALSE)</f>
        <v>Machinary Depreciation &amp; Maintenance</v>
      </c>
      <c r="B828" s="2" t="s">
        <v>324</v>
      </c>
      <c r="C828" s="3">
        <f>VLOOKUP(B828,'Sheet1 (2)'!$A$1:$J$9999,3,FALSE)</f>
        <v>45504</v>
      </c>
      <c r="D828" s="3">
        <v>45504</v>
      </c>
      <c r="E828" s="2" t="str">
        <f t="shared" si="12"/>
        <v>Bank</v>
      </c>
      <c r="F828" s="2" t="s">
        <v>1188</v>
      </c>
      <c r="G828" s="2">
        <f>VLOOKUP(B828,'Sheet1 (2)'!$A$1:$J$9999,5,FALSE)*-1</f>
        <v>42108.4</v>
      </c>
      <c r="H828" s="2">
        <v>8386.9500000000007</v>
      </c>
    </row>
    <row r="829" spans="1:8" ht="28.5" x14ac:dyDescent="0.2">
      <c r="A829" s="2" t="str">
        <f>VLOOKUP(B829,'Sheet1 (2)'!$A$1:$M$9999,9,FALSE)</f>
        <v>Machinary Depreciation &amp; Maintenance</v>
      </c>
      <c r="B829" s="2" t="s">
        <v>323</v>
      </c>
      <c r="C829" s="3">
        <f>VLOOKUP(B829,'Sheet1 (2)'!$A$1:$J$9999,3,FALSE)</f>
        <v>45504</v>
      </c>
      <c r="D829" s="3">
        <v>45504</v>
      </c>
      <c r="E829" s="2" t="str">
        <f t="shared" si="12"/>
        <v>Bank</v>
      </c>
      <c r="F829" s="2" t="s">
        <v>1188</v>
      </c>
      <c r="G829" s="2">
        <f>VLOOKUP(B829,'Sheet1 (2)'!$A$1:$J$9999,5,FALSE)*-1</f>
        <v>202365.5</v>
      </c>
      <c r="H829" s="2">
        <v>90843.1</v>
      </c>
    </row>
    <row r="830" spans="1:8" ht="28.5" x14ac:dyDescent="0.2">
      <c r="A830" s="2" t="str">
        <f>VLOOKUP(B830,'Sheet1 (2)'!$A$1:$M$9999,9,FALSE)</f>
        <v>Machinary Depreciation &amp; Maintenance</v>
      </c>
      <c r="B830" s="2" t="s">
        <v>322</v>
      </c>
      <c r="C830" s="3">
        <f>VLOOKUP(B830,'Sheet1 (2)'!$A$1:$J$9999,3,FALSE)</f>
        <v>45504</v>
      </c>
      <c r="D830" s="3">
        <v>45504</v>
      </c>
      <c r="E830" s="2" t="str">
        <f t="shared" si="12"/>
        <v>Bank</v>
      </c>
      <c r="F830" s="2" t="s">
        <v>1188</v>
      </c>
      <c r="G830" s="2">
        <f>VLOOKUP(B830,'Sheet1 (2)'!$A$1:$J$9999,5,FALSE)*-1</f>
        <v>39965.949999999997</v>
      </c>
      <c r="H830" s="2">
        <v>12017.5</v>
      </c>
    </row>
    <row r="831" spans="1:8" ht="28.5" x14ac:dyDescent="0.2">
      <c r="A831" s="2" t="str">
        <f>VLOOKUP(B831,'Sheet1 (2)'!$A$1:$M$9999,9,FALSE)</f>
        <v>Machinary Depreciation &amp; Maintenance</v>
      </c>
      <c r="B831" s="2" t="s">
        <v>321</v>
      </c>
      <c r="C831" s="3">
        <f>VLOOKUP(B831,'Sheet1 (2)'!$A$1:$J$9999,3,FALSE)</f>
        <v>45504</v>
      </c>
      <c r="D831" s="3">
        <v>45504</v>
      </c>
      <c r="E831" s="2" t="str">
        <f t="shared" si="12"/>
        <v>Bank</v>
      </c>
      <c r="F831" s="2" t="s">
        <v>1188</v>
      </c>
      <c r="G831" s="2">
        <f>VLOOKUP(B831,'Sheet1 (2)'!$A$1:$J$9999,5,FALSE)*-1</f>
        <v>31054.6</v>
      </c>
      <c r="H831" s="2">
        <v>2163.15</v>
      </c>
    </row>
    <row r="832" spans="1:8" ht="28.5" x14ac:dyDescent="0.2">
      <c r="A832" s="2" t="str">
        <f>VLOOKUP(B832,'Sheet1 (2)'!$A$1:$M$9999,9,FALSE)</f>
        <v>Machinary Depreciation &amp; Maintenance</v>
      </c>
      <c r="B832" s="2" t="s">
        <v>320</v>
      </c>
      <c r="C832" s="3">
        <f>VLOOKUP(B832,'Sheet1 (2)'!$A$1:$J$9999,3,FALSE)</f>
        <v>45504</v>
      </c>
      <c r="D832" s="3">
        <v>45504</v>
      </c>
      <c r="E832" s="2" t="str">
        <f t="shared" si="12"/>
        <v>Bank</v>
      </c>
      <c r="F832" s="2" t="s">
        <v>1188</v>
      </c>
      <c r="G832" s="2">
        <f>VLOOKUP(B832,'Sheet1 (2)'!$A$1:$J$9999,5,FALSE)*-1</f>
        <v>29978.2</v>
      </c>
      <c r="H832" s="2">
        <v>59956.4</v>
      </c>
    </row>
    <row r="833" spans="1:8" ht="28.5" x14ac:dyDescent="0.2">
      <c r="A833" s="2" t="str">
        <f>VLOOKUP(B833,'Sheet1 (2)'!$A$1:$M$9999,9,FALSE)</f>
        <v>Machinary Depreciation &amp; Maintenance</v>
      </c>
      <c r="B833" s="2" t="s">
        <v>319</v>
      </c>
      <c r="C833" s="3">
        <f>VLOOKUP(B833,'Sheet1 (2)'!$A$1:$J$9999,3,FALSE)</f>
        <v>45504</v>
      </c>
      <c r="D833" s="3">
        <v>45504</v>
      </c>
      <c r="E833" s="2" t="str">
        <f t="shared" si="12"/>
        <v>Bank</v>
      </c>
      <c r="F833" s="2" t="s">
        <v>1188</v>
      </c>
      <c r="G833" s="2">
        <f>VLOOKUP(B833,'Sheet1 (2)'!$A$1:$J$9999,5,FALSE)*-1</f>
        <v>32447.25</v>
      </c>
      <c r="H833" s="2">
        <v>71572.55</v>
      </c>
    </row>
    <row r="834" spans="1:8" ht="28.5" x14ac:dyDescent="0.2">
      <c r="A834" s="2" t="str">
        <f>VLOOKUP(B834,'Sheet1 (2)'!$A$1:$M$9999,9,FALSE)</f>
        <v>Machinary Depreciation &amp; Maintenance</v>
      </c>
      <c r="B834" s="2" t="s">
        <v>318</v>
      </c>
      <c r="C834" s="3">
        <f>VLOOKUP(B834,'Sheet1 (2)'!$A$1:$J$9999,3,FALSE)</f>
        <v>45504</v>
      </c>
      <c r="D834" s="3">
        <v>45504</v>
      </c>
      <c r="E834" s="2" t="str">
        <f t="shared" si="12"/>
        <v>Bank</v>
      </c>
      <c r="F834" s="2" t="s">
        <v>1188</v>
      </c>
      <c r="G834" s="2">
        <f>VLOOKUP(B834,'Sheet1 (2)'!$A$1:$J$9999,5,FALSE)*-1</f>
        <v>70794</v>
      </c>
      <c r="H834" s="2">
        <v>41263.15</v>
      </c>
    </row>
    <row r="835" spans="1:8" ht="28.5" x14ac:dyDescent="0.2">
      <c r="A835" s="2" t="str">
        <f>VLOOKUP(B835,'Sheet1 (2)'!$A$1:$M$9999,9,FALSE)</f>
        <v>Machinary Depreciation &amp; Maintenance</v>
      </c>
      <c r="B835" s="2" t="s">
        <v>317</v>
      </c>
      <c r="C835" s="3">
        <f>VLOOKUP(B835,'Sheet1 (2)'!$A$1:$J$9999,3,FALSE)</f>
        <v>45504</v>
      </c>
      <c r="D835" s="3">
        <v>45504</v>
      </c>
      <c r="E835" s="2" t="str">
        <f t="shared" ref="E835:E898" si="13">IF(A835="Overheads","Cash","Bank")</f>
        <v>Bank</v>
      </c>
      <c r="F835" s="2" t="s">
        <v>1188</v>
      </c>
      <c r="G835" s="2">
        <f>VLOOKUP(B835,'Sheet1 (2)'!$A$1:$J$9999,5,FALSE)*-1</f>
        <v>36506.75</v>
      </c>
      <c r="H835" s="2">
        <v>9632.4</v>
      </c>
    </row>
    <row r="836" spans="1:8" ht="28.5" x14ac:dyDescent="0.2">
      <c r="A836" s="2" t="str">
        <f>VLOOKUP(B836,'Sheet1 (2)'!$A$1:$M$9999,9,FALSE)</f>
        <v>Machinary Depreciation &amp; Maintenance</v>
      </c>
      <c r="B836" s="2" t="s">
        <v>316</v>
      </c>
      <c r="C836" s="3">
        <f>VLOOKUP(B836,'Sheet1 (2)'!$A$1:$J$9999,3,FALSE)</f>
        <v>45504</v>
      </c>
      <c r="D836" s="3">
        <v>45504</v>
      </c>
      <c r="E836" s="2" t="str">
        <f t="shared" si="13"/>
        <v>Bank</v>
      </c>
      <c r="F836" s="2" t="s">
        <v>1188</v>
      </c>
      <c r="G836" s="2">
        <f>VLOOKUP(B836,'Sheet1 (2)'!$A$1:$J$9999,5,FALSE)*-1</f>
        <v>12017.5</v>
      </c>
      <c r="H836" s="2">
        <v>92370.3</v>
      </c>
    </row>
    <row r="837" spans="1:8" ht="28.5" x14ac:dyDescent="0.2">
      <c r="A837" s="2" t="str">
        <f>VLOOKUP(B837,'Sheet1 (2)'!$A$1:$M$9999,9,FALSE)</f>
        <v>Machinary Depreciation &amp; Maintenance</v>
      </c>
      <c r="B837" s="2" t="s">
        <v>315</v>
      </c>
      <c r="C837" s="3">
        <f>VLOOKUP(B837,'Sheet1 (2)'!$A$1:$J$9999,3,FALSE)</f>
        <v>45504</v>
      </c>
      <c r="D837" s="3">
        <v>45504</v>
      </c>
      <c r="E837" s="2" t="str">
        <f t="shared" si="13"/>
        <v>Bank</v>
      </c>
      <c r="F837" s="2" t="s">
        <v>1188</v>
      </c>
      <c r="G837" s="2">
        <f>VLOOKUP(B837,'Sheet1 (2)'!$A$1:$J$9999,5,FALSE)*-1</f>
        <v>36052.5</v>
      </c>
      <c r="H837" s="2">
        <v>48550.7</v>
      </c>
    </row>
    <row r="838" spans="1:8" ht="28.5" x14ac:dyDescent="0.2">
      <c r="A838" s="2" t="str">
        <f>VLOOKUP(B838,'Sheet1 (2)'!$A$1:$M$9999,9,FALSE)</f>
        <v>Machinary Depreciation &amp; Maintenance</v>
      </c>
      <c r="B838" s="2" t="s">
        <v>314</v>
      </c>
      <c r="C838" s="3">
        <f>VLOOKUP(B838,'Sheet1 (2)'!$A$1:$J$9999,3,FALSE)</f>
        <v>45504</v>
      </c>
      <c r="D838" s="3">
        <v>45504</v>
      </c>
      <c r="E838" s="2" t="str">
        <f t="shared" si="13"/>
        <v>Bank</v>
      </c>
      <c r="F838" s="2" t="s">
        <v>1188</v>
      </c>
      <c r="G838" s="2">
        <f>VLOOKUP(B838,'Sheet1 (2)'!$A$1:$J$9999,5,FALSE)*-1</f>
        <v>108309.3</v>
      </c>
      <c r="H838" s="2">
        <v>23883.200000000001</v>
      </c>
    </row>
    <row r="839" spans="1:8" ht="28.5" x14ac:dyDescent="0.2">
      <c r="A839" s="2" t="str">
        <f>VLOOKUP(B839,'Sheet1 (2)'!$A$1:$M$9999,9,FALSE)</f>
        <v>Machinary Depreciation &amp; Maintenance</v>
      </c>
      <c r="B839" s="2" t="s">
        <v>313</v>
      </c>
      <c r="C839" s="3">
        <f>VLOOKUP(B839,'Sheet1 (2)'!$A$1:$J$9999,3,FALSE)</f>
        <v>45504</v>
      </c>
      <c r="D839" s="3">
        <v>45504</v>
      </c>
      <c r="E839" s="2" t="str">
        <f t="shared" si="13"/>
        <v>Bank</v>
      </c>
      <c r="F839" s="2" t="s">
        <v>1188</v>
      </c>
      <c r="G839" s="2">
        <f>VLOOKUP(B839,'Sheet1 (2)'!$A$1:$J$9999,5,FALSE)*-1</f>
        <v>5479.75</v>
      </c>
      <c r="H839" s="2">
        <v>12230.25</v>
      </c>
    </row>
    <row r="840" spans="1:8" ht="28.5" x14ac:dyDescent="0.2">
      <c r="A840" s="2" t="str">
        <f>VLOOKUP(B840,'Sheet1 (2)'!$A$1:$M$9999,9,FALSE)</f>
        <v>Machinary Depreciation &amp; Maintenance</v>
      </c>
      <c r="B840" s="2" t="s">
        <v>312</v>
      </c>
      <c r="C840" s="3">
        <f>VLOOKUP(B840,'Sheet1 (2)'!$A$1:$J$9999,3,FALSE)</f>
        <v>45504</v>
      </c>
      <c r="D840" s="3">
        <v>45504</v>
      </c>
      <c r="E840" s="2" t="str">
        <f t="shared" si="13"/>
        <v>Bank</v>
      </c>
      <c r="F840" s="2" t="s">
        <v>1188</v>
      </c>
      <c r="G840" s="2">
        <f>VLOOKUP(B840,'Sheet1 (2)'!$A$1:$J$9999,5,FALSE)*-1</f>
        <v>65984.7</v>
      </c>
      <c r="H840" s="2">
        <v>66045.649999999994</v>
      </c>
    </row>
    <row r="841" spans="1:8" ht="28.5" x14ac:dyDescent="0.2">
      <c r="A841" s="2" t="str">
        <f>VLOOKUP(B841,'Sheet1 (2)'!$A$1:$M$9999,9,FALSE)</f>
        <v>Machinary Depreciation &amp; Maintenance</v>
      </c>
      <c r="B841" s="2" t="s">
        <v>311</v>
      </c>
      <c r="C841" s="3">
        <f>VLOOKUP(B841,'Sheet1 (2)'!$A$1:$J$9999,3,FALSE)</f>
        <v>45504</v>
      </c>
      <c r="D841" s="3">
        <v>45504</v>
      </c>
      <c r="E841" s="2" t="str">
        <f t="shared" si="13"/>
        <v>Bank</v>
      </c>
      <c r="F841" s="2" t="s">
        <v>1188</v>
      </c>
      <c r="G841" s="2">
        <f>VLOOKUP(B841,'Sheet1 (2)'!$A$1:$J$9999,5,FALSE)*-1</f>
        <v>54046.55</v>
      </c>
      <c r="H841" s="2">
        <v>11536.8</v>
      </c>
    </row>
    <row r="842" spans="1:8" x14ac:dyDescent="0.2">
      <c r="A842" s="2" t="str">
        <f>VLOOKUP(B842,'Sheet1 (2)'!$A$1:$M$9999,9,FALSE)</f>
        <v>Subcontractors &amp; Services</v>
      </c>
      <c r="B842" s="2" t="s">
        <v>352</v>
      </c>
      <c r="C842" s="3">
        <f>VLOOKUP(B842,'Sheet1 (2)'!$A$1:$J$9999,3,FALSE)</f>
        <v>45489</v>
      </c>
      <c r="D842" s="3">
        <v>45489</v>
      </c>
      <c r="E842" s="2" t="str">
        <f t="shared" si="13"/>
        <v>Bank</v>
      </c>
      <c r="F842" s="2" t="s">
        <v>1188</v>
      </c>
      <c r="G842" s="2">
        <f>VLOOKUP(B842,'Sheet1 (2)'!$A$1:$J$9999,5,FALSE)*-1</f>
        <v>130879.2</v>
      </c>
      <c r="H842" s="2">
        <v>32016</v>
      </c>
    </row>
    <row r="843" spans="1:8" x14ac:dyDescent="0.2">
      <c r="A843" s="2" t="str">
        <f>VLOOKUP(B843,'Sheet1 (2)'!$A$1:$M$9999,9,FALSE)</f>
        <v>Subcontractors &amp; Services</v>
      </c>
      <c r="B843" s="2" t="s">
        <v>351</v>
      </c>
      <c r="C843" s="3">
        <f>VLOOKUP(B843,'Sheet1 (2)'!$A$1:$J$9999,3,FALSE)</f>
        <v>45489</v>
      </c>
      <c r="D843" s="3">
        <v>45489</v>
      </c>
      <c r="E843" s="2" t="str">
        <f t="shared" si="13"/>
        <v>Bank</v>
      </c>
      <c r="F843" s="2" t="s">
        <v>1188</v>
      </c>
      <c r="G843" s="2">
        <f>VLOOKUP(B843,'Sheet1 (2)'!$A$1:$J$9999,5,FALSE)*-1</f>
        <v>718835.1</v>
      </c>
      <c r="H843" s="2">
        <v>9604.7999999999993</v>
      </c>
    </row>
    <row r="844" spans="1:8" x14ac:dyDescent="0.2">
      <c r="A844" s="2" t="str">
        <f>VLOOKUP(B844,'Sheet1 (2)'!$A$1:$M$9999,9,FALSE)</f>
        <v>Subcontractors &amp; Services</v>
      </c>
      <c r="B844" s="2" t="s">
        <v>350</v>
      </c>
      <c r="C844" s="3">
        <f>VLOOKUP(B844,'Sheet1 (2)'!$A$1:$J$9999,3,FALSE)</f>
        <v>45489</v>
      </c>
      <c r="D844" s="3">
        <v>45489</v>
      </c>
      <c r="E844" s="2" t="str">
        <f t="shared" si="13"/>
        <v>Bank</v>
      </c>
      <c r="F844" s="2" t="s">
        <v>1188</v>
      </c>
      <c r="G844" s="2">
        <f>VLOOKUP(B844,'Sheet1 (2)'!$A$1:$J$9999,5,FALSE)*-1</f>
        <v>133092.95000000001</v>
      </c>
      <c r="H844" s="2">
        <v>159729.25</v>
      </c>
    </row>
    <row r="845" spans="1:8" x14ac:dyDescent="0.2">
      <c r="A845" s="2" t="str">
        <f>VLOOKUP(B845,'Sheet1 (2)'!$A$1:$M$9999,9,FALSE)</f>
        <v>Subcontractors &amp; Services</v>
      </c>
      <c r="B845" s="2" t="s">
        <v>349</v>
      </c>
      <c r="C845" s="3">
        <f>VLOOKUP(B845,'Sheet1 (2)'!$A$1:$J$9999,3,FALSE)</f>
        <v>45489</v>
      </c>
      <c r="D845" s="3">
        <v>45489</v>
      </c>
      <c r="E845" s="2" t="str">
        <f t="shared" si="13"/>
        <v>Bank</v>
      </c>
      <c r="F845" s="2" t="s">
        <v>1188</v>
      </c>
      <c r="G845" s="2">
        <f>VLOOKUP(B845,'Sheet1 (2)'!$A$1:$J$9999,5,FALSE)*-1</f>
        <v>110312.6</v>
      </c>
      <c r="H845" s="2">
        <v>238349</v>
      </c>
    </row>
    <row r="846" spans="1:8" x14ac:dyDescent="0.2">
      <c r="A846" s="2" t="str">
        <f>VLOOKUP(B846,'Sheet1 (2)'!$A$1:$M$9999,9,FALSE)</f>
        <v>Subcontractors &amp; Services</v>
      </c>
      <c r="B846" s="2" t="s">
        <v>348</v>
      </c>
      <c r="C846" s="3">
        <f>VLOOKUP(B846,'Sheet1 (2)'!$A$1:$J$9999,3,FALSE)</f>
        <v>45489</v>
      </c>
      <c r="D846" s="3">
        <v>45489</v>
      </c>
      <c r="E846" s="2" t="str">
        <f t="shared" si="13"/>
        <v>Bank</v>
      </c>
      <c r="F846" s="2" t="s">
        <v>1188</v>
      </c>
      <c r="G846" s="2">
        <f>VLOOKUP(B846,'Sheet1 (2)'!$A$1:$J$9999,5,FALSE)*-1</f>
        <v>79865.2</v>
      </c>
      <c r="H846" s="2">
        <v>128251.45</v>
      </c>
    </row>
    <row r="847" spans="1:8" x14ac:dyDescent="0.2">
      <c r="A847" s="2" t="str">
        <f>VLOOKUP(B847,'Sheet1 (2)'!$A$1:$M$9999,9,FALSE)</f>
        <v>Subcontractors &amp; Services</v>
      </c>
      <c r="B847" s="2" t="s">
        <v>347</v>
      </c>
      <c r="C847" s="3">
        <f>VLOOKUP(B847,'Sheet1 (2)'!$A$1:$J$9999,3,FALSE)</f>
        <v>45489</v>
      </c>
      <c r="D847" s="3">
        <v>45489</v>
      </c>
      <c r="E847" s="2" t="str">
        <f t="shared" si="13"/>
        <v>Bank</v>
      </c>
      <c r="F847" s="2" t="s">
        <v>1188</v>
      </c>
      <c r="G847" s="2">
        <f>VLOOKUP(B847,'Sheet1 (2)'!$A$1:$J$9999,5,FALSE)*-1</f>
        <v>144072</v>
      </c>
      <c r="H847" s="2">
        <v>38495.1</v>
      </c>
    </row>
    <row r="848" spans="1:8" x14ac:dyDescent="0.2">
      <c r="A848" s="2" t="str">
        <f>VLOOKUP(B848,'Sheet1 (2)'!$A$1:$M$9999,9,FALSE)</f>
        <v>Subcontractors &amp; Services</v>
      </c>
      <c r="B848" s="2" t="s">
        <v>346</v>
      </c>
      <c r="C848" s="3">
        <f>VLOOKUP(B848,'Sheet1 (2)'!$A$1:$J$9999,3,FALSE)</f>
        <v>45489</v>
      </c>
      <c r="D848" s="3">
        <v>45489</v>
      </c>
      <c r="E848" s="2" t="str">
        <f t="shared" si="13"/>
        <v>Bank</v>
      </c>
      <c r="F848" s="2" t="s">
        <v>1188</v>
      </c>
      <c r="G848" s="2">
        <f>VLOOKUP(B848,'Sheet1 (2)'!$A$1:$J$9999,5,FALSE)*-1</f>
        <v>282902.3</v>
      </c>
      <c r="H848" s="2">
        <v>205071.45</v>
      </c>
    </row>
    <row r="849" spans="1:8" x14ac:dyDescent="0.2">
      <c r="A849" s="2" t="str">
        <f>VLOOKUP(B849,'Sheet1 (2)'!$A$1:$M$9999,9,FALSE)</f>
        <v>Subcontractors &amp; Services</v>
      </c>
      <c r="B849" s="2" t="s">
        <v>345</v>
      </c>
      <c r="C849" s="3">
        <f>VLOOKUP(B849,'Sheet1 (2)'!$A$1:$J$9999,3,FALSE)</f>
        <v>45489</v>
      </c>
      <c r="D849" s="3">
        <v>45489</v>
      </c>
      <c r="E849" s="2" t="str">
        <f t="shared" si="13"/>
        <v>Bank</v>
      </c>
      <c r="F849" s="2" t="s">
        <v>1188</v>
      </c>
      <c r="G849" s="2">
        <f>VLOOKUP(B849,'Sheet1 (2)'!$A$1:$J$9999,5,FALSE)*-1</f>
        <v>121573.4</v>
      </c>
      <c r="H849" s="2">
        <v>172459.75</v>
      </c>
    </row>
    <row r="850" spans="1:8" x14ac:dyDescent="0.2">
      <c r="A850" s="2" t="str">
        <f>VLOOKUP(B850,'Sheet1 (2)'!$A$1:$M$9999,9,FALSE)</f>
        <v>Subcontractors &amp; Services</v>
      </c>
      <c r="B850" s="2" t="s">
        <v>344</v>
      </c>
      <c r="C850" s="3">
        <f>VLOOKUP(B850,'Sheet1 (2)'!$A$1:$J$9999,3,FALSE)</f>
        <v>45489</v>
      </c>
      <c r="D850" s="3">
        <v>45489</v>
      </c>
      <c r="E850" s="2" t="str">
        <f t="shared" si="13"/>
        <v>Bank</v>
      </c>
      <c r="F850" s="2" t="s">
        <v>1188</v>
      </c>
      <c r="G850" s="2">
        <f>VLOOKUP(B850,'Sheet1 (2)'!$A$1:$J$9999,5,FALSE)*-1</f>
        <v>42688</v>
      </c>
      <c r="H850" s="2">
        <v>79535.149999999994</v>
      </c>
    </row>
    <row r="851" spans="1:8" x14ac:dyDescent="0.2">
      <c r="A851" s="2" t="str">
        <f>VLOOKUP(B851,'Sheet1 (2)'!$A$1:$M$9999,9,FALSE)</f>
        <v>Subcontractors &amp; Services</v>
      </c>
      <c r="B851" s="2" t="s">
        <v>343</v>
      </c>
      <c r="C851" s="3">
        <f>VLOOKUP(B851,'Sheet1 (2)'!$A$1:$J$9999,3,FALSE)</f>
        <v>45489</v>
      </c>
      <c r="D851" s="3">
        <v>45489</v>
      </c>
      <c r="E851" s="2" t="str">
        <f t="shared" si="13"/>
        <v>Bank</v>
      </c>
      <c r="F851" s="2" t="s">
        <v>1188</v>
      </c>
      <c r="G851" s="2">
        <f>VLOOKUP(B851,'Sheet1 (2)'!$A$1:$J$9999,5,FALSE)*-1</f>
        <v>136068</v>
      </c>
      <c r="H851" s="2">
        <v>40727.25</v>
      </c>
    </row>
    <row r="852" spans="1:8" x14ac:dyDescent="0.2">
      <c r="A852" s="2" t="str">
        <f>VLOOKUP(B852,'Sheet1 (2)'!$A$1:$M$9999,9,FALSE)</f>
        <v>Subcontractors &amp; Services</v>
      </c>
      <c r="B852" s="2" t="s">
        <v>342</v>
      </c>
      <c r="C852" s="3">
        <f>VLOOKUP(B852,'Sheet1 (2)'!$A$1:$J$9999,3,FALSE)</f>
        <v>45489</v>
      </c>
      <c r="D852" s="3">
        <v>45489</v>
      </c>
      <c r="E852" s="2" t="str">
        <f t="shared" si="13"/>
        <v>Bank</v>
      </c>
      <c r="F852" s="2" t="s">
        <v>1188</v>
      </c>
      <c r="G852" s="2">
        <f>VLOOKUP(B852,'Sheet1 (2)'!$A$1:$J$9999,5,FALSE)*-1</f>
        <v>452635.4</v>
      </c>
      <c r="H852" s="2">
        <v>234605.75</v>
      </c>
    </row>
    <row r="853" spans="1:8" x14ac:dyDescent="0.2">
      <c r="A853" s="2" t="str">
        <f>VLOOKUP(B853,'Sheet1 (2)'!$A$1:$M$9999,9,FALSE)</f>
        <v>Subcontractors &amp; Services</v>
      </c>
      <c r="B853" s="2" t="s">
        <v>341</v>
      </c>
      <c r="C853" s="3">
        <f>VLOOKUP(B853,'Sheet1 (2)'!$A$1:$J$9999,3,FALSE)</f>
        <v>45489</v>
      </c>
      <c r="D853" s="3">
        <v>45489</v>
      </c>
      <c r="E853" s="2" t="str">
        <f t="shared" si="13"/>
        <v>Bank</v>
      </c>
      <c r="F853" s="2" t="s">
        <v>1188</v>
      </c>
      <c r="G853" s="2">
        <f>VLOOKUP(B853,'Sheet1 (2)'!$A$1:$J$9999,5,FALSE)*-1</f>
        <v>21898.3</v>
      </c>
      <c r="H853" s="2">
        <v>35858.15</v>
      </c>
    </row>
    <row r="854" spans="1:8" x14ac:dyDescent="0.2">
      <c r="A854" s="2" t="str">
        <f>VLOOKUP(B854,'Sheet1 (2)'!$A$1:$M$9999,9,FALSE)</f>
        <v>Subcontractors &amp; Services</v>
      </c>
      <c r="B854" s="2" t="s">
        <v>340</v>
      </c>
      <c r="C854" s="3">
        <f>VLOOKUP(B854,'Sheet1 (2)'!$A$1:$J$9999,3,FALSE)</f>
        <v>45489</v>
      </c>
      <c r="D854" s="3">
        <v>45489</v>
      </c>
      <c r="E854" s="2" t="str">
        <f t="shared" si="13"/>
        <v>Bank</v>
      </c>
      <c r="F854" s="2" t="s">
        <v>1188</v>
      </c>
      <c r="G854" s="2">
        <f>VLOOKUP(B854,'Sheet1 (2)'!$A$1:$J$9999,5,FALSE)*-1</f>
        <v>205088.7</v>
      </c>
      <c r="H854" s="2">
        <v>108854.39999999999</v>
      </c>
    </row>
    <row r="855" spans="1:8" x14ac:dyDescent="0.2">
      <c r="A855" s="2" t="str">
        <f>VLOOKUP(B855,'Sheet1 (2)'!$A$1:$M$9999,9,FALSE)</f>
        <v>Subcontractors &amp; Services</v>
      </c>
      <c r="B855" s="2" t="s">
        <v>339</v>
      </c>
      <c r="C855" s="3">
        <f>VLOOKUP(B855,'Sheet1 (2)'!$A$1:$J$9999,3,FALSE)</f>
        <v>45489</v>
      </c>
      <c r="D855" s="3">
        <v>45489</v>
      </c>
      <c r="E855" s="2" t="str">
        <f t="shared" si="13"/>
        <v>Bank</v>
      </c>
      <c r="F855" s="2" t="s">
        <v>1188</v>
      </c>
      <c r="G855" s="2">
        <f>VLOOKUP(B855,'Sheet1 (2)'!$A$1:$J$9999,5,FALSE)*-1</f>
        <v>167983.95</v>
      </c>
      <c r="H855" s="2">
        <v>146232.85</v>
      </c>
    </row>
    <row r="856" spans="1:8" x14ac:dyDescent="0.2">
      <c r="A856" s="2" t="str">
        <f>VLOOKUP(B856,'Sheet1 (2)'!$A$1:$M$9999,9,FALSE)</f>
        <v>Indirect Costs</v>
      </c>
      <c r="B856" s="2" t="s">
        <v>399</v>
      </c>
      <c r="C856" s="3">
        <f>VLOOKUP(B856,'Sheet1 (2)'!$A$1:$J$9999,3,FALSE)</f>
        <v>45474</v>
      </c>
      <c r="D856" s="3">
        <v>45474</v>
      </c>
      <c r="E856" s="2" t="str">
        <f t="shared" si="13"/>
        <v>Bank</v>
      </c>
      <c r="F856" s="2" t="s">
        <v>1188</v>
      </c>
      <c r="G856" s="2">
        <f>VLOOKUP(B856,'Sheet1 (2)'!$A$1:$J$9999,5,FALSE)*-1</f>
        <v>79985.95</v>
      </c>
      <c r="H856" s="2">
        <v>67967</v>
      </c>
    </row>
    <row r="857" spans="1:8" x14ac:dyDescent="0.2">
      <c r="A857" s="2" t="str">
        <f>VLOOKUP(B857,'Sheet1 (2)'!$A$1:$M$9999,9,FALSE)</f>
        <v>Indirect Costs</v>
      </c>
      <c r="B857" s="2" t="s">
        <v>398</v>
      </c>
      <c r="C857" s="3">
        <f>VLOOKUP(B857,'Sheet1 (2)'!$A$1:$J$9999,3,FALSE)</f>
        <v>45474</v>
      </c>
      <c r="D857" s="3">
        <v>45474</v>
      </c>
      <c r="E857" s="2" t="str">
        <f t="shared" si="13"/>
        <v>Bank</v>
      </c>
      <c r="F857" s="2" t="s">
        <v>1188</v>
      </c>
      <c r="G857" s="2">
        <f>VLOOKUP(B857,'Sheet1 (2)'!$A$1:$J$9999,5,FALSE)*-1</f>
        <v>384399</v>
      </c>
      <c r="H857" s="2">
        <v>31398</v>
      </c>
    </row>
    <row r="858" spans="1:8" x14ac:dyDescent="0.2">
      <c r="A858" s="2" t="str">
        <f>VLOOKUP(B858,'Sheet1 (2)'!$A$1:$M$9999,9,FALSE)</f>
        <v>Indirect Costs</v>
      </c>
      <c r="B858" s="2" t="s">
        <v>397</v>
      </c>
      <c r="C858" s="3">
        <f>VLOOKUP(B858,'Sheet1 (2)'!$A$1:$J$9999,3,FALSE)</f>
        <v>45474</v>
      </c>
      <c r="D858" s="3">
        <v>45474</v>
      </c>
      <c r="E858" s="2" t="str">
        <f t="shared" si="13"/>
        <v>Bank</v>
      </c>
      <c r="F858" s="2" t="s">
        <v>1188</v>
      </c>
      <c r="G858" s="2">
        <f>VLOOKUP(B858,'Sheet1 (2)'!$A$1:$J$9999,5,FALSE)*-1</f>
        <v>75916.100000000006</v>
      </c>
      <c r="H858" s="2">
        <v>66464</v>
      </c>
    </row>
    <row r="859" spans="1:8" x14ac:dyDescent="0.2">
      <c r="A859" s="2" t="str">
        <f>VLOOKUP(B859,'Sheet1 (2)'!$A$1:$M$9999,9,FALSE)</f>
        <v>Indirect Costs</v>
      </c>
      <c r="B859" s="2" t="s">
        <v>396</v>
      </c>
      <c r="C859" s="3">
        <f>VLOOKUP(B859,'Sheet1 (2)'!$A$1:$J$9999,3,FALSE)</f>
        <v>45474</v>
      </c>
      <c r="D859" s="3">
        <v>45474</v>
      </c>
      <c r="E859" s="2" t="str">
        <f t="shared" si="13"/>
        <v>Bank</v>
      </c>
      <c r="F859" s="2" t="s">
        <v>1188</v>
      </c>
      <c r="G859" s="2">
        <f>VLOOKUP(B859,'Sheet1 (2)'!$A$1:$J$9999,5,FALSE)*-1</f>
        <v>58990.400000000001</v>
      </c>
      <c r="H859" s="2">
        <v>31964</v>
      </c>
    </row>
    <row r="860" spans="1:8" x14ac:dyDescent="0.2">
      <c r="A860" s="2" t="str">
        <f>VLOOKUP(B860,'Sheet1 (2)'!$A$1:$M$9999,9,FALSE)</f>
        <v>Indirect Costs</v>
      </c>
      <c r="B860" s="2" t="s">
        <v>395</v>
      </c>
      <c r="C860" s="3">
        <f>VLOOKUP(B860,'Sheet1 (2)'!$A$1:$J$9999,3,FALSE)</f>
        <v>45474</v>
      </c>
      <c r="D860" s="3">
        <v>45474</v>
      </c>
      <c r="E860" s="2" t="str">
        <f t="shared" si="13"/>
        <v>Bank</v>
      </c>
      <c r="F860" s="2" t="s">
        <v>1188</v>
      </c>
      <c r="G860" s="2">
        <f>VLOOKUP(B860,'Sheet1 (2)'!$A$1:$J$9999,5,FALSE)*-1</f>
        <v>56943.4</v>
      </c>
      <c r="H860" s="2">
        <v>346213</v>
      </c>
    </row>
    <row r="861" spans="1:8" x14ac:dyDescent="0.2">
      <c r="A861" s="2" t="str">
        <f>VLOOKUP(B861,'Sheet1 (2)'!$A$1:$M$9999,9,FALSE)</f>
        <v>Indirect Costs</v>
      </c>
      <c r="B861" s="2" t="s">
        <v>394</v>
      </c>
      <c r="C861" s="3">
        <f>VLOOKUP(B861,'Sheet1 (2)'!$A$1:$J$9999,3,FALSE)</f>
        <v>45474</v>
      </c>
      <c r="D861" s="3">
        <v>45474</v>
      </c>
      <c r="E861" s="2" t="str">
        <f t="shared" si="13"/>
        <v>Bank</v>
      </c>
      <c r="F861" s="2" t="s">
        <v>1188</v>
      </c>
      <c r="G861" s="2">
        <f>VLOOKUP(B861,'Sheet1 (2)'!$A$1:$J$9999,5,FALSE)*-1</f>
        <v>61634.25</v>
      </c>
      <c r="H861" s="2">
        <v>45800</v>
      </c>
    </row>
    <row r="862" spans="1:8" x14ac:dyDescent="0.2">
      <c r="A862" s="2" t="str">
        <f>VLOOKUP(B862,'Sheet1 (2)'!$A$1:$M$9999,9,FALSE)</f>
        <v>Indirect Costs</v>
      </c>
      <c r="B862" s="2" t="s">
        <v>393</v>
      </c>
      <c r="C862" s="3">
        <f>VLOOKUP(B862,'Sheet1 (2)'!$A$1:$J$9999,3,FALSE)</f>
        <v>45474</v>
      </c>
      <c r="D862" s="3">
        <v>45474</v>
      </c>
      <c r="E862" s="2" t="str">
        <f t="shared" si="13"/>
        <v>Bank</v>
      </c>
      <c r="F862" s="2" t="s">
        <v>1188</v>
      </c>
      <c r="G862" s="2">
        <f>VLOOKUP(B862,'Sheet1 (2)'!$A$1:$J$9999,5,FALSE)*-1</f>
        <v>134474.1</v>
      </c>
      <c r="H862" s="2">
        <v>8244</v>
      </c>
    </row>
    <row r="863" spans="1:8" x14ac:dyDescent="0.2">
      <c r="A863" s="2" t="str">
        <f>VLOOKUP(B863,'Sheet1 (2)'!$A$1:$M$9999,9,FALSE)</f>
        <v>Indirect Costs</v>
      </c>
      <c r="B863" s="2" t="s">
        <v>392</v>
      </c>
      <c r="C863" s="3">
        <f>VLOOKUP(B863,'Sheet1 (2)'!$A$1:$J$9999,3,FALSE)</f>
        <v>45474</v>
      </c>
      <c r="D863" s="3">
        <v>45474</v>
      </c>
      <c r="E863" s="2" t="str">
        <f t="shared" si="13"/>
        <v>Bank</v>
      </c>
      <c r="F863" s="2" t="s">
        <v>1188</v>
      </c>
      <c r="G863" s="2">
        <f>VLOOKUP(B863,'Sheet1 (2)'!$A$1:$J$9999,5,FALSE)*-1</f>
        <v>69345</v>
      </c>
      <c r="H863" s="2">
        <v>228499</v>
      </c>
    </row>
    <row r="864" spans="1:8" x14ac:dyDescent="0.2">
      <c r="A864" s="2" t="str">
        <f>VLOOKUP(B864,'Sheet1 (2)'!$A$1:$M$9999,9,FALSE)</f>
        <v>Indirect Costs</v>
      </c>
      <c r="B864" s="2" t="s">
        <v>391</v>
      </c>
      <c r="C864" s="3">
        <f>VLOOKUP(B864,'Sheet1 (2)'!$A$1:$J$9999,3,FALSE)</f>
        <v>45474</v>
      </c>
      <c r="D864" s="3">
        <v>45474</v>
      </c>
      <c r="E864" s="2" t="str">
        <f t="shared" si="13"/>
        <v>Bank</v>
      </c>
      <c r="F864" s="2" t="s">
        <v>1188</v>
      </c>
      <c r="G864" s="2">
        <f>VLOOKUP(B864,'Sheet1 (2)'!$A$1:$J$9999,5,FALSE)*-1</f>
        <v>22827.5</v>
      </c>
      <c r="H864" s="2">
        <v>272772</v>
      </c>
    </row>
    <row r="865" spans="1:8" x14ac:dyDescent="0.2">
      <c r="A865" s="2" t="str">
        <f>VLOOKUP(B865,'Sheet1 (2)'!$A$1:$M$9999,9,FALSE)</f>
        <v>Indirect Costs</v>
      </c>
      <c r="B865" s="2" t="s">
        <v>390</v>
      </c>
      <c r="C865" s="3">
        <f>VLOOKUP(B865,'Sheet1 (2)'!$A$1:$J$9999,3,FALSE)</f>
        <v>45474</v>
      </c>
      <c r="D865" s="3">
        <v>45474</v>
      </c>
      <c r="E865" s="2" t="str">
        <f t="shared" si="13"/>
        <v>Bank</v>
      </c>
      <c r="F865" s="2" t="s">
        <v>1188</v>
      </c>
      <c r="G865" s="2">
        <f>VLOOKUP(B865,'Sheet1 (2)'!$A$1:$J$9999,5,FALSE)*-1</f>
        <v>68482.5</v>
      </c>
      <c r="H865" s="2">
        <v>157259</v>
      </c>
    </row>
    <row r="866" spans="1:8" x14ac:dyDescent="0.2">
      <c r="A866" s="2" t="str">
        <f>VLOOKUP(B866,'Sheet1 (2)'!$A$1:$M$9999,9,FALSE)</f>
        <v>Indirect Costs</v>
      </c>
      <c r="B866" s="2" t="s">
        <v>389</v>
      </c>
      <c r="C866" s="3">
        <f>VLOOKUP(B866,'Sheet1 (2)'!$A$1:$J$9999,3,FALSE)</f>
        <v>45474</v>
      </c>
      <c r="D866" s="3">
        <v>45474</v>
      </c>
      <c r="E866" s="2" t="str">
        <f t="shared" si="13"/>
        <v>Bank</v>
      </c>
      <c r="F866" s="2" t="s">
        <v>1188</v>
      </c>
      <c r="G866" s="2">
        <f>VLOOKUP(B866,'Sheet1 (2)'!$A$1:$J$9999,5,FALSE)*-1</f>
        <v>205735</v>
      </c>
      <c r="H866" s="2">
        <v>36712</v>
      </c>
    </row>
    <row r="867" spans="1:8" x14ac:dyDescent="0.2">
      <c r="A867" s="2" t="str">
        <f>VLOOKUP(B867,'Sheet1 (2)'!$A$1:$M$9999,9,FALSE)</f>
        <v>Indirect Costs</v>
      </c>
      <c r="B867" s="2" t="s">
        <v>388</v>
      </c>
      <c r="C867" s="3">
        <f>VLOOKUP(B867,'Sheet1 (2)'!$A$1:$J$9999,3,FALSE)</f>
        <v>45474</v>
      </c>
      <c r="D867" s="3">
        <v>45474</v>
      </c>
      <c r="E867" s="2" t="str">
        <f t="shared" si="13"/>
        <v>Bank</v>
      </c>
      <c r="F867" s="2" t="s">
        <v>1188</v>
      </c>
      <c r="G867" s="2">
        <f>VLOOKUP(B867,'Sheet1 (2)'!$A$1:$J$9999,5,FALSE)*-1</f>
        <v>10408.65</v>
      </c>
      <c r="H867" s="2">
        <v>352034</v>
      </c>
    </row>
    <row r="868" spans="1:8" x14ac:dyDescent="0.2">
      <c r="A868" s="2" t="str">
        <f>VLOOKUP(B868,'Sheet1 (2)'!$A$1:$M$9999,9,FALSE)</f>
        <v>Indirect Costs</v>
      </c>
      <c r="B868" s="2" t="s">
        <v>387</v>
      </c>
      <c r="C868" s="3">
        <f>VLOOKUP(B868,'Sheet1 (2)'!$A$1:$J$9999,3,FALSE)</f>
        <v>45474</v>
      </c>
      <c r="D868" s="3">
        <v>45474</v>
      </c>
      <c r="E868" s="2" t="str">
        <f t="shared" si="13"/>
        <v>Bank</v>
      </c>
      <c r="F868" s="2" t="s">
        <v>1188</v>
      </c>
      <c r="G868" s="2">
        <f>VLOOKUP(B868,'Sheet1 (2)'!$A$1:$J$9999,5,FALSE)*-1</f>
        <v>125339.65</v>
      </c>
      <c r="H868" s="2">
        <v>185032</v>
      </c>
    </row>
    <row r="869" spans="1:8" x14ac:dyDescent="0.2">
      <c r="A869" s="2" t="str">
        <f>VLOOKUP(B869,'Sheet1 (2)'!$A$1:$M$9999,9,FALSE)</f>
        <v>Indirect Costs</v>
      </c>
      <c r="B869" s="2" t="s">
        <v>386</v>
      </c>
      <c r="C869" s="3">
        <f>VLOOKUP(B869,'Sheet1 (2)'!$A$1:$J$9999,3,FALSE)</f>
        <v>45474</v>
      </c>
      <c r="D869" s="3">
        <v>45474</v>
      </c>
      <c r="E869" s="2" t="str">
        <f t="shared" si="13"/>
        <v>Bank</v>
      </c>
      <c r="F869" s="2" t="s">
        <v>1188</v>
      </c>
      <c r="G869" s="2">
        <f>VLOOKUP(B869,'Sheet1 (2)'!$A$1:$J$9999,5,FALSE)*-1</f>
        <v>102661.65</v>
      </c>
      <c r="H869" s="2">
        <v>91021</v>
      </c>
    </row>
    <row r="870" spans="1:8" x14ac:dyDescent="0.2">
      <c r="A870" s="2" t="str">
        <f>VLOOKUP(B870,'Sheet1 (2)'!$A$1:$M$9999,9,FALSE)</f>
        <v>Overheads</v>
      </c>
      <c r="B870" s="2" t="s">
        <v>338</v>
      </c>
      <c r="C870" s="3">
        <f>VLOOKUP(B870,'Sheet1 (2)'!$A$1:$J$9999,3,FALSE)</f>
        <v>45495</v>
      </c>
      <c r="D870" s="3">
        <v>45495</v>
      </c>
      <c r="E870" s="2" t="str">
        <f t="shared" si="13"/>
        <v>Cash</v>
      </c>
      <c r="F870" s="2" t="s">
        <v>1188</v>
      </c>
      <c r="G870" s="2">
        <f>VLOOKUP(B870,'Sheet1 (2)'!$A$1:$J$9999,5,FALSE)*-1</f>
        <v>160480</v>
      </c>
      <c r="H870" s="2">
        <v>28842</v>
      </c>
    </row>
    <row r="871" spans="1:8" x14ac:dyDescent="0.2">
      <c r="A871" s="2" t="str">
        <f>VLOOKUP(B871,'Sheet1 (2)'!$A$1:$M$9999,9,FALSE)</f>
        <v>Overheads</v>
      </c>
      <c r="B871" s="2" t="s">
        <v>337</v>
      </c>
      <c r="C871" s="3">
        <f>VLOOKUP(B871,'Sheet1 (2)'!$A$1:$J$9999,3,FALSE)</f>
        <v>45495</v>
      </c>
      <c r="D871" s="3">
        <v>45495</v>
      </c>
      <c r="E871" s="2" t="str">
        <f t="shared" si="13"/>
        <v>Cash</v>
      </c>
      <c r="F871" s="2" t="s">
        <v>1188</v>
      </c>
      <c r="G871" s="2">
        <f>VLOOKUP(B871,'Sheet1 (2)'!$A$1:$J$9999,5,FALSE)*-1</f>
        <v>771239</v>
      </c>
      <c r="H871" s="2">
        <v>34991.050000000003</v>
      </c>
    </row>
    <row r="872" spans="1:8" x14ac:dyDescent="0.2">
      <c r="A872" s="2" t="str">
        <f>VLOOKUP(B872,'Sheet1 (2)'!$A$1:$M$9999,9,FALSE)</f>
        <v>Overheads</v>
      </c>
      <c r="B872" s="2" t="s">
        <v>336</v>
      </c>
      <c r="C872" s="3">
        <f>VLOOKUP(B872,'Sheet1 (2)'!$A$1:$J$9999,3,FALSE)</f>
        <v>45495</v>
      </c>
      <c r="D872" s="3">
        <v>45495</v>
      </c>
      <c r="E872" s="2" t="str">
        <f t="shared" si="13"/>
        <v>Cash</v>
      </c>
      <c r="F872" s="2" t="s">
        <v>1188</v>
      </c>
      <c r="G872" s="2">
        <f>VLOOKUP(B872,'Sheet1 (2)'!$A$1:$J$9999,5,FALSE)*-1</f>
        <v>152315</v>
      </c>
      <c r="H872" s="2">
        <v>14180.65</v>
      </c>
    </row>
    <row r="873" spans="1:8" x14ac:dyDescent="0.2">
      <c r="A873" s="2" t="str">
        <f>VLOOKUP(B873,'Sheet1 (2)'!$A$1:$M$9999,9,FALSE)</f>
        <v>Overheads</v>
      </c>
      <c r="B873" s="2" t="s">
        <v>335</v>
      </c>
      <c r="C873" s="3">
        <f>VLOOKUP(B873,'Sheet1 (2)'!$A$1:$J$9999,3,FALSE)</f>
        <v>45495</v>
      </c>
      <c r="D873" s="3">
        <v>45495</v>
      </c>
      <c r="E873" s="2" t="str">
        <f t="shared" si="13"/>
        <v>Cash</v>
      </c>
      <c r="F873" s="2" t="s">
        <v>1188</v>
      </c>
      <c r="G873" s="2">
        <f>VLOOKUP(B873,'Sheet1 (2)'!$A$1:$J$9999,5,FALSE)*-1</f>
        <v>118354</v>
      </c>
      <c r="H873" s="2">
        <v>13252.6</v>
      </c>
    </row>
    <row r="874" spans="1:8" x14ac:dyDescent="0.2">
      <c r="A874" s="2" t="str">
        <f>VLOOKUP(B874,'Sheet1 (2)'!$A$1:$M$9999,9,FALSE)</f>
        <v>Overheads</v>
      </c>
      <c r="B874" s="2" t="s">
        <v>334</v>
      </c>
      <c r="C874" s="3">
        <f>VLOOKUP(B874,'Sheet1 (2)'!$A$1:$J$9999,3,FALSE)</f>
        <v>45495</v>
      </c>
      <c r="D874" s="3">
        <v>45495</v>
      </c>
      <c r="E874" s="2" t="str">
        <f t="shared" si="13"/>
        <v>Cash</v>
      </c>
      <c r="F874" s="2" t="s">
        <v>1188</v>
      </c>
      <c r="G874" s="2">
        <f>VLOOKUP(B874,'Sheet1 (2)'!$A$1:$J$9999,5,FALSE)*-1</f>
        <v>114249</v>
      </c>
      <c r="H874" s="2">
        <v>9614</v>
      </c>
    </row>
    <row r="875" spans="1:8" x14ac:dyDescent="0.2">
      <c r="A875" s="2" t="str">
        <f>VLOOKUP(B875,'Sheet1 (2)'!$A$1:$M$9999,9,FALSE)</f>
        <v>Overheads</v>
      </c>
      <c r="B875" s="2" t="s">
        <v>333</v>
      </c>
      <c r="C875" s="3">
        <f>VLOOKUP(B875,'Sheet1 (2)'!$A$1:$J$9999,3,FALSE)</f>
        <v>45495</v>
      </c>
      <c r="D875" s="3">
        <v>45495</v>
      </c>
      <c r="E875" s="2" t="str">
        <f t="shared" si="13"/>
        <v>Cash</v>
      </c>
      <c r="F875" s="2" t="s">
        <v>1188</v>
      </c>
      <c r="G875" s="2">
        <f>VLOOKUP(B875,'Sheet1 (2)'!$A$1:$J$9999,5,FALSE)*-1</f>
        <v>123660</v>
      </c>
      <c r="H875" s="2">
        <v>9706</v>
      </c>
    </row>
    <row r="876" spans="1:8" x14ac:dyDescent="0.2">
      <c r="A876" s="2" t="str">
        <f>VLOOKUP(B876,'Sheet1 (2)'!$A$1:$M$9999,9,FALSE)</f>
        <v>Overheads</v>
      </c>
      <c r="B876" s="2" t="s">
        <v>332</v>
      </c>
      <c r="C876" s="3">
        <f>VLOOKUP(B876,'Sheet1 (2)'!$A$1:$J$9999,3,FALSE)</f>
        <v>45495</v>
      </c>
      <c r="D876" s="3">
        <v>45495</v>
      </c>
      <c r="E876" s="2" t="str">
        <f t="shared" si="13"/>
        <v>Cash</v>
      </c>
      <c r="F876" s="2" t="s">
        <v>1188</v>
      </c>
      <c r="G876" s="2">
        <f>VLOOKUP(B876,'Sheet1 (2)'!$A$1:$J$9999,5,FALSE)*-1</f>
        <v>269802</v>
      </c>
      <c r="H876" s="2">
        <v>3000.35</v>
      </c>
    </row>
    <row r="877" spans="1:8" x14ac:dyDescent="0.2">
      <c r="A877" s="2" t="str">
        <f>VLOOKUP(B877,'Sheet1 (2)'!$A$1:$M$9999,9,FALSE)</f>
        <v>Overheads</v>
      </c>
      <c r="B877" s="2" t="s">
        <v>331</v>
      </c>
      <c r="C877" s="3">
        <f>VLOOKUP(B877,'Sheet1 (2)'!$A$1:$J$9999,3,FALSE)</f>
        <v>45495</v>
      </c>
      <c r="D877" s="3">
        <v>45495</v>
      </c>
      <c r="E877" s="2" t="str">
        <f t="shared" si="13"/>
        <v>Cash</v>
      </c>
      <c r="F877" s="2" t="s">
        <v>1188</v>
      </c>
      <c r="G877" s="2">
        <f>VLOOKUP(B877,'Sheet1 (2)'!$A$1:$J$9999,5,FALSE)*-1</f>
        <v>139131</v>
      </c>
      <c r="H877" s="2">
        <v>4537.8999999999996</v>
      </c>
    </row>
    <row r="878" spans="1:8" x14ac:dyDescent="0.2">
      <c r="A878" s="2" t="str">
        <f>VLOOKUP(B878,'Sheet1 (2)'!$A$1:$M$9999,9,FALSE)</f>
        <v>Overheads</v>
      </c>
      <c r="B878" s="2" t="s">
        <v>330</v>
      </c>
      <c r="C878" s="3">
        <f>VLOOKUP(B878,'Sheet1 (2)'!$A$1:$J$9999,3,FALSE)</f>
        <v>45495</v>
      </c>
      <c r="D878" s="3">
        <v>45495</v>
      </c>
      <c r="E878" s="2" t="str">
        <f t="shared" si="13"/>
        <v>Cash</v>
      </c>
      <c r="F878" s="2" t="s">
        <v>1188</v>
      </c>
      <c r="G878" s="2">
        <f>VLOOKUP(B878,'Sheet1 (2)'!$A$1:$J$9999,5,FALSE)*-1</f>
        <v>45800</v>
      </c>
      <c r="H878" s="2">
        <v>23616.400000000001</v>
      </c>
    </row>
    <row r="879" spans="1:8" x14ac:dyDescent="0.2">
      <c r="A879" s="2" t="str">
        <f>VLOOKUP(B879,'Sheet1 (2)'!$A$1:$M$9999,9,FALSE)</f>
        <v>Overheads</v>
      </c>
      <c r="B879" s="2" t="s">
        <v>329</v>
      </c>
      <c r="C879" s="3">
        <f>VLOOKUP(B879,'Sheet1 (2)'!$A$1:$J$9999,3,FALSE)</f>
        <v>45495</v>
      </c>
      <c r="D879" s="3">
        <v>45495</v>
      </c>
      <c r="E879" s="2" t="str">
        <f t="shared" si="13"/>
        <v>Cash</v>
      </c>
      <c r="F879" s="2" t="s">
        <v>1188</v>
      </c>
      <c r="G879" s="2">
        <f>VLOOKUP(B879,'Sheet1 (2)'!$A$1:$J$9999,5,FALSE)*-1</f>
        <v>137400</v>
      </c>
      <c r="H879" s="2">
        <v>55431.15</v>
      </c>
    </row>
    <row r="880" spans="1:8" x14ac:dyDescent="0.2">
      <c r="A880" s="2" t="str">
        <f>VLOOKUP(B880,'Sheet1 (2)'!$A$1:$M$9999,9,FALSE)</f>
        <v>Overheads</v>
      </c>
      <c r="B880" s="2" t="s">
        <v>328</v>
      </c>
      <c r="C880" s="3">
        <f>VLOOKUP(B880,'Sheet1 (2)'!$A$1:$J$9999,3,FALSE)</f>
        <v>45495</v>
      </c>
      <c r="D880" s="3">
        <v>45495</v>
      </c>
      <c r="E880" s="2" t="str">
        <f t="shared" si="13"/>
        <v>Cash</v>
      </c>
      <c r="F880" s="2" t="s">
        <v>1188</v>
      </c>
      <c r="G880" s="2">
        <f>VLOOKUP(B880,'Sheet1 (2)'!$A$1:$J$9999,5,FALSE)*-1</f>
        <v>412777</v>
      </c>
      <c r="H880" s="2">
        <v>35139.4</v>
      </c>
    </row>
    <row r="881" spans="1:8" x14ac:dyDescent="0.2">
      <c r="A881" s="2" t="str">
        <f>VLOOKUP(B881,'Sheet1 (2)'!$A$1:$M$9999,9,FALSE)</f>
        <v>Overheads</v>
      </c>
      <c r="B881" s="2" t="s">
        <v>327</v>
      </c>
      <c r="C881" s="3">
        <f>VLOOKUP(B881,'Sheet1 (2)'!$A$1:$J$9999,3,FALSE)</f>
        <v>45495</v>
      </c>
      <c r="D881" s="3">
        <v>45495</v>
      </c>
      <c r="E881" s="2" t="str">
        <f t="shared" si="13"/>
        <v>Cash</v>
      </c>
      <c r="F881" s="2" t="s">
        <v>1188</v>
      </c>
      <c r="G881" s="2">
        <f>VLOOKUP(B881,'Sheet1 (2)'!$A$1:$J$9999,5,FALSE)*-1</f>
        <v>20884</v>
      </c>
      <c r="H881" s="2">
        <v>54205.25</v>
      </c>
    </row>
    <row r="882" spans="1:8" x14ac:dyDescent="0.2">
      <c r="A882" s="2" t="str">
        <f>VLOOKUP(B882,'Sheet1 (2)'!$A$1:$M$9999,9,FALSE)</f>
        <v>Overheads</v>
      </c>
      <c r="B882" s="2" t="s">
        <v>326</v>
      </c>
      <c r="C882" s="3">
        <f>VLOOKUP(B882,'Sheet1 (2)'!$A$1:$J$9999,3,FALSE)</f>
        <v>45495</v>
      </c>
      <c r="D882" s="3">
        <v>45495</v>
      </c>
      <c r="E882" s="2" t="str">
        <f t="shared" si="13"/>
        <v>Cash</v>
      </c>
      <c r="F882" s="2" t="s">
        <v>1188</v>
      </c>
      <c r="G882" s="2">
        <f>VLOOKUP(B882,'Sheet1 (2)'!$A$1:$J$9999,5,FALSE)*-1</f>
        <v>251475</v>
      </c>
      <c r="H882" s="2">
        <v>37240.449999999997</v>
      </c>
    </row>
    <row r="883" spans="1:8" x14ac:dyDescent="0.2">
      <c r="A883" s="2" t="str">
        <f>VLOOKUP(B883,'Sheet1 (2)'!$A$1:$M$9999,9,FALSE)</f>
        <v>Overheads</v>
      </c>
      <c r="B883" s="2" t="s">
        <v>325</v>
      </c>
      <c r="C883" s="3">
        <f>VLOOKUP(B883,'Sheet1 (2)'!$A$1:$J$9999,3,FALSE)</f>
        <v>45495</v>
      </c>
      <c r="D883" s="3">
        <v>45495</v>
      </c>
      <c r="E883" s="2" t="str">
        <f t="shared" si="13"/>
        <v>Cash</v>
      </c>
      <c r="F883" s="2" t="s">
        <v>1188</v>
      </c>
      <c r="G883" s="2">
        <f>VLOOKUP(B883,'Sheet1 (2)'!$A$1:$J$9999,5,FALSE)*-1</f>
        <v>205976</v>
      </c>
      <c r="H883" s="2">
        <v>322687.7</v>
      </c>
    </row>
    <row r="884" spans="1:8" x14ac:dyDescent="0.2">
      <c r="A884" s="2" t="str">
        <f>VLOOKUP(B884,'Sheet1 (2)'!$A$1:$M$9999,9,FALSE)</f>
        <v>Raw Material Supplier</v>
      </c>
      <c r="B884" s="2" t="s">
        <v>224</v>
      </c>
      <c r="C884" s="3">
        <f>VLOOKUP(B884,'Sheet1 (2)'!$A$1:$J$9999,3,FALSE)</f>
        <v>45540</v>
      </c>
      <c r="D884" s="3">
        <v>45540</v>
      </c>
      <c r="E884" s="2" t="str">
        <f t="shared" si="13"/>
        <v>Bank</v>
      </c>
      <c r="F884" s="2" t="s">
        <v>1188</v>
      </c>
      <c r="G884" s="2">
        <f>VLOOKUP(B884,'Sheet1 (2)'!$A$1:$J$9999,5,FALSE)*-1</f>
        <v>291405.40000000002</v>
      </c>
      <c r="H884" s="2">
        <v>58654.6</v>
      </c>
    </row>
    <row r="885" spans="1:8" x14ac:dyDescent="0.2">
      <c r="A885" s="2" t="str">
        <f>VLOOKUP(B885,'Sheet1 (2)'!$A$1:$M$9999,9,FALSE)</f>
        <v>Raw Material Supplier</v>
      </c>
      <c r="B885" s="2" t="s">
        <v>223</v>
      </c>
      <c r="C885" s="3">
        <f>VLOOKUP(B885,'Sheet1 (2)'!$A$1:$J$9999,3,FALSE)</f>
        <v>45540</v>
      </c>
      <c r="D885" s="3">
        <v>45540</v>
      </c>
      <c r="E885" s="2" t="str">
        <f t="shared" si="13"/>
        <v>Bank</v>
      </c>
      <c r="F885" s="2" t="s">
        <v>1188</v>
      </c>
      <c r="G885" s="2">
        <f>VLOOKUP(B885,'Sheet1 (2)'!$A$1:$J$9999,5,FALSE)*-1</f>
        <v>3590301.15</v>
      </c>
      <c r="H885" s="2">
        <v>26680</v>
      </c>
    </row>
    <row r="886" spans="1:8" x14ac:dyDescent="0.2">
      <c r="A886" s="2" t="str">
        <f>VLOOKUP(B886,'Sheet1 (2)'!$A$1:$M$9999,9,FALSE)</f>
        <v>Raw Material Supplier</v>
      </c>
      <c r="B886" s="2" t="s">
        <v>222</v>
      </c>
      <c r="C886" s="3">
        <f>VLOOKUP(B886,'Sheet1 (2)'!$A$1:$J$9999,3,FALSE)</f>
        <v>45540</v>
      </c>
      <c r="D886" s="3">
        <v>45540</v>
      </c>
      <c r="E886" s="2" t="str">
        <f t="shared" si="13"/>
        <v>Bank</v>
      </c>
      <c r="F886" s="2" t="s">
        <v>1188</v>
      </c>
      <c r="G886" s="2">
        <f>VLOOKUP(B886,'Sheet1 (2)'!$A$1:$J$9999,5,FALSE)*-1</f>
        <v>332373</v>
      </c>
      <c r="H886" s="2">
        <v>10793.9</v>
      </c>
    </row>
    <row r="887" spans="1:8" x14ac:dyDescent="0.2">
      <c r="A887" s="2" t="str">
        <f>VLOOKUP(B887,'Sheet1 (2)'!$A$1:$M$9999,9,FALSE)</f>
        <v>Raw Material Supplier</v>
      </c>
      <c r="B887" s="2" t="s">
        <v>221</v>
      </c>
      <c r="C887" s="3">
        <f>VLOOKUP(B887,'Sheet1 (2)'!$A$1:$J$9999,3,FALSE)</f>
        <v>45540</v>
      </c>
      <c r="D887" s="3">
        <v>45540</v>
      </c>
      <c r="E887" s="2" t="str">
        <f t="shared" si="13"/>
        <v>Bank</v>
      </c>
      <c r="F887" s="2" t="s">
        <v>1188</v>
      </c>
      <c r="G887" s="2">
        <f>VLOOKUP(B887,'Sheet1 (2)'!$A$1:$J$9999,5,FALSE)*-1</f>
        <v>550968.44999999995</v>
      </c>
      <c r="H887" s="2">
        <v>211246.95</v>
      </c>
    </row>
    <row r="888" spans="1:8" x14ac:dyDescent="0.2">
      <c r="A888" s="2" t="str">
        <f>VLOOKUP(B888,'Sheet1 (2)'!$A$1:$M$9999,9,FALSE)</f>
        <v>Raw Material Supplier</v>
      </c>
      <c r="B888" s="2" t="s">
        <v>220</v>
      </c>
      <c r="C888" s="3">
        <f>VLOOKUP(B888,'Sheet1 (2)'!$A$1:$J$9999,3,FALSE)</f>
        <v>45540</v>
      </c>
      <c r="D888" s="3">
        <v>45540</v>
      </c>
      <c r="E888" s="2" t="str">
        <f t="shared" si="13"/>
        <v>Bank</v>
      </c>
      <c r="F888" s="2" t="s">
        <v>1188</v>
      </c>
      <c r="G888" s="2">
        <f>VLOOKUP(B888,'Sheet1 (2)'!$A$1:$J$9999,5,FALSE)*-1</f>
        <v>398893.6</v>
      </c>
      <c r="H888" s="2">
        <v>5602.8</v>
      </c>
    </row>
    <row r="889" spans="1:8" x14ac:dyDescent="0.2">
      <c r="A889" s="2" t="str">
        <f>VLOOKUP(B889,'Sheet1 (2)'!$A$1:$M$9999,9,FALSE)</f>
        <v>Raw Material Supplier</v>
      </c>
      <c r="B889" s="2" t="s">
        <v>219</v>
      </c>
      <c r="C889" s="3">
        <f>VLOOKUP(B889,'Sheet1 (2)'!$A$1:$J$9999,3,FALSE)</f>
        <v>45540</v>
      </c>
      <c r="D889" s="3">
        <v>45540</v>
      </c>
      <c r="E889" s="2" t="str">
        <f t="shared" si="13"/>
        <v>Bank</v>
      </c>
      <c r="F889" s="2" t="s">
        <v>1188</v>
      </c>
      <c r="G889" s="2">
        <f>VLOOKUP(B889,'Sheet1 (2)'!$A$1:$J$9999,5,FALSE)*-1</f>
        <v>852840</v>
      </c>
      <c r="H889" s="2">
        <v>3854.8</v>
      </c>
    </row>
    <row r="890" spans="1:8" x14ac:dyDescent="0.2">
      <c r="A890" s="2" t="str">
        <f>VLOOKUP(B890,'Sheet1 (2)'!$A$1:$M$9999,9,FALSE)</f>
        <v>Raw Material Supplier</v>
      </c>
      <c r="B890" s="2" t="s">
        <v>218</v>
      </c>
      <c r="C890" s="3">
        <f>VLOOKUP(B890,'Sheet1 (2)'!$A$1:$J$9999,3,FALSE)</f>
        <v>45540</v>
      </c>
      <c r="D890" s="3">
        <v>45540</v>
      </c>
      <c r="E890" s="2" t="str">
        <f t="shared" si="13"/>
        <v>Bank</v>
      </c>
      <c r="F890" s="2" t="s">
        <v>1188</v>
      </c>
      <c r="G890" s="2">
        <f>VLOOKUP(B890,'Sheet1 (2)'!$A$1:$J$9999,5,FALSE)*-1</f>
        <v>1344082.05</v>
      </c>
      <c r="H890" s="2">
        <v>28706.3</v>
      </c>
    </row>
    <row r="891" spans="1:8" x14ac:dyDescent="0.2">
      <c r="A891" s="2" t="str">
        <f>VLOOKUP(B891,'Sheet1 (2)'!$A$1:$M$9999,9,FALSE)</f>
        <v>Raw Material Supplier</v>
      </c>
      <c r="B891" s="2" t="s">
        <v>217</v>
      </c>
      <c r="C891" s="3">
        <f>VLOOKUP(B891,'Sheet1 (2)'!$A$1:$J$9999,3,FALSE)</f>
        <v>45540</v>
      </c>
      <c r="D891" s="3">
        <v>45540</v>
      </c>
      <c r="E891" s="2" t="str">
        <f t="shared" si="13"/>
        <v>Bank</v>
      </c>
      <c r="F891" s="2" t="s">
        <v>1188</v>
      </c>
      <c r="G891" s="2">
        <f>VLOOKUP(B891,'Sheet1 (2)'!$A$1:$J$9999,5,FALSE)*-1</f>
        <v>213210</v>
      </c>
      <c r="H891" s="2">
        <v>22165.1</v>
      </c>
    </row>
    <row r="892" spans="1:8" x14ac:dyDescent="0.2">
      <c r="A892" s="2" t="str">
        <f>VLOOKUP(B892,'Sheet1 (2)'!$A$1:$M$9999,9,FALSE)</f>
        <v>Raw Material Supplier</v>
      </c>
      <c r="B892" s="2" t="s">
        <v>216</v>
      </c>
      <c r="C892" s="3">
        <f>VLOOKUP(B892,'Sheet1 (2)'!$A$1:$J$9999,3,FALSE)</f>
        <v>45540</v>
      </c>
      <c r="D892" s="3">
        <v>45540</v>
      </c>
      <c r="E892" s="2" t="str">
        <f t="shared" si="13"/>
        <v>Bank</v>
      </c>
      <c r="F892" s="2" t="s">
        <v>1188</v>
      </c>
      <c r="G892" s="2">
        <f>VLOOKUP(B892,'Sheet1 (2)'!$A$1:$J$9999,5,FALSE)*-1</f>
        <v>634299.75</v>
      </c>
      <c r="H892" s="2">
        <v>11417.2</v>
      </c>
    </row>
    <row r="893" spans="1:8" x14ac:dyDescent="0.2">
      <c r="A893" s="2" t="str">
        <f>VLOOKUP(B893,'Sheet1 (2)'!$A$1:$M$9999,9,FALSE)</f>
        <v>Raw Material Supplier</v>
      </c>
      <c r="B893" s="2" t="s">
        <v>215</v>
      </c>
      <c r="C893" s="3">
        <f>VLOOKUP(B893,'Sheet1 (2)'!$A$1:$J$9999,3,FALSE)</f>
        <v>45540</v>
      </c>
      <c r="D893" s="3">
        <v>45540</v>
      </c>
      <c r="E893" s="2" t="str">
        <f t="shared" si="13"/>
        <v>Bank</v>
      </c>
      <c r="F893" s="2" t="s">
        <v>1188</v>
      </c>
      <c r="G893" s="2">
        <f>VLOOKUP(B893,'Sheet1 (2)'!$A$1:$J$9999,5,FALSE)*-1</f>
        <v>742320.4</v>
      </c>
      <c r="H893" s="2">
        <v>31958.5</v>
      </c>
    </row>
    <row r="894" spans="1:8" x14ac:dyDescent="0.2">
      <c r="A894" s="2" t="str">
        <f>VLOOKUP(B894,'Sheet1 (2)'!$A$1:$M$9999,9,FALSE)</f>
        <v>Raw Material Supplier</v>
      </c>
      <c r="B894" s="2" t="s">
        <v>214</v>
      </c>
      <c r="C894" s="3">
        <f>VLOOKUP(B894,'Sheet1 (2)'!$A$1:$J$9999,3,FALSE)</f>
        <v>45540</v>
      </c>
      <c r="D894" s="3">
        <v>45540</v>
      </c>
      <c r="E894" s="2" t="str">
        <f t="shared" si="13"/>
        <v>Bank</v>
      </c>
      <c r="F894" s="2" t="s">
        <v>1188</v>
      </c>
      <c r="G894" s="2">
        <f>VLOOKUP(B894,'Sheet1 (2)'!$A$1:$J$9999,5,FALSE)*-1</f>
        <v>2048683.6</v>
      </c>
      <c r="H894" s="2">
        <v>6158.25</v>
      </c>
    </row>
    <row r="895" spans="1:8" x14ac:dyDescent="0.2">
      <c r="A895" s="2" t="str">
        <f>VLOOKUP(B895,'Sheet1 (2)'!$A$1:$M$9999,9,FALSE)</f>
        <v>Raw Material Supplier</v>
      </c>
      <c r="B895" s="2" t="s">
        <v>213</v>
      </c>
      <c r="C895" s="3">
        <f>VLOOKUP(B895,'Sheet1 (2)'!$A$1:$J$9999,3,FALSE)</f>
        <v>45540</v>
      </c>
      <c r="D895" s="3">
        <v>45540</v>
      </c>
      <c r="E895" s="2" t="str">
        <f t="shared" si="13"/>
        <v>Bank</v>
      </c>
      <c r="F895" s="2" t="s">
        <v>1188</v>
      </c>
      <c r="G895" s="2">
        <f>VLOOKUP(B895,'Sheet1 (2)'!$A$1:$J$9999,5,FALSE)*-1</f>
        <v>1678021.35</v>
      </c>
      <c r="H895" s="2">
        <v>142672.45000000001</v>
      </c>
    </row>
    <row r="896" spans="1:8" x14ac:dyDescent="0.2">
      <c r="A896" s="2" t="str">
        <f>VLOOKUP(B896,'Sheet1 (2)'!$A$1:$M$9999,9,FALSE)</f>
        <v>Employees Wages &amp; Salaries</v>
      </c>
      <c r="B896" s="2" t="s">
        <v>284</v>
      </c>
      <c r="C896" s="3">
        <f>VLOOKUP(B896,'Sheet1 (2)'!$A$1:$J$9999,3,FALSE)</f>
        <v>45510</v>
      </c>
      <c r="D896" s="3">
        <v>45510</v>
      </c>
      <c r="E896" s="2" t="str">
        <f t="shared" si="13"/>
        <v>Bank</v>
      </c>
      <c r="F896" s="2" t="s">
        <v>1188</v>
      </c>
      <c r="G896" s="2">
        <f>VLOOKUP(B896,'Sheet1 (2)'!$A$1:$J$9999,5,FALSE)*-1</f>
        <v>176818</v>
      </c>
      <c r="H896" s="2">
        <v>543685.5</v>
      </c>
    </row>
    <row r="897" spans="1:8" x14ac:dyDescent="0.2">
      <c r="A897" s="2" t="str">
        <f>VLOOKUP(B897,'Sheet1 (2)'!$A$1:$M$9999,9,FALSE)</f>
        <v>Employees Wages &amp; Salaries</v>
      </c>
      <c r="B897" s="2" t="s">
        <v>283</v>
      </c>
      <c r="C897" s="3">
        <f>VLOOKUP(B897,'Sheet1 (2)'!$A$1:$J$9999,3,FALSE)</f>
        <v>45510</v>
      </c>
      <c r="D897" s="3">
        <v>45510</v>
      </c>
      <c r="E897" s="2" t="str">
        <f t="shared" si="13"/>
        <v>Bank</v>
      </c>
      <c r="F897" s="2" t="s">
        <v>1188</v>
      </c>
      <c r="G897" s="2">
        <f>VLOOKUP(B897,'Sheet1 (2)'!$A$1:$J$9999,5,FALSE)*-1</f>
        <v>1906206</v>
      </c>
      <c r="H897" s="2">
        <v>730377.65</v>
      </c>
    </row>
    <row r="898" spans="1:8" x14ac:dyDescent="0.2">
      <c r="A898" s="2" t="str">
        <f>VLOOKUP(B898,'Sheet1 (2)'!$A$1:$M$9999,9,FALSE)</f>
        <v>Employees Wages &amp; Salaries</v>
      </c>
      <c r="B898" s="2" t="s">
        <v>282</v>
      </c>
      <c r="C898" s="3">
        <f>VLOOKUP(B898,'Sheet1 (2)'!$A$1:$J$9999,3,FALSE)</f>
        <v>45510</v>
      </c>
      <c r="D898" s="3">
        <v>45510</v>
      </c>
      <c r="E898" s="2" t="str">
        <f t="shared" si="13"/>
        <v>Bank</v>
      </c>
      <c r="F898" s="2" t="s">
        <v>1188</v>
      </c>
      <c r="G898" s="2">
        <f>VLOOKUP(B898,'Sheet1 (2)'!$A$1:$J$9999,5,FALSE)*-1</f>
        <v>188232</v>
      </c>
      <c r="H898" s="2">
        <v>314484.75</v>
      </c>
    </row>
    <row r="899" spans="1:8" x14ac:dyDescent="0.2">
      <c r="A899" s="2" t="str">
        <f>VLOOKUP(B899,'Sheet1 (2)'!$A$1:$M$9999,9,FALSE)</f>
        <v>Employees Wages &amp; Salaries</v>
      </c>
      <c r="B899" s="2" t="s">
        <v>281</v>
      </c>
      <c r="C899" s="3">
        <f>VLOOKUP(B899,'Sheet1 (2)'!$A$1:$J$9999,3,FALSE)</f>
        <v>45510</v>
      </c>
      <c r="D899" s="3">
        <v>45510</v>
      </c>
      <c r="E899" s="2" t="str">
        <f t="shared" ref="E899:E962" si="14">IF(A899="Overheads","Cash","Bank")</f>
        <v>Bank</v>
      </c>
      <c r="F899" s="2" t="s">
        <v>1188</v>
      </c>
      <c r="G899" s="2">
        <f>VLOOKUP(B899,'Sheet1 (2)'!$A$1:$J$9999,5,FALSE)*-1</f>
        <v>292527</v>
      </c>
      <c r="H899" s="2">
        <v>293914.7</v>
      </c>
    </row>
    <row r="900" spans="1:8" x14ac:dyDescent="0.2">
      <c r="A900" s="2" t="str">
        <f>VLOOKUP(B900,'Sheet1 (2)'!$A$1:$M$9999,9,FALSE)</f>
        <v>Employees Wages &amp; Salaries</v>
      </c>
      <c r="B900" s="2" t="s">
        <v>280</v>
      </c>
      <c r="C900" s="3">
        <f>VLOOKUP(B900,'Sheet1 (2)'!$A$1:$J$9999,3,FALSE)</f>
        <v>45510</v>
      </c>
      <c r="D900" s="3">
        <v>45510</v>
      </c>
      <c r="E900" s="2" t="str">
        <f t="shared" si="14"/>
        <v>Bank</v>
      </c>
      <c r="F900" s="2" t="s">
        <v>1188</v>
      </c>
      <c r="G900" s="2">
        <f>VLOOKUP(B900,'Sheet1 (2)'!$A$1:$J$9999,5,FALSE)*-1</f>
        <v>282381</v>
      </c>
      <c r="H900" s="2">
        <v>148479.95000000001</v>
      </c>
    </row>
    <row r="901" spans="1:8" x14ac:dyDescent="0.2">
      <c r="A901" s="2" t="str">
        <f>VLOOKUP(B901,'Sheet1 (2)'!$A$1:$M$9999,9,FALSE)</f>
        <v>Employees Wages &amp; Salaries</v>
      </c>
      <c r="B901" s="2" t="s">
        <v>279</v>
      </c>
      <c r="C901" s="3">
        <f>VLOOKUP(B901,'Sheet1 (2)'!$A$1:$J$9999,3,FALSE)</f>
        <v>45510</v>
      </c>
      <c r="D901" s="3">
        <v>45510</v>
      </c>
      <c r="E901" s="2" t="str">
        <f t="shared" si="14"/>
        <v>Bank</v>
      </c>
      <c r="F901" s="2" t="s">
        <v>1188</v>
      </c>
      <c r="G901" s="2">
        <f>VLOOKUP(B901,'Sheet1 (2)'!$A$1:$J$9999,5,FALSE)*-1</f>
        <v>362240</v>
      </c>
      <c r="H901" s="2">
        <v>215239.75</v>
      </c>
    </row>
    <row r="902" spans="1:8" x14ac:dyDescent="0.2">
      <c r="A902" s="2" t="str">
        <f>VLOOKUP(B902,'Sheet1 (2)'!$A$1:$M$9999,9,FALSE)</f>
        <v>Employees Wages &amp; Salaries</v>
      </c>
      <c r="B902" s="2" t="s">
        <v>278</v>
      </c>
      <c r="C902" s="3">
        <f>VLOOKUP(B902,'Sheet1 (2)'!$A$1:$J$9999,3,FALSE)</f>
        <v>45510</v>
      </c>
      <c r="D902" s="3">
        <v>45510</v>
      </c>
      <c r="E902" s="2" t="str">
        <f t="shared" si="14"/>
        <v>Bank</v>
      </c>
      <c r="F902" s="2" t="s">
        <v>1188</v>
      </c>
      <c r="G902" s="2">
        <f>VLOOKUP(B902,'Sheet1 (2)'!$A$1:$J$9999,5,FALSE)*-1</f>
        <v>634325</v>
      </c>
      <c r="H902" s="2">
        <v>53230.05</v>
      </c>
    </row>
    <row r="903" spans="1:8" x14ac:dyDescent="0.2">
      <c r="A903" s="2" t="str">
        <f>VLOOKUP(B903,'Sheet1 (2)'!$A$1:$M$9999,9,FALSE)</f>
        <v>Employees Wages &amp; Salaries</v>
      </c>
      <c r="B903" s="2" t="s">
        <v>277</v>
      </c>
      <c r="C903" s="3">
        <f>VLOOKUP(B903,'Sheet1 (2)'!$A$1:$J$9999,3,FALSE)</f>
        <v>45510</v>
      </c>
      <c r="D903" s="3">
        <v>45510</v>
      </c>
      <c r="E903" s="2" t="str">
        <f t="shared" si="14"/>
        <v>Bank</v>
      </c>
      <c r="F903" s="2" t="s">
        <v>1188</v>
      </c>
      <c r="G903" s="2">
        <f>VLOOKUP(B903,'Sheet1 (2)'!$A$1:$J$9999,5,FALSE)*-1</f>
        <v>113200</v>
      </c>
      <c r="H903" s="2">
        <v>100642.25</v>
      </c>
    </row>
    <row r="904" spans="1:8" x14ac:dyDescent="0.2">
      <c r="A904" s="2" t="str">
        <f>VLOOKUP(B904,'Sheet1 (2)'!$A$1:$M$9999,9,FALSE)</f>
        <v>Employees Wages &amp; Salaries</v>
      </c>
      <c r="B904" s="2" t="s">
        <v>276</v>
      </c>
      <c r="C904" s="3">
        <f>VLOOKUP(B904,'Sheet1 (2)'!$A$1:$J$9999,3,FALSE)</f>
        <v>45510</v>
      </c>
      <c r="D904" s="3">
        <v>45510</v>
      </c>
      <c r="E904" s="2" t="str">
        <f t="shared" si="14"/>
        <v>Bank</v>
      </c>
      <c r="F904" s="2" t="s">
        <v>1188</v>
      </c>
      <c r="G904" s="2">
        <f>VLOOKUP(B904,'Sheet1 (2)'!$A$1:$J$9999,5,FALSE)*-1</f>
        <v>316960</v>
      </c>
      <c r="H904" s="2">
        <v>62627</v>
      </c>
    </row>
    <row r="905" spans="1:8" x14ac:dyDescent="0.2">
      <c r="A905" s="2" t="str">
        <f>VLOOKUP(B905,'Sheet1 (2)'!$A$1:$M$9999,9,FALSE)</f>
        <v>Employees Wages &amp; Salaries</v>
      </c>
      <c r="B905" s="2" t="s">
        <v>275</v>
      </c>
      <c r="C905" s="3">
        <f>VLOOKUP(B905,'Sheet1 (2)'!$A$1:$J$9999,3,FALSE)</f>
        <v>45510</v>
      </c>
      <c r="D905" s="3">
        <v>45510</v>
      </c>
      <c r="E905" s="2" t="str">
        <f t="shared" si="14"/>
        <v>Bank</v>
      </c>
      <c r="F905" s="2" t="s">
        <v>1188</v>
      </c>
      <c r="G905" s="2">
        <f>VLOOKUP(B905,'Sheet1 (2)'!$A$1:$J$9999,5,FALSE)*-1</f>
        <v>350330</v>
      </c>
      <c r="H905" s="2">
        <v>167989</v>
      </c>
    </row>
    <row r="906" spans="1:8" x14ac:dyDescent="0.2">
      <c r="A906" s="2" t="str">
        <f>VLOOKUP(B906,'Sheet1 (2)'!$A$1:$M$9999,9,FALSE)</f>
        <v>Employees Wages &amp; Salaries</v>
      </c>
      <c r="B906" s="2" t="s">
        <v>274</v>
      </c>
      <c r="C906" s="3">
        <f>VLOOKUP(B906,'Sheet1 (2)'!$A$1:$J$9999,3,FALSE)</f>
        <v>45510</v>
      </c>
      <c r="D906" s="3">
        <v>45510</v>
      </c>
      <c r="E906" s="2" t="str">
        <f t="shared" si="14"/>
        <v>Bank</v>
      </c>
      <c r="F906" s="2" t="s">
        <v>1188</v>
      </c>
      <c r="G906" s="2">
        <f>VLOOKUP(B906,'Sheet1 (2)'!$A$1:$J$9999,5,FALSE)*-1</f>
        <v>1243099</v>
      </c>
      <c r="H906" s="2">
        <v>77603</v>
      </c>
    </row>
    <row r="907" spans="1:8" x14ac:dyDescent="0.2">
      <c r="A907" s="2" t="str">
        <f>VLOOKUP(B907,'Sheet1 (2)'!$A$1:$M$9999,9,FALSE)</f>
        <v>Employees Wages &amp; Salaries</v>
      </c>
      <c r="B907" s="2" t="s">
        <v>273</v>
      </c>
      <c r="C907" s="3">
        <f>VLOOKUP(B907,'Sheet1 (2)'!$A$1:$J$9999,3,FALSE)</f>
        <v>45510</v>
      </c>
      <c r="D907" s="3">
        <v>45510</v>
      </c>
      <c r="E907" s="2" t="str">
        <f t="shared" si="14"/>
        <v>Bank</v>
      </c>
      <c r="F907" s="2" t="s">
        <v>1188</v>
      </c>
      <c r="G907" s="2">
        <f>VLOOKUP(B907,'Sheet1 (2)'!$A$1:$J$9999,5,FALSE)*-1</f>
        <v>1018189</v>
      </c>
      <c r="H907" s="2">
        <v>164273</v>
      </c>
    </row>
    <row r="908" spans="1:8" ht="28.5" x14ac:dyDescent="0.2">
      <c r="A908" s="2" t="str">
        <f>VLOOKUP(B908,'Sheet1 (2)'!$A$1:$M$9999,9,FALSE)</f>
        <v>Machinary Depreciation &amp; Maintenance</v>
      </c>
      <c r="B908" s="2" t="s">
        <v>248</v>
      </c>
      <c r="C908" s="3">
        <f>VLOOKUP(B908,'Sheet1 (2)'!$A$1:$J$9999,3,FALSE)</f>
        <v>45535</v>
      </c>
      <c r="D908" s="3">
        <v>45535</v>
      </c>
      <c r="E908" s="2" t="str">
        <f t="shared" si="14"/>
        <v>Bank</v>
      </c>
      <c r="F908" s="2" t="s">
        <v>1188</v>
      </c>
      <c r="G908" s="2">
        <f>VLOOKUP(B908,'Sheet1 (2)'!$A$1:$J$9999,5,FALSE)*-1</f>
        <v>18771.45</v>
      </c>
      <c r="H908" s="2">
        <v>45771.15</v>
      </c>
    </row>
    <row r="909" spans="1:8" ht="28.5" x14ac:dyDescent="0.2">
      <c r="A909" s="2" t="str">
        <f>VLOOKUP(B909,'Sheet1 (2)'!$A$1:$M$9999,9,FALSE)</f>
        <v>Machinary Depreciation &amp; Maintenance</v>
      </c>
      <c r="B909" s="2" t="s">
        <v>247</v>
      </c>
      <c r="C909" s="3">
        <f>VLOOKUP(B909,'Sheet1 (2)'!$A$1:$J$9999,3,FALSE)</f>
        <v>45535</v>
      </c>
      <c r="D909" s="3">
        <v>45535</v>
      </c>
      <c r="E909" s="2" t="str">
        <f t="shared" si="14"/>
        <v>Bank</v>
      </c>
      <c r="F909" s="2" t="s">
        <v>1188</v>
      </c>
      <c r="G909" s="2">
        <f>VLOOKUP(B909,'Sheet1 (2)'!$A$1:$J$9999,5,FALSE)*-1</f>
        <v>202365.5</v>
      </c>
      <c r="H909" s="2">
        <v>25093</v>
      </c>
    </row>
    <row r="910" spans="1:8" ht="28.5" x14ac:dyDescent="0.2">
      <c r="A910" s="2" t="str">
        <f>VLOOKUP(B910,'Sheet1 (2)'!$A$1:$M$9999,9,FALSE)</f>
        <v>Machinary Depreciation &amp; Maintenance</v>
      </c>
      <c r="B910" s="2" t="s">
        <v>246</v>
      </c>
      <c r="C910" s="3">
        <f>VLOOKUP(B910,'Sheet1 (2)'!$A$1:$J$9999,3,FALSE)</f>
        <v>45535</v>
      </c>
      <c r="D910" s="3">
        <v>45535</v>
      </c>
      <c r="E910" s="2" t="str">
        <f t="shared" si="14"/>
        <v>Bank</v>
      </c>
      <c r="F910" s="2" t="s">
        <v>1188</v>
      </c>
      <c r="G910" s="2">
        <f>VLOOKUP(B910,'Sheet1 (2)'!$A$1:$J$9999,5,FALSE)*-1</f>
        <v>19983.55</v>
      </c>
      <c r="H910" s="2">
        <v>11413.75</v>
      </c>
    </row>
    <row r="911" spans="1:8" ht="28.5" x14ac:dyDescent="0.2">
      <c r="A911" s="2" t="str">
        <f>VLOOKUP(B911,'Sheet1 (2)'!$A$1:$M$9999,9,FALSE)</f>
        <v>Machinary Depreciation &amp; Maintenance</v>
      </c>
      <c r="B911" s="2" t="s">
        <v>245</v>
      </c>
      <c r="C911" s="3">
        <f>VLOOKUP(B911,'Sheet1 (2)'!$A$1:$J$9999,3,FALSE)</f>
        <v>45535</v>
      </c>
      <c r="D911" s="3">
        <v>45535</v>
      </c>
      <c r="E911" s="2" t="str">
        <f t="shared" si="14"/>
        <v>Bank</v>
      </c>
      <c r="F911" s="2" t="s">
        <v>1188</v>
      </c>
      <c r="G911" s="2">
        <f>VLOOKUP(B911,'Sheet1 (2)'!$A$1:$J$9999,5,FALSE)*-1</f>
        <v>31054.6</v>
      </c>
      <c r="H911" s="2">
        <v>4617.25</v>
      </c>
    </row>
    <row r="912" spans="1:8" ht="28.5" x14ac:dyDescent="0.2">
      <c r="A912" s="2" t="str">
        <f>VLOOKUP(B912,'Sheet1 (2)'!$A$1:$M$9999,9,FALSE)</f>
        <v>Machinary Depreciation &amp; Maintenance</v>
      </c>
      <c r="B912" s="2" t="s">
        <v>244</v>
      </c>
      <c r="C912" s="3">
        <f>VLOOKUP(B912,'Sheet1 (2)'!$A$1:$J$9999,3,FALSE)</f>
        <v>45535</v>
      </c>
      <c r="D912" s="3">
        <v>45535</v>
      </c>
      <c r="E912" s="2" t="str">
        <f t="shared" si="14"/>
        <v>Bank</v>
      </c>
      <c r="F912" s="2" t="s">
        <v>1188</v>
      </c>
      <c r="G912" s="2">
        <f>VLOOKUP(B912,'Sheet1 (2)'!$A$1:$J$9999,5,FALSE)*-1</f>
        <v>29978.2</v>
      </c>
      <c r="H912" s="2">
        <v>180744.35</v>
      </c>
    </row>
    <row r="913" spans="1:8" ht="28.5" x14ac:dyDescent="0.2">
      <c r="A913" s="2" t="str">
        <f>VLOOKUP(B913,'Sheet1 (2)'!$A$1:$M$9999,9,FALSE)</f>
        <v>Machinary Depreciation &amp; Maintenance</v>
      </c>
      <c r="B913" s="2" t="s">
        <v>243</v>
      </c>
      <c r="C913" s="3">
        <f>VLOOKUP(B913,'Sheet1 (2)'!$A$1:$J$9999,3,FALSE)</f>
        <v>45535</v>
      </c>
      <c r="D913" s="3">
        <v>45535</v>
      </c>
      <c r="E913" s="2" t="str">
        <f t="shared" si="14"/>
        <v>Bank</v>
      </c>
      <c r="F913" s="2" t="s">
        <v>1188</v>
      </c>
      <c r="G913" s="2">
        <f>VLOOKUP(B913,'Sheet1 (2)'!$A$1:$J$9999,5,FALSE)*-1</f>
        <v>38456</v>
      </c>
      <c r="H913" s="2">
        <v>11242</v>
      </c>
    </row>
    <row r="914" spans="1:8" ht="28.5" x14ac:dyDescent="0.2">
      <c r="A914" s="2" t="str">
        <f>VLOOKUP(B914,'Sheet1 (2)'!$A$1:$M$9999,9,FALSE)</f>
        <v>Machinary Depreciation &amp; Maintenance</v>
      </c>
      <c r="B914" s="2" t="s">
        <v>242</v>
      </c>
      <c r="C914" s="3">
        <f>VLOOKUP(B914,'Sheet1 (2)'!$A$1:$J$9999,3,FALSE)</f>
        <v>45535</v>
      </c>
      <c r="D914" s="3">
        <v>45535</v>
      </c>
      <c r="E914" s="2" t="str">
        <f t="shared" si="14"/>
        <v>Bank</v>
      </c>
      <c r="F914" s="2" t="s">
        <v>1188</v>
      </c>
      <c r="G914" s="2">
        <f>VLOOKUP(B914,'Sheet1 (2)'!$A$1:$J$9999,5,FALSE)*-1</f>
        <v>67340.55</v>
      </c>
      <c r="H914" s="2">
        <v>7734</v>
      </c>
    </row>
    <row r="915" spans="1:8" ht="28.5" x14ac:dyDescent="0.2">
      <c r="A915" s="2" t="str">
        <f>VLOOKUP(B915,'Sheet1 (2)'!$A$1:$M$9999,9,FALSE)</f>
        <v>Machinary Depreciation &amp; Maintenance</v>
      </c>
      <c r="B915" s="2" t="s">
        <v>241</v>
      </c>
      <c r="C915" s="3">
        <f>VLOOKUP(B915,'Sheet1 (2)'!$A$1:$J$9999,3,FALSE)</f>
        <v>45535</v>
      </c>
      <c r="D915" s="3">
        <v>45535</v>
      </c>
      <c r="E915" s="2" t="str">
        <f t="shared" si="14"/>
        <v>Bank</v>
      </c>
      <c r="F915" s="2" t="s">
        <v>1188</v>
      </c>
      <c r="G915" s="2">
        <f>VLOOKUP(B915,'Sheet1 (2)'!$A$1:$J$9999,5,FALSE)*-1</f>
        <v>12017.5</v>
      </c>
      <c r="H915" s="2">
        <v>57595</v>
      </c>
    </row>
    <row r="916" spans="1:8" ht="28.5" x14ac:dyDescent="0.2">
      <c r="A916" s="2" t="str">
        <f>VLOOKUP(B916,'Sheet1 (2)'!$A$1:$M$9999,9,FALSE)</f>
        <v>Machinary Depreciation &amp; Maintenance</v>
      </c>
      <c r="B916" s="2" t="s">
        <v>240</v>
      </c>
      <c r="C916" s="3">
        <f>VLOOKUP(B916,'Sheet1 (2)'!$A$1:$J$9999,3,FALSE)</f>
        <v>45535</v>
      </c>
      <c r="D916" s="3">
        <v>45535</v>
      </c>
      <c r="E916" s="2" t="str">
        <f t="shared" si="14"/>
        <v>Bank</v>
      </c>
      <c r="F916" s="2" t="s">
        <v>1188</v>
      </c>
      <c r="G916" s="2">
        <f>VLOOKUP(B916,'Sheet1 (2)'!$A$1:$J$9999,5,FALSE)*-1</f>
        <v>33649</v>
      </c>
      <c r="H916" s="2">
        <v>44470</v>
      </c>
    </row>
    <row r="917" spans="1:8" ht="28.5" x14ac:dyDescent="0.2">
      <c r="A917" s="2" t="str">
        <f>VLOOKUP(B917,'Sheet1 (2)'!$A$1:$M$9999,9,FALSE)</f>
        <v>Machinary Depreciation &amp; Maintenance</v>
      </c>
      <c r="B917" s="2" t="s">
        <v>239</v>
      </c>
      <c r="C917" s="3">
        <f>VLOOKUP(B917,'Sheet1 (2)'!$A$1:$J$9999,3,FALSE)</f>
        <v>45535</v>
      </c>
      <c r="D917" s="3">
        <v>45535</v>
      </c>
      <c r="E917" s="2" t="str">
        <f t="shared" si="14"/>
        <v>Bank</v>
      </c>
      <c r="F917" s="2" t="s">
        <v>1188</v>
      </c>
      <c r="G917" s="2">
        <f>VLOOKUP(B917,'Sheet1 (2)'!$A$1:$J$9999,5,FALSE)*-1</f>
        <v>37192.15</v>
      </c>
      <c r="H917" s="2">
        <v>22907</v>
      </c>
    </row>
    <row r="918" spans="1:8" ht="28.5" x14ac:dyDescent="0.2">
      <c r="A918" s="2" t="str">
        <f>VLOOKUP(B918,'Sheet1 (2)'!$A$1:$M$9999,9,FALSE)</f>
        <v>Machinary Depreciation &amp; Maintenance</v>
      </c>
      <c r="B918" s="2" t="s">
        <v>238</v>
      </c>
      <c r="C918" s="3">
        <f>VLOOKUP(B918,'Sheet1 (2)'!$A$1:$J$9999,3,FALSE)</f>
        <v>45535</v>
      </c>
      <c r="D918" s="3">
        <v>45535</v>
      </c>
      <c r="E918" s="2" t="str">
        <f t="shared" si="14"/>
        <v>Bank</v>
      </c>
      <c r="F918" s="2" t="s">
        <v>1188</v>
      </c>
      <c r="G918" s="2">
        <f>VLOOKUP(B918,'Sheet1 (2)'!$A$1:$J$9999,5,FALSE)*-1</f>
        <v>131969.4</v>
      </c>
      <c r="H918" s="2">
        <v>64120</v>
      </c>
    </row>
    <row r="919" spans="1:8" ht="28.5" x14ac:dyDescent="0.2">
      <c r="A919" s="2" t="str">
        <f>VLOOKUP(B919,'Sheet1 (2)'!$A$1:$M$9999,9,FALSE)</f>
        <v>Machinary Depreciation &amp; Maintenance</v>
      </c>
      <c r="B919" s="2" t="s">
        <v>237</v>
      </c>
      <c r="C919" s="3">
        <f>VLOOKUP(B919,'Sheet1 (2)'!$A$1:$J$9999,3,FALSE)</f>
        <v>45535</v>
      </c>
      <c r="D919" s="3">
        <v>45535</v>
      </c>
      <c r="E919" s="2" t="str">
        <f t="shared" si="14"/>
        <v>Bank</v>
      </c>
      <c r="F919" s="2" t="s">
        <v>1188</v>
      </c>
      <c r="G919" s="2">
        <f>VLOOKUP(B919,'Sheet1 (2)'!$A$1:$J$9999,5,FALSE)*-1</f>
        <v>108093.1</v>
      </c>
      <c r="H919" s="2">
        <v>12355</v>
      </c>
    </row>
    <row r="920" spans="1:8" x14ac:dyDescent="0.2">
      <c r="A920" s="2" t="str">
        <f>VLOOKUP(B920,'Sheet1 (2)'!$A$1:$M$9999,9,FALSE)</f>
        <v>Subcontractors &amp; Services</v>
      </c>
      <c r="B920" s="2" t="s">
        <v>272</v>
      </c>
      <c r="C920" s="3">
        <f>VLOOKUP(B920,'Sheet1 (2)'!$A$1:$J$9999,3,FALSE)</f>
        <v>45520</v>
      </c>
      <c r="D920" s="3">
        <v>45520</v>
      </c>
      <c r="E920" s="2" t="str">
        <f t="shared" si="14"/>
        <v>Bank</v>
      </c>
      <c r="F920" s="2" t="s">
        <v>1188</v>
      </c>
      <c r="G920" s="2">
        <f>VLOOKUP(B920,'Sheet1 (2)'!$A$1:$J$9999,5,FALSE)*-1</f>
        <v>58344.1</v>
      </c>
      <c r="H920" s="2">
        <v>159907.5</v>
      </c>
    </row>
    <row r="921" spans="1:8" x14ac:dyDescent="0.2">
      <c r="A921" s="2" t="str">
        <f>VLOOKUP(B921,'Sheet1 (2)'!$A$1:$M$9999,9,FALSE)</f>
        <v>Subcontractors &amp; Services</v>
      </c>
      <c r="B921" s="2" t="s">
        <v>271</v>
      </c>
      <c r="C921" s="3">
        <f>VLOOKUP(B921,'Sheet1 (2)'!$A$1:$J$9999,3,FALSE)</f>
        <v>45520</v>
      </c>
      <c r="D921" s="3">
        <v>45520</v>
      </c>
      <c r="E921" s="2" t="str">
        <f t="shared" si="14"/>
        <v>Bank</v>
      </c>
      <c r="F921" s="2" t="s">
        <v>1188</v>
      </c>
      <c r="G921" s="2">
        <f>VLOOKUP(B921,'Sheet1 (2)'!$A$1:$J$9999,5,FALSE)*-1</f>
        <v>718835.1</v>
      </c>
      <c r="H921" s="2">
        <v>47972.25</v>
      </c>
    </row>
    <row r="922" spans="1:8" x14ac:dyDescent="0.2">
      <c r="A922" s="2" t="str">
        <f>VLOOKUP(B922,'Sheet1 (2)'!$A$1:$M$9999,9,FALSE)</f>
        <v>Subcontractors &amp; Services</v>
      </c>
      <c r="B922" s="2" t="s">
        <v>270</v>
      </c>
      <c r="C922" s="3">
        <f>VLOOKUP(B922,'Sheet1 (2)'!$A$1:$J$9999,3,FALSE)</f>
        <v>45520</v>
      </c>
      <c r="D922" s="3">
        <v>45520</v>
      </c>
      <c r="E922" s="2" t="str">
        <f t="shared" si="14"/>
        <v>Bank</v>
      </c>
      <c r="F922" s="2" t="s">
        <v>1188</v>
      </c>
      <c r="G922" s="2">
        <f>VLOOKUP(B922,'Sheet1 (2)'!$A$1:$J$9999,5,FALSE)*-1</f>
        <v>66545.899999999994</v>
      </c>
      <c r="H922" s="2">
        <v>797787.2</v>
      </c>
    </row>
    <row r="923" spans="1:8" x14ac:dyDescent="0.2">
      <c r="A923" s="2" t="str">
        <f>VLOOKUP(B923,'Sheet1 (2)'!$A$1:$M$9999,9,FALSE)</f>
        <v>Subcontractors &amp; Services</v>
      </c>
      <c r="B923" s="2" t="s">
        <v>269</v>
      </c>
      <c r="C923" s="3">
        <f>VLOOKUP(B923,'Sheet1 (2)'!$A$1:$J$9999,3,FALSE)</f>
        <v>45520</v>
      </c>
      <c r="D923" s="3">
        <v>45520</v>
      </c>
      <c r="E923" s="2" t="str">
        <f t="shared" si="14"/>
        <v>Bank</v>
      </c>
      <c r="F923" s="2" t="s">
        <v>1188</v>
      </c>
      <c r="G923" s="2">
        <f>VLOOKUP(B923,'Sheet1 (2)'!$A$1:$J$9999,5,FALSE)*-1</f>
        <v>110312.6</v>
      </c>
      <c r="H923" s="2">
        <v>1190455.8500000001</v>
      </c>
    </row>
    <row r="924" spans="1:8" x14ac:dyDescent="0.2">
      <c r="A924" s="2" t="str">
        <f>VLOOKUP(B924,'Sheet1 (2)'!$A$1:$M$9999,9,FALSE)</f>
        <v>Subcontractors &amp; Services</v>
      </c>
      <c r="B924" s="2" t="s">
        <v>268</v>
      </c>
      <c r="C924" s="3">
        <f>VLOOKUP(B924,'Sheet1 (2)'!$A$1:$J$9999,3,FALSE)</f>
        <v>45520</v>
      </c>
      <c r="D924" s="3">
        <v>45520</v>
      </c>
      <c r="E924" s="2" t="str">
        <f t="shared" si="14"/>
        <v>Bank</v>
      </c>
      <c r="F924" s="2" t="s">
        <v>1188</v>
      </c>
      <c r="G924" s="2">
        <f>VLOOKUP(B924,'Sheet1 (2)'!$A$1:$J$9999,5,FALSE)*-1</f>
        <v>79865.2</v>
      </c>
      <c r="H924" s="2">
        <v>640568.4</v>
      </c>
    </row>
    <row r="925" spans="1:8" x14ac:dyDescent="0.2">
      <c r="A925" s="2" t="str">
        <f>VLOOKUP(B925,'Sheet1 (2)'!$A$1:$M$9999,9,FALSE)</f>
        <v>Subcontractors &amp; Services</v>
      </c>
      <c r="B925" s="2" t="s">
        <v>267</v>
      </c>
      <c r="C925" s="3">
        <f>VLOOKUP(B925,'Sheet1 (2)'!$A$1:$J$9999,3,FALSE)</f>
        <v>45520</v>
      </c>
      <c r="D925" s="3">
        <v>45520</v>
      </c>
      <c r="E925" s="2" t="str">
        <f t="shared" si="14"/>
        <v>Bank</v>
      </c>
      <c r="F925" s="2" t="s">
        <v>1188</v>
      </c>
      <c r="G925" s="2">
        <f>VLOOKUP(B925,'Sheet1 (2)'!$A$1:$J$9999,5,FALSE)*-1</f>
        <v>170752</v>
      </c>
      <c r="H925" s="2">
        <v>192265.05</v>
      </c>
    </row>
    <row r="926" spans="1:8" x14ac:dyDescent="0.2">
      <c r="A926" s="2" t="str">
        <f>VLOOKUP(B926,'Sheet1 (2)'!$A$1:$M$9999,9,FALSE)</f>
        <v>Subcontractors &amp; Services</v>
      </c>
      <c r="B926" s="2" t="s">
        <v>266</v>
      </c>
      <c r="C926" s="3">
        <f>VLOOKUP(B926,'Sheet1 (2)'!$A$1:$J$9999,3,FALSE)</f>
        <v>45520</v>
      </c>
      <c r="D926" s="3">
        <v>45520</v>
      </c>
      <c r="E926" s="2" t="str">
        <f t="shared" si="14"/>
        <v>Bank</v>
      </c>
      <c r="F926" s="2" t="s">
        <v>1188</v>
      </c>
      <c r="G926" s="2">
        <f>VLOOKUP(B926,'Sheet1 (2)'!$A$1:$J$9999,5,FALSE)*-1</f>
        <v>269105.75</v>
      </c>
      <c r="H926" s="2">
        <v>1024250.95</v>
      </c>
    </row>
    <row r="927" spans="1:8" x14ac:dyDescent="0.2">
      <c r="A927" s="2" t="str">
        <f>VLOOKUP(B927,'Sheet1 (2)'!$A$1:$M$9999,9,FALSE)</f>
        <v>Subcontractors &amp; Services</v>
      </c>
      <c r="B927" s="2" t="s">
        <v>265</v>
      </c>
      <c r="C927" s="3">
        <f>VLOOKUP(B927,'Sheet1 (2)'!$A$1:$J$9999,3,FALSE)</f>
        <v>45520</v>
      </c>
      <c r="D927" s="3">
        <v>45520</v>
      </c>
      <c r="E927" s="2" t="str">
        <f t="shared" si="14"/>
        <v>Bank</v>
      </c>
      <c r="F927" s="2" t="s">
        <v>1188</v>
      </c>
      <c r="G927" s="2">
        <f>VLOOKUP(B927,'Sheet1 (2)'!$A$1:$J$9999,5,FALSE)*-1</f>
        <v>42688</v>
      </c>
      <c r="H927" s="2">
        <v>861368.4</v>
      </c>
    </row>
    <row r="928" spans="1:8" x14ac:dyDescent="0.2">
      <c r="A928" s="2" t="str">
        <f>VLOOKUP(B928,'Sheet1 (2)'!$A$1:$M$9999,9,FALSE)</f>
        <v>Subcontractors &amp; Services</v>
      </c>
      <c r="B928" s="2" t="s">
        <v>264</v>
      </c>
      <c r="C928" s="3">
        <f>VLOOKUP(B928,'Sheet1 (2)'!$A$1:$J$9999,3,FALSE)</f>
        <v>45520</v>
      </c>
      <c r="D928" s="3">
        <v>45520</v>
      </c>
      <c r="E928" s="2" t="str">
        <f t="shared" si="14"/>
        <v>Bank</v>
      </c>
      <c r="F928" s="2" t="s">
        <v>1188</v>
      </c>
      <c r="G928" s="2">
        <f>VLOOKUP(B928,'Sheet1 (2)'!$A$1:$J$9999,5,FALSE)*-1</f>
        <v>126996.8</v>
      </c>
      <c r="H928" s="2">
        <v>397243.35</v>
      </c>
    </row>
    <row r="929" spans="1:8" x14ac:dyDescent="0.2">
      <c r="A929" s="2" t="str">
        <f>VLOOKUP(B929,'Sheet1 (2)'!$A$1:$M$9999,9,FALSE)</f>
        <v>Subcontractors &amp; Services</v>
      </c>
      <c r="B929" s="2" t="s">
        <v>263</v>
      </c>
      <c r="C929" s="3">
        <f>VLOOKUP(B929,'Sheet1 (2)'!$A$1:$J$9999,3,FALSE)</f>
        <v>45520</v>
      </c>
      <c r="D929" s="3">
        <v>45520</v>
      </c>
      <c r="E929" s="2" t="str">
        <f t="shared" si="14"/>
        <v>Bank</v>
      </c>
      <c r="F929" s="2" t="s">
        <v>1188</v>
      </c>
      <c r="G929" s="2">
        <f>VLOOKUP(B929,'Sheet1 (2)'!$A$1:$J$9999,5,FALSE)*-1</f>
        <v>148623.70000000001</v>
      </c>
      <c r="H929" s="2">
        <v>203414.3</v>
      </c>
    </row>
    <row r="930" spans="1:8" x14ac:dyDescent="0.2">
      <c r="A930" s="2" t="str">
        <f>VLOOKUP(B930,'Sheet1 (2)'!$A$1:$M$9999,9,FALSE)</f>
        <v>Subcontractors &amp; Services</v>
      </c>
      <c r="B930" s="2" t="s">
        <v>262</v>
      </c>
      <c r="C930" s="3">
        <f>VLOOKUP(B930,'Sheet1 (2)'!$A$1:$J$9999,3,FALSE)</f>
        <v>45520</v>
      </c>
      <c r="D930" s="3">
        <v>45520</v>
      </c>
      <c r="E930" s="2" t="str">
        <f t="shared" si="14"/>
        <v>Bank</v>
      </c>
      <c r="F930" s="2" t="s">
        <v>1188</v>
      </c>
      <c r="G930" s="2">
        <f>VLOOKUP(B930,'Sheet1 (2)'!$A$1:$J$9999,5,FALSE)*-1</f>
        <v>410178.55</v>
      </c>
      <c r="H930" s="2">
        <v>1171763.75</v>
      </c>
    </row>
    <row r="931" spans="1:8" x14ac:dyDescent="0.2">
      <c r="A931" s="2" t="str">
        <f>VLOOKUP(B931,'Sheet1 (2)'!$A$1:$M$9999,9,FALSE)</f>
        <v>Subcontractors &amp; Services</v>
      </c>
      <c r="B931" s="2" t="s">
        <v>261</v>
      </c>
      <c r="C931" s="3">
        <f>VLOOKUP(B931,'Sheet1 (2)'!$A$1:$J$9999,3,FALSE)</f>
        <v>45520</v>
      </c>
      <c r="D931" s="3">
        <v>45520</v>
      </c>
      <c r="E931" s="2" t="str">
        <f t="shared" si="14"/>
        <v>Bank</v>
      </c>
      <c r="F931" s="2" t="s">
        <v>1188</v>
      </c>
      <c r="G931" s="2">
        <f>VLOOKUP(B931,'Sheet1 (2)'!$A$1:$J$9999,5,FALSE)*-1</f>
        <v>335966.75</v>
      </c>
      <c r="H931" s="2">
        <v>179096.4</v>
      </c>
    </row>
    <row r="932" spans="1:8" x14ac:dyDescent="0.2">
      <c r="A932" s="2" t="str">
        <f>VLOOKUP(B932,'Sheet1 (2)'!$A$1:$M$9999,9,FALSE)</f>
        <v>Indirect Costs</v>
      </c>
      <c r="B932" s="2" t="s">
        <v>310</v>
      </c>
      <c r="C932" s="3">
        <f>VLOOKUP(B932,'Sheet1 (2)'!$A$1:$J$9999,3,FALSE)</f>
        <v>45505</v>
      </c>
      <c r="D932" s="3">
        <v>45505</v>
      </c>
      <c r="E932" s="2" t="str">
        <f t="shared" si="14"/>
        <v>Bank</v>
      </c>
      <c r="F932" s="2" t="s">
        <v>1188</v>
      </c>
      <c r="G932" s="2">
        <f>VLOOKUP(B932,'Sheet1 (2)'!$A$1:$J$9999,5,FALSE)*-1</f>
        <v>35656.9</v>
      </c>
      <c r="H932" s="2">
        <v>271680</v>
      </c>
    </row>
    <row r="933" spans="1:8" x14ac:dyDescent="0.2">
      <c r="A933" s="2" t="str">
        <f>VLOOKUP(B933,'Sheet1 (2)'!$A$1:$M$9999,9,FALSE)</f>
        <v>Indirect Costs</v>
      </c>
      <c r="B933" s="2" t="s">
        <v>309</v>
      </c>
      <c r="C933" s="3">
        <f>VLOOKUP(B933,'Sheet1 (2)'!$A$1:$J$9999,3,FALSE)</f>
        <v>45505</v>
      </c>
      <c r="D933" s="3">
        <v>45505</v>
      </c>
      <c r="E933" s="2" t="str">
        <f t="shared" si="14"/>
        <v>Bank</v>
      </c>
      <c r="F933" s="2" t="s">
        <v>1188</v>
      </c>
      <c r="G933" s="2">
        <f>VLOOKUP(B933,'Sheet1 (2)'!$A$1:$J$9999,5,FALSE)*-1</f>
        <v>384399</v>
      </c>
      <c r="H933" s="2">
        <v>329605</v>
      </c>
    </row>
    <row r="934" spans="1:8" x14ac:dyDescent="0.2">
      <c r="A934" s="2" t="str">
        <f>VLOOKUP(B934,'Sheet1 (2)'!$A$1:$M$9999,9,FALSE)</f>
        <v>Indirect Costs</v>
      </c>
      <c r="B934" s="2" t="s">
        <v>308</v>
      </c>
      <c r="C934" s="3">
        <f>VLOOKUP(B934,'Sheet1 (2)'!$A$1:$J$9999,3,FALSE)</f>
        <v>45505</v>
      </c>
      <c r="D934" s="3">
        <v>45505</v>
      </c>
      <c r="E934" s="2" t="str">
        <f t="shared" si="14"/>
        <v>Bank</v>
      </c>
      <c r="F934" s="2" t="s">
        <v>1188</v>
      </c>
      <c r="G934" s="2">
        <f>VLOOKUP(B934,'Sheet1 (2)'!$A$1:$J$9999,5,FALSE)*-1</f>
        <v>37958.050000000003</v>
      </c>
      <c r="H934" s="2">
        <v>133576</v>
      </c>
    </row>
    <row r="935" spans="1:8" x14ac:dyDescent="0.2">
      <c r="A935" s="2" t="str">
        <f>VLOOKUP(B935,'Sheet1 (2)'!$A$1:$M$9999,9,FALSE)</f>
        <v>Indirect Costs</v>
      </c>
      <c r="B935" s="2" t="s">
        <v>307</v>
      </c>
      <c r="C935" s="3">
        <f>VLOOKUP(B935,'Sheet1 (2)'!$A$1:$J$9999,3,FALSE)</f>
        <v>45505</v>
      </c>
      <c r="D935" s="3">
        <v>45505</v>
      </c>
      <c r="E935" s="2" t="str">
        <f t="shared" si="14"/>
        <v>Bank</v>
      </c>
      <c r="F935" s="2" t="s">
        <v>1188</v>
      </c>
      <c r="G935" s="2">
        <f>VLOOKUP(B935,'Sheet1 (2)'!$A$1:$J$9999,5,FALSE)*-1</f>
        <v>58990.400000000001</v>
      </c>
      <c r="H935" s="2">
        <v>124839</v>
      </c>
    </row>
    <row r="936" spans="1:8" x14ac:dyDescent="0.2">
      <c r="A936" s="2" t="str">
        <f>VLOOKUP(B936,'Sheet1 (2)'!$A$1:$M$9999,9,FALSE)</f>
        <v>Indirect Costs</v>
      </c>
      <c r="B936" s="2" t="s">
        <v>306</v>
      </c>
      <c r="C936" s="3">
        <f>VLOOKUP(B936,'Sheet1 (2)'!$A$1:$J$9999,3,FALSE)</f>
        <v>45505</v>
      </c>
      <c r="D936" s="3">
        <v>45505</v>
      </c>
      <c r="E936" s="2" t="str">
        <f t="shared" si="14"/>
        <v>Bank</v>
      </c>
      <c r="F936" s="2" t="s">
        <v>1188</v>
      </c>
      <c r="G936" s="2">
        <f>VLOOKUP(B936,'Sheet1 (2)'!$A$1:$J$9999,5,FALSE)*-1</f>
        <v>56943.4</v>
      </c>
      <c r="H936" s="2">
        <v>90560</v>
      </c>
    </row>
    <row r="937" spans="1:8" x14ac:dyDescent="0.2">
      <c r="A937" s="2" t="str">
        <f>VLOOKUP(B937,'Sheet1 (2)'!$A$1:$M$9999,9,FALSE)</f>
        <v>Indirect Costs</v>
      </c>
      <c r="B937" s="2" t="s">
        <v>305</v>
      </c>
      <c r="C937" s="3">
        <f>VLOOKUP(B937,'Sheet1 (2)'!$A$1:$J$9999,3,FALSE)</f>
        <v>45505</v>
      </c>
      <c r="D937" s="3">
        <v>45505</v>
      </c>
      <c r="E937" s="2" t="str">
        <f t="shared" si="14"/>
        <v>Bank</v>
      </c>
      <c r="F937" s="2" t="s">
        <v>1188</v>
      </c>
      <c r="G937" s="2">
        <f>VLOOKUP(B937,'Sheet1 (2)'!$A$1:$J$9999,5,FALSE)*-1</f>
        <v>73048</v>
      </c>
      <c r="H937" s="2">
        <v>91422</v>
      </c>
    </row>
    <row r="938" spans="1:8" x14ac:dyDescent="0.2">
      <c r="A938" s="2" t="str">
        <f>VLOOKUP(B938,'Sheet1 (2)'!$A$1:$M$9999,9,FALSE)</f>
        <v>Indirect Costs</v>
      </c>
      <c r="B938" s="2" t="s">
        <v>304</v>
      </c>
      <c r="C938" s="3">
        <f>VLOOKUP(B938,'Sheet1 (2)'!$A$1:$J$9999,3,FALSE)</f>
        <v>45505</v>
      </c>
      <c r="D938" s="3">
        <v>45505</v>
      </c>
      <c r="E938" s="2" t="str">
        <f t="shared" si="14"/>
        <v>Bank</v>
      </c>
      <c r="F938" s="2" t="s">
        <v>1188</v>
      </c>
      <c r="G938" s="2">
        <f>VLOOKUP(B938,'Sheet1 (2)'!$A$1:$J$9999,5,FALSE)*-1</f>
        <v>127915.65</v>
      </c>
      <c r="H938" s="2">
        <v>28262</v>
      </c>
    </row>
    <row r="939" spans="1:8" x14ac:dyDescent="0.2">
      <c r="A939" s="2" t="str">
        <f>VLOOKUP(B939,'Sheet1 (2)'!$A$1:$M$9999,9,FALSE)</f>
        <v>Indirect Costs</v>
      </c>
      <c r="B939" s="2" t="s">
        <v>303</v>
      </c>
      <c r="C939" s="3">
        <f>VLOOKUP(B939,'Sheet1 (2)'!$A$1:$J$9999,3,FALSE)</f>
        <v>45505</v>
      </c>
      <c r="D939" s="3">
        <v>45505</v>
      </c>
      <c r="E939" s="2" t="str">
        <f t="shared" si="14"/>
        <v>Bank</v>
      </c>
      <c r="F939" s="2" t="s">
        <v>1188</v>
      </c>
      <c r="G939" s="2">
        <f>VLOOKUP(B939,'Sheet1 (2)'!$A$1:$J$9999,5,FALSE)*-1</f>
        <v>22827.5</v>
      </c>
      <c r="H939" s="2">
        <v>42747</v>
      </c>
    </row>
    <row r="940" spans="1:8" x14ac:dyDescent="0.2">
      <c r="A940" s="2" t="str">
        <f>VLOOKUP(B940,'Sheet1 (2)'!$A$1:$M$9999,9,FALSE)</f>
        <v>Indirect Costs</v>
      </c>
      <c r="B940" s="2" t="s">
        <v>302</v>
      </c>
      <c r="C940" s="3">
        <f>VLOOKUP(B940,'Sheet1 (2)'!$A$1:$J$9999,3,FALSE)</f>
        <v>45505</v>
      </c>
      <c r="D940" s="3">
        <v>45505</v>
      </c>
      <c r="E940" s="2" t="str">
        <f t="shared" si="14"/>
        <v>Bank</v>
      </c>
      <c r="F940" s="2" t="s">
        <v>1188</v>
      </c>
      <c r="G940" s="2">
        <f>VLOOKUP(B940,'Sheet1 (2)'!$A$1:$J$9999,5,FALSE)*-1</f>
        <v>63917</v>
      </c>
      <c r="H940" s="2">
        <v>6648.15</v>
      </c>
    </row>
    <row r="941" spans="1:8" x14ac:dyDescent="0.2">
      <c r="A941" s="2" t="str">
        <f>VLOOKUP(B941,'Sheet1 (2)'!$A$1:$M$9999,9,FALSE)</f>
        <v>Indirect Costs</v>
      </c>
      <c r="B941" s="2" t="s">
        <v>301</v>
      </c>
      <c r="C941" s="3">
        <f>VLOOKUP(B941,'Sheet1 (2)'!$A$1:$J$9999,3,FALSE)</f>
        <v>45505</v>
      </c>
      <c r="D941" s="3">
        <v>45505</v>
      </c>
      <c r="E941" s="2" t="str">
        <f t="shared" si="14"/>
        <v>Bank</v>
      </c>
      <c r="F941" s="2" t="s">
        <v>1188</v>
      </c>
      <c r="G941" s="2">
        <f>VLOOKUP(B941,'Sheet1 (2)'!$A$1:$J$9999,5,FALSE)*-1</f>
        <v>70646.8</v>
      </c>
      <c r="H941" s="2">
        <v>17834.2</v>
      </c>
    </row>
    <row r="942" spans="1:8" x14ac:dyDescent="0.2">
      <c r="A942" s="2" t="str">
        <f>VLOOKUP(B942,'Sheet1 (2)'!$A$1:$M$9999,9,FALSE)</f>
        <v>Indirect Costs</v>
      </c>
      <c r="B942" s="2" t="s">
        <v>300</v>
      </c>
      <c r="C942" s="3">
        <f>VLOOKUP(B942,'Sheet1 (2)'!$A$1:$J$9999,3,FALSE)</f>
        <v>45505</v>
      </c>
      <c r="D942" s="3">
        <v>45505</v>
      </c>
      <c r="E942" s="2" t="str">
        <f t="shared" si="14"/>
        <v>Bank</v>
      </c>
      <c r="F942" s="2" t="s">
        <v>1188</v>
      </c>
      <c r="G942" s="2">
        <f>VLOOKUP(B942,'Sheet1 (2)'!$A$1:$J$9999,5,FALSE)*-1</f>
        <v>250679.3</v>
      </c>
      <c r="H942" s="2">
        <v>8238.6</v>
      </c>
    </row>
    <row r="943" spans="1:8" x14ac:dyDescent="0.2">
      <c r="A943" s="2" t="str">
        <f>VLOOKUP(B943,'Sheet1 (2)'!$A$1:$M$9999,9,FALSE)</f>
        <v>Indirect Costs</v>
      </c>
      <c r="B943" s="2" t="s">
        <v>299</v>
      </c>
      <c r="C943" s="3">
        <f>VLOOKUP(B943,'Sheet1 (2)'!$A$1:$J$9999,3,FALSE)</f>
        <v>45505</v>
      </c>
      <c r="D943" s="3">
        <v>45505</v>
      </c>
      <c r="E943" s="2" t="str">
        <f t="shared" si="14"/>
        <v>Bank</v>
      </c>
      <c r="F943" s="2" t="s">
        <v>1188</v>
      </c>
      <c r="G943" s="2">
        <f>VLOOKUP(B943,'Sheet1 (2)'!$A$1:$J$9999,5,FALSE)*-1</f>
        <v>205324.45</v>
      </c>
      <c r="H943" s="2">
        <v>17439.75</v>
      </c>
    </row>
    <row r="944" spans="1:8" x14ac:dyDescent="0.2">
      <c r="A944" s="2" t="str">
        <f>VLOOKUP(B944,'Sheet1 (2)'!$A$1:$M$9999,9,FALSE)</f>
        <v>Overheads</v>
      </c>
      <c r="B944" s="2" t="s">
        <v>260</v>
      </c>
      <c r="C944" s="3">
        <f>VLOOKUP(B944,'Sheet1 (2)'!$A$1:$J$9999,3,FALSE)</f>
        <v>45526</v>
      </c>
      <c r="D944" s="3">
        <v>45526</v>
      </c>
      <c r="E944" s="2" t="str">
        <f t="shared" si="14"/>
        <v>Cash</v>
      </c>
      <c r="F944" s="2" t="s">
        <v>1188</v>
      </c>
      <c r="G944" s="2">
        <f>VLOOKUP(B944,'Sheet1 (2)'!$A$1:$J$9999,5,FALSE)*-1</f>
        <v>71540</v>
      </c>
      <c r="H944" s="2">
        <v>32060</v>
      </c>
    </row>
    <row r="945" spans="1:8" x14ac:dyDescent="0.2">
      <c r="A945" s="2" t="str">
        <f>VLOOKUP(B945,'Sheet1 (2)'!$A$1:$M$9999,9,FALSE)</f>
        <v>Overheads</v>
      </c>
      <c r="B945" s="2" t="s">
        <v>259</v>
      </c>
      <c r="C945" s="3">
        <f>VLOOKUP(B945,'Sheet1 (2)'!$A$1:$J$9999,3,FALSE)</f>
        <v>45526</v>
      </c>
      <c r="D945" s="3">
        <v>45526</v>
      </c>
      <c r="E945" s="2" t="str">
        <f t="shared" si="14"/>
        <v>Cash</v>
      </c>
      <c r="F945" s="2" t="s">
        <v>1188</v>
      </c>
      <c r="G945" s="2">
        <f>VLOOKUP(B945,'Sheet1 (2)'!$A$1:$J$9999,5,FALSE)*-1</f>
        <v>771239</v>
      </c>
      <c r="H945" s="2">
        <v>91834</v>
      </c>
    </row>
    <row r="946" spans="1:8" x14ac:dyDescent="0.2">
      <c r="A946" s="2" t="str">
        <f>VLOOKUP(B946,'Sheet1 (2)'!$A$1:$M$9999,9,FALSE)</f>
        <v>Overheads</v>
      </c>
      <c r="B946" s="2" t="s">
        <v>258</v>
      </c>
      <c r="C946" s="3">
        <f>VLOOKUP(B946,'Sheet1 (2)'!$A$1:$J$9999,3,FALSE)</f>
        <v>45526</v>
      </c>
      <c r="D946" s="3">
        <v>45526</v>
      </c>
      <c r="E946" s="2" t="str">
        <f t="shared" si="14"/>
        <v>Cash</v>
      </c>
      <c r="F946" s="2" t="s">
        <v>1188</v>
      </c>
      <c r="G946" s="2">
        <f>VLOOKUP(B946,'Sheet1 (2)'!$A$1:$J$9999,5,FALSE)*-1</f>
        <v>76158</v>
      </c>
      <c r="H946" s="2">
        <v>50344</v>
      </c>
    </row>
    <row r="947" spans="1:8" x14ac:dyDescent="0.2">
      <c r="A947" s="2" t="str">
        <f>VLOOKUP(B947,'Sheet1 (2)'!$A$1:$M$9999,9,FALSE)</f>
        <v>Overheads</v>
      </c>
      <c r="B947" s="2" t="s">
        <v>257</v>
      </c>
      <c r="C947" s="3">
        <f>VLOOKUP(B947,'Sheet1 (2)'!$A$1:$J$9999,3,FALSE)</f>
        <v>45526</v>
      </c>
      <c r="D947" s="3">
        <v>45526</v>
      </c>
      <c r="E947" s="2" t="str">
        <f t="shared" si="14"/>
        <v>Cash</v>
      </c>
      <c r="F947" s="2" t="s">
        <v>1188</v>
      </c>
      <c r="G947" s="2">
        <f>VLOOKUP(B947,'Sheet1 (2)'!$A$1:$J$9999,5,FALSE)*-1</f>
        <v>118354</v>
      </c>
      <c r="H947" s="2">
        <v>22900</v>
      </c>
    </row>
    <row r="948" spans="1:8" x14ac:dyDescent="0.2">
      <c r="A948" s="2" t="str">
        <f>VLOOKUP(B948,'Sheet1 (2)'!$A$1:$M$9999,9,FALSE)</f>
        <v>Overheads</v>
      </c>
      <c r="B948" s="2" t="s">
        <v>256</v>
      </c>
      <c r="C948" s="3">
        <f>VLOOKUP(B948,'Sheet1 (2)'!$A$1:$J$9999,3,FALSE)</f>
        <v>45526</v>
      </c>
      <c r="D948" s="3">
        <v>45526</v>
      </c>
      <c r="E948" s="2" t="str">
        <f t="shared" si="14"/>
        <v>Cash</v>
      </c>
      <c r="F948" s="2" t="s">
        <v>1188</v>
      </c>
      <c r="G948" s="2">
        <f>VLOOKUP(B948,'Sheet1 (2)'!$A$1:$J$9999,5,FALSE)*-1</f>
        <v>114249</v>
      </c>
      <c r="H948" s="2">
        <v>9264</v>
      </c>
    </row>
    <row r="949" spans="1:8" x14ac:dyDescent="0.2">
      <c r="A949" s="2" t="str">
        <f>VLOOKUP(B949,'Sheet1 (2)'!$A$1:$M$9999,9,FALSE)</f>
        <v>Overheads</v>
      </c>
      <c r="B949" s="2" t="s">
        <v>255</v>
      </c>
      <c r="C949" s="3">
        <f>VLOOKUP(B949,'Sheet1 (2)'!$A$1:$J$9999,3,FALSE)</f>
        <v>45526</v>
      </c>
      <c r="D949" s="3">
        <v>45526</v>
      </c>
      <c r="E949" s="2" t="str">
        <f t="shared" si="14"/>
        <v>Cash</v>
      </c>
      <c r="F949" s="2" t="s">
        <v>1188</v>
      </c>
      <c r="G949" s="2">
        <f>VLOOKUP(B949,'Sheet1 (2)'!$A$1:$J$9999,5,FALSE)*-1</f>
        <v>146560</v>
      </c>
      <c r="H949" s="2">
        <v>362636</v>
      </c>
    </row>
    <row r="950" spans="1:8" x14ac:dyDescent="0.2">
      <c r="A950" s="2" t="str">
        <f>VLOOKUP(B950,'Sheet1 (2)'!$A$1:$M$9999,9,FALSE)</f>
        <v>Overheads</v>
      </c>
      <c r="B950" s="2" t="s">
        <v>254</v>
      </c>
      <c r="C950" s="3">
        <f>VLOOKUP(B950,'Sheet1 (2)'!$A$1:$J$9999,3,FALSE)</f>
        <v>45526</v>
      </c>
      <c r="D950" s="3">
        <v>45526</v>
      </c>
      <c r="E950" s="2" t="str">
        <f t="shared" si="14"/>
        <v>Cash</v>
      </c>
      <c r="F950" s="2" t="s">
        <v>1188</v>
      </c>
      <c r="G950" s="2">
        <f>VLOOKUP(B950,'Sheet1 (2)'!$A$1:$J$9999,5,FALSE)*-1</f>
        <v>256644</v>
      </c>
      <c r="H950" s="2">
        <v>117955.5</v>
      </c>
    </row>
    <row r="951" spans="1:8" x14ac:dyDescent="0.2">
      <c r="A951" s="2" t="str">
        <f>VLOOKUP(B951,'Sheet1 (2)'!$A$1:$M$9999,9,FALSE)</f>
        <v>Overheads</v>
      </c>
      <c r="B951" s="2" t="s">
        <v>253</v>
      </c>
      <c r="C951" s="3">
        <f>VLOOKUP(B951,'Sheet1 (2)'!$A$1:$J$9999,3,FALSE)</f>
        <v>45526</v>
      </c>
      <c r="D951" s="3">
        <v>45526</v>
      </c>
      <c r="E951" s="2" t="str">
        <f t="shared" si="14"/>
        <v>Cash</v>
      </c>
      <c r="F951" s="2" t="s">
        <v>1188</v>
      </c>
      <c r="G951" s="2">
        <f>VLOOKUP(B951,'Sheet1 (2)'!$A$1:$J$9999,5,FALSE)*-1</f>
        <v>45800</v>
      </c>
      <c r="H951" s="2">
        <v>276853.3</v>
      </c>
    </row>
    <row r="952" spans="1:8" x14ac:dyDescent="0.2">
      <c r="A952" s="2" t="str">
        <f>VLOOKUP(B952,'Sheet1 (2)'!$A$1:$M$9999,9,FALSE)</f>
        <v>Overheads</v>
      </c>
      <c r="B952" s="2" t="s">
        <v>252</v>
      </c>
      <c r="C952" s="3">
        <f>VLOOKUP(B952,'Sheet1 (2)'!$A$1:$J$9999,3,FALSE)</f>
        <v>45526</v>
      </c>
      <c r="D952" s="3">
        <v>45526</v>
      </c>
      <c r="E952" s="2" t="str">
        <f t="shared" si="14"/>
        <v>Cash</v>
      </c>
      <c r="F952" s="2" t="s">
        <v>1188</v>
      </c>
      <c r="G952" s="2">
        <f>VLOOKUP(B952,'Sheet1 (2)'!$A$1:$J$9999,5,FALSE)*-1</f>
        <v>128240</v>
      </c>
      <c r="H952" s="2">
        <v>175506.1</v>
      </c>
    </row>
    <row r="953" spans="1:8" x14ac:dyDescent="0.2">
      <c r="A953" s="2" t="str">
        <f>VLOOKUP(B953,'Sheet1 (2)'!$A$1:$M$9999,9,FALSE)</f>
        <v>Overheads</v>
      </c>
      <c r="B953" s="2" t="s">
        <v>251</v>
      </c>
      <c r="C953" s="3">
        <f>VLOOKUP(B953,'Sheet1 (2)'!$A$1:$J$9999,3,FALSE)</f>
        <v>45526</v>
      </c>
      <c r="D953" s="3">
        <v>45526</v>
      </c>
      <c r="E953" s="2" t="str">
        <f t="shared" si="14"/>
        <v>Cash</v>
      </c>
      <c r="F953" s="2" t="s">
        <v>1188</v>
      </c>
      <c r="G953" s="2">
        <f>VLOOKUP(B953,'Sheet1 (2)'!$A$1:$J$9999,5,FALSE)*-1</f>
        <v>141741</v>
      </c>
      <c r="H953" s="2">
        <v>270729.55</v>
      </c>
    </row>
    <row r="954" spans="1:8" x14ac:dyDescent="0.2">
      <c r="A954" s="2" t="str">
        <f>VLOOKUP(B954,'Sheet1 (2)'!$A$1:$M$9999,9,FALSE)</f>
        <v>Overheads</v>
      </c>
      <c r="B954" s="2" t="s">
        <v>250</v>
      </c>
      <c r="C954" s="3">
        <f>VLOOKUP(B954,'Sheet1 (2)'!$A$1:$J$9999,3,FALSE)</f>
        <v>45526</v>
      </c>
      <c r="D954" s="3">
        <v>45526</v>
      </c>
      <c r="E954" s="2" t="str">
        <f t="shared" si="14"/>
        <v>Cash</v>
      </c>
      <c r="F954" s="2" t="s">
        <v>1188</v>
      </c>
      <c r="G954" s="2">
        <f>VLOOKUP(B954,'Sheet1 (2)'!$A$1:$J$9999,5,FALSE)*-1</f>
        <v>502950</v>
      </c>
      <c r="H954" s="2">
        <v>185999.85</v>
      </c>
    </row>
    <row r="955" spans="1:8" x14ac:dyDescent="0.2">
      <c r="A955" s="2" t="str">
        <f>VLOOKUP(B955,'Sheet1 (2)'!$A$1:$M$9999,9,FALSE)</f>
        <v>Overheads</v>
      </c>
      <c r="B955" s="2" t="s">
        <v>249</v>
      </c>
      <c r="C955" s="3">
        <f>VLOOKUP(B955,'Sheet1 (2)'!$A$1:$J$9999,3,FALSE)</f>
        <v>45526</v>
      </c>
      <c r="D955" s="3">
        <v>45526</v>
      </c>
      <c r="E955" s="2" t="str">
        <f t="shared" si="14"/>
        <v>Cash</v>
      </c>
      <c r="F955" s="2" t="s">
        <v>1188</v>
      </c>
      <c r="G955" s="2">
        <f>VLOOKUP(B955,'Sheet1 (2)'!$A$1:$J$9999,5,FALSE)*-1</f>
        <v>411953</v>
      </c>
      <c r="H955" s="2">
        <v>1611703.15</v>
      </c>
    </row>
    <row r="956" spans="1:8" x14ac:dyDescent="0.2">
      <c r="A956" s="2" t="str">
        <f>VLOOKUP(B956,'Sheet1 (2)'!$A$1:$M$9999,9,FALSE)</f>
        <v>Raw Material Supplier</v>
      </c>
      <c r="B956" s="2" t="s">
        <v>154</v>
      </c>
      <c r="C956" s="3">
        <f>VLOOKUP(B956,'Sheet1 (2)'!$A$1:$J$9999,3,FALSE)</f>
        <v>45570</v>
      </c>
      <c r="D956" s="3">
        <v>45570</v>
      </c>
      <c r="E956" s="2" t="str">
        <f t="shared" si="14"/>
        <v>Bank</v>
      </c>
      <c r="F956" s="2" t="s">
        <v>1188</v>
      </c>
      <c r="G956" s="2">
        <f>VLOOKUP(B956,'Sheet1 (2)'!$A$1:$J$9999,5,FALSE)*-1</f>
        <v>145702.70000000001</v>
      </c>
      <c r="H956" s="2">
        <v>121263</v>
      </c>
    </row>
    <row r="957" spans="1:8" x14ac:dyDescent="0.2">
      <c r="A957" s="2" t="str">
        <f>VLOOKUP(B957,'Sheet1 (2)'!$A$1:$M$9999,9,FALSE)</f>
        <v>Raw Material Supplier</v>
      </c>
      <c r="B957" s="2" t="s">
        <v>153</v>
      </c>
      <c r="C957" s="3">
        <f>VLOOKUP(B957,'Sheet1 (2)'!$A$1:$J$9999,3,FALSE)</f>
        <v>45570</v>
      </c>
      <c r="D957" s="3">
        <v>45570</v>
      </c>
      <c r="E957" s="2" t="str">
        <f t="shared" si="14"/>
        <v>Bank</v>
      </c>
      <c r="F957" s="2" t="s">
        <v>1188</v>
      </c>
      <c r="G957" s="2">
        <f>VLOOKUP(B957,'Sheet1 (2)'!$A$1:$J$9999,5,FALSE)*-1</f>
        <v>1705680</v>
      </c>
      <c r="H957" s="2">
        <v>870978</v>
      </c>
    </row>
    <row r="958" spans="1:8" x14ac:dyDescent="0.2">
      <c r="A958" s="2" t="str">
        <f>VLOOKUP(B958,'Sheet1 (2)'!$A$1:$M$9999,9,FALSE)</f>
        <v>Raw Material Supplier</v>
      </c>
      <c r="B958" s="2" t="s">
        <v>152</v>
      </c>
      <c r="C958" s="3">
        <f>VLOOKUP(B958,'Sheet1 (2)'!$A$1:$J$9999,3,FALSE)</f>
        <v>45570</v>
      </c>
      <c r="D958" s="3">
        <v>45570</v>
      </c>
      <c r="E958" s="2" t="str">
        <f t="shared" si="14"/>
        <v>Bank</v>
      </c>
      <c r="F958" s="2" t="s">
        <v>1188</v>
      </c>
      <c r="G958" s="2">
        <f>VLOOKUP(B958,'Sheet1 (2)'!$A$1:$J$9999,5,FALSE)*-1</f>
        <v>332373</v>
      </c>
      <c r="H958" s="2">
        <v>25703</v>
      </c>
    </row>
    <row r="959" spans="1:8" x14ac:dyDescent="0.2">
      <c r="A959" s="2" t="str">
        <f>VLOOKUP(B959,'Sheet1 (2)'!$A$1:$M$9999,9,FALSE)</f>
        <v>Raw Material Supplier</v>
      </c>
      <c r="B959" s="2" t="s">
        <v>151</v>
      </c>
      <c r="C959" s="3">
        <f>VLOOKUP(B959,'Sheet1 (2)'!$A$1:$J$9999,3,FALSE)</f>
        <v>45570</v>
      </c>
      <c r="D959" s="3">
        <v>45570</v>
      </c>
      <c r="E959" s="2" t="str">
        <f t="shared" si="14"/>
        <v>Bank</v>
      </c>
      <c r="F959" s="2" t="s">
        <v>1188</v>
      </c>
      <c r="G959" s="2">
        <f>VLOOKUP(B959,'Sheet1 (2)'!$A$1:$J$9999,5,FALSE)*-1</f>
        <v>550968.44999999995</v>
      </c>
      <c r="H959" s="2">
        <v>536020</v>
      </c>
    </row>
    <row r="960" spans="1:8" x14ac:dyDescent="0.2">
      <c r="A960" s="2" t="str">
        <f>VLOOKUP(B960,'Sheet1 (2)'!$A$1:$M$9999,9,FALSE)</f>
        <v>Raw Material Supplier</v>
      </c>
      <c r="B960" s="2" t="s">
        <v>150</v>
      </c>
      <c r="C960" s="3">
        <f>VLOOKUP(B960,'Sheet1 (2)'!$A$1:$J$9999,3,FALSE)</f>
        <v>45570</v>
      </c>
      <c r="D960" s="3">
        <v>45570</v>
      </c>
      <c r="E960" s="2" t="str">
        <f t="shared" si="14"/>
        <v>Bank</v>
      </c>
      <c r="F960" s="2" t="s">
        <v>1188</v>
      </c>
      <c r="G960" s="2">
        <f>VLOOKUP(B960,'Sheet1 (2)'!$A$1:$J$9999,5,FALSE)*-1</f>
        <v>398893.6</v>
      </c>
      <c r="H960" s="2">
        <v>35871</v>
      </c>
    </row>
    <row r="961" spans="1:8" x14ac:dyDescent="0.2">
      <c r="A961" s="2" t="str">
        <f>VLOOKUP(B961,'Sheet1 (2)'!$A$1:$M$9999,9,FALSE)</f>
        <v>Raw Material Supplier</v>
      </c>
      <c r="B961" s="2" t="s">
        <v>149</v>
      </c>
      <c r="C961" s="3">
        <f>VLOOKUP(B961,'Sheet1 (2)'!$A$1:$J$9999,3,FALSE)</f>
        <v>45570</v>
      </c>
      <c r="D961" s="3">
        <v>45570</v>
      </c>
      <c r="E961" s="2" t="str">
        <f t="shared" si="14"/>
        <v>Bank</v>
      </c>
      <c r="F961" s="2" t="s">
        <v>1188</v>
      </c>
      <c r="G961" s="2">
        <f>VLOOKUP(B961,'Sheet1 (2)'!$A$1:$J$9999,5,FALSE)*-1</f>
        <v>852840</v>
      </c>
      <c r="H961" s="2">
        <v>105408</v>
      </c>
    </row>
    <row r="962" spans="1:8" x14ac:dyDescent="0.2">
      <c r="A962" s="2" t="str">
        <f>VLOOKUP(B962,'Sheet1 (2)'!$A$1:$M$9999,9,FALSE)</f>
        <v>Raw Material Supplier</v>
      </c>
      <c r="B962" s="2" t="s">
        <v>148</v>
      </c>
      <c r="C962" s="3">
        <f>VLOOKUP(B962,'Sheet1 (2)'!$A$1:$J$9999,3,FALSE)</f>
        <v>45570</v>
      </c>
      <c r="D962" s="3">
        <v>45570</v>
      </c>
      <c r="E962" s="2" t="str">
        <f t="shared" si="14"/>
        <v>Bank</v>
      </c>
      <c r="F962" s="2" t="s">
        <v>1188</v>
      </c>
      <c r="G962" s="2">
        <f>VLOOKUP(B962,'Sheet1 (2)'!$A$1:$J$9999,5,FALSE)*-1</f>
        <v>1243245.45</v>
      </c>
      <c r="H962" s="2">
        <v>79240</v>
      </c>
    </row>
    <row r="963" spans="1:8" x14ac:dyDescent="0.2">
      <c r="A963" s="2" t="str">
        <f>VLOOKUP(B963,'Sheet1 (2)'!$A$1:$M$9999,9,FALSE)</f>
        <v>Raw Material Supplier</v>
      </c>
      <c r="B963" s="2" t="s">
        <v>147</v>
      </c>
      <c r="C963" s="3">
        <f>VLOOKUP(B963,'Sheet1 (2)'!$A$1:$J$9999,3,FALSE)</f>
        <v>45570</v>
      </c>
      <c r="D963" s="3">
        <v>45570</v>
      </c>
      <c r="E963" s="2" t="str">
        <f t="shared" ref="E963:E1026" si="15">IF(A963="Overheads","Cash","Bank")</f>
        <v>Bank</v>
      </c>
      <c r="F963" s="2" t="s">
        <v>1188</v>
      </c>
      <c r="G963" s="2">
        <f>VLOOKUP(B963,'Sheet1 (2)'!$A$1:$J$9999,5,FALSE)*-1</f>
        <v>147957.85</v>
      </c>
      <c r="H963" s="2">
        <v>226978</v>
      </c>
    </row>
    <row r="964" spans="1:8" x14ac:dyDescent="0.2">
      <c r="A964" s="2" t="str">
        <f>VLOOKUP(B964,'Sheet1 (2)'!$A$1:$M$9999,9,FALSE)</f>
        <v>Raw Material Supplier</v>
      </c>
      <c r="B964" s="2" t="s">
        <v>146</v>
      </c>
      <c r="C964" s="3">
        <f>VLOOKUP(B964,'Sheet1 (2)'!$A$1:$J$9999,3,FALSE)</f>
        <v>45570</v>
      </c>
      <c r="D964" s="3">
        <v>45570</v>
      </c>
      <c r="E964" s="2" t="str">
        <f t="shared" si="15"/>
        <v>Bank</v>
      </c>
      <c r="F964" s="2" t="s">
        <v>1188</v>
      </c>
      <c r="G964" s="2">
        <f>VLOOKUP(B964,'Sheet1 (2)'!$A$1:$J$9999,5,FALSE)*-1</f>
        <v>588992.05000000005</v>
      </c>
      <c r="H964" s="2">
        <v>124432</v>
      </c>
    </row>
    <row r="965" spans="1:8" x14ac:dyDescent="0.2">
      <c r="A965" s="2" t="str">
        <f>VLOOKUP(B965,'Sheet1 (2)'!$A$1:$M$9999,9,FALSE)</f>
        <v>Raw Material Supplier</v>
      </c>
      <c r="B965" s="2" t="s">
        <v>145</v>
      </c>
      <c r="C965" s="3">
        <f>VLOOKUP(B965,'Sheet1 (2)'!$A$1:$J$9999,3,FALSE)</f>
        <v>45570</v>
      </c>
      <c r="D965" s="3">
        <v>45570</v>
      </c>
      <c r="E965" s="2" t="str">
        <f t="shared" si="15"/>
        <v>Bank</v>
      </c>
      <c r="F965" s="2" t="s">
        <v>1188</v>
      </c>
      <c r="G965" s="2">
        <f>VLOOKUP(B965,'Sheet1 (2)'!$A$1:$J$9999,5,FALSE)*-1</f>
        <v>1335595.05</v>
      </c>
      <c r="H965" s="2">
        <v>56600</v>
      </c>
    </row>
    <row r="966" spans="1:8" x14ac:dyDescent="0.2">
      <c r="A966" s="2" t="str">
        <f>VLOOKUP(B966,'Sheet1 (2)'!$A$1:$M$9999,9,FALSE)</f>
        <v>Raw Material Supplier</v>
      </c>
      <c r="B966" s="2" t="s">
        <v>144</v>
      </c>
      <c r="C966" s="3">
        <f>VLOOKUP(B966,'Sheet1 (2)'!$A$1:$J$9999,3,FALSE)</f>
        <v>45570</v>
      </c>
      <c r="D966" s="3">
        <v>45570</v>
      </c>
      <c r="E966" s="2" t="str">
        <f t="shared" si="15"/>
        <v>Bank</v>
      </c>
      <c r="F966" s="2" t="s">
        <v>1188</v>
      </c>
      <c r="G966" s="2">
        <f>VLOOKUP(B966,'Sheet1 (2)'!$A$1:$J$9999,5,FALSE)*-1</f>
        <v>3073026.55</v>
      </c>
      <c r="H966" s="2">
        <v>22898</v>
      </c>
    </row>
    <row r="967" spans="1:8" x14ac:dyDescent="0.2">
      <c r="A967" s="2" t="str">
        <f>VLOOKUP(B967,'Sheet1 (2)'!$A$1:$M$9999,9,FALSE)</f>
        <v>Raw Material Supplier</v>
      </c>
      <c r="B967" s="2" t="s">
        <v>143</v>
      </c>
      <c r="C967" s="3">
        <f>VLOOKUP(B967,'Sheet1 (2)'!$A$1:$J$9999,3,FALSE)</f>
        <v>45570</v>
      </c>
      <c r="D967" s="3">
        <v>45570</v>
      </c>
      <c r="E967" s="2" t="str">
        <f t="shared" si="15"/>
        <v>Bank</v>
      </c>
      <c r="F967" s="2" t="s">
        <v>1188</v>
      </c>
      <c r="G967" s="2">
        <f>VLOOKUP(B967,'Sheet1 (2)'!$A$1:$J$9999,5,FALSE)*-1</f>
        <v>2517032.6</v>
      </c>
      <c r="H967" s="2">
        <v>896298</v>
      </c>
    </row>
    <row r="968" spans="1:8" x14ac:dyDescent="0.2">
      <c r="A968" s="2" t="str">
        <f>VLOOKUP(B968,'Sheet1 (2)'!$A$1:$M$9999,9,FALSE)</f>
        <v>Employees Wages &amp; Salaries</v>
      </c>
      <c r="B968" s="2" t="s">
        <v>212</v>
      </c>
      <c r="C968" s="3">
        <f>VLOOKUP(B968,'Sheet1 (2)'!$A$1:$J$9999,3,FALSE)</f>
        <v>45540</v>
      </c>
      <c r="D968" s="3">
        <v>45540</v>
      </c>
      <c r="E968" s="2" t="str">
        <f t="shared" si="15"/>
        <v>Bank</v>
      </c>
      <c r="F968" s="2" t="s">
        <v>1188</v>
      </c>
      <c r="G968" s="2">
        <f>VLOOKUP(B968,'Sheet1 (2)'!$A$1:$J$9999,5,FALSE)*-1</f>
        <v>88409</v>
      </c>
      <c r="H968" s="2">
        <v>76864.850000000006</v>
      </c>
    </row>
    <row r="969" spans="1:8" x14ac:dyDescent="0.2">
      <c r="A969" s="2" t="str">
        <f>VLOOKUP(B969,'Sheet1 (2)'!$A$1:$M$9999,9,FALSE)</f>
        <v>Employees Wages &amp; Salaries</v>
      </c>
      <c r="B969" s="2" t="s">
        <v>211</v>
      </c>
      <c r="C969" s="3">
        <f>VLOOKUP(B969,'Sheet1 (2)'!$A$1:$J$9999,3,FALSE)</f>
        <v>45540</v>
      </c>
      <c r="D969" s="3">
        <v>45540</v>
      </c>
      <c r="E969" s="2" t="str">
        <f t="shared" si="15"/>
        <v>Bank</v>
      </c>
      <c r="F969" s="2" t="s">
        <v>1188</v>
      </c>
      <c r="G969" s="2">
        <f>VLOOKUP(B969,'Sheet1 (2)'!$A$1:$J$9999,5,FALSE)*-1</f>
        <v>905600</v>
      </c>
      <c r="H969" s="2">
        <v>221115.1</v>
      </c>
    </row>
    <row r="970" spans="1:8" x14ac:dyDescent="0.2">
      <c r="A970" s="2" t="str">
        <f>VLOOKUP(B970,'Sheet1 (2)'!$A$1:$M$9999,9,FALSE)</f>
        <v>Employees Wages &amp; Salaries</v>
      </c>
      <c r="B970" s="2" t="s">
        <v>210</v>
      </c>
      <c r="C970" s="3">
        <f>VLOOKUP(B970,'Sheet1 (2)'!$A$1:$J$9999,3,FALSE)</f>
        <v>45540</v>
      </c>
      <c r="D970" s="3">
        <v>45540</v>
      </c>
      <c r="E970" s="2" t="str">
        <f t="shared" si="15"/>
        <v>Bank</v>
      </c>
      <c r="F970" s="2" t="s">
        <v>1188</v>
      </c>
      <c r="G970" s="2">
        <f>VLOOKUP(B970,'Sheet1 (2)'!$A$1:$J$9999,5,FALSE)*-1</f>
        <v>188232</v>
      </c>
      <c r="H970" s="2">
        <v>140708.25</v>
      </c>
    </row>
    <row r="971" spans="1:8" x14ac:dyDescent="0.2">
      <c r="A971" s="2" t="str">
        <f>VLOOKUP(B971,'Sheet1 (2)'!$A$1:$M$9999,9,FALSE)</f>
        <v>Employees Wages &amp; Salaries</v>
      </c>
      <c r="B971" s="2" t="s">
        <v>209</v>
      </c>
      <c r="C971" s="3">
        <f>VLOOKUP(B971,'Sheet1 (2)'!$A$1:$J$9999,3,FALSE)</f>
        <v>45540</v>
      </c>
      <c r="D971" s="3">
        <v>45540</v>
      </c>
      <c r="E971" s="2" t="str">
        <f t="shared" si="15"/>
        <v>Bank</v>
      </c>
      <c r="F971" s="2" t="s">
        <v>1188</v>
      </c>
      <c r="G971" s="2">
        <f>VLOOKUP(B971,'Sheet1 (2)'!$A$1:$J$9999,5,FALSE)*-1</f>
        <v>292527</v>
      </c>
      <c r="H971" s="2">
        <v>11252.75</v>
      </c>
    </row>
    <row r="972" spans="1:8" x14ac:dyDescent="0.2">
      <c r="A972" s="2" t="str">
        <f>VLOOKUP(B972,'Sheet1 (2)'!$A$1:$M$9999,9,FALSE)</f>
        <v>Employees Wages &amp; Salaries</v>
      </c>
      <c r="B972" s="2" t="s">
        <v>208</v>
      </c>
      <c r="C972" s="3">
        <f>VLOOKUP(B972,'Sheet1 (2)'!$A$1:$J$9999,3,FALSE)</f>
        <v>45540</v>
      </c>
      <c r="D972" s="3">
        <v>45540</v>
      </c>
      <c r="E972" s="2" t="str">
        <f t="shared" si="15"/>
        <v>Bank</v>
      </c>
      <c r="F972" s="2" t="s">
        <v>1188</v>
      </c>
      <c r="G972" s="2">
        <f>VLOOKUP(B972,'Sheet1 (2)'!$A$1:$J$9999,5,FALSE)*-1</f>
        <v>282381</v>
      </c>
      <c r="H972" s="2">
        <v>54372</v>
      </c>
    </row>
    <row r="973" spans="1:8" x14ac:dyDescent="0.2">
      <c r="A973" s="2" t="str">
        <f>VLOOKUP(B973,'Sheet1 (2)'!$A$1:$M$9999,9,FALSE)</f>
        <v>Employees Wages &amp; Salaries</v>
      </c>
      <c r="B973" s="2" t="s">
        <v>207</v>
      </c>
      <c r="C973" s="3">
        <f>VLOOKUP(B973,'Sheet1 (2)'!$A$1:$J$9999,3,FALSE)</f>
        <v>45540</v>
      </c>
      <c r="D973" s="3">
        <v>45540</v>
      </c>
      <c r="E973" s="2" t="str">
        <f t="shared" si="15"/>
        <v>Bank</v>
      </c>
      <c r="F973" s="2" t="s">
        <v>1188</v>
      </c>
      <c r="G973" s="2">
        <f>VLOOKUP(B973,'Sheet1 (2)'!$A$1:$J$9999,5,FALSE)*-1</f>
        <v>362240</v>
      </c>
      <c r="H973" s="2">
        <v>24453.599999999999</v>
      </c>
    </row>
    <row r="974" spans="1:8" x14ac:dyDescent="0.2">
      <c r="A974" s="2" t="str">
        <f>VLOOKUP(B974,'Sheet1 (2)'!$A$1:$M$9999,9,FALSE)</f>
        <v>Employees Wages &amp; Salaries</v>
      </c>
      <c r="B974" s="2" t="s">
        <v>206</v>
      </c>
      <c r="C974" s="3">
        <f>VLOOKUP(B974,'Sheet1 (2)'!$A$1:$J$9999,3,FALSE)</f>
        <v>45540</v>
      </c>
      <c r="D974" s="3">
        <v>45540</v>
      </c>
      <c r="E974" s="2" t="str">
        <f t="shared" si="15"/>
        <v>Bank</v>
      </c>
      <c r="F974" s="2" t="s">
        <v>1188</v>
      </c>
      <c r="G974" s="2">
        <f>VLOOKUP(B974,'Sheet1 (2)'!$A$1:$J$9999,5,FALSE)*-1</f>
        <v>586737</v>
      </c>
      <c r="H974" s="2">
        <v>175638.35</v>
      </c>
    </row>
    <row r="975" spans="1:8" x14ac:dyDescent="0.2">
      <c r="A975" s="2" t="str">
        <f>VLOOKUP(B975,'Sheet1 (2)'!$A$1:$M$9999,9,FALSE)</f>
        <v>Employees Wages &amp; Salaries</v>
      </c>
      <c r="B975" s="2" t="s">
        <v>205</v>
      </c>
      <c r="C975" s="3">
        <f>VLOOKUP(B975,'Sheet1 (2)'!$A$1:$J$9999,3,FALSE)</f>
        <v>45540</v>
      </c>
      <c r="D975" s="3">
        <v>45540</v>
      </c>
      <c r="E975" s="2" t="str">
        <f t="shared" si="15"/>
        <v>Bank</v>
      </c>
      <c r="F975" s="2" t="s">
        <v>1188</v>
      </c>
      <c r="G975" s="2">
        <f>VLOOKUP(B975,'Sheet1 (2)'!$A$1:$J$9999,5,FALSE)*-1</f>
        <v>78556</v>
      </c>
      <c r="H975" s="2">
        <v>5183.05</v>
      </c>
    </row>
    <row r="976" spans="1:8" x14ac:dyDescent="0.2">
      <c r="A976" s="2" t="str">
        <f>VLOOKUP(B976,'Sheet1 (2)'!$A$1:$M$9999,9,FALSE)</f>
        <v>Employees Wages &amp; Salaries</v>
      </c>
      <c r="B976" s="2" t="s">
        <v>204</v>
      </c>
      <c r="C976" s="3">
        <f>VLOOKUP(B976,'Sheet1 (2)'!$A$1:$J$9999,3,FALSE)</f>
        <v>45540</v>
      </c>
      <c r="D976" s="3">
        <v>45540</v>
      </c>
      <c r="E976" s="2" t="str">
        <f t="shared" si="15"/>
        <v>Bank</v>
      </c>
      <c r="F976" s="2" t="s">
        <v>1188</v>
      </c>
      <c r="G976" s="2">
        <f>VLOOKUP(B976,'Sheet1 (2)'!$A$1:$J$9999,5,FALSE)*-1</f>
        <v>294320</v>
      </c>
      <c r="H976" s="2">
        <v>108091.95</v>
      </c>
    </row>
    <row r="977" spans="1:8" x14ac:dyDescent="0.2">
      <c r="A977" s="2" t="str">
        <f>VLOOKUP(B977,'Sheet1 (2)'!$A$1:$M$9999,9,FALSE)</f>
        <v>Employees Wages &amp; Salaries</v>
      </c>
      <c r="B977" s="2" t="s">
        <v>203</v>
      </c>
      <c r="C977" s="3">
        <f>VLOOKUP(B977,'Sheet1 (2)'!$A$1:$J$9999,3,FALSE)</f>
        <v>45540</v>
      </c>
      <c r="D977" s="3">
        <v>45540</v>
      </c>
      <c r="E977" s="2" t="str">
        <f t="shared" si="15"/>
        <v>Bank</v>
      </c>
      <c r="F977" s="2" t="s">
        <v>1188</v>
      </c>
      <c r="G977" s="2">
        <f>VLOOKUP(B977,'Sheet1 (2)'!$A$1:$J$9999,5,FALSE)*-1</f>
        <v>709110</v>
      </c>
      <c r="H977" s="2">
        <v>7233.5</v>
      </c>
    </row>
    <row r="978" spans="1:8" x14ac:dyDescent="0.2">
      <c r="A978" s="2" t="str">
        <f>VLOOKUP(B978,'Sheet1 (2)'!$A$1:$M$9999,9,FALSE)</f>
        <v>Employees Wages &amp; Salaries</v>
      </c>
      <c r="B978" s="2" t="s">
        <v>202</v>
      </c>
      <c r="C978" s="3">
        <f>VLOOKUP(B978,'Sheet1 (2)'!$A$1:$J$9999,3,FALSE)</f>
        <v>45540</v>
      </c>
      <c r="D978" s="3">
        <v>45540</v>
      </c>
      <c r="E978" s="2" t="str">
        <f t="shared" si="15"/>
        <v>Bank</v>
      </c>
      <c r="F978" s="2" t="s">
        <v>1188</v>
      </c>
      <c r="G978" s="2">
        <f>VLOOKUP(B978,'Sheet1 (2)'!$A$1:$J$9999,5,FALSE)*-1</f>
        <v>1864649</v>
      </c>
      <c r="H978" s="2">
        <v>21256.6</v>
      </c>
    </row>
    <row r="979" spans="1:8" x14ac:dyDescent="0.2">
      <c r="A979" s="2" t="str">
        <f>VLOOKUP(B979,'Sheet1 (2)'!$A$1:$M$9999,9,FALSE)</f>
        <v>Employees Wages &amp; Salaries</v>
      </c>
      <c r="B979" s="2" t="s">
        <v>201</v>
      </c>
      <c r="C979" s="3">
        <f>VLOOKUP(B979,'Sheet1 (2)'!$A$1:$J$9999,3,FALSE)</f>
        <v>45540</v>
      </c>
      <c r="D979" s="3">
        <v>45540</v>
      </c>
      <c r="E979" s="2" t="str">
        <f t="shared" si="15"/>
        <v>Bank</v>
      </c>
      <c r="F979" s="2" t="s">
        <v>1188</v>
      </c>
      <c r="G979" s="2">
        <f>VLOOKUP(B979,'Sheet1 (2)'!$A$1:$J$9999,5,FALSE)*-1</f>
        <v>1527284</v>
      </c>
      <c r="H979" s="2">
        <v>15979.25</v>
      </c>
    </row>
    <row r="980" spans="1:8" ht="28.5" x14ac:dyDescent="0.2">
      <c r="A980" s="2" t="str">
        <f>VLOOKUP(B980,'Sheet1 (2)'!$A$1:$M$9999,9,FALSE)</f>
        <v>Machinary Depreciation &amp; Maintenance</v>
      </c>
      <c r="B980" s="2" t="s">
        <v>176</v>
      </c>
      <c r="C980" s="3">
        <f>VLOOKUP(B980,'Sheet1 (2)'!$A$1:$J$9999,3,FALSE)</f>
        <v>45565</v>
      </c>
      <c r="D980" s="3">
        <v>45565</v>
      </c>
      <c r="E980" s="2" t="str">
        <f t="shared" si="15"/>
        <v>Bank</v>
      </c>
      <c r="F980" s="2" t="s">
        <v>1188</v>
      </c>
      <c r="G980" s="2">
        <f>VLOOKUP(B980,'Sheet1 (2)'!$A$1:$J$9999,5,FALSE)*-1</f>
        <v>9385.15</v>
      </c>
      <c r="H980" s="2">
        <v>74076.100000000006</v>
      </c>
    </row>
    <row r="981" spans="1:8" ht="28.5" x14ac:dyDescent="0.2">
      <c r="A981" s="2" t="str">
        <f>VLOOKUP(B981,'Sheet1 (2)'!$A$1:$M$9999,9,FALSE)</f>
        <v>Machinary Depreciation &amp; Maintenance</v>
      </c>
      <c r="B981" s="2" t="s">
        <v>175</v>
      </c>
      <c r="C981" s="3">
        <f>VLOOKUP(B981,'Sheet1 (2)'!$A$1:$J$9999,3,FALSE)</f>
        <v>45565</v>
      </c>
      <c r="D981" s="3">
        <v>45565</v>
      </c>
      <c r="E981" s="2" t="str">
        <f t="shared" si="15"/>
        <v>Bank</v>
      </c>
      <c r="F981" s="2" t="s">
        <v>1188</v>
      </c>
      <c r="G981" s="2">
        <f>VLOOKUP(B981,'Sheet1 (2)'!$A$1:$J$9999,5,FALSE)*-1</f>
        <v>96140</v>
      </c>
      <c r="H981" s="2">
        <v>5923.65</v>
      </c>
    </row>
    <row r="982" spans="1:8" ht="28.5" x14ac:dyDescent="0.2">
      <c r="A982" s="2" t="str">
        <f>VLOOKUP(B982,'Sheet1 (2)'!$A$1:$M$9999,9,FALSE)</f>
        <v>Machinary Depreciation &amp; Maintenance</v>
      </c>
      <c r="B982" s="2" t="s">
        <v>174</v>
      </c>
      <c r="C982" s="3">
        <f>VLOOKUP(B982,'Sheet1 (2)'!$A$1:$J$9999,3,FALSE)</f>
        <v>45565</v>
      </c>
      <c r="D982" s="3">
        <v>45565</v>
      </c>
      <c r="E982" s="2" t="str">
        <f t="shared" si="15"/>
        <v>Bank</v>
      </c>
      <c r="F982" s="2" t="s">
        <v>1188</v>
      </c>
      <c r="G982" s="2">
        <f>VLOOKUP(B982,'Sheet1 (2)'!$A$1:$J$9999,5,FALSE)*-1</f>
        <v>19983.55</v>
      </c>
      <c r="H982" s="2">
        <v>28623.5</v>
      </c>
    </row>
    <row r="983" spans="1:8" ht="28.5" x14ac:dyDescent="0.2">
      <c r="A983" s="2" t="str">
        <f>VLOOKUP(B983,'Sheet1 (2)'!$A$1:$M$9999,9,FALSE)</f>
        <v>Machinary Depreciation &amp; Maintenance</v>
      </c>
      <c r="B983" s="2" t="s">
        <v>173</v>
      </c>
      <c r="C983" s="3">
        <f>VLOOKUP(B983,'Sheet1 (2)'!$A$1:$J$9999,3,FALSE)</f>
        <v>45565</v>
      </c>
      <c r="D983" s="3">
        <v>45565</v>
      </c>
      <c r="E983" s="2" t="str">
        <f t="shared" si="15"/>
        <v>Bank</v>
      </c>
      <c r="F983" s="2" t="s">
        <v>1188</v>
      </c>
      <c r="G983" s="2">
        <f>VLOOKUP(B983,'Sheet1 (2)'!$A$1:$J$9999,5,FALSE)*-1</f>
        <v>31054.6</v>
      </c>
      <c r="H983" s="2">
        <v>12873.1</v>
      </c>
    </row>
    <row r="984" spans="1:8" ht="28.5" x14ac:dyDescent="0.2">
      <c r="A984" s="2" t="str">
        <f>VLOOKUP(B984,'Sheet1 (2)'!$A$1:$M$9999,9,FALSE)</f>
        <v>Machinary Depreciation &amp; Maintenance</v>
      </c>
      <c r="B984" s="2" t="s">
        <v>172</v>
      </c>
      <c r="C984" s="3">
        <f>VLOOKUP(B984,'Sheet1 (2)'!$A$1:$J$9999,3,FALSE)</f>
        <v>45565</v>
      </c>
      <c r="D984" s="3">
        <v>45565</v>
      </c>
      <c r="E984" s="2" t="str">
        <f t="shared" si="15"/>
        <v>Bank</v>
      </c>
      <c r="F984" s="2" t="s">
        <v>1188</v>
      </c>
      <c r="G984" s="2">
        <f>VLOOKUP(B984,'Sheet1 (2)'!$A$1:$J$9999,5,FALSE)*-1</f>
        <v>29978.2</v>
      </c>
      <c r="H984" s="2">
        <v>92464.6</v>
      </c>
    </row>
    <row r="985" spans="1:8" ht="28.5" x14ac:dyDescent="0.2">
      <c r="A985" s="2" t="str">
        <f>VLOOKUP(B985,'Sheet1 (2)'!$A$1:$M$9999,9,FALSE)</f>
        <v>Machinary Depreciation &amp; Maintenance</v>
      </c>
      <c r="B985" s="2" t="s">
        <v>171</v>
      </c>
      <c r="C985" s="3">
        <f>VLOOKUP(B985,'Sheet1 (2)'!$A$1:$J$9999,3,FALSE)</f>
        <v>45565</v>
      </c>
      <c r="D985" s="3">
        <v>45565</v>
      </c>
      <c r="E985" s="2" t="str">
        <f t="shared" si="15"/>
        <v>Bank</v>
      </c>
      <c r="F985" s="2" t="s">
        <v>1188</v>
      </c>
      <c r="G985" s="2">
        <f>VLOOKUP(B985,'Sheet1 (2)'!$A$1:$J$9999,5,FALSE)*-1</f>
        <v>38456</v>
      </c>
      <c r="H985" s="2">
        <v>2728.95</v>
      </c>
    </row>
    <row r="986" spans="1:8" ht="28.5" x14ac:dyDescent="0.2">
      <c r="A986" s="2" t="str">
        <f>VLOOKUP(B986,'Sheet1 (2)'!$A$1:$M$9999,9,FALSE)</f>
        <v>Machinary Depreciation &amp; Maintenance</v>
      </c>
      <c r="B986" s="2" t="s">
        <v>170</v>
      </c>
      <c r="C986" s="3">
        <f>VLOOKUP(B986,'Sheet1 (2)'!$A$1:$J$9999,3,FALSE)</f>
        <v>45565</v>
      </c>
      <c r="D986" s="3">
        <v>45565</v>
      </c>
      <c r="E986" s="2" t="str">
        <f t="shared" si="15"/>
        <v>Bank</v>
      </c>
      <c r="F986" s="2" t="s">
        <v>1188</v>
      </c>
      <c r="G986" s="2">
        <f>VLOOKUP(B986,'Sheet1 (2)'!$A$1:$J$9999,5,FALSE)*-1</f>
        <v>62288.6</v>
      </c>
      <c r="H986" s="2">
        <v>56904.3</v>
      </c>
    </row>
    <row r="987" spans="1:8" ht="28.5" x14ac:dyDescent="0.2">
      <c r="A987" s="2" t="str">
        <f>VLOOKUP(B987,'Sheet1 (2)'!$A$1:$M$9999,9,FALSE)</f>
        <v>Machinary Depreciation &amp; Maintenance</v>
      </c>
      <c r="B987" s="2" t="s">
        <v>169</v>
      </c>
      <c r="C987" s="3">
        <f>VLOOKUP(B987,'Sheet1 (2)'!$A$1:$J$9999,3,FALSE)</f>
        <v>45565</v>
      </c>
      <c r="D987" s="3">
        <v>45565</v>
      </c>
      <c r="E987" s="2" t="str">
        <f t="shared" si="15"/>
        <v>Bank</v>
      </c>
      <c r="F987" s="2" t="s">
        <v>1188</v>
      </c>
      <c r="G987" s="2">
        <f>VLOOKUP(B987,'Sheet1 (2)'!$A$1:$J$9999,5,FALSE)*-1</f>
        <v>8339.7999999999993</v>
      </c>
      <c r="H987" s="2">
        <v>3807.65</v>
      </c>
    </row>
    <row r="988" spans="1:8" ht="28.5" x14ac:dyDescent="0.2">
      <c r="A988" s="2" t="str">
        <f>VLOOKUP(B988,'Sheet1 (2)'!$A$1:$M$9999,9,FALSE)</f>
        <v>Machinary Depreciation &amp; Maintenance</v>
      </c>
      <c r="B988" s="2" t="s">
        <v>168</v>
      </c>
      <c r="C988" s="3">
        <f>VLOOKUP(B988,'Sheet1 (2)'!$A$1:$J$9999,3,FALSE)</f>
        <v>45565</v>
      </c>
      <c r="D988" s="3">
        <v>45565</v>
      </c>
      <c r="E988" s="2" t="str">
        <f t="shared" si="15"/>
        <v>Bank</v>
      </c>
      <c r="F988" s="2" t="s">
        <v>1188</v>
      </c>
      <c r="G988" s="2">
        <f>VLOOKUP(B988,'Sheet1 (2)'!$A$1:$J$9999,5,FALSE)*-1</f>
        <v>31245.5</v>
      </c>
      <c r="H988" s="2">
        <v>11190.65</v>
      </c>
    </row>
    <row r="989" spans="1:8" ht="28.5" x14ac:dyDescent="0.2">
      <c r="A989" s="2" t="str">
        <f>VLOOKUP(B989,'Sheet1 (2)'!$A$1:$M$9999,9,FALSE)</f>
        <v>Machinary Depreciation &amp; Maintenance</v>
      </c>
      <c r="B989" s="2" t="s">
        <v>167</v>
      </c>
      <c r="C989" s="3">
        <f>VLOOKUP(B989,'Sheet1 (2)'!$A$1:$J$9999,3,FALSE)</f>
        <v>45565</v>
      </c>
      <c r="D989" s="3">
        <v>45565</v>
      </c>
      <c r="E989" s="2" t="str">
        <f t="shared" si="15"/>
        <v>Bank</v>
      </c>
      <c r="F989" s="2" t="s">
        <v>1188</v>
      </c>
      <c r="G989" s="2">
        <f>VLOOKUP(B989,'Sheet1 (2)'!$A$1:$J$9999,5,FALSE)*-1</f>
        <v>75280.149999999994</v>
      </c>
      <c r="H989" s="2">
        <v>8412.25</v>
      </c>
    </row>
    <row r="990" spans="1:8" ht="28.5" x14ac:dyDescent="0.2">
      <c r="A990" s="2" t="str">
        <f>VLOOKUP(B990,'Sheet1 (2)'!$A$1:$M$9999,9,FALSE)</f>
        <v>Machinary Depreciation &amp; Maintenance</v>
      </c>
      <c r="B990" s="2" t="s">
        <v>166</v>
      </c>
      <c r="C990" s="3">
        <f>VLOOKUP(B990,'Sheet1 (2)'!$A$1:$J$9999,3,FALSE)</f>
        <v>45565</v>
      </c>
      <c r="D990" s="3">
        <v>45565</v>
      </c>
      <c r="E990" s="2" t="str">
        <f t="shared" si="15"/>
        <v>Bank</v>
      </c>
      <c r="F990" s="2" t="s">
        <v>1188</v>
      </c>
      <c r="G990" s="2">
        <f>VLOOKUP(B990,'Sheet1 (2)'!$A$1:$J$9999,5,FALSE)*-1</f>
        <v>197954.1</v>
      </c>
      <c r="H990" s="2">
        <v>24095.95</v>
      </c>
    </row>
    <row r="991" spans="1:8" ht="28.5" x14ac:dyDescent="0.2">
      <c r="A991" s="2" t="str">
        <f>VLOOKUP(B991,'Sheet1 (2)'!$A$1:$M$9999,9,FALSE)</f>
        <v>Machinary Depreciation &amp; Maintenance</v>
      </c>
      <c r="B991" s="2" t="s">
        <v>165</v>
      </c>
      <c r="C991" s="3">
        <f>VLOOKUP(B991,'Sheet1 (2)'!$A$1:$J$9999,3,FALSE)</f>
        <v>45565</v>
      </c>
      <c r="D991" s="3">
        <v>45565</v>
      </c>
      <c r="E991" s="2" t="str">
        <f t="shared" si="15"/>
        <v>Bank</v>
      </c>
      <c r="F991" s="2" t="s">
        <v>1188</v>
      </c>
      <c r="G991" s="2">
        <f>VLOOKUP(B991,'Sheet1 (2)'!$A$1:$J$9999,5,FALSE)*-1</f>
        <v>162138.5</v>
      </c>
      <c r="H991" s="2">
        <v>13210.05</v>
      </c>
    </row>
    <row r="992" spans="1:8" x14ac:dyDescent="0.2">
      <c r="A992" s="2" t="str">
        <f>VLOOKUP(B992,'Sheet1 (2)'!$A$1:$M$9999,9,FALSE)</f>
        <v>Subcontractors &amp; Services</v>
      </c>
      <c r="B992" s="2" t="s">
        <v>200</v>
      </c>
      <c r="C992" s="3">
        <f>VLOOKUP(B992,'Sheet1 (2)'!$A$1:$J$9999,3,FALSE)</f>
        <v>45550</v>
      </c>
      <c r="D992" s="3">
        <v>45550</v>
      </c>
      <c r="E992" s="2" t="str">
        <f t="shared" si="15"/>
        <v>Bank</v>
      </c>
      <c r="F992" s="2" t="s">
        <v>1188</v>
      </c>
      <c r="G992" s="2">
        <f>VLOOKUP(B992,'Sheet1 (2)'!$A$1:$J$9999,5,FALSE)*-1</f>
        <v>29170.9</v>
      </c>
      <c r="H992" s="2">
        <v>258431.45</v>
      </c>
    </row>
    <row r="993" spans="1:8" x14ac:dyDescent="0.2">
      <c r="A993" s="2" t="str">
        <f>VLOOKUP(B993,'Sheet1 (2)'!$A$1:$M$9999,9,FALSE)</f>
        <v>Subcontractors &amp; Services</v>
      </c>
      <c r="B993" s="2" t="s">
        <v>199</v>
      </c>
      <c r="C993" s="3">
        <f>VLOOKUP(B993,'Sheet1 (2)'!$A$1:$J$9999,3,FALSE)</f>
        <v>45550</v>
      </c>
      <c r="D993" s="3">
        <v>45550</v>
      </c>
      <c r="E993" s="2" t="str">
        <f t="shared" si="15"/>
        <v>Bank</v>
      </c>
      <c r="F993" s="2" t="s">
        <v>1188</v>
      </c>
      <c r="G993" s="2">
        <f>VLOOKUP(B993,'Sheet1 (2)'!$A$1:$J$9999,5,FALSE)*-1</f>
        <v>341504</v>
      </c>
      <c r="H993" s="2">
        <v>263129.2</v>
      </c>
    </row>
    <row r="994" spans="1:8" x14ac:dyDescent="0.2">
      <c r="A994" s="2" t="str">
        <f>VLOOKUP(B994,'Sheet1 (2)'!$A$1:$M$9999,9,FALSE)</f>
        <v>Subcontractors &amp; Services</v>
      </c>
      <c r="B994" s="2" t="s">
        <v>198</v>
      </c>
      <c r="C994" s="3">
        <f>VLOOKUP(B994,'Sheet1 (2)'!$A$1:$J$9999,3,FALSE)</f>
        <v>45550</v>
      </c>
      <c r="D994" s="3">
        <v>45550</v>
      </c>
      <c r="E994" s="2" t="str">
        <f t="shared" si="15"/>
        <v>Bank</v>
      </c>
      <c r="F994" s="2" t="s">
        <v>1188</v>
      </c>
      <c r="G994" s="2">
        <f>VLOOKUP(B994,'Sheet1 (2)'!$A$1:$J$9999,5,FALSE)*-1</f>
        <v>66545.899999999994</v>
      </c>
      <c r="H994" s="2">
        <v>13151.4</v>
      </c>
    </row>
    <row r="995" spans="1:8" x14ac:dyDescent="0.2">
      <c r="A995" s="2" t="str">
        <f>VLOOKUP(B995,'Sheet1 (2)'!$A$1:$M$9999,9,FALSE)</f>
        <v>Subcontractors &amp; Services</v>
      </c>
      <c r="B995" s="2" t="s">
        <v>197</v>
      </c>
      <c r="C995" s="3">
        <f>VLOOKUP(B995,'Sheet1 (2)'!$A$1:$J$9999,3,FALSE)</f>
        <v>45550</v>
      </c>
      <c r="D995" s="3">
        <v>45550</v>
      </c>
      <c r="E995" s="2" t="str">
        <f t="shared" si="15"/>
        <v>Bank</v>
      </c>
      <c r="F995" s="2" t="s">
        <v>1188</v>
      </c>
      <c r="G995" s="2">
        <f>VLOOKUP(B995,'Sheet1 (2)'!$A$1:$J$9999,5,FALSE)*-1</f>
        <v>110312.6</v>
      </c>
      <c r="H995" s="2">
        <v>95321.2</v>
      </c>
    </row>
    <row r="996" spans="1:8" x14ac:dyDescent="0.2">
      <c r="A996" s="2" t="str">
        <f>VLOOKUP(B996,'Sheet1 (2)'!$A$1:$M$9999,9,FALSE)</f>
        <v>Subcontractors &amp; Services</v>
      </c>
      <c r="B996" s="2" t="s">
        <v>196</v>
      </c>
      <c r="C996" s="3">
        <f>VLOOKUP(B996,'Sheet1 (2)'!$A$1:$J$9999,3,FALSE)</f>
        <v>45550</v>
      </c>
      <c r="D996" s="3">
        <v>45550</v>
      </c>
      <c r="E996" s="2" t="str">
        <f t="shared" si="15"/>
        <v>Bank</v>
      </c>
      <c r="F996" s="2" t="s">
        <v>1188</v>
      </c>
      <c r="G996" s="2">
        <f>VLOOKUP(B996,'Sheet1 (2)'!$A$1:$J$9999,5,FALSE)*-1</f>
        <v>79865.2</v>
      </c>
      <c r="H996" s="2">
        <v>42870.85</v>
      </c>
    </row>
    <row r="997" spans="1:8" x14ac:dyDescent="0.2">
      <c r="A997" s="2" t="str">
        <f>VLOOKUP(B997,'Sheet1 (2)'!$A$1:$M$9999,9,FALSE)</f>
        <v>Subcontractors &amp; Services</v>
      </c>
      <c r="B997" s="2" t="s">
        <v>195</v>
      </c>
      <c r="C997" s="3">
        <f>VLOOKUP(B997,'Sheet1 (2)'!$A$1:$J$9999,3,FALSE)</f>
        <v>45550</v>
      </c>
      <c r="D997" s="3">
        <v>45550</v>
      </c>
      <c r="E997" s="2" t="str">
        <f t="shared" si="15"/>
        <v>Bank</v>
      </c>
      <c r="F997" s="2" t="s">
        <v>1188</v>
      </c>
      <c r="G997" s="2">
        <f>VLOOKUP(B997,'Sheet1 (2)'!$A$1:$J$9999,5,FALSE)*-1</f>
        <v>170752</v>
      </c>
      <c r="H997" s="2">
        <v>328446.90000000002</v>
      </c>
    </row>
    <row r="998" spans="1:8" x14ac:dyDescent="0.2">
      <c r="A998" s="2" t="str">
        <f>VLOOKUP(B998,'Sheet1 (2)'!$A$1:$M$9999,9,FALSE)</f>
        <v>Subcontractors &amp; Services</v>
      </c>
      <c r="B998" s="2" t="s">
        <v>194</v>
      </c>
      <c r="C998" s="3">
        <f>VLOOKUP(B998,'Sheet1 (2)'!$A$1:$J$9999,3,FALSE)</f>
        <v>45550</v>
      </c>
      <c r="D998" s="3">
        <v>45550</v>
      </c>
      <c r="E998" s="2" t="str">
        <f t="shared" si="15"/>
        <v>Bank</v>
      </c>
      <c r="F998" s="2" t="s">
        <v>1188</v>
      </c>
      <c r="G998" s="2">
        <f>VLOOKUP(B998,'Sheet1 (2)'!$A$1:$J$9999,5,FALSE)*-1</f>
        <v>248917.5</v>
      </c>
      <c r="H998" s="2">
        <v>6057.05</v>
      </c>
    </row>
    <row r="999" spans="1:8" x14ac:dyDescent="0.2">
      <c r="A999" s="2" t="str">
        <f>VLOOKUP(B999,'Sheet1 (2)'!$A$1:$M$9999,9,FALSE)</f>
        <v>Subcontractors &amp; Services</v>
      </c>
      <c r="B999" s="2" t="s">
        <v>193</v>
      </c>
      <c r="C999" s="3">
        <f>VLOOKUP(B999,'Sheet1 (2)'!$A$1:$J$9999,3,FALSE)</f>
        <v>45550</v>
      </c>
      <c r="D999" s="3">
        <v>45550</v>
      </c>
      <c r="E999" s="2" t="str">
        <f t="shared" si="15"/>
        <v>Bank</v>
      </c>
      <c r="F999" s="2" t="s">
        <v>1188</v>
      </c>
      <c r="G999" s="2">
        <f>VLOOKUP(B999,'Sheet1 (2)'!$A$1:$J$9999,5,FALSE)*-1</f>
        <v>29622.85</v>
      </c>
      <c r="H999" s="2">
        <v>237810.8</v>
      </c>
    </row>
    <row r="1000" spans="1:8" x14ac:dyDescent="0.2">
      <c r="A1000" s="2" t="str">
        <f>VLOOKUP(B1000,'Sheet1 (2)'!$A$1:$M$9999,9,FALSE)</f>
        <v>Subcontractors &amp; Services</v>
      </c>
      <c r="B1000" s="2" t="s">
        <v>192</v>
      </c>
      <c r="C1000" s="3">
        <f>VLOOKUP(B1000,'Sheet1 (2)'!$A$1:$J$9999,3,FALSE)</f>
        <v>45550</v>
      </c>
      <c r="D1000" s="3">
        <v>45550</v>
      </c>
      <c r="E1000" s="2" t="str">
        <f t="shared" si="15"/>
        <v>Bank</v>
      </c>
      <c r="F1000" s="2" t="s">
        <v>1188</v>
      </c>
      <c r="G1000" s="2">
        <f>VLOOKUP(B1000,'Sheet1 (2)'!$A$1:$J$9999,5,FALSE)*-1</f>
        <v>117925.6</v>
      </c>
      <c r="H1000" s="2">
        <v>16908.45</v>
      </c>
    </row>
    <row r="1001" spans="1:8" x14ac:dyDescent="0.2">
      <c r="A1001" s="2" t="str">
        <f>VLOOKUP(B1001,'Sheet1 (2)'!$A$1:$M$9999,9,FALSE)</f>
        <v>Subcontractors &amp; Services</v>
      </c>
      <c r="B1001" s="2" t="s">
        <v>191</v>
      </c>
      <c r="C1001" s="3">
        <f>VLOOKUP(B1001,'Sheet1 (2)'!$A$1:$J$9999,3,FALSE)</f>
        <v>45550</v>
      </c>
      <c r="D1001" s="3">
        <v>45550</v>
      </c>
      <c r="E1001" s="2" t="str">
        <f t="shared" si="15"/>
        <v>Bank</v>
      </c>
      <c r="F1001" s="2" t="s">
        <v>1188</v>
      </c>
      <c r="G1001" s="2">
        <f>VLOOKUP(B1001,'Sheet1 (2)'!$A$1:$J$9999,5,FALSE)*-1</f>
        <v>267407.2</v>
      </c>
      <c r="H1001" s="2">
        <v>49686.9</v>
      </c>
    </row>
    <row r="1002" spans="1:8" x14ac:dyDescent="0.2">
      <c r="A1002" s="2" t="str">
        <f>VLOOKUP(B1002,'Sheet1 (2)'!$A$1:$M$9999,9,FALSE)</f>
        <v>Subcontractors &amp; Services</v>
      </c>
      <c r="B1002" s="2" t="s">
        <v>190</v>
      </c>
      <c r="C1002" s="3">
        <f>VLOOKUP(B1002,'Sheet1 (2)'!$A$1:$J$9999,3,FALSE)</f>
        <v>45550</v>
      </c>
      <c r="D1002" s="3">
        <v>45550</v>
      </c>
      <c r="E1002" s="2" t="str">
        <f t="shared" si="15"/>
        <v>Bank</v>
      </c>
      <c r="F1002" s="2" t="s">
        <v>1188</v>
      </c>
      <c r="G1002" s="2">
        <f>VLOOKUP(B1002,'Sheet1 (2)'!$A$1:$J$9999,5,FALSE)*-1</f>
        <v>615268.4</v>
      </c>
      <c r="H1002" s="2">
        <v>37352</v>
      </c>
    </row>
    <row r="1003" spans="1:8" x14ac:dyDescent="0.2">
      <c r="A1003" s="2" t="str">
        <f>VLOOKUP(B1003,'Sheet1 (2)'!$A$1:$M$9999,9,FALSE)</f>
        <v>Subcontractors &amp; Services</v>
      </c>
      <c r="B1003" s="2" t="s">
        <v>189</v>
      </c>
      <c r="C1003" s="3">
        <f>VLOOKUP(B1003,'Sheet1 (2)'!$A$1:$J$9999,3,FALSE)</f>
        <v>45550</v>
      </c>
      <c r="D1003" s="3">
        <v>45550</v>
      </c>
      <c r="E1003" s="2" t="str">
        <f t="shared" si="15"/>
        <v>Bank</v>
      </c>
      <c r="F1003" s="2" t="s">
        <v>1188</v>
      </c>
      <c r="G1003" s="2">
        <f>VLOOKUP(B1003,'Sheet1 (2)'!$A$1:$J$9999,5,FALSE)*-1</f>
        <v>503949.55</v>
      </c>
      <c r="H1003" s="2">
        <v>74509.649999999994</v>
      </c>
    </row>
    <row r="1004" spans="1:8" x14ac:dyDescent="0.2">
      <c r="A1004" s="2" t="str">
        <f>VLOOKUP(B1004,'Sheet1 (2)'!$A$1:$M$9999,9,FALSE)</f>
        <v>Indirect Costs</v>
      </c>
      <c r="B1004" s="2" t="s">
        <v>236</v>
      </c>
      <c r="C1004" s="3">
        <f>VLOOKUP(B1004,'Sheet1 (2)'!$A$1:$J$9999,3,FALSE)</f>
        <v>45535</v>
      </c>
      <c r="D1004" s="3">
        <v>45535</v>
      </c>
      <c r="E1004" s="2" t="str">
        <f t="shared" si="15"/>
        <v>Bank</v>
      </c>
      <c r="F1004" s="2" t="s">
        <v>1188</v>
      </c>
      <c r="G1004" s="2">
        <f>VLOOKUP(B1004,'Sheet1 (2)'!$A$1:$J$9999,5,FALSE)*-1</f>
        <v>17828.45</v>
      </c>
      <c r="H1004" s="2">
        <v>286250</v>
      </c>
    </row>
    <row r="1005" spans="1:8" x14ac:dyDescent="0.2">
      <c r="A1005" s="2" t="str">
        <f>VLOOKUP(B1005,'Sheet1 (2)'!$A$1:$M$9999,9,FALSE)</f>
        <v>Indirect Costs</v>
      </c>
      <c r="B1005" s="2" t="s">
        <v>235</v>
      </c>
      <c r="C1005" s="3">
        <f>VLOOKUP(B1005,'Sheet1 (2)'!$A$1:$J$9999,3,FALSE)</f>
        <v>45535</v>
      </c>
      <c r="D1005" s="3">
        <v>45535</v>
      </c>
      <c r="E1005" s="2" t="str">
        <f t="shared" si="15"/>
        <v>Bank</v>
      </c>
      <c r="F1005" s="2" t="s">
        <v>1188</v>
      </c>
      <c r="G1005" s="2">
        <f>VLOOKUP(B1005,'Sheet1 (2)'!$A$1:$J$9999,5,FALSE)*-1</f>
        <v>182620</v>
      </c>
      <c r="H1005" s="2">
        <v>154218</v>
      </c>
    </row>
    <row r="1006" spans="1:8" x14ac:dyDescent="0.2">
      <c r="A1006" s="2" t="str">
        <f>VLOOKUP(B1006,'Sheet1 (2)'!$A$1:$M$9999,9,FALSE)</f>
        <v>Indirect Costs</v>
      </c>
      <c r="B1006" s="2" t="s">
        <v>234</v>
      </c>
      <c r="C1006" s="3">
        <f>VLOOKUP(B1006,'Sheet1 (2)'!$A$1:$J$9999,3,FALSE)</f>
        <v>45535</v>
      </c>
      <c r="D1006" s="3">
        <v>45535</v>
      </c>
      <c r="E1006" s="2" t="str">
        <f t="shared" si="15"/>
        <v>Bank</v>
      </c>
      <c r="F1006" s="2" t="s">
        <v>1188</v>
      </c>
      <c r="G1006" s="2">
        <f>VLOOKUP(B1006,'Sheet1 (2)'!$A$1:$J$9999,5,FALSE)*-1</f>
        <v>37958.050000000003</v>
      </c>
      <c r="H1006" s="2">
        <v>443634</v>
      </c>
    </row>
    <row r="1007" spans="1:8" x14ac:dyDescent="0.2">
      <c r="A1007" s="2" t="str">
        <f>VLOOKUP(B1007,'Sheet1 (2)'!$A$1:$M$9999,9,FALSE)</f>
        <v>Indirect Costs</v>
      </c>
      <c r="B1007" s="2" t="s">
        <v>233</v>
      </c>
      <c r="C1007" s="3">
        <f>VLOOKUP(B1007,'Sheet1 (2)'!$A$1:$J$9999,3,FALSE)</f>
        <v>45535</v>
      </c>
      <c r="D1007" s="3">
        <v>45535</v>
      </c>
      <c r="E1007" s="2" t="str">
        <f t="shared" si="15"/>
        <v>Bank</v>
      </c>
      <c r="F1007" s="2" t="s">
        <v>1188</v>
      </c>
      <c r="G1007" s="2">
        <f>VLOOKUP(B1007,'Sheet1 (2)'!$A$1:$J$9999,5,FALSE)*-1</f>
        <v>58990.400000000001</v>
      </c>
      <c r="H1007" s="2">
        <v>282311</v>
      </c>
    </row>
    <row r="1008" spans="1:8" x14ac:dyDescent="0.2">
      <c r="A1008" s="2" t="str">
        <f>VLOOKUP(B1008,'Sheet1 (2)'!$A$1:$M$9999,9,FALSE)</f>
        <v>Indirect Costs</v>
      </c>
      <c r="B1008" s="2" t="s">
        <v>232</v>
      </c>
      <c r="C1008" s="3">
        <f>VLOOKUP(B1008,'Sheet1 (2)'!$A$1:$J$9999,3,FALSE)</f>
        <v>45535</v>
      </c>
      <c r="D1008" s="3">
        <v>45535</v>
      </c>
      <c r="E1008" s="2" t="str">
        <f t="shared" si="15"/>
        <v>Bank</v>
      </c>
      <c r="F1008" s="2" t="s">
        <v>1188</v>
      </c>
      <c r="G1008" s="2">
        <f>VLOOKUP(B1008,'Sheet1 (2)'!$A$1:$J$9999,5,FALSE)*-1</f>
        <v>56943.4</v>
      </c>
      <c r="H1008" s="2">
        <v>22577</v>
      </c>
    </row>
    <row r="1009" spans="1:8" x14ac:dyDescent="0.2">
      <c r="A1009" s="2" t="str">
        <f>VLOOKUP(B1009,'Sheet1 (2)'!$A$1:$M$9999,9,FALSE)</f>
        <v>Indirect Costs</v>
      </c>
      <c r="B1009" s="2" t="s">
        <v>231</v>
      </c>
      <c r="C1009" s="3">
        <f>VLOOKUP(B1009,'Sheet1 (2)'!$A$1:$J$9999,3,FALSE)</f>
        <v>45535</v>
      </c>
      <c r="D1009" s="3">
        <v>45535</v>
      </c>
      <c r="E1009" s="2" t="str">
        <f t="shared" si="15"/>
        <v>Bank</v>
      </c>
      <c r="F1009" s="2" t="s">
        <v>1188</v>
      </c>
      <c r="G1009" s="2">
        <f>VLOOKUP(B1009,'Sheet1 (2)'!$A$1:$J$9999,5,FALSE)*-1</f>
        <v>73048</v>
      </c>
      <c r="H1009" s="2">
        <v>109089</v>
      </c>
    </row>
    <row r="1010" spans="1:8" x14ac:dyDescent="0.2">
      <c r="A1010" s="2" t="str">
        <f>VLOOKUP(B1010,'Sheet1 (2)'!$A$1:$M$9999,9,FALSE)</f>
        <v>Indirect Costs</v>
      </c>
      <c r="B1010" s="2" t="s">
        <v>230</v>
      </c>
      <c r="C1010" s="3">
        <f>VLOOKUP(B1010,'Sheet1 (2)'!$A$1:$J$9999,3,FALSE)</f>
        <v>45535</v>
      </c>
      <c r="D1010" s="3">
        <v>45535</v>
      </c>
      <c r="E1010" s="2" t="str">
        <f t="shared" si="15"/>
        <v>Bank</v>
      </c>
      <c r="F1010" s="2" t="s">
        <v>1188</v>
      </c>
      <c r="G1010" s="2">
        <f>VLOOKUP(B1010,'Sheet1 (2)'!$A$1:$J$9999,5,FALSE)*-1</f>
        <v>118318.9</v>
      </c>
      <c r="H1010" s="2">
        <v>49062</v>
      </c>
    </row>
    <row r="1011" spans="1:8" x14ac:dyDescent="0.2">
      <c r="A1011" s="2" t="str">
        <f>VLOOKUP(B1011,'Sheet1 (2)'!$A$1:$M$9999,9,FALSE)</f>
        <v>Indirect Costs</v>
      </c>
      <c r="B1011" s="2" t="s">
        <v>229</v>
      </c>
      <c r="C1011" s="3">
        <f>VLOOKUP(B1011,'Sheet1 (2)'!$A$1:$J$9999,3,FALSE)</f>
        <v>45535</v>
      </c>
      <c r="D1011" s="3">
        <v>45535</v>
      </c>
      <c r="E1011" s="2" t="str">
        <f t="shared" si="15"/>
        <v>Bank</v>
      </c>
      <c r="F1011" s="2" t="s">
        <v>1188</v>
      </c>
      <c r="G1011" s="2">
        <f>VLOOKUP(B1011,'Sheet1 (2)'!$A$1:$J$9999,5,FALSE)*-1</f>
        <v>15841.25</v>
      </c>
      <c r="H1011" s="2">
        <v>352392</v>
      </c>
    </row>
    <row r="1012" spans="1:8" x14ac:dyDescent="0.2">
      <c r="A1012" s="2" t="str">
        <f>VLOOKUP(B1012,'Sheet1 (2)'!$A$1:$M$9999,9,FALSE)</f>
        <v>Indirect Costs</v>
      </c>
      <c r="B1012" s="2" t="s">
        <v>228</v>
      </c>
      <c r="C1012" s="3">
        <f>VLOOKUP(B1012,'Sheet1 (2)'!$A$1:$J$9999,3,FALSE)</f>
        <v>45535</v>
      </c>
      <c r="D1012" s="3">
        <v>45535</v>
      </c>
      <c r="E1012" s="2" t="str">
        <f t="shared" si="15"/>
        <v>Bank</v>
      </c>
      <c r="F1012" s="2" t="s">
        <v>1188</v>
      </c>
      <c r="G1012" s="2">
        <f>VLOOKUP(B1012,'Sheet1 (2)'!$A$1:$J$9999,5,FALSE)*-1</f>
        <v>59351.5</v>
      </c>
      <c r="H1012" s="2">
        <v>10399</v>
      </c>
    </row>
    <row r="1013" spans="1:8" x14ac:dyDescent="0.2">
      <c r="A1013" s="2" t="str">
        <f>VLOOKUP(B1013,'Sheet1 (2)'!$A$1:$M$9999,9,FALSE)</f>
        <v>Indirect Costs</v>
      </c>
      <c r="B1013" s="2" t="s">
        <v>227</v>
      </c>
      <c r="C1013" s="3">
        <f>VLOOKUP(B1013,'Sheet1 (2)'!$A$1:$J$9999,3,FALSE)</f>
        <v>45535</v>
      </c>
      <c r="D1013" s="3">
        <v>45535</v>
      </c>
      <c r="E1013" s="2" t="str">
        <f t="shared" si="15"/>
        <v>Bank</v>
      </c>
      <c r="F1013" s="2" t="s">
        <v>1188</v>
      </c>
      <c r="G1013" s="2">
        <f>VLOOKUP(B1013,'Sheet1 (2)'!$A$1:$J$9999,5,FALSE)*-1</f>
        <v>142996.75</v>
      </c>
      <c r="H1013" s="2">
        <v>216870</v>
      </c>
    </row>
    <row r="1014" spans="1:8" x14ac:dyDescent="0.2">
      <c r="A1014" s="2" t="str">
        <f>VLOOKUP(B1014,'Sheet1 (2)'!$A$1:$M$9999,9,FALSE)</f>
        <v>Indirect Costs</v>
      </c>
      <c r="B1014" s="2" t="s">
        <v>226</v>
      </c>
      <c r="C1014" s="3">
        <f>VLOOKUP(B1014,'Sheet1 (2)'!$A$1:$J$9999,3,FALSE)</f>
        <v>45535</v>
      </c>
      <c r="D1014" s="3">
        <v>45535</v>
      </c>
      <c r="E1014" s="2" t="str">
        <f t="shared" si="15"/>
        <v>Bank</v>
      </c>
      <c r="F1014" s="2" t="s">
        <v>1188</v>
      </c>
      <c r="G1014" s="2">
        <f>VLOOKUP(B1014,'Sheet1 (2)'!$A$1:$J$9999,5,FALSE)*-1</f>
        <v>376017.8</v>
      </c>
      <c r="H1014" s="2">
        <v>14513</v>
      </c>
    </row>
    <row r="1015" spans="1:8" x14ac:dyDescent="0.2">
      <c r="A1015" s="2" t="str">
        <f>VLOOKUP(B1015,'Sheet1 (2)'!$A$1:$M$9999,9,FALSE)</f>
        <v>Indirect Costs</v>
      </c>
      <c r="B1015" s="2" t="s">
        <v>225</v>
      </c>
      <c r="C1015" s="3">
        <f>VLOOKUP(B1015,'Sheet1 (2)'!$A$1:$J$9999,3,FALSE)</f>
        <v>45535</v>
      </c>
      <c r="D1015" s="3">
        <v>45535</v>
      </c>
      <c r="E1015" s="2" t="str">
        <f t="shared" si="15"/>
        <v>Bank</v>
      </c>
      <c r="F1015" s="2" t="s">
        <v>1188</v>
      </c>
      <c r="G1015" s="2">
        <f>VLOOKUP(B1015,'Sheet1 (2)'!$A$1:$J$9999,5,FALSE)*-1</f>
        <v>307986.09999999998</v>
      </c>
      <c r="H1015" s="2">
        <v>42647</v>
      </c>
    </row>
    <row r="1016" spans="1:8" x14ac:dyDescent="0.2">
      <c r="A1016" s="2" t="str">
        <f>VLOOKUP(B1016,'Sheet1 (2)'!$A$1:$M$9999,9,FALSE)</f>
        <v>Overheads</v>
      </c>
      <c r="B1016" s="2" t="s">
        <v>188</v>
      </c>
      <c r="C1016" s="3">
        <f>VLOOKUP(B1016,'Sheet1 (2)'!$A$1:$J$9999,3,FALSE)</f>
        <v>45556</v>
      </c>
      <c r="D1016" s="3">
        <v>45556</v>
      </c>
      <c r="E1016" s="2" t="str">
        <f t="shared" si="15"/>
        <v>Cash</v>
      </c>
      <c r="F1016" s="2" t="s">
        <v>1188</v>
      </c>
      <c r="G1016" s="2">
        <f>VLOOKUP(B1016,'Sheet1 (2)'!$A$1:$J$9999,5,FALSE)*-1</f>
        <v>35770</v>
      </c>
      <c r="H1016" s="2">
        <v>6008.75</v>
      </c>
    </row>
    <row r="1017" spans="1:8" x14ac:dyDescent="0.2">
      <c r="A1017" s="2" t="str">
        <f>VLOOKUP(B1017,'Sheet1 (2)'!$A$1:$M$9999,9,FALSE)</f>
        <v>Overheads</v>
      </c>
      <c r="B1017" s="2" t="s">
        <v>187</v>
      </c>
      <c r="C1017" s="3">
        <f>VLOOKUP(B1017,'Sheet1 (2)'!$A$1:$J$9999,3,FALSE)</f>
        <v>45556</v>
      </c>
      <c r="D1017" s="3">
        <v>45556</v>
      </c>
      <c r="E1017" s="2" t="str">
        <f t="shared" si="15"/>
        <v>Cash</v>
      </c>
      <c r="F1017" s="2" t="s">
        <v>1188</v>
      </c>
      <c r="G1017" s="2">
        <f>VLOOKUP(B1017,'Sheet1 (2)'!$A$1:$J$9999,5,FALSE)*-1</f>
        <v>366400</v>
      </c>
      <c r="H1017" s="2">
        <v>2431.1</v>
      </c>
    </row>
    <row r="1018" spans="1:8" x14ac:dyDescent="0.2">
      <c r="A1018" s="2" t="str">
        <f>VLOOKUP(B1018,'Sheet1 (2)'!$A$1:$M$9999,9,FALSE)</f>
        <v>Overheads</v>
      </c>
      <c r="B1018" s="2" t="s">
        <v>186</v>
      </c>
      <c r="C1018" s="3">
        <f>VLOOKUP(B1018,'Sheet1 (2)'!$A$1:$J$9999,3,FALSE)</f>
        <v>45556</v>
      </c>
      <c r="D1018" s="3">
        <v>45556</v>
      </c>
      <c r="E1018" s="2" t="str">
        <f t="shared" si="15"/>
        <v>Cash</v>
      </c>
      <c r="F1018" s="2" t="s">
        <v>1188</v>
      </c>
      <c r="G1018" s="2">
        <f>VLOOKUP(B1018,'Sheet1 (2)'!$A$1:$J$9999,5,FALSE)*-1</f>
        <v>76158</v>
      </c>
      <c r="H1018" s="2">
        <v>95152.15</v>
      </c>
    </row>
    <row r="1019" spans="1:8" x14ac:dyDescent="0.2">
      <c r="A1019" s="2" t="str">
        <f>VLOOKUP(B1019,'Sheet1 (2)'!$A$1:$M$9999,9,FALSE)</f>
        <v>Overheads</v>
      </c>
      <c r="B1019" s="2" t="s">
        <v>185</v>
      </c>
      <c r="C1019" s="3">
        <f>VLOOKUP(B1019,'Sheet1 (2)'!$A$1:$J$9999,3,FALSE)</f>
        <v>45556</v>
      </c>
      <c r="D1019" s="3">
        <v>45556</v>
      </c>
      <c r="E1019" s="2" t="str">
        <f t="shared" si="15"/>
        <v>Cash</v>
      </c>
      <c r="F1019" s="2" t="s">
        <v>1188</v>
      </c>
      <c r="G1019" s="2">
        <f>VLOOKUP(B1019,'Sheet1 (2)'!$A$1:$J$9999,5,FALSE)*-1</f>
        <v>118354</v>
      </c>
      <c r="H1019" s="2">
        <v>10477.65</v>
      </c>
    </row>
    <row r="1020" spans="1:8" x14ac:dyDescent="0.2">
      <c r="A1020" s="2" t="str">
        <f>VLOOKUP(B1020,'Sheet1 (2)'!$A$1:$M$9999,9,FALSE)</f>
        <v>Overheads</v>
      </c>
      <c r="B1020" s="2" t="s">
        <v>184</v>
      </c>
      <c r="C1020" s="3">
        <f>VLOOKUP(B1020,'Sheet1 (2)'!$A$1:$J$9999,3,FALSE)</f>
        <v>45556</v>
      </c>
      <c r="D1020" s="3">
        <v>45556</v>
      </c>
      <c r="E1020" s="2" t="str">
        <f t="shared" si="15"/>
        <v>Cash</v>
      </c>
      <c r="F1020" s="2" t="s">
        <v>1188</v>
      </c>
      <c r="G1020" s="2">
        <f>VLOOKUP(B1020,'Sheet1 (2)'!$A$1:$J$9999,5,FALSE)*-1</f>
        <v>114249</v>
      </c>
      <c r="H1020" s="2">
        <v>9010.25</v>
      </c>
    </row>
    <row r="1021" spans="1:8" x14ac:dyDescent="0.2">
      <c r="A1021" s="2" t="str">
        <f>VLOOKUP(B1021,'Sheet1 (2)'!$A$1:$M$9999,9,FALSE)</f>
        <v>Overheads</v>
      </c>
      <c r="B1021" s="2" t="s">
        <v>183</v>
      </c>
      <c r="C1021" s="3">
        <f>VLOOKUP(B1021,'Sheet1 (2)'!$A$1:$J$9999,3,FALSE)</f>
        <v>45556</v>
      </c>
      <c r="D1021" s="3">
        <v>45556</v>
      </c>
      <c r="E1021" s="2" t="str">
        <f t="shared" si="15"/>
        <v>Cash</v>
      </c>
      <c r="F1021" s="2" t="s">
        <v>1188</v>
      </c>
      <c r="G1021" s="2">
        <f>VLOOKUP(B1021,'Sheet1 (2)'!$A$1:$J$9999,5,FALSE)*-1</f>
        <v>146560</v>
      </c>
      <c r="H1021" s="2">
        <v>46971.75</v>
      </c>
    </row>
    <row r="1022" spans="1:8" x14ac:dyDescent="0.2">
      <c r="A1022" s="2" t="str">
        <f>VLOOKUP(B1022,'Sheet1 (2)'!$A$1:$M$9999,9,FALSE)</f>
        <v>Overheads</v>
      </c>
      <c r="B1022" s="2" t="s">
        <v>182</v>
      </c>
      <c r="C1022" s="3">
        <f>VLOOKUP(B1022,'Sheet1 (2)'!$A$1:$J$9999,3,FALSE)</f>
        <v>45556</v>
      </c>
      <c r="D1022" s="3">
        <v>45556</v>
      </c>
      <c r="E1022" s="2" t="str">
        <f t="shared" si="15"/>
        <v>Cash</v>
      </c>
      <c r="F1022" s="2" t="s">
        <v>1188</v>
      </c>
      <c r="G1022" s="2">
        <f>VLOOKUP(B1022,'Sheet1 (2)'!$A$1:$J$9999,5,FALSE)*-1</f>
        <v>237390</v>
      </c>
      <c r="H1022" s="2">
        <v>36267.550000000003</v>
      </c>
    </row>
    <row r="1023" spans="1:8" x14ac:dyDescent="0.2">
      <c r="A1023" s="2" t="str">
        <f>VLOOKUP(B1023,'Sheet1 (2)'!$A$1:$M$9999,9,FALSE)</f>
        <v>Overheads</v>
      </c>
      <c r="B1023" s="2" t="s">
        <v>181</v>
      </c>
      <c r="C1023" s="3">
        <f>VLOOKUP(B1023,'Sheet1 (2)'!$A$1:$J$9999,3,FALSE)</f>
        <v>45556</v>
      </c>
      <c r="D1023" s="3">
        <v>45556</v>
      </c>
      <c r="E1023" s="2" t="str">
        <f t="shared" si="15"/>
        <v>Cash</v>
      </c>
      <c r="F1023" s="2" t="s">
        <v>1188</v>
      </c>
      <c r="G1023" s="2">
        <f>VLOOKUP(B1023,'Sheet1 (2)'!$A$1:$J$9999,5,FALSE)*-1</f>
        <v>31783</v>
      </c>
      <c r="H1023" s="2">
        <v>26688.05</v>
      </c>
    </row>
    <row r="1024" spans="1:8" x14ac:dyDescent="0.2">
      <c r="A1024" s="2" t="str">
        <f>VLOOKUP(B1024,'Sheet1 (2)'!$A$1:$M$9999,9,FALSE)</f>
        <v>Overheads</v>
      </c>
      <c r="B1024" s="2" t="s">
        <v>180</v>
      </c>
      <c r="C1024" s="3">
        <f>VLOOKUP(B1024,'Sheet1 (2)'!$A$1:$J$9999,3,FALSE)</f>
        <v>45556</v>
      </c>
      <c r="D1024" s="3">
        <v>45556</v>
      </c>
      <c r="E1024" s="2" t="str">
        <f t="shared" si="15"/>
        <v>Cash</v>
      </c>
      <c r="F1024" s="2" t="s">
        <v>1188</v>
      </c>
      <c r="G1024" s="2">
        <f>VLOOKUP(B1024,'Sheet1 (2)'!$A$1:$J$9999,5,FALSE)*-1</f>
        <v>119080</v>
      </c>
      <c r="H1024" s="2">
        <v>44822.400000000001</v>
      </c>
    </row>
    <row r="1025" spans="1:8" x14ac:dyDescent="0.2">
      <c r="A1025" s="2" t="str">
        <f>VLOOKUP(B1025,'Sheet1 (2)'!$A$1:$M$9999,9,FALSE)</f>
        <v>Overheads</v>
      </c>
      <c r="B1025" s="2" t="s">
        <v>179</v>
      </c>
      <c r="C1025" s="3">
        <f>VLOOKUP(B1025,'Sheet1 (2)'!$A$1:$J$9999,3,FALSE)</f>
        <v>45556</v>
      </c>
      <c r="D1025" s="3">
        <v>45556</v>
      </c>
      <c r="E1025" s="2" t="str">
        <f t="shared" si="15"/>
        <v>Cash</v>
      </c>
      <c r="F1025" s="2" t="s">
        <v>1188</v>
      </c>
      <c r="G1025" s="2">
        <f>VLOOKUP(B1025,'Sheet1 (2)'!$A$1:$J$9999,5,FALSE)*-1</f>
        <v>286901</v>
      </c>
      <c r="H1025" s="2">
        <v>14394.55</v>
      </c>
    </row>
    <row r="1026" spans="1:8" x14ac:dyDescent="0.2">
      <c r="A1026" s="2" t="str">
        <f>VLOOKUP(B1026,'Sheet1 (2)'!$A$1:$M$9999,9,FALSE)</f>
        <v>Overheads</v>
      </c>
      <c r="B1026" s="2" t="s">
        <v>178</v>
      </c>
      <c r="C1026" s="3">
        <f>VLOOKUP(B1026,'Sheet1 (2)'!$A$1:$J$9999,3,FALSE)</f>
        <v>45556</v>
      </c>
      <c r="D1026" s="3">
        <v>45556</v>
      </c>
      <c r="E1026" s="2" t="str">
        <f t="shared" si="15"/>
        <v>Cash</v>
      </c>
      <c r="F1026" s="2" t="s">
        <v>1188</v>
      </c>
      <c r="G1026" s="2">
        <f>VLOOKUP(B1026,'Sheet1 (2)'!$A$1:$J$9999,5,FALSE)*-1</f>
        <v>754425</v>
      </c>
      <c r="H1026" s="2">
        <v>250125</v>
      </c>
    </row>
    <row r="1027" spans="1:8" x14ac:dyDescent="0.2">
      <c r="A1027" s="2" t="str">
        <f>VLOOKUP(B1027,'Sheet1 (2)'!$A$1:$M$9999,9,FALSE)</f>
        <v>Overheads</v>
      </c>
      <c r="B1027" s="2" t="s">
        <v>177</v>
      </c>
      <c r="C1027" s="3">
        <f>VLOOKUP(B1027,'Sheet1 (2)'!$A$1:$J$9999,3,FALSE)</f>
        <v>45556</v>
      </c>
      <c r="D1027" s="3">
        <v>45556</v>
      </c>
      <c r="E1027" s="2" t="str">
        <f t="shared" ref="E1027:E1090" si="16">IF(A1027="Overheads","Cash","Bank")</f>
        <v>Cash</v>
      </c>
      <c r="F1027" s="2" t="s">
        <v>1188</v>
      </c>
      <c r="G1027" s="2">
        <f>VLOOKUP(B1027,'Sheet1 (2)'!$A$1:$J$9999,5,FALSE)*-1</f>
        <v>617929</v>
      </c>
      <c r="H1027" s="2">
        <v>125772.05</v>
      </c>
    </row>
    <row r="1028" spans="1:8" x14ac:dyDescent="0.2">
      <c r="A1028" s="2" t="str">
        <f>VLOOKUP(B1028,'Sheet1 (2)'!$A$1:$M$9999,9,FALSE)</f>
        <v>Raw Material Supplier</v>
      </c>
      <c r="B1028" s="2" t="s">
        <v>95</v>
      </c>
      <c r="C1028" s="3">
        <f>VLOOKUP(B1028,'Sheet1 (2)'!$A$1:$J$9999,3,FALSE)</f>
        <v>45601</v>
      </c>
      <c r="D1028" s="3">
        <v>45601</v>
      </c>
      <c r="E1028" s="2" t="str">
        <f t="shared" si="16"/>
        <v>Bank</v>
      </c>
      <c r="F1028" s="2" t="s">
        <v>1188</v>
      </c>
      <c r="G1028" s="2">
        <f>VLOOKUP(B1028,'Sheet1 (2)'!$A$1:$J$9999,5,FALSE)*-1</f>
        <v>2366568.9</v>
      </c>
      <c r="H1028" s="2">
        <v>50973.75</v>
      </c>
    </row>
    <row r="1029" spans="1:8" x14ac:dyDescent="0.2">
      <c r="A1029" s="2" t="str">
        <f>VLOOKUP(B1029,'Sheet1 (2)'!$A$1:$M$9999,9,FALSE)</f>
        <v>Raw Material Supplier</v>
      </c>
      <c r="B1029" s="2" t="s">
        <v>94</v>
      </c>
      <c r="C1029" s="3">
        <f>VLOOKUP(B1029,'Sheet1 (2)'!$A$1:$J$9999,3,FALSE)</f>
        <v>45601</v>
      </c>
      <c r="D1029" s="3">
        <v>45601</v>
      </c>
      <c r="E1029" s="2" t="str">
        <f t="shared" si="16"/>
        <v>Bank</v>
      </c>
      <c r="F1029" s="2" t="s">
        <v>1188</v>
      </c>
      <c r="G1029" s="2">
        <f>VLOOKUP(B1029,'Sheet1 (2)'!$A$1:$J$9999,5,FALSE)*-1</f>
        <v>332373</v>
      </c>
      <c r="H1029" s="2">
        <v>24453.599999999999</v>
      </c>
    </row>
    <row r="1030" spans="1:8" x14ac:dyDescent="0.2">
      <c r="A1030" s="2" t="str">
        <f>VLOOKUP(B1030,'Sheet1 (2)'!$A$1:$M$9999,9,FALSE)</f>
        <v>Raw Material Supplier</v>
      </c>
      <c r="B1030" s="2" t="s">
        <v>93</v>
      </c>
      <c r="C1030" s="3">
        <f>VLOOKUP(B1030,'Sheet1 (2)'!$A$1:$J$9999,3,FALSE)</f>
        <v>45601</v>
      </c>
      <c r="D1030" s="3">
        <v>45601</v>
      </c>
      <c r="E1030" s="2" t="str">
        <f t="shared" si="16"/>
        <v>Bank</v>
      </c>
      <c r="F1030" s="2" t="s">
        <v>1188</v>
      </c>
      <c r="G1030" s="2">
        <f>VLOOKUP(B1030,'Sheet1 (2)'!$A$1:$J$9999,5,FALSE)*-1</f>
        <v>550968.44999999995</v>
      </c>
      <c r="H1030" s="2">
        <v>146365.1</v>
      </c>
    </row>
    <row r="1031" spans="1:8" x14ac:dyDescent="0.2">
      <c r="A1031" s="2" t="str">
        <f>VLOOKUP(B1031,'Sheet1 (2)'!$A$1:$M$9999,9,FALSE)</f>
        <v>Raw Material Supplier</v>
      </c>
      <c r="B1031" s="2" t="s">
        <v>92</v>
      </c>
      <c r="C1031" s="3">
        <f>VLOOKUP(B1031,'Sheet1 (2)'!$A$1:$J$9999,3,FALSE)</f>
        <v>45601</v>
      </c>
      <c r="D1031" s="3">
        <v>45601</v>
      </c>
      <c r="E1031" s="2" t="str">
        <f t="shared" si="16"/>
        <v>Bank</v>
      </c>
      <c r="F1031" s="2" t="s">
        <v>1188</v>
      </c>
      <c r="G1031" s="2">
        <f>VLOOKUP(B1031,'Sheet1 (2)'!$A$1:$J$9999,5,FALSE)*-1</f>
        <v>398890.15</v>
      </c>
      <c r="H1031" s="2">
        <v>3455.75</v>
      </c>
    </row>
    <row r="1032" spans="1:8" x14ac:dyDescent="0.2">
      <c r="A1032" s="2" t="str">
        <f>VLOOKUP(B1032,'Sheet1 (2)'!$A$1:$M$9999,9,FALSE)</f>
        <v>Raw Material Supplier</v>
      </c>
      <c r="B1032" s="2" t="s">
        <v>91</v>
      </c>
      <c r="C1032" s="3">
        <f>VLOOKUP(B1032,'Sheet1 (2)'!$A$1:$J$9999,3,FALSE)</f>
        <v>45601</v>
      </c>
      <c r="D1032" s="3">
        <v>45601</v>
      </c>
      <c r="E1032" s="2" t="str">
        <f t="shared" si="16"/>
        <v>Bank</v>
      </c>
      <c r="F1032" s="2" t="s">
        <v>1188</v>
      </c>
      <c r="G1032" s="2">
        <f>VLOOKUP(B1032,'Sheet1 (2)'!$A$1:$J$9999,5,FALSE)*-1</f>
        <v>1119352.5</v>
      </c>
      <c r="H1032" s="2">
        <v>125362.65</v>
      </c>
    </row>
    <row r="1033" spans="1:8" x14ac:dyDescent="0.2">
      <c r="A1033" s="2" t="str">
        <f>VLOOKUP(B1033,'Sheet1 (2)'!$A$1:$M$9999,9,FALSE)</f>
        <v>Raw Material Supplier</v>
      </c>
      <c r="B1033" s="2" t="s">
        <v>90</v>
      </c>
      <c r="C1033" s="3">
        <f>VLOOKUP(B1033,'Sheet1 (2)'!$A$1:$J$9999,3,FALSE)</f>
        <v>45601</v>
      </c>
      <c r="D1033" s="3">
        <v>45601</v>
      </c>
      <c r="E1033" s="2" t="str">
        <f t="shared" si="16"/>
        <v>Bank</v>
      </c>
      <c r="F1033" s="2" t="s">
        <v>1188</v>
      </c>
      <c r="G1033" s="2">
        <f>VLOOKUP(B1033,'Sheet1 (2)'!$A$1:$J$9999,5,FALSE)*-1</f>
        <v>947473.5</v>
      </c>
      <c r="H1033" s="2">
        <v>6848.25</v>
      </c>
    </row>
    <row r="1034" spans="1:8" x14ac:dyDescent="0.2">
      <c r="A1034" s="2" t="str">
        <f>VLOOKUP(B1034,'Sheet1 (2)'!$A$1:$M$9999,9,FALSE)</f>
        <v>Raw Material Supplier</v>
      </c>
      <c r="B1034" s="2" t="s">
        <v>89</v>
      </c>
      <c r="C1034" s="3">
        <f>VLOOKUP(B1034,'Sheet1 (2)'!$A$1:$J$9999,3,FALSE)</f>
        <v>45601</v>
      </c>
      <c r="D1034" s="3">
        <v>45601</v>
      </c>
      <c r="E1034" s="2" t="str">
        <f t="shared" si="16"/>
        <v>Bank</v>
      </c>
      <c r="F1034" s="2" t="s">
        <v>1188</v>
      </c>
      <c r="G1034" s="2">
        <f>VLOOKUP(B1034,'Sheet1 (2)'!$A$1:$J$9999,5,FALSE)*-1</f>
        <v>584462.19999999995</v>
      </c>
      <c r="H1034" s="2">
        <v>7412.9</v>
      </c>
    </row>
    <row r="1035" spans="1:8" x14ac:dyDescent="0.2">
      <c r="A1035" s="2" t="str">
        <f>VLOOKUP(B1035,'Sheet1 (2)'!$A$1:$M$9999,9,FALSE)</f>
        <v>Raw Material Supplier</v>
      </c>
      <c r="B1035" s="2" t="s">
        <v>88</v>
      </c>
      <c r="C1035" s="3">
        <f>VLOOKUP(B1035,'Sheet1 (2)'!$A$1:$J$9999,3,FALSE)</f>
        <v>45601</v>
      </c>
      <c r="D1035" s="3">
        <v>45601</v>
      </c>
      <c r="E1035" s="2" t="str">
        <f t="shared" si="16"/>
        <v>Bank</v>
      </c>
      <c r="F1035" s="2" t="s">
        <v>1188</v>
      </c>
      <c r="G1035" s="2">
        <f>VLOOKUP(B1035,'Sheet1 (2)'!$A$1:$J$9999,5,FALSE)*-1</f>
        <v>325298.2</v>
      </c>
      <c r="H1035" s="2">
        <v>10044.1</v>
      </c>
    </row>
    <row r="1036" spans="1:8" x14ac:dyDescent="0.2">
      <c r="A1036" s="2" t="str">
        <f>VLOOKUP(B1036,'Sheet1 (2)'!$A$1:$M$9999,9,FALSE)</f>
        <v>Raw Material Supplier</v>
      </c>
      <c r="B1036" s="2" t="s">
        <v>87</v>
      </c>
      <c r="C1036" s="3">
        <f>VLOOKUP(B1036,'Sheet1 (2)'!$A$1:$J$9999,3,FALSE)</f>
        <v>45601</v>
      </c>
      <c r="D1036" s="3">
        <v>45601</v>
      </c>
      <c r="E1036" s="2" t="str">
        <f t="shared" si="16"/>
        <v>Bank</v>
      </c>
      <c r="F1036" s="2" t="s">
        <v>1188</v>
      </c>
      <c r="G1036" s="2">
        <f>VLOOKUP(B1036,'Sheet1 (2)'!$A$1:$J$9999,5,FALSE)*-1</f>
        <v>4097368.35</v>
      </c>
      <c r="H1036" s="2">
        <v>7807.35</v>
      </c>
    </row>
    <row r="1037" spans="1:8" x14ac:dyDescent="0.2">
      <c r="A1037" s="2" t="str">
        <f>VLOOKUP(B1037,'Sheet1 (2)'!$A$1:$M$9999,9,FALSE)</f>
        <v>Raw Material Supplier</v>
      </c>
      <c r="B1037" s="2" t="s">
        <v>86</v>
      </c>
      <c r="C1037" s="3">
        <f>VLOOKUP(B1037,'Sheet1 (2)'!$A$1:$J$9999,3,FALSE)</f>
        <v>45601</v>
      </c>
      <c r="D1037" s="3">
        <v>45601</v>
      </c>
      <c r="E1037" s="2" t="str">
        <f t="shared" si="16"/>
        <v>Bank</v>
      </c>
      <c r="F1037" s="2" t="s">
        <v>1188</v>
      </c>
      <c r="G1037" s="2">
        <f>VLOOKUP(B1037,'Sheet1 (2)'!$A$1:$J$9999,5,FALSE)*-1</f>
        <v>3356043.85</v>
      </c>
      <c r="H1037" s="2">
        <v>136965</v>
      </c>
    </row>
    <row r="1038" spans="1:8" x14ac:dyDescent="0.2">
      <c r="A1038" s="2" t="str">
        <f>VLOOKUP(B1038,'Sheet1 (2)'!$A$1:$M$9999,9,FALSE)</f>
        <v>Employees Wages &amp; Salaries</v>
      </c>
      <c r="B1038" s="2" t="s">
        <v>142</v>
      </c>
      <c r="C1038" s="3">
        <f>VLOOKUP(B1038,'Sheet1 (2)'!$A$1:$J$9999,3,FALSE)</f>
        <v>45571</v>
      </c>
      <c r="D1038" s="3">
        <v>45571</v>
      </c>
      <c r="E1038" s="2" t="str">
        <f t="shared" si="16"/>
        <v>Bank</v>
      </c>
      <c r="F1038" s="2" t="s">
        <v>1188</v>
      </c>
      <c r="G1038" s="2">
        <f>VLOOKUP(B1038,'Sheet1 (2)'!$A$1:$J$9999,5,FALSE)*-1</f>
        <v>1256487</v>
      </c>
      <c r="H1038" s="2">
        <v>109914</v>
      </c>
    </row>
    <row r="1039" spans="1:8" x14ac:dyDescent="0.2">
      <c r="A1039" s="2" t="str">
        <f>VLOOKUP(B1039,'Sheet1 (2)'!$A$1:$M$9999,9,FALSE)</f>
        <v>Employees Wages &amp; Salaries</v>
      </c>
      <c r="B1039" s="2" t="s">
        <v>141</v>
      </c>
      <c r="C1039" s="3">
        <f>VLOOKUP(B1039,'Sheet1 (2)'!$A$1:$J$9999,3,FALSE)</f>
        <v>45571</v>
      </c>
      <c r="D1039" s="3">
        <v>45571</v>
      </c>
      <c r="E1039" s="2" t="str">
        <f t="shared" si="16"/>
        <v>Bank</v>
      </c>
      <c r="F1039" s="2" t="s">
        <v>1188</v>
      </c>
      <c r="G1039" s="2">
        <f>VLOOKUP(B1039,'Sheet1 (2)'!$A$1:$J$9999,5,FALSE)*-1</f>
        <v>188232</v>
      </c>
      <c r="H1039" s="2">
        <v>56617</v>
      </c>
    </row>
    <row r="1040" spans="1:8" x14ac:dyDescent="0.2">
      <c r="A1040" s="2" t="str">
        <f>VLOOKUP(B1040,'Sheet1 (2)'!$A$1:$M$9999,9,FALSE)</f>
        <v>Employees Wages &amp; Salaries</v>
      </c>
      <c r="B1040" s="2" t="s">
        <v>140</v>
      </c>
      <c r="C1040" s="3">
        <f>VLOOKUP(B1040,'Sheet1 (2)'!$A$1:$J$9999,3,FALSE)</f>
        <v>45571</v>
      </c>
      <c r="D1040" s="3">
        <v>45571</v>
      </c>
      <c r="E1040" s="2" t="str">
        <f t="shared" si="16"/>
        <v>Bank</v>
      </c>
      <c r="F1040" s="2" t="s">
        <v>1188</v>
      </c>
      <c r="G1040" s="2">
        <f>VLOOKUP(B1040,'Sheet1 (2)'!$A$1:$J$9999,5,FALSE)*-1</f>
        <v>292527</v>
      </c>
      <c r="H1040" s="2">
        <v>158480</v>
      </c>
    </row>
    <row r="1041" spans="1:8" x14ac:dyDescent="0.2">
      <c r="A1041" s="2" t="str">
        <f>VLOOKUP(B1041,'Sheet1 (2)'!$A$1:$M$9999,9,FALSE)</f>
        <v>Employees Wages &amp; Salaries</v>
      </c>
      <c r="B1041" s="2" t="s">
        <v>139</v>
      </c>
      <c r="C1041" s="3">
        <f>VLOOKUP(B1041,'Sheet1 (2)'!$A$1:$J$9999,3,FALSE)</f>
        <v>45571</v>
      </c>
      <c r="D1041" s="3">
        <v>45571</v>
      </c>
      <c r="E1041" s="2" t="str">
        <f t="shared" si="16"/>
        <v>Bank</v>
      </c>
      <c r="F1041" s="2" t="s">
        <v>1188</v>
      </c>
      <c r="G1041" s="2">
        <f>VLOOKUP(B1041,'Sheet1 (2)'!$A$1:$J$9999,5,FALSE)*-1</f>
        <v>282378</v>
      </c>
      <c r="H1041" s="2">
        <v>30537</v>
      </c>
    </row>
    <row r="1042" spans="1:8" x14ac:dyDescent="0.2">
      <c r="A1042" s="2" t="str">
        <f>VLOOKUP(B1042,'Sheet1 (2)'!$A$1:$M$9999,9,FALSE)</f>
        <v>Employees Wages &amp; Salaries</v>
      </c>
      <c r="B1042" s="2" t="s">
        <v>138</v>
      </c>
      <c r="C1042" s="3">
        <f>VLOOKUP(B1042,'Sheet1 (2)'!$A$1:$J$9999,3,FALSE)</f>
        <v>45571</v>
      </c>
      <c r="D1042" s="3">
        <v>45571</v>
      </c>
      <c r="E1042" s="2" t="str">
        <f t="shared" si="16"/>
        <v>Bank</v>
      </c>
      <c r="F1042" s="2" t="s">
        <v>1188</v>
      </c>
      <c r="G1042" s="2">
        <f>VLOOKUP(B1042,'Sheet1 (2)'!$A$1:$J$9999,5,FALSE)*-1</f>
        <v>475440</v>
      </c>
      <c r="H1042" s="2">
        <v>707500</v>
      </c>
    </row>
    <row r="1043" spans="1:8" x14ac:dyDescent="0.2">
      <c r="A1043" s="2" t="str">
        <f>VLOOKUP(B1043,'Sheet1 (2)'!$A$1:$M$9999,9,FALSE)</f>
        <v>Employees Wages &amp; Salaries</v>
      </c>
      <c r="B1043" s="2" t="s">
        <v>137</v>
      </c>
      <c r="C1043" s="3">
        <f>VLOOKUP(B1043,'Sheet1 (2)'!$A$1:$J$9999,3,FALSE)</f>
        <v>45571</v>
      </c>
      <c r="D1043" s="3">
        <v>45571</v>
      </c>
      <c r="E1043" s="2" t="str">
        <f t="shared" si="16"/>
        <v>Bank</v>
      </c>
      <c r="F1043" s="2" t="s">
        <v>1188</v>
      </c>
      <c r="G1043" s="2">
        <f>VLOOKUP(B1043,'Sheet1 (2)'!$A$1:$J$9999,5,FALSE)*-1</f>
        <v>447151</v>
      </c>
      <c r="H1043" s="2">
        <v>381168</v>
      </c>
    </row>
    <row r="1044" spans="1:8" x14ac:dyDescent="0.2">
      <c r="A1044" s="2" t="str">
        <f>VLOOKUP(B1044,'Sheet1 (2)'!$A$1:$M$9999,9,FALSE)</f>
        <v>Employees Wages &amp; Salaries</v>
      </c>
      <c r="B1044" s="2" t="s">
        <v>136</v>
      </c>
      <c r="C1044" s="3">
        <f>VLOOKUP(B1044,'Sheet1 (2)'!$A$1:$J$9999,3,FALSE)</f>
        <v>45571</v>
      </c>
      <c r="D1044" s="3">
        <v>45571</v>
      </c>
      <c r="E1044" s="2" t="str">
        <f t="shared" si="16"/>
        <v>Bank</v>
      </c>
      <c r="F1044" s="2" t="s">
        <v>1188</v>
      </c>
      <c r="G1044" s="2">
        <f>VLOOKUP(B1044,'Sheet1 (2)'!$A$1:$J$9999,5,FALSE)*-1</f>
        <v>292056</v>
      </c>
      <c r="H1044" s="2">
        <v>1096493</v>
      </c>
    </row>
    <row r="1045" spans="1:8" x14ac:dyDescent="0.2">
      <c r="A1045" s="2" t="str">
        <f>VLOOKUP(B1045,'Sheet1 (2)'!$A$1:$M$9999,9,FALSE)</f>
        <v>Employees Wages &amp; Salaries</v>
      </c>
      <c r="B1045" s="2" t="s">
        <v>135</v>
      </c>
      <c r="C1045" s="3">
        <f>VLOOKUP(B1045,'Sheet1 (2)'!$A$1:$J$9999,3,FALSE)</f>
        <v>45571</v>
      </c>
      <c r="D1045" s="3">
        <v>45571</v>
      </c>
      <c r="E1045" s="2" t="str">
        <f t="shared" si="16"/>
        <v>Bank</v>
      </c>
      <c r="F1045" s="2" t="s">
        <v>1188</v>
      </c>
      <c r="G1045" s="2">
        <f>VLOOKUP(B1045,'Sheet1 (2)'!$A$1:$J$9999,5,FALSE)*-1</f>
        <v>172711</v>
      </c>
      <c r="H1045" s="2">
        <v>697765</v>
      </c>
    </row>
    <row r="1046" spans="1:8" x14ac:dyDescent="0.2">
      <c r="A1046" s="2" t="str">
        <f>VLOOKUP(B1046,'Sheet1 (2)'!$A$1:$M$9999,9,FALSE)</f>
        <v>Employees Wages &amp; Salaries</v>
      </c>
      <c r="B1046" s="2" t="s">
        <v>134</v>
      </c>
      <c r="C1046" s="3">
        <f>VLOOKUP(B1046,'Sheet1 (2)'!$A$1:$J$9999,3,FALSE)</f>
        <v>45571</v>
      </c>
      <c r="D1046" s="3">
        <v>45571</v>
      </c>
      <c r="E1046" s="2" t="str">
        <f t="shared" si="16"/>
        <v>Bank</v>
      </c>
      <c r="F1046" s="2" t="s">
        <v>1188</v>
      </c>
      <c r="G1046" s="2">
        <f>VLOOKUP(B1046,'Sheet1 (2)'!$A$1:$J$9999,5,FALSE)*-1</f>
        <v>2486198</v>
      </c>
      <c r="H1046" s="2">
        <v>55801</v>
      </c>
    </row>
    <row r="1047" spans="1:8" x14ac:dyDescent="0.2">
      <c r="A1047" s="2" t="str">
        <f>VLOOKUP(B1047,'Sheet1 (2)'!$A$1:$M$9999,9,FALSE)</f>
        <v>Employees Wages &amp; Salaries</v>
      </c>
      <c r="B1047" s="2" t="s">
        <v>133</v>
      </c>
      <c r="C1047" s="3">
        <f>VLOOKUP(B1047,'Sheet1 (2)'!$A$1:$J$9999,3,FALSE)</f>
        <v>45571</v>
      </c>
      <c r="D1047" s="3">
        <v>45571</v>
      </c>
      <c r="E1047" s="2" t="str">
        <f t="shared" si="16"/>
        <v>Bank</v>
      </c>
      <c r="F1047" s="2" t="s">
        <v>1188</v>
      </c>
      <c r="G1047" s="2">
        <f>VLOOKUP(B1047,'Sheet1 (2)'!$A$1:$J$9999,5,FALSE)*-1</f>
        <v>2036378</v>
      </c>
      <c r="H1047" s="2">
        <v>269627</v>
      </c>
    </row>
    <row r="1048" spans="1:8" ht="28.5" x14ac:dyDescent="0.2">
      <c r="A1048" s="2" t="str">
        <f>VLOOKUP(B1048,'Sheet1 (2)'!$A$1:$M$9999,9,FALSE)</f>
        <v>Machinary Depreciation &amp; Maintenance</v>
      </c>
      <c r="B1048" s="2" t="s">
        <v>112</v>
      </c>
      <c r="C1048" s="3">
        <f>VLOOKUP(B1048,'Sheet1 (2)'!$A$1:$J$9999,3,FALSE)</f>
        <v>45596</v>
      </c>
      <c r="D1048" s="3">
        <v>45596</v>
      </c>
      <c r="E1048" s="2" t="str">
        <f t="shared" si="16"/>
        <v>Bank</v>
      </c>
      <c r="F1048" s="2" t="s">
        <v>1188</v>
      </c>
      <c r="G1048" s="2">
        <f>VLOOKUP(B1048,'Sheet1 (2)'!$A$1:$J$9999,5,FALSE)*-1</f>
        <v>133390.79999999999</v>
      </c>
      <c r="H1048" s="2">
        <v>49062</v>
      </c>
    </row>
    <row r="1049" spans="1:8" ht="28.5" x14ac:dyDescent="0.2">
      <c r="A1049" s="2" t="str">
        <f>VLOOKUP(B1049,'Sheet1 (2)'!$A$1:$M$9999,9,FALSE)</f>
        <v>Machinary Depreciation &amp; Maintenance</v>
      </c>
      <c r="B1049" s="2" t="s">
        <v>111</v>
      </c>
      <c r="C1049" s="3">
        <f>VLOOKUP(B1049,'Sheet1 (2)'!$A$1:$J$9999,3,FALSE)</f>
        <v>45596</v>
      </c>
      <c r="D1049" s="3">
        <v>45596</v>
      </c>
      <c r="E1049" s="2" t="str">
        <f t="shared" si="16"/>
        <v>Bank</v>
      </c>
      <c r="F1049" s="2" t="s">
        <v>1188</v>
      </c>
      <c r="G1049" s="2">
        <f>VLOOKUP(B1049,'Sheet1 (2)'!$A$1:$J$9999,5,FALSE)*-1</f>
        <v>19983.55</v>
      </c>
      <c r="H1049" s="2">
        <v>293660</v>
      </c>
    </row>
    <row r="1050" spans="1:8" ht="28.5" x14ac:dyDescent="0.2">
      <c r="A1050" s="2" t="str">
        <f>VLOOKUP(B1050,'Sheet1 (2)'!$A$1:$M$9999,9,FALSE)</f>
        <v>Machinary Depreciation &amp; Maintenance</v>
      </c>
      <c r="B1050" s="2" t="s">
        <v>110</v>
      </c>
      <c r="C1050" s="3">
        <f>VLOOKUP(B1050,'Sheet1 (2)'!$A$1:$J$9999,3,FALSE)</f>
        <v>45596</v>
      </c>
      <c r="D1050" s="3">
        <v>45596</v>
      </c>
      <c r="E1050" s="2" t="str">
        <f t="shared" si="16"/>
        <v>Bank</v>
      </c>
      <c r="F1050" s="2" t="s">
        <v>1188</v>
      </c>
      <c r="G1050" s="2">
        <f>VLOOKUP(B1050,'Sheet1 (2)'!$A$1:$J$9999,5,FALSE)*-1</f>
        <v>31054.6</v>
      </c>
      <c r="H1050" s="2">
        <v>6933</v>
      </c>
    </row>
    <row r="1051" spans="1:8" ht="28.5" x14ac:dyDescent="0.2">
      <c r="A1051" s="2" t="str">
        <f>VLOOKUP(B1051,'Sheet1 (2)'!$A$1:$M$9999,9,FALSE)</f>
        <v>Machinary Depreciation &amp; Maintenance</v>
      </c>
      <c r="B1051" s="2" t="s">
        <v>109</v>
      </c>
      <c r="C1051" s="3">
        <f>VLOOKUP(B1051,'Sheet1 (2)'!$A$1:$J$9999,3,FALSE)</f>
        <v>45596</v>
      </c>
      <c r="D1051" s="3">
        <v>45596</v>
      </c>
      <c r="E1051" s="2" t="str">
        <f t="shared" si="16"/>
        <v>Bank</v>
      </c>
      <c r="F1051" s="2" t="s">
        <v>1188</v>
      </c>
      <c r="G1051" s="2">
        <f>VLOOKUP(B1051,'Sheet1 (2)'!$A$1:$J$9999,5,FALSE)*-1</f>
        <v>29978.2</v>
      </c>
      <c r="H1051" s="2">
        <v>251522</v>
      </c>
    </row>
    <row r="1052" spans="1:8" ht="28.5" x14ac:dyDescent="0.2">
      <c r="A1052" s="2" t="str">
        <f>VLOOKUP(B1052,'Sheet1 (2)'!$A$1:$M$9999,9,FALSE)</f>
        <v>Machinary Depreciation &amp; Maintenance</v>
      </c>
      <c r="B1052" s="2" t="s">
        <v>108</v>
      </c>
      <c r="C1052" s="3">
        <f>VLOOKUP(B1052,'Sheet1 (2)'!$A$1:$J$9999,3,FALSE)</f>
        <v>45596</v>
      </c>
      <c r="D1052" s="3">
        <v>45596</v>
      </c>
      <c r="E1052" s="2" t="str">
        <f t="shared" si="16"/>
        <v>Bank</v>
      </c>
      <c r="F1052" s="2" t="s">
        <v>1188</v>
      </c>
      <c r="G1052" s="2">
        <f>VLOOKUP(B1052,'Sheet1 (2)'!$A$1:$J$9999,5,FALSE)*-1</f>
        <v>50473.5</v>
      </c>
      <c r="H1052" s="2">
        <v>13740</v>
      </c>
    </row>
    <row r="1053" spans="1:8" ht="28.5" x14ac:dyDescent="0.2">
      <c r="A1053" s="2" t="str">
        <f>VLOOKUP(B1053,'Sheet1 (2)'!$A$1:$M$9999,9,FALSE)</f>
        <v>Machinary Depreciation &amp; Maintenance</v>
      </c>
      <c r="B1053" s="2" t="s">
        <v>107</v>
      </c>
      <c r="C1053" s="3">
        <f>VLOOKUP(B1053,'Sheet1 (2)'!$A$1:$J$9999,3,FALSE)</f>
        <v>45596</v>
      </c>
      <c r="D1053" s="3">
        <v>45596</v>
      </c>
      <c r="E1053" s="2" t="str">
        <f t="shared" si="16"/>
        <v>Bank</v>
      </c>
      <c r="F1053" s="2" t="s">
        <v>1188</v>
      </c>
      <c r="G1053" s="2">
        <f>VLOOKUP(B1053,'Sheet1 (2)'!$A$1:$J$9999,5,FALSE)*-1</f>
        <v>47469.7</v>
      </c>
      <c r="H1053" s="2">
        <v>14873</v>
      </c>
    </row>
    <row r="1054" spans="1:8" ht="28.5" x14ac:dyDescent="0.2">
      <c r="A1054" s="2" t="str">
        <f>VLOOKUP(B1054,'Sheet1 (2)'!$A$1:$M$9999,9,FALSE)</f>
        <v>Machinary Depreciation &amp; Maintenance</v>
      </c>
      <c r="B1054" s="2" t="s">
        <v>106</v>
      </c>
      <c r="C1054" s="3">
        <f>VLOOKUP(B1054,'Sheet1 (2)'!$A$1:$J$9999,3,FALSE)</f>
        <v>45596</v>
      </c>
      <c r="D1054" s="3">
        <v>45596</v>
      </c>
      <c r="E1054" s="2" t="str">
        <f t="shared" si="16"/>
        <v>Bank</v>
      </c>
      <c r="F1054" s="2" t="s">
        <v>1188</v>
      </c>
      <c r="G1054" s="2">
        <f>VLOOKUP(B1054,'Sheet1 (2)'!$A$1:$J$9999,5,FALSE)*-1</f>
        <v>31005.15</v>
      </c>
      <c r="H1054" s="2">
        <v>20152</v>
      </c>
    </row>
    <row r="1055" spans="1:8" ht="28.5" x14ac:dyDescent="0.2">
      <c r="A1055" s="2" t="str">
        <f>VLOOKUP(B1055,'Sheet1 (2)'!$A$1:$M$9999,9,FALSE)</f>
        <v>Machinary Depreciation &amp; Maintenance</v>
      </c>
      <c r="B1055" s="2" t="s">
        <v>105</v>
      </c>
      <c r="C1055" s="3">
        <f>VLOOKUP(B1055,'Sheet1 (2)'!$A$1:$J$9999,3,FALSE)</f>
        <v>45596</v>
      </c>
      <c r="D1055" s="3">
        <v>45596</v>
      </c>
      <c r="E1055" s="2" t="str">
        <f t="shared" si="16"/>
        <v>Bank</v>
      </c>
      <c r="F1055" s="2" t="s">
        <v>1188</v>
      </c>
      <c r="G1055" s="2">
        <f>VLOOKUP(B1055,'Sheet1 (2)'!$A$1:$J$9999,5,FALSE)*-1</f>
        <v>18335.599999999999</v>
      </c>
      <c r="H1055" s="2">
        <v>15664</v>
      </c>
    </row>
    <row r="1056" spans="1:8" ht="28.5" x14ac:dyDescent="0.2">
      <c r="A1056" s="2" t="str">
        <f>VLOOKUP(B1056,'Sheet1 (2)'!$A$1:$M$9999,9,FALSE)</f>
        <v>Machinary Depreciation &amp; Maintenance</v>
      </c>
      <c r="B1056" s="2" t="s">
        <v>104</v>
      </c>
      <c r="C1056" s="3">
        <f>VLOOKUP(B1056,'Sheet1 (2)'!$A$1:$J$9999,3,FALSE)</f>
        <v>45596</v>
      </c>
      <c r="D1056" s="3">
        <v>45596</v>
      </c>
      <c r="E1056" s="2" t="str">
        <f t="shared" si="16"/>
        <v>Bank</v>
      </c>
      <c r="F1056" s="2" t="s">
        <v>1188</v>
      </c>
      <c r="G1056" s="2">
        <f>VLOOKUP(B1056,'Sheet1 (2)'!$A$1:$J$9999,5,FALSE)*-1</f>
        <v>263938.8</v>
      </c>
      <c r="H1056" s="2">
        <v>274800</v>
      </c>
    </row>
    <row r="1057" spans="1:8" ht="28.5" x14ac:dyDescent="0.2">
      <c r="A1057" s="2" t="str">
        <f>VLOOKUP(B1057,'Sheet1 (2)'!$A$1:$M$9999,9,FALSE)</f>
        <v>Machinary Depreciation &amp; Maintenance</v>
      </c>
      <c r="B1057" s="2" t="s">
        <v>103</v>
      </c>
      <c r="C1057" s="3">
        <f>VLOOKUP(B1057,'Sheet1 (2)'!$A$1:$J$9999,3,FALSE)</f>
        <v>45596</v>
      </c>
      <c r="D1057" s="3">
        <v>45596</v>
      </c>
      <c r="E1057" s="2" t="str">
        <f t="shared" si="16"/>
        <v>Bank</v>
      </c>
      <c r="F1057" s="2" t="s">
        <v>1188</v>
      </c>
      <c r="G1057" s="2">
        <f>VLOOKUP(B1057,'Sheet1 (2)'!$A$1:$J$9999,5,FALSE)*-1</f>
        <v>216185.05</v>
      </c>
      <c r="H1057" s="2">
        <v>52331.9</v>
      </c>
    </row>
    <row r="1058" spans="1:8" x14ac:dyDescent="0.2">
      <c r="A1058" s="2" t="str">
        <f>VLOOKUP(B1058,'Sheet1 (2)'!$A$1:$M$9999,9,FALSE)</f>
        <v>Subcontractors &amp; Services</v>
      </c>
      <c r="B1058" s="2" t="s">
        <v>132</v>
      </c>
      <c r="C1058" s="3">
        <f>VLOOKUP(B1058,'Sheet1 (2)'!$A$1:$J$9999,3,FALSE)</f>
        <v>45581</v>
      </c>
      <c r="D1058" s="3">
        <v>45581</v>
      </c>
      <c r="E1058" s="2" t="str">
        <f t="shared" si="16"/>
        <v>Bank</v>
      </c>
      <c r="F1058" s="2" t="s">
        <v>1188</v>
      </c>
      <c r="G1058" s="2">
        <f>VLOOKUP(B1058,'Sheet1 (2)'!$A$1:$J$9999,5,FALSE)*-1</f>
        <v>473825.3</v>
      </c>
      <c r="H1058" s="2">
        <v>248167.7</v>
      </c>
    </row>
    <row r="1059" spans="1:8" x14ac:dyDescent="0.2">
      <c r="A1059" s="2" t="str">
        <f>VLOOKUP(B1059,'Sheet1 (2)'!$A$1:$M$9999,9,FALSE)</f>
        <v>Subcontractors &amp; Services</v>
      </c>
      <c r="B1059" s="2" t="s">
        <v>131</v>
      </c>
      <c r="C1059" s="3">
        <f>VLOOKUP(B1059,'Sheet1 (2)'!$A$1:$J$9999,3,FALSE)</f>
        <v>45581</v>
      </c>
      <c r="D1059" s="3">
        <v>45581</v>
      </c>
      <c r="E1059" s="2" t="str">
        <f t="shared" si="16"/>
        <v>Bank</v>
      </c>
      <c r="F1059" s="2" t="s">
        <v>1188</v>
      </c>
      <c r="G1059" s="2">
        <f>VLOOKUP(B1059,'Sheet1 (2)'!$A$1:$J$9999,5,FALSE)*-1</f>
        <v>66545.899999999994</v>
      </c>
      <c r="H1059" s="2">
        <v>186558.75</v>
      </c>
    </row>
    <row r="1060" spans="1:8" x14ac:dyDescent="0.2">
      <c r="A1060" s="2" t="str">
        <f>VLOOKUP(B1060,'Sheet1 (2)'!$A$1:$M$9999,9,FALSE)</f>
        <v>Subcontractors &amp; Services</v>
      </c>
      <c r="B1060" s="2" t="s">
        <v>130</v>
      </c>
      <c r="C1060" s="3">
        <f>VLOOKUP(B1060,'Sheet1 (2)'!$A$1:$J$9999,3,FALSE)</f>
        <v>45581</v>
      </c>
      <c r="D1060" s="3">
        <v>45581</v>
      </c>
      <c r="E1060" s="2" t="str">
        <f t="shared" si="16"/>
        <v>Bank</v>
      </c>
      <c r="F1060" s="2" t="s">
        <v>1188</v>
      </c>
      <c r="G1060" s="2">
        <f>VLOOKUP(B1060,'Sheet1 (2)'!$A$1:$J$9999,5,FALSE)*-1</f>
        <v>110312.6</v>
      </c>
      <c r="H1060" s="2">
        <v>372146.9</v>
      </c>
    </row>
    <row r="1061" spans="1:8" x14ac:dyDescent="0.2">
      <c r="A1061" s="2" t="str">
        <f>VLOOKUP(B1061,'Sheet1 (2)'!$A$1:$M$9999,9,FALSE)</f>
        <v>Subcontractors &amp; Services</v>
      </c>
      <c r="B1061" s="2" t="s">
        <v>129</v>
      </c>
      <c r="C1061" s="3">
        <f>VLOOKUP(B1061,'Sheet1 (2)'!$A$1:$J$9999,3,FALSE)</f>
        <v>45581</v>
      </c>
      <c r="D1061" s="3">
        <v>45581</v>
      </c>
      <c r="E1061" s="2" t="str">
        <f t="shared" si="16"/>
        <v>Bank</v>
      </c>
      <c r="F1061" s="2" t="s">
        <v>1188</v>
      </c>
      <c r="G1061" s="2">
        <f>VLOOKUP(B1061,'Sheet1 (2)'!$A$1:$J$9999,5,FALSE)*-1</f>
        <v>79864.05</v>
      </c>
      <c r="H1061" s="2">
        <v>292955.59999999998</v>
      </c>
    </row>
    <row r="1062" spans="1:8" x14ac:dyDescent="0.2">
      <c r="A1062" s="2" t="str">
        <f>VLOOKUP(B1062,'Sheet1 (2)'!$A$1:$M$9999,9,FALSE)</f>
        <v>Subcontractors &amp; Services</v>
      </c>
      <c r="B1062" s="2" t="s">
        <v>128</v>
      </c>
      <c r="C1062" s="3">
        <f>VLOOKUP(B1062,'Sheet1 (2)'!$A$1:$J$9999,3,FALSE)</f>
        <v>45581</v>
      </c>
      <c r="D1062" s="3">
        <v>45581</v>
      </c>
      <c r="E1062" s="2" t="str">
        <f t="shared" si="16"/>
        <v>Bank</v>
      </c>
      <c r="F1062" s="2" t="s">
        <v>1188</v>
      </c>
      <c r="G1062" s="2">
        <f>VLOOKUP(B1062,'Sheet1 (2)'!$A$1:$J$9999,5,FALSE)*-1</f>
        <v>224112</v>
      </c>
      <c r="H1062" s="2">
        <v>133256.25</v>
      </c>
    </row>
    <row r="1063" spans="1:8" x14ac:dyDescent="0.2">
      <c r="A1063" s="2" t="str">
        <f>VLOOKUP(B1063,'Sheet1 (2)'!$A$1:$M$9999,9,FALSE)</f>
        <v>Subcontractors &amp; Services</v>
      </c>
      <c r="B1063" s="2" t="s">
        <v>127</v>
      </c>
      <c r="C1063" s="3">
        <f>VLOOKUP(B1063,'Sheet1 (2)'!$A$1:$J$9999,3,FALSE)</f>
        <v>45581</v>
      </c>
      <c r="D1063" s="3">
        <v>45581</v>
      </c>
      <c r="E1063" s="2" t="str">
        <f t="shared" si="16"/>
        <v>Bank</v>
      </c>
      <c r="F1063" s="2" t="s">
        <v>1188</v>
      </c>
      <c r="G1063" s="2">
        <f>VLOOKUP(B1063,'Sheet1 (2)'!$A$1:$J$9999,5,FALSE)*-1</f>
        <v>189699.4</v>
      </c>
      <c r="H1063" s="2">
        <v>53909.7</v>
      </c>
    </row>
    <row r="1064" spans="1:8" x14ac:dyDescent="0.2">
      <c r="A1064" s="2" t="str">
        <f>VLOOKUP(B1064,'Sheet1 (2)'!$A$1:$M$9999,9,FALSE)</f>
        <v>Subcontractors &amp; Services</v>
      </c>
      <c r="B1064" s="2" t="s">
        <v>126</v>
      </c>
      <c r="C1064" s="3">
        <f>VLOOKUP(B1064,'Sheet1 (2)'!$A$1:$J$9999,3,FALSE)</f>
        <v>45581</v>
      </c>
      <c r="D1064" s="3">
        <v>45581</v>
      </c>
      <c r="E1064" s="2" t="str">
        <f t="shared" si="16"/>
        <v>Bank</v>
      </c>
      <c r="F1064" s="2" t="s">
        <v>1188</v>
      </c>
      <c r="G1064" s="2">
        <f>VLOOKUP(B1064,'Sheet1 (2)'!$A$1:$J$9999,5,FALSE)*-1</f>
        <v>117018.25</v>
      </c>
      <c r="H1064" s="2">
        <v>1055099.7</v>
      </c>
    </row>
    <row r="1065" spans="1:8" x14ac:dyDescent="0.2">
      <c r="A1065" s="2" t="str">
        <f>VLOOKUP(B1065,'Sheet1 (2)'!$A$1:$M$9999,9,FALSE)</f>
        <v>Subcontractors &amp; Services</v>
      </c>
      <c r="B1065" s="2" t="s">
        <v>125</v>
      </c>
      <c r="C1065" s="3">
        <f>VLOOKUP(B1065,'Sheet1 (2)'!$A$1:$J$9999,3,FALSE)</f>
        <v>45581</v>
      </c>
      <c r="D1065" s="3">
        <v>45581</v>
      </c>
      <c r="E1065" s="2" t="str">
        <f t="shared" si="16"/>
        <v>Bank</v>
      </c>
      <c r="F1065" s="2" t="s">
        <v>1188</v>
      </c>
      <c r="G1065" s="2">
        <f>VLOOKUP(B1065,'Sheet1 (2)'!$A$1:$J$9999,5,FALSE)*-1</f>
        <v>65129.1</v>
      </c>
      <c r="H1065" s="2">
        <v>27785</v>
      </c>
    </row>
    <row r="1066" spans="1:8" x14ac:dyDescent="0.2">
      <c r="A1066" s="2" t="str">
        <f>VLOOKUP(B1066,'Sheet1 (2)'!$A$1:$M$9999,9,FALSE)</f>
        <v>Subcontractors &amp; Services</v>
      </c>
      <c r="B1066" s="2" t="s">
        <v>124</v>
      </c>
      <c r="C1066" s="3">
        <f>VLOOKUP(B1066,'Sheet1 (2)'!$A$1:$J$9999,3,FALSE)</f>
        <v>45581</v>
      </c>
      <c r="D1066" s="3">
        <v>45581</v>
      </c>
      <c r="E1066" s="2" t="str">
        <f t="shared" si="16"/>
        <v>Bank</v>
      </c>
      <c r="F1066" s="2" t="s">
        <v>1188</v>
      </c>
      <c r="G1066" s="2">
        <f>VLOOKUP(B1066,'Sheet1 (2)'!$A$1:$J$9999,5,FALSE)*-1</f>
        <v>820358.25</v>
      </c>
      <c r="H1066" s="2">
        <v>19115</v>
      </c>
    </row>
    <row r="1067" spans="1:8" x14ac:dyDescent="0.2">
      <c r="A1067" s="2" t="str">
        <f>VLOOKUP(B1067,'Sheet1 (2)'!$A$1:$M$9999,9,FALSE)</f>
        <v>Subcontractors &amp; Services</v>
      </c>
      <c r="B1067" s="2" t="s">
        <v>123</v>
      </c>
      <c r="C1067" s="3">
        <f>VLOOKUP(B1067,'Sheet1 (2)'!$A$1:$J$9999,3,FALSE)</f>
        <v>45581</v>
      </c>
      <c r="D1067" s="3">
        <v>45581</v>
      </c>
      <c r="E1067" s="2" t="str">
        <f t="shared" si="16"/>
        <v>Bank</v>
      </c>
      <c r="F1067" s="2" t="s">
        <v>1188</v>
      </c>
      <c r="G1067" s="2">
        <f>VLOOKUP(B1067,'Sheet1 (2)'!$A$1:$J$9999,5,FALSE)*-1</f>
        <v>671932.35</v>
      </c>
      <c r="H1067" s="2">
        <v>142353</v>
      </c>
    </row>
    <row r="1068" spans="1:8" x14ac:dyDescent="0.2">
      <c r="A1068" s="2" t="str">
        <f>VLOOKUP(B1068,'Sheet1 (2)'!$A$1:$M$9999,9,FALSE)</f>
        <v>Indirect Costs</v>
      </c>
      <c r="B1068" s="2" t="s">
        <v>164</v>
      </c>
      <c r="C1068" s="3">
        <f>VLOOKUP(B1068,'Sheet1 (2)'!$A$1:$J$9999,3,FALSE)</f>
        <v>45566</v>
      </c>
      <c r="D1068" s="3">
        <v>45566</v>
      </c>
      <c r="E1068" s="2" t="str">
        <f t="shared" si="16"/>
        <v>Bank</v>
      </c>
      <c r="F1068" s="2" t="s">
        <v>1188</v>
      </c>
      <c r="G1068" s="2">
        <f>VLOOKUP(B1068,'Sheet1 (2)'!$A$1:$J$9999,5,FALSE)*-1</f>
        <v>253378.35</v>
      </c>
      <c r="H1068" s="2">
        <v>2949.75</v>
      </c>
    </row>
    <row r="1069" spans="1:8" x14ac:dyDescent="0.2">
      <c r="A1069" s="2" t="str">
        <f>VLOOKUP(B1069,'Sheet1 (2)'!$A$1:$M$9999,9,FALSE)</f>
        <v>Indirect Costs</v>
      </c>
      <c r="B1069" s="2" t="s">
        <v>163</v>
      </c>
      <c r="C1069" s="3">
        <f>VLOOKUP(B1069,'Sheet1 (2)'!$A$1:$J$9999,3,FALSE)</f>
        <v>45566</v>
      </c>
      <c r="D1069" s="3">
        <v>45566</v>
      </c>
      <c r="E1069" s="2" t="str">
        <f t="shared" si="16"/>
        <v>Bank</v>
      </c>
      <c r="F1069" s="2" t="s">
        <v>1188</v>
      </c>
      <c r="G1069" s="2">
        <f>VLOOKUP(B1069,'Sheet1 (2)'!$A$1:$J$9999,5,FALSE)*-1</f>
        <v>37958.050000000003</v>
      </c>
      <c r="H1069" s="2">
        <v>2029.75</v>
      </c>
    </row>
    <row r="1070" spans="1:8" x14ac:dyDescent="0.2">
      <c r="A1070" s="2" t="str">
        <f>VLOOKUP(B1070,'Sheet1 (2)'!$A$1:$M$9999,9,FALSE)</f>
        <v>Indirect Costs</v>
      </c>
      <c r="B1070" s="2" t="s">
        <v>162</v>
      </c>
      <c r="C1070" s="3">
        <f>VLOOKUP(B1070,'Sheet1 (2)'!$A$1:$J$9999,3,FALSE)</f>
        <v>45566</v>
      </c>
      <c r="D1070" s="3">
        <v>45566</v>
      </c>
      <c r="E1070" s="2" t="str">
        <f t="shared" si="16"/>
        <v>Bank</v>
      </c>
      <c r="F1070" s="2" t="s">
        <v>1188</v>
      </c>
      <c r="G1070" s="2">
        <f>VLOOKUP(B1070,'Sheet1 (2)'!$A$1:$J$9999,5,FALSE)*-1</f>
        <v>58990.400000000001</v>
      </c>
      <c r="H1070" s="2">
        <v>15112.15</v>
      </c>
    </row>
    <row r="1071" spans="1:8" x14ac:dyDescent="0.2">
      <c r="A1071" s="2" t="str">
        <f>VLOOKUP(B1071,'Sheet1 (2)'!$A$1:$M$9999,9,FALSE)</f>
        <v>Indirect Costs</v>
      </c>
      <c r="B1071" s="2" t="s">
        <v>161</v>
      </c>
      <c r="C1071" s="3">
        <f>VLOOKUP(B1071,'Sheet1 (2)'!$A$1:$J$9999,3,FALSE)</f>
        <v>45566</v>
      </c>
      <c r="D1071" s="3">
        <v>45566</v>
      </c>
      <c r="E1071" s="2" t="str">
        <f t="shared" si="16"/>
        <v>Bank</v>
      </c>
      <c r="F1071" s="2" t="s">
        <v>1188</v>
      </c>
      <c r="G1071" s="2">
        <f>VLOOKUP(B1071,'Sheet1 (2)'!$A$1:$J$9999,5,FALSE)*-1</f>
        <v>56943.4</v>
      </c>
      <c r="H1071" s="2">
        <v>11669.05</v>
      </c>
    </row>
    <row r="1072" spans="1:8" x14ac:dyDescent="0.2">
      <c r="A1072" s="2" t="str">
        <f>VLOOKUP(B1072,'Sheet1 (2)'!$A$1:$M$9999,9,FALSE)</f>
        <v>Indirect Costs</v>
      </c>
      <c r="B1072" s="2" t="s">
        <v>160</v>
      </c>
      <c r="C1072" s="3">
        <f>VLOOKUP(B1072,'Sheet1 (2)'!$A$1:$J$9999,3,FALSE)</f>
        <v>45566</v>
      </c>
      <c r="D1072" s="3">
        <v>45566</v>
      </c>
      <c r="E1072" s="2" t="str">
        <f t="shared" si="16"/>
        <v>Bank</v>
      </c>
      <c r="F1072" s="2" t="s">
        <v>1188</v>
      </c>
      <c r="G1072" s="2">
        <f>VLOOKUP(B1072,'Sheet1 (2)'!$A$1:$J$9999,5,FALSE)*-1</f>
        <v>95875.5</v>
      </c>
      <c r="H1072" s="2">
        <v>6011.05</v>
      </c>
    </row>
    <row r="1073" spans="1:8" x14ac:dyDescent="0.2">
      <c r="A1073" s="2" t="str">
        <f>VLOOKUP(B1073,'Sheet1 (2)'!$A$1:$M$9999,9,FALSE)</f>
        <v>Indirect Costs</v>
      </c>
      <c r="B1073" s="2" t="s">
        <v>159</v>
      </c>
      <c r="C1073" s="3">
        <f>VLOOKUP(B1073,'Sheet1 (2)'!$A$1:$J$9999,3,FALSE)</f>
        <v>45566</v>
      </c>
      <c r="D1073" s="3">
        <v>45566</v>
      </c>
      <c r="E1073" s="2" t="str">
        <f t="shared" si="16"/>
        <v>Bank</v>
      </c>
      <c r="F1073" s="2" t="s">
        <v>1188</v>
      </c>
      <c r="G1073" s="2">
        <f>VLOOKUP(B1073,'Sheet1 (2)'!$A$1:$J$9999,5,FALSE)*-1</f>
        <v>90170.35</v>
      </c>
      <c r="H1073" s="2">
        <v>16824.5</v>
      </c>
    </row>
    <row r="1074" spans="1:8" x14ac:dyDescent="0.2">
      <c r="A1074" s="2" t="str">
        <f>VLOOKUP(B1074,'Sheet1 (2)'!$A$1:$M$9999,9,FALSE)</f>
        <v>Indirect Costs</v>
      </c>
      <c r="B1074" s="2" t="s">
        <v>158</v>
      </c>
      <c r="C1074" s="3">
        <f>VLOOKUP(B1074,'Sheet1 (2)'!$A$1:$J$9999,3,FALSE)</f>
        <v>45566</v>
      </c>
      <c r="D1074" s="3">
        <v>45566</v>
      </c>
      <c r="E1074" s="2" t="str">
        <f t="shared" si="16"/>
        <v>Bank</v>
      </c>
      <c r="F1074" s="2" t="s">
        <v>1188</v>
      </c>
      <c r="G1074" s="2">
        <f>VLOOKUP(B1074,'Sheet1 (2)'!$A$1:$J$9999,5,FALSE)*-1</f>
        <v>58894.95</v>
      </c>
      <c r="H1074" s="2">
        <v>3241.85</v>
      </c>
    </row>
    <row r="1075" spans="1:8" x14ac:dyDescent="0.2">
      <c r="A1075" s="2" t="str">
        <f>VLOOKUP(B1075,'Sheet1 (2)'!$A$1:$M$9999,9,FALSE)</f>
        <v>Indirect Costs</v>
      </c>
      <c r="B1075" s="2" t="s">
        <v>157</v>
      </c>
      <c r="C1075" s="3">
        <f>VLOOKUP(B1075,'Sheet1 (2)'!$A$1:$J$9999,3,FALSE)</f>
        <v>45566</v>
      </c>
      <c r="D1075" s="3">
        <v>45566</v>
      </c>
      <c r="E1075" s="2" t="str">
        <f t="shared" si="16"/>
        <v>Bank</v>
      </c>
      <c r="F1075" s="2" t="s">
        <v>1188</v>
      </c>
      <c r="G1075" s="2">
        <f>VLOOKUP(B1075,'Sheet1 (2)'!$A$1:$J$9999,5,FALSE)*-1</f>
        <v>34827.75</v>
      </c>
      <c r="H1075" s="2">
        <v>75109.95</v>
      </c>
    </row>
    <row r="1076" spans="1:8" x14ac:dyDescent="0.2">
      <c r="A1076" s="2" t="str">
        <f>VLOOKUP(B1076,'Sheet1 (2)'!$A$1:$M$9999,9,FALSE)</f>
        <v>Indirect Costs</v>
      </c>
      <c r="B1076" s="2" t="s">
        <v>156</v>
      </c>
      <c r="C1076" s="3">
        <f>VLOOKUP(B1076,'Sheet1 (2)'!$A$1:$J$9999,3,FALSE)</f>
        <v>45566</v>
      </c>
      <c r="D1076" s="3">
        <v>45566</v>
      </c>
      <c r="E1076" s="2" t="str">
        <f t="shared" si="16"/>
        <v>Bank</v>
      </c>
      <c r="F1076" s="2" t="s">
        <v>1188</v>
      </c>
      <c r="G1076" s="2">
        <f>VLOOKUP(B1076,'Sheet1 (2)'!$A$1:$J$9999,5,FALSE)*-1</f>
        <v>501357.45</v>
      </c>
      <c r="H1076" s="2">
        <v>40465.050000000003</v>
      </c>
    </row>
    <row r="1077" spans="1:8" x14ac:dyDescent="0.2">
      <c r="A1077" s="2" t="str">
        <f>VLOOKUP(B1077,'Sheet1 (2)'!$A$1:$M$9999,9,FALSE)</f>
        <v>Indirect Costs</v>
      </c>
      <c r="B1077" s="2" t="s">
        <v>155</v>
      </c>
      <c r="C1077" s="3">
        <f>VLOOKUP(B1077,'Sheet1 (2)'!$A$1:$J$9999,3,FALSE)</f>
        <v>45566</v>
      </c>
      <c r="D1077" s="3">
        <v>45566</v>
      </c>
      <c r="E1077" s="2" t="str">
        <f t="shared" si="16"/>
        <v>Bank</v>
      </c>
      <c r="F1077" s="2" t="s">
        <v>1188</v>
      </c>
      <c r="G1077" s="2">
        <f>VLOOKUP(B1077,'Sheet1 (2)'!$A$1:$J$9999,5,FALSE)*-1</f>
        <v>410648.9</v>
      </c>
      <c r="H1077" s="2">
        <v>116405.3</v>
      </c>
    </row>
    <row r="1078" spans="1:8" x14ac:dyDescent="0.2">
      <c r="A1078" s="2" t="str">
        <f>VLOOKUP(B1078,'Sheet1 (2)'!$A$1:$M$9999,9,FALSE)</f>
        <v>Overheads</v>
      </c>
      <c r="B1078" s="2" t="s">
        <v>122</v>
      </c>
      <c r="C1078" s="3">
        <f>VLOOKUP(B1078,'Sheet1 (2)'!$A$1:$J$9999,3,FALSE)</f>
        <v>45587</v>
      </c>
      <c r="D1078" s="3">
        <v>45587</v>
      </c>
      <c r="E1078" s="2" t="str">
        <f t="shared" si="16"/>
        <v>Cash</v>
      </c>
      <c r="F1078" s="2" t="s">
        <v>1188</v>
      </c>
      <c r="G1078" s="2">
        <f>VLOOKUP(B1078,'Sheet1 (2)'!$A$1:$J$9999,5,FALSE)*-1</f>
        <v>508367</v>
      </c>
      <c r="H1078" s="2">
        <v>628181.75</v>
      </c>
    </row>
    <row r="1079" spans="1:8" x14ac:dyDescent="0.2">
      <c r="A1079" s="2" t="str">
        <f>VLOOKUP(B1079,'Sheet1 (2)'!$A$1:$M$9999,9,FALSE)</f>
        <v>Overheads</v>
      </c>
      <c r="B1079" s="2" t="s">
        <v>121</v>
      </c>
      <c r="C1079" s="3">
        <f>VLOOKUP(B1079,'Sheet1 (2)'!$A$1:$J$9999,3,FALSE)</f>
        <v>45587</v>
      </c>
      <c r="D1079" s="3">
        <v>45587</v>
      </c>
      <c r="E1079" s="2" t="str">
        <f t="shared" si="16"/>
        <v>Cash</v>
      </c>
      <c r="F1079" s="2" t="s">
        <v>1188</v>
      </c>
      <c r="G1079" s="2">
        <f>VLOOKUP(B1079,'Sheet1 (2)'!$A$1:$J$9999,5,FALSE)*-1</f>
        <v>76158</v>
      </c>
      <c r="H1079" s="2">
        <v>1290764.6000000001</v>
      </c>
    </row>
    <row r="1080" spans="1:8" x14ac:dyDescent="0.2">
      <c r="A1080" s="2" t="str">
        <f>VLOOKUP(B1080,'Sheet1 (2)'!$A$1:$M$9999,9,FALSE)</f>
        <v>Overheads</v>
      </c>
      <c r="B1080" s="2" t="s">
        <v>120</v>
      </c>
      <c r="C1080" s="3">
        <f>VLOOKUP(B1080,'Sheet1 (2)'!$A$1:$J$9999,3,FALSE)</f>
        <v>45587</v>
      </c>
      <c r="D1080" s="3">
        <v>45587</v>
      </c>
      <c r="E1080" s="2" t="str">
        <f t="shared" si="16"/>
        <v>Cash</v>
      </c>
      <c r="F1080" s="2" t="s">
        <v>1188</v>
      </c>
      <c r="G1080" s="2">
        <f>VLOOKUP(B1080,'Sheet1 (2)'!$A$1:$J$9999,5,FALSE)*-1</f>
        <v>118354</v>
      </c>
      <c r="H1080" s="2">
        <v>1314226.8999999999</v>
      </c>
    </row>
    <row r="1081" spans="1:8" x14ac:dyDescent="0.2">
      <c r="A1081" s="2" t="str">
        <f>VLOOKUP(B1081,'Sheet1 (2)'!$A$1:$M$9999,9,FALSE)</f>
        <v>Overheads</v>
      </c>
      <c r="B1081" s="2" t="s">
        <v>119</v>
      </c>
      <c r="C1081" s="3">
        <f>VLOOKUP(B1081,'Sheet1 (2)'!$A$1:$J$9999,3,FALSE)</f>
        <v>45587</v>
      </c>
      <c r="D1081" s="3">
        <v>45587</v>
      </c>
      <c r="E1081" s="2" t="str">
        <f t="shared" si="16"/>
        <v>Cash</v>
      </c>
      <c r="F1081" s="2" t="s">
        <v>1188</v>
      </c>
      <c r="G1081" s="2">
        <f>VLOOKUP(B1081,'Sheet1 (2)'!$A$1:$J$9999,5,FALSE)*-1</f>
        <v>114248</v>
      </c>
      <c r="H1081" s="2">
        <v>65686.850000000006</v>
      </c>
    </row>
    <row r="1082" spans="1:8" x14ac:dyDescent="0.2">
      <c r="A1082" s="2" t="str">
        <f>VLOOKUP(B1082,'Sheet1 (2)'!$A$1:$M$9999,9,FALSE)</f>
        <v>Overheads</v>
      </c>
      <c r="B1082" s="2" t="s">
        <v>118</v>
      </c>
      <c r="C1082" s="3">
        <f>VLOOKUP(B1082,'Sheet1 (2)'!$A$1:$J$9999,3,FALSE)</f>
        <v>45587</v>
      </c>
      <c r="D1082" s="3">
        <v>45587</v>
      </c>
      <c r="E1082" s="2" t="str">
        <f t="shared" si="16"/>
        <v>Cash</v>
      </c>
      <c r="F1082" s="2" t="s">
        <v>1188</v>
      </c>
      <c r="G1082" s="2">
        <f>VLOOKUP(B1082,'Sheet1 (2)'!$A$1:$J$9999,5,FALSE)*-1</f>
        <v>192360</v>
      </c>
      <c r="H1082" s="2">
        <v>476096.55</v>
      </c>
    </row>
    <row r="1083" spans="1:8" x14ac:dyDescent="0.2">
      <c r="A1083" s="2" t="str">
        <f>VLOOKUP(B1083,'Sheet1 (2)'!$A$1:$M$9999,9,FALSE)</f>
        <v>Overheads</v>
      </c>
      <c r="B1083" s="2" t="s">
        <v>117</v>
      </c>
      <c r="C1083" s="3">
        <f>VLOOKUP(B1083,'Sheet1 (2)'!$A$1:$J$9999,3,FALSE)</f>
        <v>45587</v>
      </c>
      <c r="D1083" s="3">
        <v>45587</v>
      </c>
      <c r="E1083" s="2" t="str">
        <f t="shared" si="16"/>
        <v>Cash</v>
      </c>
      <c r="F1083" s="2" t="s">
        <v>1188</v>
      </c>
      <c r="G1083" s="2">
        <f>VLOOKUP(B1083,'Sheet1 (2)'!$A$1:$J$9999,5,FALSE)*-1</f>
        <v>180914</v>
      </c>
      <c r="H1083" s="2">
        <v>214120.8</v>
      </c>
    </row>
    <row r="1084" spans="1:8" x14ac:dyDescent="0.2">
      <c r="A1084" s="2" t="str">
        <f>VLOOKUP(B1084,'Sheet1 (2)'!$A$1:$M$9999,9,FALSE)</f>
        <v>Overheads</v>
      </c>
      <c r="B1084" s="2" t="s">
        <v>116</v>
      </c>
      <c r="C1084" s="3">
        <f>VLOOKUP(B1084,'Sheet1 (2)'!$A$1:$J$9999,3,FALSE)</f>
        <v>45587</v>
      </c>
      <c r="D1084" s="3">
        <v>45587</v>
      </c>
      <c r="E1084" s="2" t="str">
        <f t="shared" si="16"/>
        <v>Cash</v>
      </c>
      <c r="F1084" s="2" t="s">
        <v>1188</v>
      </c>
      <c r="G1084" s="2">
        <f>VLOOKUP(B1084,'Sheet1 (2)'!$A$1:$J$9999,5,FALSE)*-1</f>
        <v>118164</v>
      </c>
      <c r="H1084" s="2">
        <v>1640469.25</v>
      </c>
    </row>
    <row r="1085" spans="1:8" x14ac:dyDescent="0.2">
      <c r="A1085" s="2" t="str">
        <f>VLOOKUP(B1085,'Sheet1 (2)'!$A$1:$M$9999,9,FALSE)</f>
        <v>Overheads</v>
      </c>
      <c r="B1085" s="2" t="s">
        <v>115</v>
      </c>
      <c r="C1085" s="3">
        <f>VLOOKUP(B1085,'Sheet1 (2)'!$A$1:$J$9999,3,FALSE)</f>
        <v>45587</v>
      </c>
      <c r="D1085" s="3">
        <v>45587</v>
      </c>
      <c r="E1085" s="2" t="str">
        <f t="shared" si="16"/>
        <v>Cash</v>
      </c>
      <c r="F1085" s="2" t="s">
        <v>1188</v>
      </c>
      <c r="G1085" s="2">
        <f>VLOOKUP(B1085,'Sheet1 (2)'!$A$1:$J$9999,5,FALSE)*-1</f>
        <v>69878</v>
      </c>
      <c r="H1085" s="2">
        <v>30256.5</v>
      </c>
    </row>
    <row r="1086" spans="1:8" x14ac:dyDescent="0.2">
      <c r="A1086" s="2" t="str">
        <f>VLOOKUP(B1086,'Sheet1 (2)'!$A$1:$M$9999,9,FALSE)</f>
        <v>Overheads</v>
      </c>
      <c r="B1086" s="2" t="s">
        <v>114</v>
      </c>
      <c r="C1086" s="3">
        <f>VLOOKUP(B1086,'Sheet1 (2)'!$A$1:$J$9999,3,FALSE)</f>
        <v>45587</v>
      </c>
      <c r="D1086" s="3">
        <v>45587</v>
      </c>
      <c r="E1086" s="2" t="str">
        <f t="shared" si="16"/>
        <v>Cash</v>
      </c>
      <c r="F1086" s="2" t="s">
        <v>1188</v>
      </c>
      <c r="G1086" s="2">
        <f>VLOOKUP(B1086,'Sheet1 (2)'!$A$1:$J$9999,5,FALSE)*-1</f>
        <v>1005900</v>
      </c>
      <c r="H1086" s="2">
        <v>1187774.05</v>
      </c>
    </row>
    <row r="1087" spans="1:8" x14ac:dyDescent="0.2">
      <c r="A1087" s="2" t="str">
        <f>VLOOKUP(B1087,'Sheet1 (2)'!$A$1:$M$9999,9,FALSE)</f>
        <v>Overheads</v>
      </c>
      <c r="B1087" s="2" t="s">
        <v>113</v>
      </c>
      <c r="C1087" s="3">
        <f>VLOOKUP(B1087,'Sheet1 (2)'!$A$1:$J$9999,3,FALSE)</f>
        <v>45587</v>
      </c>
      <c r="D1087" s="3">
        <v>45587</v>
      </c>
      <c r="E1087" s="2" t="str">
        <f t="shared" si="16"/>
        <v>Cash</v>
      </c>
      <c r="F1087" s="2" t="s">
        <v>1188</v>
      </c>
      <c r="G1087" s="2">
        <f>VLOOKUP(B1087,'Sheet1 (2)'!$A$1:$J$9999,5,FALSE)*-1</f>
        <v>823906</v>
      </c>
      <c r="H1087" s="2">
        <v>84453.7</v>
      </c>
    </row>
    <row r="1088" spans="1:8" x14ac:dyDescent="0.2">
      <c r="A1088" s="2" t="str">
        <f>VLOOKUP(B1088,'Sheet1 (2)'!$A$1:$M$9999,9,FALSE)</f>
        <v>Raw Material Supplier</v>
      </c>
      <c r="B1088" s="2" t="s">
        <v>49</v>
      </c>
      <c r="C1088" s="3">
        <f>VLOOKUP(B1088,'Sheet1 (2)'!$A$1:$J$9999,3,FALSE)</f>
        <v>45631</v>
      </c>
      <c r="D1088" s="3">
        <v>45631</v>
      </c>
      <c r="E1088" s="2" t="str">
        <f t="shared" si="16"/>
        <v>Bank</v>
      </c>
      <c r="F1088" s="2" t="s">
        <v>1188</v>
      </c>
      <c r="G1088" s="2">
        <f>VLOOKUP(B1088,'Sheet1 (2)'!$A$1:$J$9999,5,FALSE)*-1</f>
        <v>332373</v>
      </c>
      <c r="H1088" s="2">
        <v>35375.15</v>
      </c>
    </row>
    <row r="1089" spans="1:8" x14ac:dyDescent="0.2">
      <c r="A1089" s="2" t="str">
        <f>VLOOKUP(B1089,'Sheet1 (2)'!$A$1:$M$9999,9,FALSE)</f>
        <v>Raw Material Supplier</v>
      </c>
      <c r="B1089" s="2" t="s">
        <v>48</v>
      </c>
      <c r="C1089" s="3">
        <f>VLOOKUP(B1089,'Sheet1 (2)'!$A$1:$J$9999,3,FALSE)</f>
        <v>45631</v>
      </c>
      <c r="D1089" s="3">
        <v>45631</v>
      </c>
      <c r="E1089" s="2" t="str">
        <f t="shared" si="16"/>
        <v>Bank</v>
      </c>
      <c r="F1089" s="2" t="s">
        <v>1188</v>
      </c>
      <c r="G1089" s="2">
        <f>VLOOKUP(B1089,'Sheet1 (2)'!$A$1:$J$9999,5,FALSE)*-1</f>
        <v>550968.44999999995</v>
      </c>
      <c r="H1089" s="2">
        <v>118808.8</v>
      </c>
    </row>
    <row r="1090" spans="1:8" x14ac:dyDescent="0.2">
      <c r="A1090" s="2" t="str">
        <f>VLOOKUP(B1090,'Sheet1 (2)'!$A$1:$M$9999,9,FALSE)</f>
        <v>Raw Material Supplier</v>
      </c>
      <c r="B1090" s="2" t="s">
        <v>47</v>
      </c>
      <c r="C1090" s="3">
        <f>VLOOKUP(B1090,'Sheet1 (2)'!$A$1:$J$9999,3,FALSE)</f>
        <v>45631</v>
      </c>
      <c r="D1090" s="3">
        <v>45631</v>
      </c>
      <c r="E1090" s="2" t="str">
        <f t="shared" si="16"/>
        <v>Bank</v>
      </c>
      <c r="F1090" s="2" t="s">
        <v>1188</v>
      </c>
      <c r="G1090" s="2">
        <f>VLOOKUP(B1090,'Sheet1 (2)'!$A$1:$J$9999,5,FALSE)*-1</f>
        <v>932793.75</v>
      </c>
      <c r="H1090" s="2">
        <v>4831.1499999999996</v>
      </c>
    </row>
    <row r="1091" spans="1:8" x14ac:dyDescent="0.2">
      <c r="A1091" s="2" t="str">
        <f>VLOOKUP(B1091,'Sheet1 (2)'!$A$1:$M$9999,9,FALSE)</f>
        <v>Raw Material Supplier</v>
      </c>
      <c r="B1091" s="2" t="s">
        <v>46</v>
      </c>
      <c r="C1091" s="3">
        <f>VLOOKUP(B1091,'Sheet1 (2)'!$A$1:$J$9999,3,FALSE)</f>
        <v>45631</v>
      </c>
      <c r="D1091" s="3">
        <v>45631</v>
      </c>
      <c r="E1091" s="2" t="str">
        <f t="shared" ref="E1091:E1154" si="17">IF(A1091="Overheads","Cash","Bank")</f>
        <v>Bank</v>
      </c>
      <c r="F1091" s="2" t="s">
        <v>1188</v>
      </c>
      <c r="G1091" s="2">
        <f>VLOOKUP(B1091,'Sheet1 (2)'!$A$1:$J$9999,5,FALSE)*-1</f>
        <v>823631.15</v>
      </c>
      <c r="H1091" s="2">
        <v>26835.25</v>
      </c>
    </row>
    <row r="1092" spans="1:8" x14ac:dyDescent="0.2">
      <c r="A1092" s="2" t="str">
        <f>VLOOKUP(B1092,'Sheet1 (2)'!$A$1:$M$9999,9,FALSE)</f>
        <v>Raw Material Supplier</v>
      </c>
      <c r="B1092" s="2" t="s">
        <v>45</v>
      </c>
      <c r="C1092" s="3">
        <f>VLOOKUP(B1092,'Sheet1 (2)'!$A$1:$J$9999,3,FALSE)</f>
        <v>45631</v>
      </c>
      <c r="D1092" s="3">
        <v>45631</v>
      </c>
      <c r="E1092" s="2" t="str">
        <f t="shared" si="17"/>
        <v>Bank</v>
      </c>
      <c r="F1092" s="2" t="s">
        <v>1188</v>
      </c>
      <c r="G1092" s="2">
        <f>VLOOKUP(B1092,'Sheet1 (2)'!$A$1:$J$9999,5,FALSE)*-1</f>
        <v>598951.05000000005</v>
      </c>
      <c r="H1092" s="2">
        <v>12873.1</v>
      </c>
    </row>
    <row r="1093" spans="1:8" x14ac:dyDescent="0.2">
      <c r="A1093" s="2" t="str">
        <f>VLOOKUP(B1093,'Sheet1 (2)'!$A$1:$M$9999,9,FALSE)</f>
        <v>Raw Material Supplier</v>
      </c>
      <c r="B1093" s="2" t="s">
        <v>44</v>
      </c>
      <c r="C1093" s="3">
        <f>VLOOKUP(B1093,'Sheet1 (2)'!$A$1:$J$9999,3,FALSE)</f>
        <v>45631</v>
      </c>
      <c r="D1093" s="3">
        <v>45631</v>
      </c>
      <c r="E1093" s="2" t="str">
        <f t="shared" si="17"/>
        <v>Bank</v>
      </c>
      <c r="F1093" s="2" t="s">
        <v>1188</v>
      </c>
      <c r="G1093" s="2">
        <f>VLOOKUP(B1093,'Sheet1 (2)'!$A$1:$J$9999,5,FALSE)*-1</f>
        <v>4097368.35</v>
      </c>
      <c r="H1093" s="2">
        <v>77053.45</v>
      </c>
    </row>
    <row r="1094" spans="1:8" x14ac:dyDescent="0.2">
      <c r="A1094" s="2" t="str">
        <f>VLOOKUP(B1094,'Sheet1 (2)'!$A$1:$M$9999,9,FALSE)</f>
        <v>Raw Material Supplier</v>
      </c>
      <c r="B1094" s="2" t="s">
        <v>43</v>
      </c>
      <c r="C1094" s="3">
        <f>VLOOKUP(B1094,'Sheet1 (2)'!$A$1:$J$9999,3,FALSE)</f>
        <v>45631</v>
      </c>
      <c r="D1094" s="3">
        <v>45631</v>
      </c>
      <c r="E1094" s="2" t="str">
        <f t="shared" si="17"/>
        <v>Bank</v>
      </c>
      <c r="F1094" s="2" t="s">
        <v>1188</v>
      </c>
      <c r="G1094" s="2">
        <f>VLOOKUP(B1094,'Sheet1 (2)'!$A$1:$J$9999,5,FALSE)*-1</f>
        <v>3356043.85</v>
      </c>
      <c r="H1094" s="2">
        <v>1819.3</v>
      </c>
    </row>
    <row r="1095" spans="1:8" x14ac:dyDescent="0.2">
      <c r="A1095" s="2" t="str">
        <f>VLOOKUP(B1095,'Sheet1 (2)'!$A$1:$M$9999,9,FALSE)</f>
        <v>Employees Wages &amp; Salaries</v>
      </c>
      <c r="B1095" s="2" t="s">
        <v>85</v>
      </c>
      <c r="C1095" s="3">
        <f>VLOOKUP(B1095,'Sheet1 (2)'!$A$1:$J$9999,3,FALSE)</f>
        <v>45601</v>
      </c>
      <c r="D1095" s="3">
        <v>45601</v>
      </c>
      <c r="E1095" s="2" t="str">
        <f t="shared" si="17"/>
        <v>Bank</v>
      </c>
      <c r="F1095" s="2" t="s">
        <v>1188</v>
      </c>
      <c r="G1095" s="2">
        <f>VLOOKUP(B1095,'Sheet1 (2)'!$A$1:$J$9999,5,FALSE)*-1</f>
        <v>188232</v>
      </c>
      <c r="H1095" s="2">
        <v>17450</v>
      </c>
    </row>
    <row r="1096" spans="1:8" x14ac:dyDescent="0.2">
      <c r="A1096" s="2" t="str">
        <f>VLOOKUP(B1096,'Sheet1 (2)'!$A$1:$M$9999,9,FALSE)</f>
        <v>Employees Wages &amp; Salaries</v>
      </c>
      <c r="B1096" s="2" t="s">
        <v>84</v>
      </c>
      <c r="C1096" s="3">
        <f>VLOOKUP(B1096,'Sheet1 (2)'!$A$1:$J$9999,3,FALSE)</f>
        <v>45601</v>
      </c>
      <c r="D1096" s="3">
        <v>45601</v>
      </c>
      <c r="E1096" s="2" t="str">
        <f t="shared" si="17"/>
        <v>Bank</v>
      </c>
      <c r="F1096" s="2" t="s">
        <v>1188</v>
      </c>
      <c r="G1096" s="2">
        <f>VLOOKUP(B1096,'Sheet1 (2)'!$A$1:$J$9999,5,FALSE)*-1</f>
        <v>292527</v>
      </c>
      <c r="H1096" s="2">
        <v>25931</v>
      </c>
    </row>
    <row r="1097" spans="1:8" x14ac:dyDescent="0.2">
      <c r="A1097" s="2" t="str">
        <f>VLOOKUP(B1097,'Sheet1 (2)'!$A$1:$M$9999,9,FALSE)</f>
        <v>Employees Wages &amp; Salaries</v>
      </c>
      <c r="B1097" s="2" t="s">
        <v>83</v>
      </c>
      <c r="C1097" s="3">
        <f>VLOOKUP(B1097,'Sheet1 (2)'!$A$1:$J$9999,3,FALSE)</f>
        <v>45601</v>
      </c>
      <c r="D1097" s="3">
        <v>45601</v>
      </c>
      <c r="E1097" s="2" t="str">
        <f t="shared" si="17"/>
        <v>Bank</v>
      </c>
      <c r="F1097" s="2" t="s">
        <v>1188</v>
      </c>
      <c r="G1097" s="2">
        <f>VLOOKUP(B1097,'Sheet1 (2)'!$A$1:$J$9999,5,FALSE)*-1</f>
        <v>396200</v>
      </c>
      <c r="H1097" s="2">
        <v>196940</v>
      </c>
    </row>
    <row r="1098" spans="1:8" x14ac:dyDescent="0.2">
      <c r="A1098" s="2" t="str">
        <f>VLOOKUP(B1098,'Sheet1 (2)'!$A$1:$M$9999,9,FALSE)</f>
        <v>Employees Wages &amp; Salaries</v>
      </c>
      <c r="B1098" s="2" t="s">
        <v>82</v>
      </c>
      <c r="C1098" s="3">
        <f>VLOOKUP(B1098,'Sheet1 (2)'!$A$1:$J$9999,3,FALSE)</f>
        <v>45601</v>
      </c>
      <c r="D1098" s="3">
        <v>45601</v>
      </c>
      <c r="E1098" s="2" t="str">
        <f t="shared" si="17"/>
        <v>Bank</v>
      </c>
      <c r="F1098" s="2" t="s">
        <v>1188</v>
      </c>
      <c r="G1098" s="2">
        <f>VLOOKUP(B1098,'Sheet1 (2)'!$A$1:$J$9999,5,FALSE)*-1</f>
        <v>388704</v>
      </c>
      <c r="H1098" s="2">
        <v>134820</v>
      </c>
    </row>
    <row r="1099" spans="1:8" x14ac:dyDescent="0.2">
      <c r="A1099" s="2" t="str">
        <f>VLOOKUP(B1099,'Sheet1 (2)'!$A$1:$M$9999,9,FALSE)</f>
        <v>Employees Wages &amp; Salaries</v>
      </c>
      <c r="B1099" s="2" t="s">
        <v>81</v>
      </c>
      <c r="C1099" s="3">
        <f>VLOOKUP(B1099,'Sheet1 (2)'!$A$1:$J$9999,3,FALSE)</f>
        <v>45601</v>
      </c>
      <c r="D1099" s="3">
        <v>45601</v>
      </c>
      <c r="E1099" s="2" t="str">
        <f t="shared" si="17"/>
        <v>Bank</v>
      </c>
      <c r="F1099" s="2" t="s">
        <v>1188</v>
      </c>
      <c r="G1099" s="2">
        <f>VLOOKUP(B1099,'Sheet1 (2)'!$A$1:$J$9999,5,FALSE)*-1</f>
        <v>318002</v>
      </c>
      <c r="H1099" s="2">
        <v>452794</v>
      </c>
    </row>
    <row r="1100" spans="1:8" x14ac:dyDescent="0.2">
      <c r="A1100" s="2" t="str">
        <f>VLOOKUP(B1100,'Sheet1 (2)'!$A$1:$M$9999,9,FALSE)</f>
        <v>Employees Wages &amp; Salaries</v>
      </c>
      <c r="B1100" s="2" t="s">
        <v>80</v>
      </c>
      <c r="C1100" s="3">
        <f>VLOOKUP(B1100,'Sheet1 (2)'!$A$1:$J$9999,3,FALSE)</f>
        <v>45601</v>
      </c>
      <c r="D1100" s="3">
        <v>45601</v>
      </c>
      <c r="E1100" s="2" t="str">
        <f t="shared" si="17"/>
        <v>Bank</v>
      </c>
      <c r="F1100" s="2" t="s">
        <v>1188</v>
      </c>
      <c r="G1100" s="2">
        <f>VLOOKUP(B1100,'Sheet1 (2)'!$A$1:$J$9999,5,FALSE)*-1</f>
        <v>2486198</v>
      </c>
      <c r="H1100" s="2">
        <v>18412</v>
      </c>
    </row>
    <row r="1101" spans="1:8" x14ac:dyDescent="0.2">
      <c r="A1101" s="2" t="str">
        <f>VLOOKUP(B1101,'Sheet1 (2)'!$A$1:$M$9999,9,FALSE)</f>
        <v>Employees Wages &amp; Salaries</v>
      </c>
      <c r="B1101" s="2" t="s">
        <v>79</v>
      </c>
      <c r="C1101" s="3">
        <f>VLOOKUP(B1101,'Sheet1 (2)'!$A$1:$J$9999,3,FALSE)</f>
        <v>45601</v>
      </c>
      <c r="D1101" s="3">
        <v>45601</v>
      </c>
      <c r="E1101" s="2" t="str">
        <f t="shared" si="17"/>
        <v>Bank</v>
      </c>
      <c r="F1101" s="2" t="s">
        <v>1188</v>
      </c>
      <c r="G1101" s="2">
        <f>VLOOKUP(B1101,'Sheet1 (2)'!$A$1:$J$9999,5,FALSE)*-1</f>
        <v>2036378</v>
      </c>
      <c r="H1101" s="2">
        <v>102271</v>
      </c>
    </row>
    <row r="1102" spans="1:8" ht="28.5" x14ac:dyDescent="0.2">
      <c r="A1102" s="2" t="str">
        <f>VLOOKUP(B1102,'Sheet1 (2)'!$A$1:$M$9999,9,FALSE)</f>
        <v>Machinary Depreciation &amp; Maintenance</v>
      </c>
      <c r="B1102" s="2" t="s">
        <v>64</v>
      </c>
      <c r="C1102" s="3">
        <f>VLOOKUP(B1102,'Sheet1 (2)'!$A$1:$J$9999,3,FALSE)</f>
        <v>45626</v>
      </c>
      <c r="D1102" s="3">
        <v>45626</v>
      </c>
      <c r="E1102" s="2" t="str">
        <f t="shared" si="17"/>
        <v>Bank</v>
      </c>
      <c r="F1102" s="2" t="s">
        <v>1188</v>
      </c>
      <c r="G1102" s="2">
        <f>VLOOKUP(B1102,'Sheet1 (2)'!$A$1:$J$9999,5,FALSE)*-1</f>
        <v>19983.55</v>
      </c>
      <c r="H1102" s="2">
        <v>21148.5</v>
      </c>
    </row>
    <row r="1103" spans="1:8" ht="28.5" x14ac:dyDescent="0.2">
      <c r="A1103" s="2" t="str">
        <f>VLOOKUP(B1103,'Sheet1 (2)'!$A$1:$M$9999,9,FALSE)</f>
        <v>Machinary Depreciation &amp; Maintenance</v>
      </c>
      <c r="B1103" s="2" t="s">
        <v>63</v>
      </c>
      <c r="C1103" s="3">
        <f>VLOOKUP(B1103,'Sheet1 (2)'!$A$1:$J$9999,3,FALSE)</f>
        <v>45626</v>
      </c>
      <c r="D1103" s="3">
        <v>45626</v>
      </c>
      <c r="E1103" s="2" t="str">
        <f t="shared" si="17"/>
        <v>Bank</v>
      </c>
      <c r="F1103" s="2" t="s">
        <v>1188</v>
      </c>
      <c r="G1103" s="2">
        <f>VLOOKUP(B1103,'Sheet1 (2)'!$A$1:$J$9999,5,FALSE)*-1</f>
        <v>31054.6</v>
      </c>
      <c r="H1103" s="2">
        <v>172086</v>
      </c>
    </row>
    <row r="1104" spans="1:8" ht="28.5" x14ac:dyDescent="0.2">
      <c r="A1104" s="2" t="str">
        <f>VLOOKUP(B1104,'Sheet1 (2)'!$A$1:$M$9999,9,FALSE)</f>
        <v>Machinary Depreciation &amp; Maintenance</v>
      </c>
      <c r="B1104" s="2" t="s">
        <v>62</v>
      </c>
      <c r="C1104" s="3">
        <f>VLOOKUP(B1104,'Sheet1 (2)'!$A$1:$J$9999,3,FALSE)</f>
        <v>45626</v>
      </c>
      <c r="D1104" s="3">
        <v>45626</v>
      </c>
      <c r="E1104" s="2" t="str">
        <f t="shared" si="17"/>
        <v>Bank</v>
      </c>
      <c r="F1104" s="2" t="s">
        <v>1188</v>
      </c>
      <c r="G1104" s="2">
        <f>VLOOKUP(B1104,'Sheet1 (2)'!$A$1:$J$9999,5,FALSE)*-1</f>
        <v>42061.25</v>
      </c>
      <c r="H1104" s="2">
        <v>109951.5</v>
      </c>
    </row>
    <row r="1105" spans="1:8" ht="28.5" x14ac:dyDescent="0.2">
      <c r="A1105" s="2" t="str">
        <f>VLOOKUP(B1105,'Sheet1 (2)'!$A$1:$M$9999,9,FALSE)</f>
        <v>Machinary Depreciation &amp; Maintenance</v>
      </c>
      <c r="B1105" s="2" t="s">
        <v>61</v>
      </c>
      <c r="C1105" s="3">
        <f>VLOOKUP(B1105,'Sheet1 (2)'!$A$1:$J$9999,3,FALSE)</f>
        <v>45626</v>
      </c>
      <c r="D1105" s="3">
        <v>45626</v>
      </c>
      <c r="E1105" s="2" t="str">
        <f t="shared" si="17"/>
        <v>Bank</v>
      </c>
      <c r="F1105" s="2" t="s">
        <v>1188</v>
      </c>
      <c r="G1105" s="2">
        <f>VLOOKUP(B1105,'Sheet1 (2)'!$A$1:$J$9999,5,FALSE)*-1</f>
        <v>41265.449999999997</v>
      </c>
      <c r="H1105" s="2">
        <v>263767.45</v>
      </c>
    </row>
    <row r="1106" spans="1:8" ht="28.5" x14ac:dyDescent="0.2">
      <c r="A1106" s="2" t="str">
        <f>VLOOKUP(B1106,'Sheet1 (2)'!$A$1:$M$9999,9,FALSE)</f>
        <v>Machinary Depreciation &amp; Maintenance</v>
      </c>
      <c r="B1106" s="2" t="s">
        <v>60</v>
      </c>
      <c r="C1106" s="3">
        <f>VLOOKUP(B1106,'Sheet1 (2)'!$A$1:$J$9999,3,FALSE)</f>
        <v>45626</v>
      </c>
      <c r="D1106" s="3">
        <v>45626</v>
      </c>
      <c r="E1106" s="2" t="str">
        <f t="shared" si="17"/>
        <v>Bank</v>
      </c>
      <c r="F1106" s="2" t="s">
        <v>1188</v>
      </c>
      <c r="G1106" s="2">
        <f>VLOOKUP(B1106,'Sheet1 (2)'!$A$1:$J$9999,5,FALSE)*-1</f>
        <v>33759.4</v>
      </c>
      <c r="H1106" s="2">
        <v>17160.3</v>
      </c>
    </row>
    <row r="1107" spans="1:8" ht="28.5" x14ac:dyDescent="0.2">
      <c r="A1107" s="2" t="str">
        <f>VLOOKUP(B1107,'Sheet1 (2)'!$A$1:$M$9999,9,FALSE)</f>
        <v>Machinary Depreciation &amp; Maintenance</v>
      </c>
      <c r="B1107" s="2" t="s">
        <v>59</v>
      </c>
      <c r="C1107" s="3">
        <f>VLOOKUP(B1107,'Sheet1 (2)'!$A$1:$J$9999,3,FALSE)</f>
        <v>45626</v>
      </c>
      <c r="D1107" s="3">
        <v>45626</v>
      </c>
      <c r="E1107" s="2" t="str">
        <f t="shared" si="17"/>
        <v>Bank</v>
      </c>
      <c r="F1107" s="2" t="s">
        <v>1188</v>
      </c>
      <c r="G1107" s="2">
        <f>VLOOKUP(B1107,'Sheet1 (2)'!$A$1:$J$9999,5,FALSE)*-1</f>
        <v>263938.8</v>
      </c>
      <c r="H1107" s="2">
        <v>89364.2</v>
      </c>
    </row>
    <row r="1108" spans="1:8" ht="28.5" x14ac:dyDescent="0.2">
      <c r="A1108" s="2" t="str">
        <f>VLOOKUP(B1108,'Sheet1 (2)'!$A$1:$M$9999,9,FALSE)</f>
        <v>Machinary Depreciation &amp; Maintenance</v>
      </c>
      <c r="B1108" s="2" t="s">
        <v>58</v>
      </c>
      <c r="C1108" s="3">
        <f>VLOOKUP(B1108,'Sheet1 (2)'!$A$1:$J$9999,3,FALSE)</f>
        <v>45626</v>
      </c>
      <c r="D1108" s="3">
        <v>45626</v>
      </c>
      <c r="E1108" s="2" t="str">
        <f t="shared" si="17"/>
        <v>Bank</v>
      </c>
      <c r="F1108" s="2" t="s">
        <v>1188</v>
      </c>
      <c r="G1108" s="2">
        <f>VLOOKUP(B1108,'Sheet1 (2)'!$A$1:$J$9999,5,FALSE)*-1</f>
        <v>216185.05</v>
      </c>
      <c r="H1108" s="2">
        <v>42870.85</v>
      </c>
    </row>
    <row r="1109" spans="1:8" x14ac:dyDescent="0.2">
      <c r="A1109" s="2" t="str">
        <f>VLOOKUP(B1109,'Sheet1 (2)'!$A$1:$M$9999,9,FALSE)</f>
        <v>Subcontractors &amp; Services</v>
      </c>
      <c r="B1109" s="2" t="s">
        <v>78</v>
      </c>
      <c r="C1109" s="3">
        <f>VLOOKUP(B1109,'Sheet1 (2)'!$A$1:$J$9999,3,FALSE)</f>
        <v>45611</v>
      </c>
      <c r="D1109" s="3">
        <v>45611</v>
      </c>
      <c r="E1109" s="2" t="str">
        <f t="shared" si="17"/>
        <v>Bank</v>
      </c>
      <c r="F1109" s="2" t="s">
        <v>1188</v>
      </c>
      <c r="G1109" s="2">
        <f>VLOOKUP(B1109,'Sheet1 (2)'!$A$1:$J$9999,5,FALSE)*-1</f>
        <v>66545.899999999994</v>
      </c>
      <c r="H1109" s="2">
        <v>160080</v>
      </c>
    </row>
    <row r="1110" spans="1:8" x14ac:dyDescent="0.2">
      <c r="A1110" s="2" t="str">
        <f>VLOOKUP(B1110,'Sheet1 (2)'!$A$1:$M$9999,9,FALSE)</f>
        <v>Subcontractors &amp; Services</v>
      </c>
      <c r="B1110" s="2" t="s">
        <v>77</v>
      </c>
      <c r="C1110" s="3">
        <f>VLOOKUP(B1110,'Sheet1 (2)'!$A$1:$J$9999,3,FALSE)</f>
        <v>45611</v>
      </c>
      <c r="D1110" s="3">
        <v>45611</v>
      </c>
      <c r="E1110" s="2" t="str">
        <f t="shared" si="17"/>
        <v>Bank</v>
      </c>
      <c r="F1110" s="2" t="s">
        <v>1188</v>
      </c>
      <c r="G1110" s="2">
        <f>VLOOKUP(B1110,'Sheet1 (2)'!$A$1:$J$9999,5,FALSE)*-1</f>
        <v>110312.6</v>
      </c>
      <c r="H1110" s="2">
        <v>8697.4500000000007</v>
      </c>
    </row>
    <row r="1111" spans="1:8" x14ac:dyDescent="0.2">
      <c r="A1111" s="2" t="str">
        <f>VLOOKUP(B1111,'Sheet1 (2)'!$A$1:$M$9999,9,FALSE)</f>
        <v>Subcontractors &amp; Services</v>
      </c>
      <c r="B1111" s="2" t="s">
        <v>76</v>
      </c>
      <c r="C1111" s="3">
        <f>VLOOKUP(B1111,'Sheet1 (2)'!$A$1:$J$9999,3,FALSE)</f>
        <v>45611</v>
      </c>
      <c r="D1111" s="3">
        <v>45611</v>
      </c>
      <c r="E1111" s="2" t="str">
        <f t="shared" si="17"/>
        <v>Bank</v>
      </c>
      <c r="F1111" s="2" t="s">
        <v>1188</v>
      </c>
      <c r="G1111" s="2">
        <f>VLOOKUP(B1111,'Sheet1 (2)'!$A$1:$J$9999,5,FALSE)*-1</f>
        <v>186760</v>
      </c>
      <c r="H1111" s="2">
        <v>12924.85</v>
      </c>
    </row>
    <row r="1112" spans="1:8" x14ac:dyDescent="0.2">
      <c r="A1112" s="2" t="str">
        <f>VLOOKUP(B1112,'Sheet1 (2)'!$A$1:$M$9999,9,FALSE)</f>
        <v>Subcontractors &amp; Services</v>
      </c>
      <c r="B1112" s="2" t="s">
        <v>75</v>
      </c>
      <c r="C1112" s="3">
        <f>VLOOKUP(B1112,'Sheet1 (2)'!$A$1:$J$9999,3,FALSE)</f>
        <v>45611</v>
      </c>
      <c r="D1112" s="3">
        <v>45611</v>
      </c>
      <c r="E1112" s="2" t="str">
        <f t="shared" si="17"/>
        <v>Bank</v>
      </c>
      <c r="F1112" s="2" t="s">
        <v>1188</v>
      </c>
      <c r="G1112" s="2">
        <f>VLOOKUP(B1112,'Sheet1 (2)'!$A$1:$J$9999,5,FALSE)*-1</f>
        <v>164903.1</v>
      </c>
      <c r="H1112" s="2">
        <v>98158.25</v>
      </c>
    </row>
    <row r="1113" spans="1:8" x14ac:dyDescent="0.2">
      <c r="A1113" s="2" t="str">
        <f>VLOOKUP(B1113,'Sheet1 (2)'!$A$1:$M$9999,9,FALSE)</f>
        <v>Subcontractors &amp; Services</v>
      </c>
      <c r="B1113" s="2" t="s">
        <v>74</v>
      </c>
      <c r="C1113" s="3">
        <f>VLOOKUP(B1113,'Sheet1 (2)'!$A$1:$J$9999,3,FALSE)</f>
        <v>45611</v>
      </c>
      <c r="D1113" s="3">
        <v>45611</v>
      </c>
      <c r="E1113" s="2" t="str">
        <f t="shared" si="17"/>
        <v>Bank</v>
      </c>
      <c r="F1113" s="2" t="s">
        <v>1188</v>
      </c>
      <c r="G1113" s="2">
        <f>VLOOKUP(B1113,'Sheet1 (2)'!$A$1:$J$9999,5,FALSE)*-1</f>
        <v>119919.7</v>
      </c>
      <c r="H1113" s="2">
        <v>67196.800000000003</v>
      </c>
    </row>
    <row r="1114" spans="1:8" x14ac:dyDescent="0.2">
      <c r="A1114" s="2" t="str">
        <f>VLOOKUP(B1114,'Sheet1 (2)'!$A$1:$M$9999,9,FALSE)</f>
        <v>Subcontractors &amp; Services</v>
      </c>
      <c r="B1114" s="2" t="s">
        <v>73</v>
      </c>
      <c r="C1114" s="3">
        <f>VLOOKUP(B1114,'Sheet1 (2)'!$A$1:$J$9999,3,FALSE)</f>
        <v>45611</v>
      </c>
      <c r="D1114" s="3">
        <v>45611</v>
      </c>
      <c r="E1114" s="2" t="str">
        <f t="shared" si="17"/>
        <v>Bank</v>
      </c>
      <c r="F1114" s="2" t="s">
        <v>1188</v>
      </c>
      <c r="G1114" s="2">
        <f>VLOOKUP(B1114,'Sheet1 (2)'!$A$1:$J$9999,5,FALSE)*-1</f>
        <v>820358.25</v>
      </c>
      <c r="H1114" s="2">
        <v>225680.6</v>
      </c>
    </row>
    <row r="1115" spans="1:8" x14ac:dyDescent="0.2">
      <c r="A1115" s="2" t="str">
        <f>VLOOKUP(B1115,'Sheet1 (2)'!$A$1:$M$9999,9,FALSE)</f>
        <v>Subcontractors &amp; Services</v>
      </c>
      <c r="B1115" s="2" t="s">
        <v>72</v>
      </c>
      <c r="C1115" s="3">
        <f>VLOOKUP(B1115,'Sheet1 (2)'!$A$1:$J$9999,3,FALSE)</f>
        <v>45611</v>
      </c>
      <c r="D1115" s="3">
        <v>45611</v>
      </c>
      <c r="E1115" s="2" t="str">
        <f t="shared" si="17"/>
        <v>Bank</v>
      </c>
      <c r="F1115" s="2" t="s">
        <v>1188</v>
      </c>
      <c r="G1115" s="2">
        <f>VLOOKUP(B1115,'Sheet1 (2)'!$A$1:$J$9999,5,FALSE)*-1</f>
        <v>671932.35</v>
      </c>
      <c r="H1115" s="2">
        <v>9177</v>
      </c>
    </row>
    <row r="1116" spans="1:8" x14ac:dyDescent="0.2">
      <c r="A1116" s="2" t="str">
        <f>VLOOKUP(B1116,'Sheet1 (2)'!$A$1:$M$9999,9,FALSE)</f>
        <v>Indirect Costs</v>
      </c>
      <c r="B1116" s="2" t="s">
        <v>102</v>
      </c>
      <c r="C1116" s="3">
        <f>VLOOKUP(B1116,'Sheet1 (2)'!$A$1:$J$9999,3,FALSE)</f>
        <v>45596</v>
      </c>
      <c r="D1116" s="3">
        <v>45596</v>
      </c>
      <c r="E1116" s="2" t="str">
        <f t="shared" si="17"/>
        <v>Bank</v>
      </c>
      <c r="F1116" s="2" t="s">
        <v>1188</v>
      </c>
      <c r="G1116" s="2">
        <f>VLOOKUP(B1116,'Sheet1 (2)'!$A$1:$J$9999,5,FALSE)*-1</f>
        <v>37958.050000000003</v>
      </c>
      <c r="H1116" s="2">
        <v>45004.1</v>
      </c>
    </row>
    <row r="1117" spans="1:8" x14ac:dyDescent="0.2">
      <c r="A1117" s="2" t="str">
        <f>VLOOKUP(B1117,'Sheet1 (2)'!$A$1:$M$9999,9,FALSE)</f>
        <v>Indirect Costs</v>
      </c>
      <c r="B1117" s="2" t="s">
        <v>101</v>
      </c>
      <c r="C1117" s="3">
        <f>VLOOKUP(B1117,'Sheet1 (2)'!$A$1:$J$9999,3,FALSE)</f>
        <v>45596</v>
      </c>
      <c r="D1117" s="3">
        <v>45596</v>
      </c>
      <c r="E1117" s="2" t="str">
        <f t="shared" si="17"/>
        <v>Bank</v>
      </c>
      <c r="F1117" s="2" t="s">
        <v>1188</v>
      </c>
      <c r="G1117" s="2">
        <f>VLOOKUP(B1117,'Sheet1 (2)'!$A$1:$J$9999,5,FALSE)*-1</f>
        <v>58990.400000000001</v>
      </c>
      <c r="H1117" s="2">
        <v>234604.6</v>
      </c>
    </row>
    <row r="1118" spans="1:8" x14ac:dyDescent="0.2">
      <c r="A1118" s="2" t="str">
        <f>VLOOKUP(B1118,'Sheet1 (2)'!$A$1:$M$9999,9,FALSE)</f>
        <v>Indirect Costs</v>
      </c>
      <c r="B1118" s="2" t="s">
        <v>100</v>
      </c>
      <c r="C1118" s="3">
        <f>VLOOKUP(B1118,'Sheet1 (2)'!$A$1:$J$9999,3,FALSE)</f>
        <v>45596</v>
      </c>
      <c r="D1118" s="3">
        <v>45596</v>
      </c>
      <c r="E1118" s="2" t="str">
        <f t="shared" si="17"/>
        <v>Bank</v>
      </c>
      <c r="F1118" s="2" t="s">
        <v>1188</v>
      </c>
      <c r="G1118" s="2">
        <f>VLOOKUP(B1118,'Sheet1 (2)'!$A$1:$J$9999,5,FALSE)*-1</f>
        <v>79896.25</v>
      </c>
      <c r="H1118" s="2">
        <v>181142.25</v>
      </c>
    </row>
    <row r="1119" spans="1:8" x14ac:dyDescent="0.2">
      <c r="A1119" s="2" t="str">
        <f>VLOOKUP(B1119,'Sheet1 (2)'!$A$1:$M$9999,9,FALSE)</f>
        <v>Indirect Costs</v>
      </c>
      <c r="B1119" s="2" t="s">
        <v>99</v>
      </c>
      <c r="C1119" s="3">
        <f>VLOOKUP(B1119,'Sheet1 (2)'!$A$1:$J$9999,3,FALSE)</f>
        <v>45596</v>
      </c>
      <c r="D1119" s="3">
        <v>45596</v>
      </c>
      <c r="E1119" s="2" t="str">
        <f t="shared" si="17"/>
        <v>Bank</v>
      </c>
      <c r="F1119" s="2" t="s">
        <v>1188</v>
      </c>
      <c r="G1119" s="2">
        <f>VLOOKUP(B1119,'Sheet1 (2)'!$A$1:$J$9999,5,FALSE)*-1</f>
        <v>78385.149999999994</v>
      </c>
      <c r="H1119" s="2">
        <v>133297.65</v>
      </c>
    </row>
    <row r="1120" spans="1:8" x14ac:dyDescent="0.2">
      <c r="A1120" s="2" t="str">
        <f>VLOOKUP(B1120,'Sheet1 (2)'!$A$1:$M$9999,9,FALSE)</f>
        <v>Indirect Costs</v>
      </c>
      <c r="B1120" s="2" t="s">
        <v>98</v>
      </c>
      <c r="C1120" s="3">
        <f>VLOOKUP(B1120,'Sheet1 (2)'!$A$1:$J$9999,3,FALSE)</f>
        <v>45596</v>
      </c>
      <c r="D1120" s="3">
        <v>45596</v>
      </c>
      <c r="E1120" s="2" t="str">
        <f t="shared" si="17"/>
        <v>Bank</v>
      </c>
      <c r="F1120" s="2" t="s">
        <v>1188</v>
      </c>
      <c r="G1120" s="2">
        <f>VLOOKUP(B1120,'Sheet1 (2)'!$A$1:$J$9999,5,FALSE)*-1</f>
        <v>64127.45</v>
      </c>
      <c r="H1120" s="2">
        <v>223870.5</v>
      </c>
    </row>
    <row r="1121" spans="1:8" x14ac:dyDescent="0.2">
      <c r="A1121" s="2" t="str">
        <f>VLOOKUP(B1121,'Sheet1 (2)'!$A$1:$M$9999,9,FALSE)</f>
        <v>Indirect Costs</v>
      </c>
      <c r="B1121" s="2" t="s">
        <v>97</v>
      </c>
      <c r="C1121" s="3">
        <f>VLOOKUP(B1121,'Sheet1 (2)'!$A$1:$J$9999,3,FALSE)</f>
        <v>45596</v>
      </c>
      <c r="D1121" s="3">
        <v>45596</v>
      </c>
      <c r="E1121" s="2" t="str">
        <f t="shared" si="17"/>
        <v>Bank</v>
      </c>
      <c r="F1121" s="2" t="s">
        <v>1188</v>
      </c>
      <c r="G1121" s="2">
        <f>VLOOKUP(B1121,'Sheet1 (2)'!$A$1:$J$9999,5,FALSE)*-1</f>
        <v>501357.45</v>
      </c>
      <c r="H1121" s="2">
        <v>71895.7</v>
      </c>
    </row>
    <row r="1122" spans="1:8" x14ac:dyDescent="0.2">
      <c r="A1122" s="2" t="str">
        <f>VLOOKUP(B1122,'Sheet1 (2)'!$A$1:$M$9999,9,FALSE)</f>
        <v>Indirect Costs</v>
      </c>
      <c r="B1122" s="2" t="s">
        <v>96</v>
      </c>
      <c r="C1122" s="3">
        <f>VLOOKUP(B1122,'Sheet1 (2)'!$A$1:$J$9999,3,FALSE)</f>
        <v>45596</v>
      </c>
      <c r="D1122" s="3">
        <v>45596</v>
      </c>
      <c r="E1122" s="2" t="str">
        <f t="shared" si="17"/>
        <v>Bank</v>
      </c>
      <c r="F1122" s="2" t="s">
        <v>1188</v>
      </c>
      <c r="G1122" s="2">
        <f>VLOOKUP(B1122,'Sheet1 (2)'!$A$1:$J$9999,5,FALSE)*-1</f>
        <v>410648.9</v>
      </c>
      <c r="H1122" s="2">
        <v>1249278.3500000001</v>
      </c>
    </row>
    <row r="1123" spans="1:8" x14ac:dyDescent="0.2">
      <c r="A1123" s="2" t="str">
        <f>VLOOKUP(B1123,'Sheet1 (2)'!$A$1:$M$9999,9,FALSE)</f>
        <v>Overheads</v>
      </c>
      <c r="B1123" s="2" t="s">
        <v>71</v>
      </c>
      <c r="C1123" s="3">
        <f>VLOOKUP(B1123,'Sheet1 (2)'!$A$1:$J$9999,3,FALSE)</f>
        <v>45617</v>
      </c>
      <c r="D1123" s="3">
        <v>45617</v>
      </c>
      <c r="E1123" s="2" t="str">
        <f t="shared" si="17"/>
        <v>Cash</v>
      </c>
      <c r="F1123" s="2" t="s">
        <v>1188</v>
      </c>
      <c r="G1123" s="2">
        <f>VLOOKUP(B1123,'Sheet1 (2)'!$A$1:$J$9999,5,FALSE)*-1</f>
        <v>76158</v>
      </c>
      <c r="H1123" s="2">
        <v>273706.90000000002</v>
      </c>
    </row>
    <row r="1124" spans="1:8" x14ac:dyDescent="0.2">
      <c r="A1124" s="2" t="str">
        <f>VLOOKUP(B1124,'Sheet1 (2)'!$A$1:$M$9999,9,FALSE)</f>
        <v>Overheads</v>
      </c>
      <c r="B1124" s="2" t="s">
        <v>70</v>
      </c>
      <c r="C1124" s="3">
        <f>VLOOKUP(B1124,'Sheet1 (2)'!$A$1:$J$9999,3,FALSE)</f>
        <v>45617</v>
      </c>
      <c r="D1124" s="3">
        <v>45617</v>
      </c>
      <c r="E1124" s="2" t="str">
        <f t="shared" si="17"/>
        <v>Cash</v>
      </c>
      <c r="F1124" s="2" t="s">
        <v>1188</v>
      </c>
      <c r="G1124" s="2">
        <f>VLOOKUP(B1124,'Sheet1 (2)'!$A$1:$J$9999,5,FALSE)*-1</f>
        <v>118354</v>
      </c>
      <c r="H1124" s="2">
        <v>4038.8</v>
      </c>
    </row>
    <row r="1125" spans="1:8" x14ac:dyDescent="0.2">
      <c r="A1125" s="2" t="str">
        <f>VLOOKUP(B1125,'Sheet1 (2)'!$A$1:$M$9999,9,FALSE)</f>
        <v>Overheads</v>
      </c>
      <c r="B1125" s="2" t="s">
        <v>69</v>
      </c>
      <c r="C1125" s="3">
        <f>VLOOKUP(B1125,'Sheet1 (2)'!$A$1:$J$9999,3,FALSE)</f>
        <v>45617</v>
      </c>
      <c r="D1125" s="3">
        <v>45617</v>
      </c>
      <c r="E1125" s="2" t="str">
        <f t="shared" si="17"/>
        <v>Cash</v>
      </c>
      <c r="F1125" s="2" t="s">
        <v>1188</v>
      </c>
      <c r="G1125" s="2">
        <f>VLOOKUP(B1125,'Sheet1 (2)'!$A$1:$J$9999,5,FALSE)*-1</f>
        <v>160300</v>
      </c>
      <c r="H1125" s="2">
        <v>275809.09999999998</v>
      </c>
    </row>
    <row r="1126" spans="1:8" x14ac:dyDescent="0.2">
      <c r="A1126" s="2" t="str">
        <f>VLOOKUP(B1126,'Sheet1 (2)'!$A$1:$M$9999,9,FALSE)</f>
        <v>Overheads</v>
      </c>
      <c r="B1126" s="2" t="s">
        <v>68</v>
      </c>
      <c r="C1126" s="3">
        <f>VLOOKUP(B1126,'Sheet1 (2)'!$A$1:$J$9999,3,FALSE)</f>
        <v>45617</v>
      </c>
      <c r="D1126" s="3">
        <v>45617</v>
      </c>
      <c r="E1126" s="2" t="str">
        <f t="shared" si="17"/>
        <v>Cash</v>
      </c>
      <c r="F1126" s="2" t="s">
        <v>1188</v>
      </c>
      <c r="G1126" s="2">
        <f>VLOOKUP(B1126,'Sheet1 (2)'!$A$1:$J$9999,5,FALSE)*-1</f>
        <v>157267</v>
      </c>
      <c r="H1126" s="2">
        <v>16008</v>
      </c>
    </row>
    <row r="1127" spans="1:8" x14ac:dyDescent="0.2">
      <c r="A1127" s="2" t="str">
        <f>VLOOKUP(B1127,'Sheet1 (2)'!$A$1:$M$9999,9,FALSE)</f>
        <v>Overheads</v>
      </c>
      <c r="B1127" s="2" t="s">
        <v>67</v>
      </c>
      <c r="C1127" s="3">
        <f>VLOOKUP(B1127,'Sheet1 (2)'!$A$1:$J$9999,3,FALSE)</f>
        <v>45617</v>
      </c>
      <c r="D1127" s="3">
        <v>45617</v>
      </c>
      <c r="E1127" s="2" t="str">
        <f t="shared" si="17"/>
        <v>Cash</v>
      </c>
      <c r="F1127" s="2" t="s">
        <v>1188</v>
      </c>
      <c r="G1127" s="2">
        <f>VLOOKUP(B1127,'Sheet1 (2)'!$A$1:$J$9999,5,FALSE)*-1</f>
        <v>128661</v>
      </c>
      <c r="H1127" s="2">
        <v>17328.2</v>
      </c>
    </row>
    <row r="1128" spans="1:8" x14ac:dyDescent="0.2">
      <c r="A1128" s="2" t="str">
        <f>VLOOKUP(B1128,'Sheet1 (2)'!$A$1:$M$9999,9,FALSE)</f>
        <v>Overheads</v>
      </c>
      <c r="B1128" s="2" t="s">
        <v>66</v>
      </c>
      <c r="C1128" s="3">
        <f>VLOOKUP(B1128,'Sheet1 (2)'!$A$1:$J$9999,3,FALSE)</f>
        <v>45617</v>
      </c>
      <c r="D1128" s="3">
        <v>45617</v>
      </c>
      <c r="E1128" s="2" t="str">
        <f t="shared" si="17"/>
        <v>Cash</v>
      </c>
      <c r="F1128" s="2" t="s">
        <v>1188</v>
      </c>
      <c r="G1128" s="2">
        <f>VLOOKUP(B1128,'Sheet1 (2)'!$A$1:$J$9999,5,FALSE)*-1</f>
        <v>1005900</v>
      </c>
      <c r="H1128" s="2">
        <v>23478.400000000001</v>
      </c>
    </row>
    <row r="1129" spans="1:8" x14ac:dyDescent="0.2">
      <c r="A1129" s="2" t="str">
        <f>VLOOKUP(B1129,'Sheet1 (2)'!$A$1:$M$9999,9,FALSE)</f>
        <v>Overheads</v>
      </c>
      <c r="B1129" s="2" t="s">
        <v>65</v>
      </c>
      <c r="C1129" s="3">
        <f>VLOOKUP(B1129,'Sheet1 (2)'!$A$1:$J$9999,3,FALSE)</f>
        <v>45617</v>
      </c>
      <c r="D1129" s="3">
        <v>45617</v>
      </c>
      <c r="E1129" s="2" t="str">
        <f t="shared" si="17"/>
        <v>Cash</v>
      </c>
      <c r="F1129" s="2" t="s">
        <v>1188</v>
      </c>
      <c r="G1129" s="2">
        <f>VLOOKUP(B1129,'Sheet1 (2)'!$A$1:$J$9999,5,FALSE)*-1</f>
        <v>823906</v>
      </c>
      <c r="H1129" s="2">
        <v>18249.349999999999</v>
      </c>
    </row>
    <row r="1130" spans="1:8" x14ac:dyDescent="0.2">
      <c r="A1130" s="2" t="str">
        <f>VLOOKUP(B1130,'Sheet1 (2)'!$A$1:$M$9999,9,FALSE)</f>
        <v>Raw Material Supplier</v>
      </c>
      <c r="B1130" s="2" t="s">
        <v>1183</v>
      </c>
      <c r="C1130" s="3">
        <f>VLOOKUP(B1130,'Sheet1 (2)'!$A$1:$J$9999,3,FALSE)</f>
        <v>45662</v>
      </c>
      <c r="D1130" s="3">
        <v>45662</v>
      </c>
      <c r="E1130" s="2" t="str">
        <f t="shared" si="17"/>
        <v>Bank</v>
      </c>
      <c r="F1130" s="2" t="s">
        <v>1188</v>
      </c>
      <c r="G1130" s="2">
        <f>VLOOKUP(B1130,'Sheet1 (2)'!$A$1:$J$9999,5,FALSE)*-1</f>
        <v>332373</v>
      </c>
      <c r="H1130" s="2">
        <v>105625.2</v>
      </c>
    </row>
    <row r="1131" spans="1:8" x14ac:dyDescent="0.2">
      <c r="A1131" s="2" t="str">
        <f>VLOOKUP(B1131,'Sheet1 (2)'!$A$1:$M$9999,9,FALSE)</f>
        <v>Raw Material Supplier</v>
      </c>
      <c r="B1131" s="2" t="s">
        <v>10</v>
      </c>
      <c r="C1131" s="3">
        <f>VLOOKUP(B1131,'Sheet1 (2)'!$A$1:$J$9999,3,FALSE)</f>
        <v>45662</v>
      </c>
      <c r="D1131" s="3">
        <v>45662</v>
      </c>
      <c r="E1131" s="2" t="str">
        <f t="shared" si="17"/>
        <v>Bank</v>
      </c>
      <c r="F1131" s="2" t="s">
        <v>1188</v>
      </c>
      <c r="G1131" s="2">
        <f>VLOOKUP(B1131,'Sheet1 (2)'!$A$1:$J$9999,5,FALSE)*-1</f>
        <v>550968.44999999995</v>
      </c>
      <c r="H1131" s="2">
        <v>859503.1</v>
      </c>
    </row>
    <row r="1132" spans="1:8" x14ac:dyDescent="0.2">
      <c r="A1132" s="2" t="str">
        <f>VLOOKUP(B1132,'Sheet1 (2)'!$A$1:$M$9999,9,FALSE)</f>
        <v>Raw Material Supplier</v>
      </c>
      <c r="B1132" s="2" t="s">
        <v>9</v>
      </c>
      <c r="C1132" s="3">
        <f>VLOOKUP(B1132,'Sheet1 (2)'!$A$1:$J$9999,3,FALSE)</f>
        <v>45662</v>
      </c>
      <c r="D1132" s="3">
        <v>45662</v>
      </c>
      <c r="E1132" s="2" t="str">
        <f t="shared" si="17"/>
        <v>Bank</v>
      </c>
      <c r="F1132" s="2" t="s">
        <v>1188</v>
      </c>
      <c r="G1132" s="2">
        <f>VLOOKUP(B1132,'Sheet1 (2)'!$A$1:$J$9999,5,FALSE)*-1</f>
        <v>932793.75</v>
      </c>
      <c r="H1132" s="2">
        <v>549165.25</v>
      </c>
    </row>
    <row r="1133" spans="1:8" x14ac:dyDescent="0.2">
      <c r="A1133" s="2" t="str">
        <f>VLOOKUP(B1133,'Sheet1 (2)'!$A$1:$M$9999,9,FALSE)</f>
        <v>Raw Material Supplier</v>
      </c>
      <c r="B1133" s="2" t="s">
        <v>8</v>
      </c>
      <c r="C1133" s="3">
        <f>VLOOKUP(B1133,'Sheet1 (2)'!$A$1:$J$9999,3,FALSE)</f>
        <v>45662</v>
      </c>
      <c r="D1133" s="3">
        <v>45662</v>
      </c>
      <c r="E1133" s="2" t="str">
        <f t="shared" si="17"/>
        <v>Bank</v>
      </c>
      <c r="F1133" s="2" t="s">
        <v>1188</v>
      </c>
      <c r="G1133" s="2">
        <f>VLOOKUP(B1133,'Sheet1 (2)'!$A$1:$J$9999,5,FALSE)*-1</f>
        <v>107896.45</v>
      </c>
      <c r="H1133" s="2">
        <v>1317415.8500000001</v>
      </c>
    </row>
    <row r="1134" spans="1:8" x14ac:dyDescent="0.2">
      <c r="A1134" s="2" t="str">
        <f>VLOOKUP(B1134,'Sheet1 (2)'!$A$1:$M$9999,9,FALSE)</f>
        <v>Raw Material Supplier</v>
      </c>
      <c r="B1134" s="2" t="s">
        <v>7</v>
      </c>
      <c r="C1134" s="3">
        <f>VLOOKUP(B1134,'Sheet1 (2)'!$A$1:$J$9999,3,FALSE)</f>
        <v>45662</v>
      </c>
      <c r="D1134" s="3">
        <v>45662</v>
      </c>
      <c r="E1134" s="2" t="str">
        <f t="shared" si="17"/>
        <v>Bank</v>
      </c>
      <c r="F1134" s="2" t="s">
        <v>1188</v>
      </c>
      <c r="G1134" s="2">
        <f>VLOOKUP(B1134,'Sheet1 (2)'!$A$1:$J$9999,5,FALSE)*-1</f>
        <v>3343487</v>
      </c>
      <c r="H1134" s="2">
        <v>85710.65</v>
      </c>
    </row>
    <row r="1135" spans="1:8" x14ac:dyDescent="0.2">
      <c r="A1135" s="2" t="str">
        <f>VLOOKUP(B1135,'Sheet1 (2)'!$A$1:$M$9999,9,FALSE)</f>
        <v>Raw Material Supplier</v>
      </c>
      <c r="B1135" s="2" t="s">
        <v>6</v>
      </c>
      <c r="C1135" s="3">
        <f>VLOOKUP(B1135,'Sheet1 (2)'!$A$1:$J$9999,3,FALSE)</f>
        <v>45662</v>
      </c>
      <c r="D1135" s="3">
        <v>45662</v>
      </c>
      <c r="E1135" s="2" t="str">
        <f t="shared" si="17"/>
        <v>Bank</v>
      </c>
      <c r="F1135" s="2" t="s">
        <v>1188</v>
      </c>
      <c r="G1135" s="2">
        <f>VLOOKUP(B1135,'Sheet1 (2)'!$A$1:$J$9999,5,FALSE)*-1</f>
        <v>4097368.35</v>
      </c>
      <c r="H1135" s="2">
        <v>446340.3</v>
      </c>
    </row>
    <row r="1136" spans="1:8" x14ac:dyDescent="0.2">
      <c r="A1136" s="2" t="str">
        <f>VLOOKUP(B1136,'Sheet1 (2)'!$A$1:$M$9999,9,FALSE)</f>
        <v>Raw Material Supplier</v>
      </c>
      <c r="B1136" s="2" t="s">
        <v>4</v>
      </c>
      <c r="C1136" s="3">
        <f>VLOOKUP(B1136,'Sheet1 (2)'!$A$1:$J$9999,3,FALSE)</f>
        <v>45662</v>
      </c>
      <c r="D1136" s="3">
        <v>45632</v>
      </c>
      <c r="E1136" s="2" t="str">
        <f t="shared" si="17"/>
        <v>Bank</v>
      </c>
      <c r="F1136" s="2" t="s">
        <v>1188</v>
      </c>
      <c r="G1136" s="2">
        <f>VLOOKUP(B1136,'Sheet1 (2)'!$A$1:$J$9999,5,FALSE)*-1</f>
        <v>3356043.85</v>
      </c>
      <c r="H1136" s="2">
        <v>36761</v>
      </c>
    </row>
    <row r="1137" spans="1:8" x14ac:dyDescent="0.2">
      <c r="A1137" s="2" t="str">
        <f>VLOOKUP(B1137,'Sheet1 (2)'!$A$1:$M$9999,9,FALSE)</f>
        <v>Employees Wages &amp; Salaries</v>
      </c>
      <c r="B1137" s="2" t="s">
        <v>42</v>
      </c>
      <c r="C1137" s="3">
        <f>VLOOKUP(B1137,'Sheet1 (2)'!$A$1:$J$9999,3,FALSE)</f>
        <v>45632</v>
      </c>
      <c r="D1137" s="3">
        <v>45632</v>
      </c>
      <c r="E1137" s="2" t="str">
        <f t="shared" si="17"/>
        <v>Bank</v>
      </c>
      <c r="F1137" s="2" t="s">
        <v>1188</v>
      </c>
      <c r="G1137" s="2">
        <f>VLOOKUP(B1137,'Sheet1 (2)'!$A$1:$J$9999,5,FALSE)*-1</f>
        <v>188232</v>
      </c>
      <c r="H1137" s="2">
        <v>49808</v>
      </c>
    </row>
    <row r="1138" spans="1:8" x14ac:dyDescent="0.2">
      <c r="A1138" s="2" t="str">
        <f>VLOOKUP(B1138,'Sheet1 (2)'!$A$1:$M$9999,9,FALSE)</f>
        <v>Employees Wages &amp; Salaries</v>
      </c>
      <c r="B1138" s="2" t="s">
        <v>41</v>
      </c>
      <c r="C1138" s="3">
        <f>VLOOKUP(B1138,'Sheet1 (2)'!$A$1:$J$9999,3,FALSE)</f>
        <v>45632</v>
      </c>
      <c r="D1138" s="3">
        <v>45632</v>
      </c>
      <c r="E1138" s="2" t="str">
        <f t="shared" si="17"/>
        <v>Bank</v>
      </c>
      <c r="F1138" s="2" t="s">
        <v>1188</v>
      </c>
      <c r="G1138" s="2">
        <f>VLOOKUP(B1138,'Sheet1 (2)'!$A$1:$J$9999,5,FALSE)*-1</f>
        <v>292527</v>
      </c>
      <c r="H1138" s="2">
        <v>38716</v>
      </c>
    </row>
    <row r="1139" spans="1:8" x14ac:dyDescent="0.2">
      <c r="A1139" s="2" t="str">
        <f>VLOOKUP(B1139,'Sheet1 (2)'!$A$1:$M$9999,9,FALSE)</f>
        <v>Employees Wages &amp; Salaries</v>
      </c>
      <c r="B1139" s="2" t="s">
        <v>40</v>
      </c>
      <c r="C1139" s="3">
        <f>VLOOKUP(B1139,'Sheet1 (2)'!$A$1:$J$9999,3,FALSE)</f>
        <v>45632</v>
      </c>
      <c r="D1139" s="3">
        <v>45632</v>
      </c>
      <c r="E1139" s="2" t="str">
        <f t="shared" si="17"/>
        <v>Bank</v>
      </c>
      <c r="F1139" s="2" t="s">
        <v>1188</v>
      </c>
      <c r="G1139" s="2">
        <f>VLOOKUP(B1139,'Sheet1 (2)'!$A$1:$J$9999,5,FALSE)*-1</f>
        <v>396200</v>
      </c>
      <c r="H1139" s="2">
        <v>679200</v>
      </c>
    </row>
    <row r="1140" spans="1:8" x14ac:dyDescent="0.2">
      <c r="A1140" s="2" t="str">
        <f>VLOOKUP(B1140,'Sheet1 (2)'!$A$1:$M$9999,9,FALSE)</f>
        <v>Employees Wages &amp; Salaries</v>
      </c>
      <c r="B1140" s="2" t="s">
        <v>39</v>
      </c>
      <c r="C1140" s="3">
        <f>VLOOKUP(B1140,'Sheet1 (2)'!$A$1:$J$9999,3,FALSE)</f>
        <v>45632</v>
      </c>
      <c r="D1140" s="3">
        <v>45632</v>
      </c>
      <c r="E1140" s="2" t="str">
        <f t="shared" si="17"/>
        <v>Bank</v>
      </c>
      <c r="F1140" s="2" t="s">
        <v>1188</v>
      </c>
      <c r="G1140" s="2">
        <f>VLOOKUP(B1140,'Sheet1 (2)'!$A$1:$J$9999,5,FALSE)*-1</f>
        <v>50921</v>
      </c>
      <c r="H1140" s="2">
        <v>4578.1499999999996</v>
      </c>
    </row>
    <row r="1141" spans="1:8" x14ac:dyDescent="0.2">
      <c r="A1141" s="2" t="str">
        <f>VLOOKUP(B1141,'Sheet1 (2)'!$A$1:$M$9999,9,FALSE)</f>
        <v>Employees Wages &amp; Salaries</v>
      </c>
      <c r="B1141" s="2" t="s">
        <v>38</v>
      </c>
      <c r="C1141" s="3">
        <f>VLOOKUP(B1141,'Sheet1 (2)'!$A$1:$J$9999,3,FALSE)</f>
        <v>45632</v>
      </c>
      <c r="D1141" s="3">
        <v>45632</v>
      </c>
      <c r="E1141" s="2" t="str">
        <f t="shared" si="17"/>
        <v>Bank</v>
      </c>
      <c r="F1141" s="2" t="s">
        <v>1188</v>
      </c>
      <c r="G1141" s="2">
        <f>VLOOKUP(B1141,'Sheet1 (2)'!$A$1:$J$9999,5,FALSE)*-1</f>
        <v>1775164</v>
      </c>
      <c r="H1141" s="2">
        <v>6804.55</v>
      </c>
    </row>
    <row r="1142" spans="1:8" x14ac:dyDescent="0.2">
      <c r="A1142" s="2" t="str">
        <f>VLOOKUP(B1142,'Sheet1 (2)'!$A$1:$M$9999,9,FALSE)</f>
        <v>Employees Wages &amp; Salaries</v>
      </c>
      <c r="B1142" s="2" t="s">
        <v>37</v>
      </c>
      <c r="C1142" s="3">
        <f>VLOOKUP(B1142,'Sheet1 (2)'!$A$1:$J$9999,3,FALSE)</f>
        <v>45632</v>
      </c>
      <c r="D1142" s="3">
        <v>45632</v>
      </c>
      <c r="E1142" s="2" t="str">
        <f t="shared" si="17"/>
        <v>Bank</v>
      </c>
      <c r="F1142" s="2" t="s">
        <v>1188</v>
      </c>
      <c r="G1142" s="2">
        <f>VLOOKUP(B1142,'Sheet1 (2)'!$A$1:$J$9999,5,FALSE)*-1</f>
        <v>2486198</v>
      </c>
      <c r="H1142" s="2">
        <v>51675.25</v>
      </c>
    </row>
    <row r="1143" spans="1:8" x14ac:dyDescent="0.2">
      <c r="A1143" s="2" t="str">
        <f>VLOOKUP(B1143,'Sheet1 (2)'!$A$1:$M$9999,9,FALSE)</f>
        <v>Employees Wages &amp; Salaries</v>
      </c>
      <c r="B1143" s="2" t="s">
        <v>35</v>
      </c>
      <c r="C1143" s="3">
        <f>VLOOKUP(B1143,'Sheet1 (2)'!$A$1:$J$9999,3,FALSE)</f>
        <v>45632</v>
      </c>
      <c r="D1143" s="3">
        <v>45657</v>
      </c>
      <c r="E1143" s="2" t="str">
        <f t="shared" si="17"/>
        <v>Bank</v>
      </c>
      <c r="F1143" s="2" t="s">
        <v>1188</v>
      </c>
      <c r="G1143" s="2">
        <f>VLOOKUP(B1143,'Sheet1 (2)'!$A$1:$J$9999,5,FALSE)*-1</f>
        <v>2036378</v>
      </c>
      <c r="H1143" s="2">
        <v>214120.8</v>
      </c>
    </row>
    <row r="1144" spans="1:8" ht="28.5" x14ac:dyDescent="0.2">
      <c r="A1144" s="2" t="str">
        <f>VLOOKUP(B1144,'Sheet1 (2)'!$A$1:$M$9999,9,FALSE)</f>
        <v>Machinary Depreciation &amp; Maintenance</v>
      </c>
      <c r="B1144" s="2" t="s">
        <v>18</v>
      </c>
      <c r="C1144" s="3">
        <f>VLOOKUP(B1144,'Sheet1 (2)'!$A$1:$J$9999,3,FALSE)</f>
        <v>45657</v>
      </c>
      <c r="D1144" s="3">
        <v>45657</v>
      </c>
      <c r="E1144" s="2" t="str">
        <f t="shared" si="17"/>
        <v>Bank</v>
      </c>
      <c r="F1144" s="2" t="s">
        <v>1188</v>
      </c>
      <c r="G1144" s="2">
        <f>VLOOKUP(B1144,'Sheet1 (2)'!$A$1:$J$9999,5,FALSE)*-1</f>
        <v>19983.55</v>
      </c>
      <c r="H1144" s="2">
        <v>1367057.9</v>
      </c>
    </row>
    <row r="1145" spans="1:8" ht="28.5" x14ac:dyDescent="0.2">
      <c r="A1145" s="2" t="str">
        <f>VLOOKUP(B1145,'Sheet1 (2)'!$A$1:$M$9999,9,FALSE)</f>
        <v>Machinary Depreciation &amp; Maintenance</v>
      </c>
      <c r="B1145" s="2" t="s">
        <v>17</v>
      </c>
      <c r="C1145" s="3">
        <f>VLOOKUP(B1145,'Sheet1 (2)'!$A$1:$J$9999,3,FALSE)</f>
        <v>45657</v>
      </c>
      <c r="D1145" s="3">
        <v>45657</v>
      </c>
      <c r="E1145" s="2" t="str">
        <f t="shared" si="17"/>
        <v>Bank</v>
      </c>
      <c r="F1145" s="2" t="s">
        <v>1188</v>
      </c>
      <c r="G1145" s="2">
        <f>VLOOKUP(B1145,'Sheet1 (2)'!$A$1:$J$9999,5,FALSE)*-1</f>
        <v>31054.6</v>
      </c>
      <c r="H1145" s="2">
        <v>20171</v>
      </c>
    </row>
    <row r="1146" spans="1:8" ht="28.5" x14ac:dyDescent="0.2">
      <c r="A1146" s="2" t="str">
        <f>VLOOKUP(B1146,'Sheet1 (2)'!$A$1:$M$9999,9,FALSE)</f>
        <v>Machinary Depreciation &amp; Maintenance</v>
      </c>
      <c r="B1146" s="2" t="s">
        <v>16</v>
      </c>
      <c r="C1146" s="3">
        <f>VLOOKUP(B1146,'Sheet1 (2)'!$A$1:$J$9999,3,FALSE)</f>
        <v>45657</v>
      </c>
      <c r="D1146" s="3">
        <v>45657</v>
      </c>
      <c r="E1146" s="2" t="str">
        <f t="shared" si="17"/>
        <v>Bank</v>
      </c>
      <c r="F1146" s="2" t="s">
        <v>1188</v>
      </c>
      <c r="G1146" s="2">
        <f>VLOOKUP(B1146,'Sheet1 (2)'!$A$1:$J$9999,5,FALSE)*-1</f>
        <v>42061.25</v>
      </c>
      <c r="H1146" s="2">
        <v>1377556.25</v>
      </c>
    </row>
    <row r="1147" spans="1:8" ht="28.5" x14ac:dyDescent="0.2">
      <c r="A1147" s="2" t="str">
        <f>VLOOKUP(B1147,'Sheet1 (2)'!$A$1:$M$9999,9,FALSE)</f>
        <v>Machinary Depreciation &amp; Maintenance</v>
      </c>
      <c r="B1147" s="2" t="s">
        <v>15</v>
      </c>
      <c r="C1147" s="3">
        <f>VLOOKUP(B1147,'Sheet1 (2)'!$A$1:$J$9999,3,FALSE)</f>
        <v>45657</v>
      </c>
      <c r="D1147" s="3">
        <v>45657</v>
      </c>
      <c r="E1147" s="2" t="str">
        <f t="shared" si="17"/>
        <v>Bank</v>
      </c>
      <c r="F1147" s="2" t="s">
        <v>1188</v>
      </c>
      <c r="G1147" s="2">
        <f>VLOOKUP(B1147,'Sheet1 (2)'!$A$1:$J$9999,5,FALSE)*-1</f>
        <v>5406.15</v>
      </c>
      <c r="H1147" s="2">
        <v>79953.75</v>
      </c>
    </row>
    <row r="1148" spans="1:8" ht="28.5" x14ac:dyDescent="0.2">
      <c r="A1148" s="2" t="str">
        <f>VLOOKUP(B1148,'Sheet1 (2)'!$A$1:$M$9999,9,FALSE)</f>
        <v>Machinary Depreciation &amp; Maintenance</v>
      </c>
      <c r="B1148" s="2" t="s">
        <v>14</v>
      </c>
      <c r="C1148" s="3">
        <f>VLOOKUP(B1148,'Sheet1 (2)'!$A$1:$J$9999,3,FALSE)</f>
        <v>45657</v>
      </c>
      <c r="D1148" s="3">
        <v>45657</v>
      </c>
      <c r="E1148" s="2" t="str">
        <f t="shared" si="17"/>
        <v>Bank</v>
      </c>
      <c r="F1148" s="2" t="s">
        <v>1188</v>
      </c>
      <c r="G1148" s="2">
        <f>VLOOKUP(B1148,'Sheet1 (2)'!$A$1:$J$9999,5,FALSE)*-1</f>
        <v>188453.95</v>
      </c>
      <c r="H1148" s="2">
        <v>86549</v>
      </c>
    </row>
    <row r="1149" spans="1:8" ht="28.5" x14ac:dyDescent="0.2">
      <c r="A1149" s="2" t="str">
        <f>VLOOKUP(B1149,'Sheet1 (2)'!$A$1:$M$9999,9,FALSE)</f>
        <v>Machinary Depreciation &amp; Maintenance</v>
      </c>
      <c r="B1149" s="2" t="s">
        <v>13</v>
      </c>
      <c r="C1149" s="3">
        <f>VLOOKUP(B1149,'Sheet1 (2)'!$A$1:$J$9999,3,FALSE)</f>
        <v>45657</v>
      </c>
      <c r="D1149" s="3">
        <v>45657</v>
      </c>
      <c r="E1149" s="2" t="str">
        <f t="shared" si="17"/>
        <v>Bank</v>
      </c>
      <c r="F1149" s="2" t="s">
        <v>1188</v>
      </c>
      <c r="G1149" s="2">
        <f>VLOOKUP(B1149,'Sheet1 (2)'!$A$1:$J$9999,5,FALSE)*-1</f>
        <v>263938.8</v>
      </c>
      <c r="H1149" s="2">
        <v>117265.5</v>
      </c>
    </row>
    <row r="1150" spans="1:8" ht="28.5" x14ac:dyDescent="0.2">
      <c r="A1150" s="2" t="str">
        <f>VLOOKUP(B1150,'Sheet1 (2)'!$A$1:$M$9999,9,FALSE)</f>
        <v>Machinary Depreciation &amp; Maintenance</v>
      </c>
      <c r="B1150" s="2" t="s">
        <v>11</v>
      </c>
      <c r="C1150" s="3">
        <f>VLOOKUP(B1150,'Sheet1 (2)'!$A$1:$J$9999,3,FALSE)</f>
        <v>45657</v>
      </c>
      <c r="D1150" s="3">
        <v>45642</v>
      </c>
      <c r="E1150" s="2" t="str">
        <f t="shared" si="17"/>
        <v>Bank</v>
      </c>
      <c r="F1150" s="2" t="s">
        <v>1188</v>
      </c>
      <c r="G1150" s="2">
        <f>VLOOKUP(B1150,'Sheet1 (2)'!$A$1:$J$9999,5,FALSE)*-1</f>
        <v>216185.05</v>
      </c>
      <c r="H1150" s="2">
        <v>45506</v>
      </c>
    </row>
    <row r="1151" spans="1:8" x14ac:dyDescent="0.2">
      <c r="A1151" s="2" t="str">
        <f>VLOOKUP(B1151,'Sheet1 (2)'!$A$1:$M$9999,9,FALSE)</f>
        <v>Subcontractors &amp; Services</v>
      </c>
      <c r="B1151" s="2" t="s">
        <v>34</v>
      </c>
      <c r="C1151" s="3">
        <f>VLOOKUP(B1151,'Sheet1 (2)'!$A$1:$J$9999,3,FALSE)</f>
        <v>45642</v>
      </c>
      <c r="D1151" s="3">
        <v>45642</v>
      </c>
      <c r="E1151" s="2" t="str">
        <f t="shared" si="17"/>
        <v>Bank</v>
      </c>
      <c r="F1151" s="2" t="s">
        <v>1188</v>
      </c>
      <c r="G1151" s="2">
        <f>VLOOKUP(B1151,'Sheet1 (2)'!$A$1:$J$9999,5,FALSE)*-1</f>
        <v>66545.899999999994</v>
      </c>
      <c r="H1151" s="2">
        <v>252775</v>
      </c>
    </row>
    <row r="1152" spans="1:8" x14ac:dyDescent="0.2">
      <c r="A1152" s="2" t="str">
        <f>VLOOKUP(B1152,'Sheet1 (2)'!$A$1:$M$9999,9,FALSE)</f>
        <v>Subcontractors &amp; Services</v>
      </c>
      <c r="B1152" s="2" t="s">
        <v>33</v>
      </c>
      <c r="C1152" s="3">
        <f>VLOOKUP(B1152,'Sheet1 (2)'!$A$1:$J$9999,3,FALSE)</f>
        <v>45642</v>
      </c>
      <c r="D1152" s="3">
        <v>45642</v>
      </c>
      <c r="E1152" s="2" t="str">
        <f t="shared" si="17"/>
        <v>Bank</v>
      </c>
      <c r="F1152" s="2" t="s">
        <v>1188</v>
      </c>
      <c r="G1152" s="2">
        <f>VLOOKUP(B1152,'Sheet1 (2)'!$A$1:$J$9999,5,FALSE)*-1</f>
        <v>110312.6</v>
      </c>
      <c r="H1152" s="2">
        <v>121263</v>
      </c>
    </row>
    <row r="1153" spans="1:8" x14ac:dyDescent="0.2">
      <c r="A1153" s="2" t="str">
        <f>VLOOKUP(B1153,'Sheet1 (2)'!$A$1:$M$9999,9,FALSE)</f>
        <v>Subcontractors &amp; Services</v>
      </c>
      <c r="B1153" s="2" t="s">
        <v>32</v>
      </c>
      <c r="C1153" s="3">
        <f>VLOOKUP(B1153,'Sheet1 (2)'!$A$1:$J$9999,3,FALSE)</f>
        <v>45642</v>
      </c>
      <c r="D1153" s="3">
        <v>45642</v>
      </c>
      <c r="E1153" s="2" t="str">
        <f t="shared" si="17"/>
        <v>Bank</v>
      </c>
      <c r="F1153" s="2" t="s">
        <v>1188</v>
      </c>
      <c r="G1153" s="2">
        <f>VLOOKUP(B1153,'Sheet1 (2)'!$A$1:$J$9999,5,FALSE)*-1</f>
        <v>186760</v>
      </c>
      <c r="H1153" s="2">
        <v>725815</v>
      </c>
    </row>
    <row r="1154" spans="1:8" x14ac:dyDescent="0.2">
      <c r="A1154" s="2" t="str">
        <f>VLOOKUP(B1154,'Sheet1 (2)'!$A$1:$M$9999,9,FALSE)</f>
        <v>Subcontractors &amp; Services</v>
      </c>
      <c r="B1154" s="2" t="s">
        <v>31</v>
      </c>
      <c r="C1154" s="3">
        <f>VLOOKUP(B1154,'Sheet1 (2)'!$A$1:$J$9999,3,FALSE)</f>
        <v>45642</v>
      </c>
      <c r="D1154" s="3">
        <v>45642</v>
      </c>
      <c r="E1154" s="2" t="str">
        <f t="shared" si="17"/>
        <v>Bank</v>
      </c>
      <c r="F1154" s="2" t="s">
        <v>1188</v>
      </c>
      <c r="G1154" s="2">
        <f>VLOOKUP(B1154,'Sheet1 (2)'!$A$1:$J$9999,5,FALSE)*-1</f>
        <v>21602.75</v>
      </c>
      <c r="H1154" s="2">
        <v>17135</v>
      </c>
    </row>
    <row r="1155" spans="1:8" x14ac:dyDescent="0.2">
      <c r="A1155" s="2" t="str">
        <f>VLOOKUP(B1155,'Sheet1 (2)'!$A$1:$M$9999,9,FALSE)</f>
        <v>Subcontractors &amp; Services</v>
      </c>
      <c r="B1155" s="2" t="s">
        <v>30</v>
      </c>
      <c r="C1155" s="3">
        <f>VLOOKUP(B1155,'Sheet1 (2)'!$A$1:$J$9999,3,FALSE)</f>
        <v>45642</v>
      </c>
      <c r="D1155" s="3">
        <v>45642</v>
      </c>
      <c r="E1155" s="2" t="str">
        <f t="shared" ref="E1155:E1171" si="18">IF(A1155="Overheads","Cash","Bank")</f>
        <v>Bank</v>
      </c>
      <c r="F1155" s="2" t="s">
        <v>1188</v>
      </c>
      <c r="G1155" s="2">
        <f>VLOOKUP(B1155,'Sheet1 (2)'!$A$1:$J$9999,5,FALSE)*-1</f>
        <v>669418.44999999995</v>
      </c>
      <c r="H1155" s="2">
        <v>621665</v>
      </c>
    </row>
    <row r="1156" spans="1:8" x14ac:dyDescent="0.2">
      <c r="A1156" s="2" t="str">
        <f>VLOOKUP(B1156,'Sheet1 (2)'!$A$1:$M$9999,9,FALSE)</f>
        <v>Subcontractors &amp; Services</v>
      </c>
      <c r="B1156" s="2" t="s">
        <v>29</v>
      </c>
      <c r="C1156" s="3">
        <f>VLOOKUP(B1156,'Sheet1 (2)'!$A$1:$J$9999,3,FALSE)</f>
        <v>45642</v>
      </c>
      <c r="D1156" s="3">
        <v>45642</v>
      </c>
      <c r="E1156" s="2" t="str">
        <f t="shared" si="18"/>
        <v>Bank</v>
      </c>
      <c r="F1156" s="2" t="s">
        <v>1188</v>
      </c>
      <c r="G1156" s="2">
        <f>VLOOKUP(B1156,'Sheet1 (2)'!$A$1:$J$9999,5,FALSE)*-1</f>
        <v>820358.25</v>
      </c>
      <c r="H1156" s="2">
        <v>33960</v>
      </c>
    </row>
    <row r="1157" spans="1:8" x14ac:dyDescent="0.2">
      <c r="A1157" s="2" t="str">
        <f>VLOOKUP(B1157,'Sheet1 (2)'!$A$1:$M$9999,9,FALSE)</f>
        <v>Subcontractors &amp; Services</v>
      </c>
      <c r="B1157" s="2" t="s">
        <v>27</v>
      </c>
      <c r="C1157" s="3">
        <f>VLOOKUP(B1157,'Sheet1 (2)'!$A$1:$J$9999,3,FALSE)</f>
        <v>45642</v>
      </c>
      <c r="D1157" s="3">
        <v>45627</v>
      </c>
      <c r="E1157" s="2" t="str">
        <f t="shared" si="18"/>
        <v>Bank</v>
      </c>
      <c r="F1157" s="2" t="s">
        <v>1188</v>
      </c>
      <c r="G1157" s="2">
        <f>VLOOKUP(B1157,'Sheet1 (2)'!$A$1:$J$9999,5,FALSE)*-1</f>
        <v>671932.35</v>
      </c>
      <c r="H1157" s="2">
        <v>65997.350000000006</v>
      </c>
    </row>
    <row r="1158" spans="1:8" x14ac:dyDescent="0.2">
      <c r="A1158" s="2" t="str">
        <f>VLOOKUP(B1158,'Sheet1 (2)'!$A$1:$M$9999,9,FALSE)</f>
        <v>Indirect Costs</v>
      </c>
      <c r="B1158" s="2" t="s">
        <v>57</v>
      </c>
      <c r="C1158" s="3">
        <f>VLOOKUP(B1158,'Sheet1 (2)'!$A$1:$J$9999,3,FALSE)</f>
        <v>45627</v>
      </c>
      <c r="D1158" s="3">
        <v>45627</v>
      </c>
      <c r="E1158" s="2" t="str">
        <f t="shared" si="18"/>
        <v>Bank</v>
      </c>
      <c r="F1158" s="2" t="s">
        <v>1188</v>
      </c>
      <c r="G1158" s="2">
        <f>VLOOKUP(B1158,'Sheet1 (2)'!$A$1:$J$9999,5,FALSE)*-1</f>
        <v>37958.050000000003</v>
      </c>
      <c r="H1158" s="2">
        <v>3605.25</v>
      </c>
    </row>
    <row r="1159" spans="1:8" x14ac:dyDescent="0.2">
      <c r="A1159" s="2" t="str">
        <f>VLOOKUP(B1159,'Sheet1 (2)'!$A$1:$M$9999,9,FALSE)</f>
        <v>Indirect Costs</v>
      </c>
      <c r="B1159" s="2" t="s">
        <v>56</v>
      </c>
      <c r="C1159" s="3">
        <f>VLOOKUP(B1159,'Sheet1 (2)'!$A$1:$J$9999,3,FALSE)</f>
        <v>45627</v>
      </c>
      <c r="D1159" s="3">
        <v>45627</v>
      </c>
      <c r="E1159" s="2" t="str">
        <f t="shared" si="18"/>
        <v>Bank</v>
      </c>
      <c r="F1159" s="2" t="s">
        <v>1188</v>
      </c>
      <c r="G1159" s="2">
        <f>VLOOKUP(B1159,'Sheet1 (2)'!$A$1:$J$9999,5,FALSE)*-1</f>
        <v>58990.400000000001</v>
      </c>
      <c r="H1159" s="2">
        <v>3903.1</v>
      </c>
    </row>
    <row r="1160" spans="1:8" x14ac:dyDescent="0.2">
      <c r="A1160" s="2" t="str">
        <f>VLOOKUP(B1160,'Sheet1 (2)'!$A$1:$M$9999,9,FALSE)</f>
        <v>Indirect Costs</v>
      </c>
      <c r="B1160" s="2" t="s">
        <v>55</v>
      </c>
      <c r="C1160" s="3">
        <f>VLOOKUP(B1160,'Sheet1 (2)'!$A$1:$J$9999,3,FALSE)</f>
        <v>45627</v>
      </c>
      <c r="D1160" s="3">
        <v>45627</v>
      </c>
      <c r="E1160" s="2" t="str">
        <f t="shared" si="18"/>
        <v>Bank</v>
      </c>
      <c r="F1160" s="2" t="s">
        <v>1188</v>
      </c>
      <c r="G1160" s="2">
        <f>VLOOKUP(B1160,'Sheet1 (2)'!$A$1:$J$9999,5,FALSE)*-1</f>
        <v>79896.25</v>
      </c>
      <c r="H1160" s="2">
        <v>5287.7</v>
      </c>
    </row>
    <row r="1161" spans="1:8" x14ac:dyDescent="0.2">
      <c r="A1161" s="2" t="str">
        <f>VLOOKUP(B1161,'Sheet1 (2)'!$A$1:$M$9999,9,FALSE)</f>
        <v>Indirect Costs</v>
      </c>
      <c r="B1161" s="2" t="s">
        <v>54</v>
      </c>
      <c r="C1161" s="3">
        <f>VLOOKUP(B1161,'Sheet1 (2)'!$A$1:$J$9999,3,FALSE)</f>
        <v>45627</v>
      </c>
      <c r="D1161" s="3">
        <v>45627</v>
      </c>
      <c r="E1161" s="2" t="str">
        <f t="shared" si="18"/>
        <v>Bank</v>
      </c>
      <c r="F1161" s="2" t="s">
        <v>1188</v>
      </c>
      <c r="G1161" s="2">
        <f>VLOOKUP(B1161,'Sheet1 (2)'!$A$1:$J$9999,5,FALSE)*-1</f>
        <v>10268.35</v>
      </c>
      <c r="H1161" s="2">
        <v>4110.1000000000004</v>
      </c>
    </row>
    <row r="1162" spans="1:8" x14ac:dyDescent="0.2">
      <c r="A1162" s="2" t="str">
        <f>VLOOKUP(B1162,'Sheet1 (2)'!$A$1:$M$9999,9,FALSE)</f>
        <v>Indirect Costs</v>
      </c>
      <c r="B1162" s="2" t="s">
        <v>53</v>
      </c>
      <c r="C1162" s="3">
        <f>VLOOKUP(B1162,'Sheet1 (2)'!$A$1:$J$9999,3,FALSE)</f>
        <v>45627</v>
      </c>
      <c r="D1162" s="3">
        <v>45627</v>
      </c>
      <c r="E1162" s="2" t="str">
        <f t="shared" si="18"/>
        <v>Bank</v>
      </c>
      <c r="F1162" s="2" t="s">
        <v>1188</v>
      </c>
      <c r="G1162" s="2">
        <f>VLOOKUP(B1162,'Sheet1 (2)'!$A$1:$J$9999,5,FALSE)*-1</f>
        <v>357973.15</v>
      </c>
      <c r="H1162" s="2">
        <v>72105</v>
      </c>
    </row>
    <row r="1163" spans="1:8" x14ac:dyDescent="0.2">
      <c r="A1163" s="2" t="str">
        <f>VLOOKUP(B1163,'Sheet1 (2)'!$A$1:$M$9999,9,FALSE)</f>
        <v>Indirect Costs</v>
      </c>
      <c r="B1163" s="2" t="s">
        <v>52</v>
      </c>
      <c r="C1163" s="3">
        <f>VLOOKUP(B1163,'Sheet1 (2)'!$A$1:$J$9999,3,FALSE)</f>
        <v>45627</v>
      </c>
      <c r="D1163" s="3">
        <v>45627</v>
      </c>
      <c r="E1163" s="2" t="str">
        <f t="shared" si="18"/>
        <v>Bank</v>
      </c>
      <c r="F1163" s="2" t="s">
        <v>1188</v>
      </c>
      <c r="G1163" s="2">
        <f>VLOOKUP(B1163,'Sheet1 (2)'!$A$1:$J$9999,5,FALSE)*-1</f>
        <v>501357.45</v>
      </c>
      <c r="H1163" s="2">
        <v>16263.3</v>
      </c>
    </row>
    <row r="1164" spans="1:8" x14ac:dyDescent="0.2">
      <c r="A1164" s="2" t="str">
        <f>VLOOKUP(B1164,'Sheet1 (2)'!$A$1:$M$9999,9,FALSE)</f>
        <v>Indirect Costs</v>
      </c>
      <c r="B1164" s="2" t="s">
        <v>50</v>
      </c>
      <c r="C1164" s="3">
        <f>VLOOKUP(B1164,'Sheet1 (2)'!$A$1:$J$9999,3,FALSE)</f>
        <v>45627</v>
      </c>
      <c r="D1164" s="3">
        <v>45648</v>
      </c>
      <c r="E1164" s="2" t="str">
        <f t="shared" si="18"/>
        <v>Bank</v>
      </c>
      <c r="F1164" s="2" t="s">
        <v>1188</v>
      </c>
      <c r="G1164" s="2">
        <f>VLOOKUP(B1164,'Sheet1 (2)'!$A$1:$J$9999,5,FALSE)*-1</f>
        <v>410648.9</v>
      </c>
      <c r="H1164" s="2">
        <v>91150.15</v>
      </c>
    </row>
    <row r="1165" spans="1:8" x14ac:dyDescent="0.2">
      <c r="A1165" s="2" t="str">
        <f>VLOOKUP(B1165,'Sheet1 (2)'!$A$1:$M$9999,9,FALSE)</f>
        <v>Overheads</v>
      </c>
      <c r="B1165" s="2" t="s">
        <v>26</v>
      </c>
      <c r="C1165" s="3">
        <f>VLOOKUP(B1165,'Sheet1 (2)'!$A$1:$J$9999,3,FALSE)</f>
        <v>45648</v>
      </c>
      <c r="D1165" s="3">
        <v>45648</v>
      </c>
      <c r="E1165" s="2" t="str">
        <f t="shared" si="18"/>
        <v>Cash</v>
      </c>
      <c r="F1165" s="2" t="s">
        <v>1188</v>
      </c>
      <c r="G1165" s="2">
        <f>VLOOKUP(B1165,'Sheet1 (2)'!$A$1:$J$9999,5,FALSE)*-1</f>
        <v>76158</v>
      </c>
      <c r="H1165" s="2">
        <v>799537.5</v>
      </c>
    </row>
    <row r="1166" spans="1:8" x14ac:dyDescent="0.2">
      <c r="A1166" s="2" t="str">
        <f>VLOOKUP(B1166,'Sheet1 (2)'!$A$1:$M$9999,9,FALSE)</f>
        <v>Overheads</v>
      </c>
      <c r="B1166" s="2" t="s">
        <v>25</v>
      </c>
      <c r="C1166" s="3">
        <f>VLOOKUP(B1166,'Sheet1 (2)'!$A$1:$J$9999,3,FALSE)</f>
        <v>45648</v>
      </c>
      <c r="D1166" s="3">
        <v>45648</v>
      </c>
      <c r="E1166" s="2" t="str">
        <f t="shared" si="18"/>
        <v>Cash</v>
      </c>
      <c r="F1166" s="2" t="s">
        <v>1188</v>
      </c>
      <c r="G1166" s="2">
        <f>VLOOKUP(B1166,'Sheet1 (2)'!$A$1:$J$9999,5,FALSE)*-1</f>
        <v>118354</v>
      </c>
      <c r="H1166" s="2">
        <v>43129</v>
      </c>
    </row>
    <row r="1167" spans="1:8" x14ac:dyDescent="0.2">
      <c r="A1167" s="2" t="str">
        <f>VLOOKUP(B1167,'Sheet1 (2)'!$A$1:$M$9999,9,FALSE)</f>
        <v>Overheads</v>
      </c>
      <c r="B1167" s="2" t="s">
        <v>24</v>
      </c>
      <c r="C1167" s="3">
        <f>VLOOKUP(B1167,'Sheet1 (2)'!$A$1:$J$9999,3,FALSE)</f>
        <v>45648</v>
      </c>
      <c r="D1167" s="3">
        <v>45648</v>
      </c>
      <c r="E1167" s="2" t="str">
        <f t="shared" si="18"/>
        <v>Cash</v>
      </c>
      <c r="F1167" s="2" t="s">
        <v>1188</v>
      </c>
      <c r="G1167" s="2">
        <f>VLOOKUP(B1167,'Sheet1 (2)'!$A$1:$J$9999,5,FALSE)*-1</f>
        <v>160300</v>
      </c>
      <c r="H1167" s="2">
        <v>64091</v>
      </c>
    </row>
    <row r="1168" spans="1:8" x14ac:dyDescent="0.2">
      <c r="A1168" s="2" t="str">
        <f>VLOOKUP(B1168,'Sheet1 (2)'!$A$1:$M$9999,9,FALSE)</f>
        <v>Overheads</v>
      </c>
      <c r="B1168" s="2" t="s">
        <v>23</v>
      </c>
      <c r="C1168" s="3">
        <f>VLOOKUP(B1168,'Sheet1 (2)'!$A$1:$J$9999,3,FALSE)</f>
        <v>45648</v>
      </c>
      <c r="D1168" s="3">
        <v>45648</v>
      </c>
      <c r="E1168" s="2" t="str">
        <f t="shared" si="18"/>
        <v>Cash</v>
      </c>
      <c r="F1168" s="2" t="s">
        <v>1188</v>
      </c>
      <c r="G1168" s="2">
        <f>VLOOKUP(B1168,'Sheet1 (2)'!$A$1:$J$9999,5,FALSE)*-1</f>
        <v>20602</v>
      </c>
      <c r="H1168" s="2">
        <v>486760</v>
      </c>
    </row>
    <row r="1169" spans="1:8" x14ac:dyDescent="0.2">
      <c r="A1169" s="2" t="str">
        <f>VLOOKUP(B1169,'Sheet1 (2)'!$A$1:$M$9999,9,FALSE)</f>
        <v>Overheads</v>
      </c>
      <c r="B1169" s="2" t="s">
        <v>22</v>
      </c>
      <c r="C1169" s="3">
        <f>VLOOKUP(B1169,'Sheet1 (2)'!$A$1:$J$9999,3,FALSE)</f>
        <v>45648</v>
      </c>
      <c r="D1169" s="3">
        <v>45648</v>
      </c>
      <c r="E1169" s="2" t="str">
        <f t="shared" si="18"/>
        <v>Cash</v>
      </c>
      <c r="F1169" s="2" t="s">
        <v>1188</v>
      </c>
      <c r="G1169" s="2">
        <f>VLOOKUP(B1169,'Sheet1 (2)'!$A$1:$J$9999,5,FALSE)*-1</f>
        <v>718220</v>
      </c>
      <c r="H1169" s="2">
        <v>333222</v>
      </c>
    </row>
    <row r="1170" spans="1:8" x14ac:dyDescent="0.2">
      <c r="A1170" s="2" t="str">
        <f>VLOOKUP(B1170,'Sheet1 (2)'!$A$1:$M$9999,9,FALSE)</f>
        <v>Overheads</v>
      </c>
      <c r="B1170" s="2" t="s">
        <v>21</v>
      </c>
      <c r="C1170" s="3">
        <f>VLOOKUP(B1170,'Sheet1 (2)'!$A$1:$J$9999,3,FALSE)</f>
        <v>45648</v>
      </c>
      <c r="D1170" s="3">
        <v>45648</v>
      </c>
      <c r="E1170" s="2" t="str">
        <f t="shared" si="18"/>
        <v>Cash</v>
      </c>
      <c r="F1170" s="2" t="s">
        <v>1188</v>
      </c>
      <c r="G1170" s="2">
        <f>VLOOKUP(B1170,'Sheet1 (2)'!$A$1:$J$9999,5,FALSE)*-1</f>
        <v>1005900</v>
      </c>
      <c r="H1170" s="2">
        <v>1119133</v>
      </c>
    </row>
    <row r="1171" spans="1:8" x14ac:dyDescent="0.2">
      <c r="A1171" s="2" t="str">
        <f>VLOOKUP(B1171,'Sheet1 (2)'!$A$1:$M$9999,9,FALSE)</f>
        <v>Overheads</v>
      </c>
      <c r="B1171" s="2" t="s">
        <v>19</v>
      </c>
      <c r="C1171" s="3">
        <f>VLOOKUP(B1171,'Sheet1 (2)'!$A$1:$J$9999,3,FALSE)</f>
        <v>45648</v>
      </c>
      <c r="E1171" s="2" t="str">
        <f t="shared" si="18"/>
        <v>Cash</v>
      </c>
      <c r="F1171" s="2" t="s">
        <v>1188</v>
      </c>
      <c r="G1171" s="2">
        <f>VLOOKUP(B1171,'Sheet1 (2)'!$A$1:$J$9999,5,FALSE)*-1</f>
        <v>823906</v>
      </c>
    </row>
  </sheetData>
  <autoFilter ref="A1:H1170" xr:uid="{00000000-0001-0000-0000-000000000000}">
    <sortState xmlns:xlrd2="http://schemas.microsoft.com/office/spreadsheetml/2017/richdata2" ref="A2:H1170">
      <sortCondition ref="B1:B1170"/>
    </sortState>
  </autoFilter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A6919F-F0E1-4F42-8B8F-C96229A166DA}">
  <dimension ref="A1:I1171"/>
  <sheetViews>
    <sheetView workbookViewId="0">
      <selection activeCell="I1" sqref="I1"/>
    </sheetView>
  </sheetViews>
  <sheetFormatPr defaultRowHeight="14.25" x14ac:dyDescent="0.2"/>
  <cols>
    <col min="1" max="1" width="16.125" bestFit="1" customWidth="1"/>
    <col min="2" max="2" width="30.75" customWidth="1"/>
    <col min="3" max="3" width="10.125" bestFit="1" customWidth="1"/>
    <col min="4" max="4" width="15.5" bestFit="1" customWidth="1"/>
    <col min="5" max="5" width="12.125" bestFit="1" customWidth="1"/>
    <col min="7" max="7" width="30.75" customWidth="1"/>
    <col min="8" max="8" width="12" bestFit="1" customWidth="1"/>
    <col min="9" max="9" width="30.75" customWidth="1"/>
  </cols>
  <sheetData>
    <row r="1" spans="1:9" ht="15" x14ac:dyDescent="0.25">
      <c r="A1" s="1" t="s">
        <v>1179</v>
      </c>
      <c r="B1" s="1" t="s">
        <v>0</v>
      </c>
      <c r="C1" s="1" t="s">
        <v>1180</v>
      </c>
      <c r="D1" s="1" t="s">
        <v>1181</v>
      </c>
      <c r="E1" s="1" t="s">
        <v>1182</v>
      </c>
      <c r="F1" s="1" t="s">
        <v>1186</v>
      </c>
      <c r="G1" s="1" t="s">
        <v>2</v>
      </c>
      <c r="I1" s="1" t="s">
        <v>1187</v>
      </c>
    </row>
    <row r="2" spans="1:9" x14ac:dyDescent="0.2">
      <c r="A2" s="2" t="s">
        <v>19</v>
      </c>
      <c r="B2" s="2" t="s">
        <v>19</v>
      </c>
      <c r="C2" s="3">
        <v>45648</v>
      </c>
      <c r="D2" s="3">
        <v>45627</v>
      </c>
      <c r="E2" s="2">
        <v>-823906</v>
      </c>
      <c r="F2">
        <f t="shared" ref="F2:F65" si="0">G2*-1</f>
        <v>-81233.7</v>
      </c>
      <c r="G2" s="2">
        <v>81233.7</v>
      </c>
      <c r="H2" s="4">
        <f>G2+E2</f>
        <v>-742672.3</v>
      </c>
      <c r="I2" s="2" t="s">
        <v>20</v>
      </c>
    </row>
    <row r="3" spans="1:9" x14ac:dyDescent="0.2">
      <c r="A3" s="2" t="s">
        <v>21</v>
      </c>
      <c r="B3" s="2" t="s">
        <v>21</v>
      </c>
      <c r="C3" s="3">
        <v>45648</v>
      </c>
      <c r="D3" s="3">
        <v>45627</v>
      </c>
      <c r="E3" s="2">
        <v>-1005900</v>
      </c>
      <c r="F3">
        <f t="shared" si="0"/>
        <v>-105625.2</v>
      </c>
      <c r="G3" s="2">
        <v>105625.2</v>
      </c>
      <c r="H3" s="4">
        <f t="shared" ref="H3:H66" si="1">G3+E3</f>
        <v>-900274.8</v>
      </c>
      <c r="I3" s="2" t="s">
        <v>20</v>
      </c>
    </row>
    <row r="4" spans="1:9" x14ac:dyDescent="0.2">
      <c r="A4" s="2" t="s">
        <v>22</v>
      </c>
      <c r="B4" s="2" t="s">
        <v>22</v>
      </c>
      <c r="C4" s="3">
        <v>45648</v>
      </c>
      <c r="D4" s="3">
        <v>45627</v>
      </c>
      <c r="E4" s="2">
        <v>-718220</v>
      </c>
      <c r="F4">
        <f t="shared" si="0"/>
        <v>-859503.1</v>
      </c>
      <c r="G4" s="2">
        <v>859503.1</v>
      </c>
      <c r="H4" s="4">
        <f t="shared" si="1"/>
        <v>141283.09999999998</v>
      </c>
      <c r="I4" s="2" t="s">
        <v>20</v>
      </c>
    </row>
    <row r="5" spans="1:9" x14ac:dyDescent="0.2">
      <c r="A5" s="2" t="s">
        <v>23</v>
      </c>
      <c r="B5" s="2" t="s">
        <v>23</v>
      </c>
      <c r="C5" s="3">
        <v>45648</v>
      </c>
      <c r="D5" s="3">
        <v>45627</v>
      </c>
      <c r="E5" s="2">
        <v>-20602</v>
      </c>
      <c r="F5">
        <f t="shared" si="0"/>
        <v>-549165.25</v>
      </c>
      <c r="G5" s="2">
        <v>549165.25</v>
      </c>
      <c r="H5" s="4">
        <f t="shared" si="1"/>
        <v>528563.25</v>
      </c>
      <c r="I5" s="2" t="s">
        <v>20</v>
      </c>
    </row>
    <row r="6" spans="1:9" x14ac:dyDescent="0.2">
      <c r="A6" s="2" t="s">
        <v>24</v>
      </c>
      <c r="B6" s="2" t="s">
        <v>24</v>
      </c>
      <c r="C6" s="3">
        <v>45648</v>
      </c>
      <c r="D6" s="3">
        <v>45627</v>
      </c>
      <c r="E6" s="2">
        <v>-160300</v>
      </c>
      <c r="F6">
        <f t="shared" si="0"/>
        <v>-1317415.8500000001</v>
      </c>
      <c r="G6" s="2">
        <v>1317415.8500000001</v>
      </c>
      <c r="H6" s="4">
        <f t="shared" si="1"/>
        <v>1157115.8500000001</v>
      </c>
      <c r="I6" s="2" t="s">
        <v>20</v>
      </c>
    </row>
    <row r="7" spans="1:9" x14ac:dyDescent="0.2">
      <c r="A7" s="2" t="s">
        <v>25</v>
      </c>
      <c r="B7" s="2" t="s">
        <v>25</v>
      </c>
      <c r="C7" s="3">
        <v>45648</v>
      </c>
      <c r="D7" s="3">
        <v>45627</v>
      </c>
      <c r="E7" s="2">
        <v>-118354</v>
      </c>
      <c r="F7">
        <f t="shared" si="0"/>
        <v>-85710.65</v>
      </c>
      <c r="G7" s="2">
        <v>85710.65</v>
      </c>
      <c r="H7" s="4">
        <f t="shared" si="1"/>
        <v>-32643.350000000006</v>
      </c>
      <c r="I7" s="2" t="s">
        <v>20</v>
      </c>
    </row>
    <row r="8" spans="1:9" x14ac:dyDescent="0.2">
      <c r="A8" s="2" t="s">
        <v>26</v>
      </c>
      <c r="B8" s="2" t="s">
        <v>26</v>
      </c>
      <c r="C8" s="3">
        <v>45648</v>
      </c>
      <c r="D8" s="3">
        <v>45627</v>
      </c>
      <c r="E8" s="2">
        <v>-76158</v>
      </c>
      <c r="F8">
        <f t="shared" si="0"/>
        <v>-446340.3</v>
      </c>
      <c r="G8" s="2">
        <v>446340.3</v>
      </c>
      <c r="H8" s="4">
        <f t="shared" si="1"/>
        <v>370182.3</v>
      </c>
      <c r="I8" s="2" t="s">
        <v>20</v>
      </c>
    </row>
    <row r="9" spans="1:9" x14ac:dyDescent="0.2">
      <c r="A9" s="2" t="s">
        <v>50</v>
      </c>
      <c r="B9" s="2" t="s">
        <v>50</v>
      </c>
      <c r="C9" s="3">
        <v>45627</v>
      </c>
      <c r="D9" s="3">
        <v>45627</v>
      </c>
      <c r="E9" s="2">
        <v>-410648.9</v>
      </c>
      <c r="F9">
        <f t="shared" si="0"/>
        <v>-214120.8</v>
      </c>
      <c r="G9" s="2">
        <v>214120.8</v>
      </c>
      <c r="H9" s="4">
        <f t="shared" si="1"/>
        <v>-196528.10000000003</v>
      </c>
      <c r="I9" s="2" t="s">
        <v>51</v>
      </c>
    </row>
    <row r="10" spans="1:9" x14ac:dyDescent="0.2">
      <c r="A10" s="2" t="s">
        <v>52</v>
      </c>
      <c r="B10" s="2" t="s">
        <v>52</v>
      </c>
      <c r="C10" s="3">
        <v>45627</v>
      </c>
      <c r="D10" s="3">
        <v>45627</v>
      </c>
      <c r="E10" s="2">
        <v>-501357.45</v>
      </c>
      <c r="F10">
        <f t="shared" si="0"/>
        <v>-1367057.9</v>
      </c>
      <c r="G10" s="2">
        <v>1367057.9</v>
      </c>
      <c r="H10" s="4">
        <f t="shared" si="1"/>
        <v>865700.45</v>
      </c>
      <c r="I10" s="2" t="s">
        <v>51</v>
      </c>
    </row>
    <row r="11" spans="1:9" x14ac:dyDescent="0.2">
      <c r="A11" s="2" t="s">
        <v>53</v>
      </c>
      <c r="B11" s="2" t="s">
        <v>53</v>
      </c>
      <c r="C11" s="3">
        <v>45627</v>
      </c>
      <c r="D11" s="3">
        <v>45627</v>
      </c>
      <c r="E11" s="2">
        <v>-357973.15</v>
      </c>
      <c r="F11">
        <f t="shared" si="0"/>
        <v>-20171</v>
      </c>
      <c r="G11" s="2">
        <v>20171</v>
      </c>
      <c r="H11" s="4">
        <f t="shared" si="1"/>
        <v>-337802.15</v>
      </c>
      <c r="I11" s="2" t="s">
        <v>51</v>
      </c>
    </row>
    <row r="12" spans="1:9" x14ac:dyDescent="0.2">
      <c r="A12" s="2" t="s">
        <v>54</v>
      </c>
      <c r="B12" s="2" t="s">
        <v>54</v>
      </c>
      <c r="C12" s="3">
        <v>45627</v>
      </c>
      <c r="D12" s="3">
        <v>45627</v>
      </c>
      <c r="E12" s="2">
        <v>-10268.35</v>
      </c>
      <c r="F12">
        <f t="shared" si="0"/>
        <v>-1377556.25</v>
      </c>
      <c r="G12" s="2">
        <v>1377556.25</v>
      </c>
      <c r="H12" s="4">
        <f t="shared" si="1"/>
        <v>1367287.9</v>
      </c>
      <c r="I12" s="2" t="s">
        <v>51</v>
      </c>
    </row>
    <row r="13" spans="1:9" x14ac:dyDescent="0.2">
      <c r="A13" s="2" t="s">
        <v>55</v>
      </c>
      <c r="B13" s="2" t="s">
        <v>55</v>
      </c>
      <c r="C13" s="3">
        <v>45627</v>
      </c>
      <c r="D13" s="3">
        <v>45627</v>
      </c>
      <c r="E13" s="2">
        <v>-79896.25</v>
      </c>
      <c r="F13">
        <f t="shared" si="0"/>
        <v>-79953.75</v>
      </c>
      <c r="G13" s="2">
        <v>79953.75</v>
      </c>
      <c r="H13" s="4">
        <f t="shared" si="1"/>
        <v>57.5</v>
      </c>
      <c r="I13" s="2" t="s">
        <v>51</v>
      </c>
    </row>
    <row r="14" spans="1:9" x14ac:dyDescent="0.2">
      <c r="A14" s="2" t="s">
        <v>56</v>
      </c>
      <c r="B14" s="2" t="s">
        <v>56</v>
      </c>
      <c r="C14" s="3">
        <v>45627</v>
      </c>
      <c r="D14" s="3">
        <v>45627</v>
      </c>
      <c r="E14" s="2">
        <v>-58990.400000000001</v>
      </c>
      <c r="F14">
        <f t="shared" si="0"/>
        <v>-86549</v>
      </c>
      <c r="G14" s="2">
        <v>86549</v>
      </c>
      <c r="H14" s="4">
        <f t="shared" si="1"/>
        <v>27558.6</v>
      </c>
      <c r="I14" s="2" t="s">
        <v>51</v>
      </c>
    </row>
    <row r="15" spans="1:9" x14ac:dyDescent="0.2">
      <c r="A15" s="2" t="s">
        <v>57</v>
      </c>
      <c r="B15" s="2" t="s">
        <v>57</v>
      </c>
      <c r="C15" s="3">
        <v>45627</v>
      </c>
      <c r="D15" s="3">
        <v>45627</v>
      </c>
      <c r="E15" s="2">
        <v>-37958.050000000003</v>
      </c>
      <c r="F15">
        <f t="shared" si="0"/>
        <v>-117265.5</v>
      </c>
      <c r="G15" s="2">
        <v>117265.5</v>
      </c>
      <c r="H15" s="4">
        <f t="shared" si="1"/>
        <v>79307.45</v>
      </c>
      <c r="I15" s="2" t="s">
        <v>51</v>
      </c>
    </row>
    <row r="16" spans="1:9" x14ac:dyDescent="0.2">
      <c r="A16" s="2" t="s">
        <v>27</v>
      </c>
      <c r="B16" s="2" t="s">
        <v>27</v>
      </c>
      <c r="C16" s="3">
        <v>45642</v>
      </c>
      <c r="D16" s="3">
        <v>45627</v>
      </c>
      <c r="E16" s="2">
        <v>-671932.35</v>
      </c>
      <c r="F16">
        <f t="shared" si="0"/>
        <v>-91150.15</v>
      </c>
      <c r="G16" s="2">
        <v>91150.15</v>
      </c>
      <c r="H16" s="4">
        <f t="shared" si="1"/>
        <v>-580782.19999999995</v>
      </c>
      <c r="I16" s="2" t="s">
        <v>28</v>
      </c>
    </row>
    <row r="17" spans="1:9" x14ac:dyDescent="0.2">
      <c r="A17" s="2" t="s">
        <v>29</v>
      </c>
      <c r="B17" s="2" t="s">
        <v>29</v>
      </c>
      <c r="C17" s="3">
        <v>45642</v>
      </c>
      <c r="D17" s="3">
        <v>45627</v>
      </c>
      <c r="E17" s="2">
        <v>-820358.25</v>
      </c>
      <c r="F17">
        <f t="shared" si="0"/>
        <v>-799537.5</v>
      </c>
      <c r="G17" s="2">
        <v>799537.5</v>
      </c>
      <c r="H17" s="4">
        <f t="shared" si="1"/>
        <v>-20820.75</v>
      </c>
      <c r="I17" s="2" t="s">
        <v>28</v>
      </c>
    </row>
    <row r="18" spans="1:9" x14ac:dyDescent="0.2">
      <c r="A18" s="2" t="s">
        <v>30</v>
      </c>
      <c r="B18" s="2" t="s">
        <v>30</v>
      </c>
      <c r="C18" s="3">
        <v>45642</v>
      </c>
      <c r="D18" s="3">
        <v>45627</v>
      </c>
      <c r="E18" s="2">
        <v>-669418.44999999995</v>
      </c>
      <c r="F18">
        <f t="shared" si="0"/>
        <v>-43129</v>
      </c>
      <c r="G18" s="2">
        <v>43129</v>
      </c>
      <c r="H18" s="4">
        <f t="shared" si="1"/>
        <v>-626289.44999999995</v>
      </c>
      <c r="I18" s="2" t="s">
        <v>28</v>
      </c>
    </row>
    <row r="19" spans="1:9" x14ac:dyDescent="0.2">
      <c r="A19" s="2" t="s">
        <v>31</v>
      </c>
      <c r="B19" s="2" t="s">
        <v>31</v>
      </c>
      <c r="C19" s="3">
        <v>45642</v>
      </c>
      <c r="D19" s="3">
        <v>45627</v>
      </c>
      <c r="E19" s="2">
        <v>-21602.75</v>
      </c>
      <c r="F19">
        <f t="shared" si="0"/>
        <v>-64091</v>
      </c>
      <c r="G19" s="2">
        <v>64091</v>
      </c>
      <c r="H19" s="4">
        <f t="shared" si="1"/>
        <v>42488.25</v>
      </c>
      <c r="I19" s="2" t="s">
        <v>28</v>
      </c>
    </row>
    <row r="20" spans="1:9" x14ac:dyDescent="0.2">
      <c r="A20" s="2" t="s">
        <v>32</v>
      </c>
      <c r="B20" s="2" t="s">
        <v>32</v>
      </c>
      <c r="C20" s="3">
        <v>45642</v>
      </c>
      <c r="D20" s="3">
        <v>45627</v>
      </c>
      <c r="E20" s="2">
        <v>-186760</v>
      </c>
      <c r="F20">
        <f t="shared" si="0"/>
        <v>-486760</v>
      </c>
      <c r="G20" s="2">
        <v>486760</v>
      </c>
      <c r="H20" s="4">
        <f t="shared" si="1"/>
        <v>300000</v>
      </c>
      <c r="I20" s="2" t="s">
        <v>28</v>
      </c>
    </row>
    <row r="21" spans="1:9" x14ac:dyDescent="0.2">
      <c r="A21" s="2" t="s">
        <v>33</v>
      </c>
      <c r="B21" s="2" t="s">
        <v>33</v>
      </c>
      <c r="C21" s="3">
        <v>45642</v>
      </c>
      <c r="D21" s="3">
        <v>45627</v>
      </c>
      <c r="E21" s="2">
        <v>-110312.6</v>
      </c>
      <c r="F21">
        <f t="shared" si="0"/>
        <v>-333222</v>
      </c>
      <c r="G21" s="2">
        <v>333222</v>
      </c>
      <c r="H21" s="4">
        <f t="shared" si="1"/>
        <v>222909.4</v>
      </c>
      <c r="I21" s="2" t="s">
        <v>28</v>
      </c>
    </row>
    <row r="22" spans="1:9" x14ac:dyDescent="0.2">
      <c r="A22" s="2" t="s">
        <v>34</v>
      </c>
      <c r="B22" s="2" t="s">
        <v>34</v>
      </c>
      <c r="C22" s="3">
        <v>45642</v>
      </c>
      <c r="D22" s="3">
        <v>45627</v>
      </c>
      <c r="E22" s="2">
        <v>-66545.899999999994</v>
      </c>
      <c r="F22">
        <f t="shared" si="0"/>
        <v>-1119133</v>
      </c>
      <c r="G22" s="2">
        <v>1119133</v>
      </c>
      <c r="H22" s="4">
        <f t="shared" si="1"/>
        <v>1052587.1000000001</v>
      </c>
      <c r="I22" s="2" t="s">
        <v>28</v>
      </c>
    </row>
    <row r="23" spans="1:9" ht="28.5" x14ac:dyDescent="0.2">
      <c r="A23" s="2" t="s">
        <v>11</v>
      </c>
      <c r="B23" s="2" t="s">
        <v>11</v>
      </c>
      <c r="C23" s="3">
        <v>45657</v>
      </c>
      <c r="D23" s="3">
        <v>45627</v>
      </c>
      <c r="E23" s="2">
        <v>-216185.05</v>
      </c>
      <c r="F23">
        <f t="shared" si="0"/>
        <v>-45506</v>
      </c>
      <c r="G23" s="2">
        <v>45506</v>
      </c>
      <c r="H23" s="4">
        <f t="shared" si="1"/>
        <v>-170679.05</v>
      </c>
      <c r="I23" s="2" t="s">
        <v>12</v>
      </c>
    </row>
    <row r="24" spans="1:9" ht="28.5" x14ac:dyDescent="0.2">
      <c r="A24" s="2" t="s">
        <v>13</v>
      </c>
      <c r="B24" s="2" t="s">
        <v>13</v>
      </c>
      <c r="C24" s="3">
        <v>45657</v>
      </c>
      <c r="D24" s="3">
        <v>45627</v>
      </c>
      <c r="E24" s="2">
        <v>-263938.8</v>
      </c>
      <c r="F24">
        <f t="shared" si="0"/>
        <v>-252775</v>
      </c>
      <c r="G24" s="2">
        <v>252775</v>
      </c>
      <c r="H24" s="4">
        <f t="shared" si="1"/>
        <v>-11163.799999999988</v>
      </c>
      <c r="I24" s="2" t="s">
        <v>12</v>
      </c>
    </row>
    <row r="25" spans="1:9" ht="28.5" x14ac:dyDescent="0.2">
      <c r="A25" s="2" t="s">
        <v>14</v>
      </c>
      <c r="B25" s="2" t="s">
        <v>14</v>
      </c>
      <c r="C25" s="3">
        <v>45657</v>
      </c>
      <c r="D25" s="3">
        <v>45627</v>
      </c>
      <c r="E25" s="2">
        <v>-188453.95</v>
      </c>
      <c r="F25">
        <f t="shared" si="0"/>
        <v>-121263</v>
      </c>
      <c r="G25" s="2">
        <v>121263</v>
      </c>
      <c r="H25" s="4">
        <f t="shared" si="1"/>
        <v>-67190.950000000012</v>
      </c>
      <c r="I25" s="2" t="s">
        <v>12</v>
      </c>
    </row>
    <row r="26" spans="1:9" ht="28.5" x14ac:dyDescent="0.2">
      <c r="A26" s="2" t="s">
        <v>15</v>
      </c>
      <c r="B26" s="2" t="s">
        <v>15</v>
      </c>
      <c r="C26" s="3">
        <v>45657</v>
      </c>
      <c r="D26" s="3">
        <v>45627</v>
      </c>
      <c r="E26" s="2">
        <v>-5406.15</v>
      </c>
      <c r="F26">
        <f t="shared" si="0"/>
        <v>-725815</v>
      </c>
      <c r="G26" s="2">
        <v>725815</v>
      </c>
      <c r="H26" s="4">
        <f t="shared" si="1"/>
        <v>720408.85</v>
      </c>
      <c r="I26" s="2" t="s">
        <v>12</v>
      </c>
    </row>
    <row r="27" spans="1:9" ht="28.5" x14ac:dyDescent="0.2">
      <c r="A27" s="2" t="s">
        <v>16</v>
      </c>
      <c r="B27" s="2" t="s">
        <v>16</v>
      </c>
      <c r="C27" s="3">
        <v>45657</v>
      </c>
      <c r="D27" s="3">
        <v>45627</v>
      </c>
      <c r="E27" s="2">
        <v>-42061.25</v>
      </c>
      <c r="F27">
        <f t="shared" si="0"/>
        <v>-17135</v>
      </c>
      <c r="G27" s="2">
        <v>17135</v>
      </c>
      <c r="H27" s="4">
        <f t="shared" si="1"/>
        <v>-24926.25</v>
      </c>
      <c r="I27" s="2" t="s">
        <v>12</v>
      </c>
    </row>
    <row r="28" spans="1:9" ht="28.5" x14ac:dyDescent="0.2">
      <c r="A28" s="2" t="s">
        <v>17</v>
      </c>
      <c r="B28" s="2" t="s">
        <v>17</v>
      </c>
      <c r="C28" s="3">
        <v>45657</v>
      </c>
      <c r="D28" s="3">
        <v>45627</v>
      </c>
      <c r="E28" s="2">
        <v>-31054.6</v>
      </c>
      <c r="F28">
        <f t="shared" si="0"/>
        <v>-621665</v>
      </c>
      <c r="G28" s="2">
        <v>621665</v>
      </c>
      <c r="H28" s="4">
        <f t="shared" si="1"/>
        <v>590610.4</v>
      </c>
      <c r="I28" s="2" t="s">
        <v>12</v>
      </c>
    </row>
    <row r="29" spans="1:9" ht="28.5" x14ac:dyDescent="0.2">
      <c r="A29" s="2" t="s">
        <v>18</v>
      </c>
      <c r="B29" s="2" t="s">
        <v>18</v>
      </c>
      <c r="C29" s="3">
        <v>45657</v>
      </c>
      <c r="D29" s="3">
        <v>45627</v>
      </c>
      <c r="E29" s="2">
        <v>-19983.55</v>
      </c>
      <c r="F29">
        <f t="shared" si="0"/>
        <v>-33960</v>
      </c>
      <c r="G29" s="2">
        <v>33960</v>
      </c>
      <c r="H29" s="4">
        <f t="shared" si="1"/>
        <v>13976.45</v>
      </c>
      <c r="I29" s="2" t="s">
        <v>12</v>
      </c>
    </row>
    <row r="30" spans="1:9" x14ac:dyDescent="0.2">
      <c r="A30" s="2" t="s">
        <v>35</v>
      </c>
      <c r="B30" s="2" t="s">
        <v>35</v>
      </c>
      <c r="C30" s="3">
        <v>45632</v>
      </c>
      <c r="D30" s="3">
        <v>45627</v>
      </c>
      <c r="E30" s="2">
        <v>-2036378</v>
      </c>
      <c r="F30">
        <f t="shared" si="0"/>
        <v>-36761</v>
      </c>
      <c r="G30" s="2">
        <v>36761</v>
      </c>
      <c r="H30" s="4">
        <f t="shared" si="1"/>
        <v>-1999617</v>
      </c>
      <c r="I30" s="2" t="s">
        <v>36</v>
      </c>
    </row>
    <row r="31" spans="1:9" x14ac:dyDescent="0.2">
      <c r="A31" s="2" t="s">
        <v>37</v>
      </c>
      <c r="B31" s="2" t="s">
        <v>37</v>
      </c>
      <c r="C31" s="3">
        <v>45632</v>
      </c>
      <c r="D31" s="3">
        <v>45627</v>
      </c>
      <c r="E31" s="2">
        <v>-2486198</v>
      </c>
      <c r="F31">
        <f t="shared" si="0"/>
        <v>-49808</v>
      </c>
      <c r="G31" s="2">
        <v>49808</v>
      </c>
      <c r="H31" s="4">
        <f t="shared" si="1"/>
        <v>-2436390</v>
      </c>
      <c r="I31" s="2" t="s">
        <v>36</v>
      </c>
    </row>
    <row r="32" spans="1:9" x14ac:dyDescent="0.2">
      <c r="A32" s="2" t="s">
        <v>38</v>
      </c>
      <c r="B32" s="2" t="s">
        <v>38</v>
      </c>
      <c r="C32" s="3">
        <v>45632</v>
      </c>
      <c r="D32" s="3">
        <v>45627</v>
      </c>
      <c r="E32" s="2">
        <v>-1775164</v>
      </c>
      <c r="F32">
        <f t="shared" si="0"/>
        <v>-38716</v>
      </c>
      <c r="G32" s="2">
        <v>38716</v>
      </c>
      <c r="H32" s="4">
        <f t="shared" si="1"/>
        <v>-1736448</v>
      </c>
      <c r="I32" s="2" t="s">
        <v>36</v>
      </c>
    </row>
    <row r="33" spans="1:9" x14ac:dyDescent="0.2">
      <c r="A33" s="2" t="s">
        <v>39</v>
      </c>
      <c r="B33" s="2" t="s">
        <v>39</v>
      </c>
      <c r="C33" s="3">
        <v>45632</v>
      </c>
      <c r="D33" s="3">
        <v>45627</v>
      </c>
      <c r="E33" s="2">
        <v>-50921</v>
      </c>
      <c r="F33">
        <f t="shared" si="0"/>
        <v>-679200</v>
      </c>
      <c r="G33" s="2">
        <v>679200</v>
      </c>
      <c r="H33" s="4">
        <f t="shared" si="1"/>
        <v>628279</v>
      </c>
      <c r="I33" s="2" t="s">
        <v>36</v>
      </c>
    </row>
    <row r="34" spans="1:9" x14ac:dyDescent="0.2">
      <c r="A34" s="2" t="s">
        <v>40</v>
      </c>
      <c r="B34" s="2" t="s">
        <v>40</v>
      </c>
      <c r="C34" s="3">
        <v>45632</v>
      </c>
      <c r="D34" s="3">
        <v>45627</v>
      </c>
      <c r="E34" s="2">
        <v>-396200</v>
      </c>
      <c r="F34">
        <f t="shared" si="0"/>
        <v>-4578.1499999999996</v>
      </c>
      <c r="G34" s="2">
        <v>4578.1499999999996</v>
      </c>
      <c r="H34" s="4">
        <f t="shared" si="1"/>
        <v>-391621.85</v>
      </c>
      <c r="I34" s="2" t="s">
        <v>36</v>
      </c>
    </row>
    <row r="35" spans="1:9" x14ac:dyDescent="0.2">
      <c r="A35" s="2" t="s">
        <v>41</v>
      </c>
      <c r="B35" s="2" t="s">
        <v>41</v>
      </c>
      <c r="C35" s="3">
        <v>45632</v>
      </c>
      <c r="D35" s="3">
        <v>45627</v>
      </c>
      <c r="E35" s="2">
        <v>-292527</v>
      </c>
      <c r="F35">
        <f t="shared" si="0"/>
        <v>-6804.55</v>
      </c>
      <c r="G35" s="2">
        <v>6804.55</v>
      </c>
      <c r="H35" s="4">
        <f t="shared" si="1"/>
        <v>-285722.45</v>
      </c>
      <c r="I35" s="2" t="s">
        <v>36</v>
      </c>
    </row>
    <row r="36" spans="1:9" x14ac:dyDescent="0.2">
      <c r="A36" s="2" t="s">
        <v>42</v>
      </c>
      <c r="B36" s="2" t="s">
        <v>42</v>
      </c>
      <c r="C36" s="3">
        <v>45632</v>
      </c>
      <c r="D36" s="3">
        <v>45627</v>
      </c>
      <c r="E36" s="2">
        <v>-188232</v>
      </c>
      <c r="F36">
        <f t="shared" si="0"/>
        <v>-51675.25</v>
      </c>
      <c r="G36" s="2">
        <v>51675.25</v>
      </c>
      <c r="H36" s="4">
        <f t="shared" si="1"/>
        <v>-136556.75</v>
      </c>
      <c r="I36" s="2" t="s">
        <v>36</v>
      </c>
    </row>
    <row r="37" spans="1:9" x14ac:dyDescent="0.2">
      <c r="A37" s="2" t="s">
        <v>4</v>
      </c>
      <c r="B37" s="2" t="s">
        <v>4</v>
      </c>
      <c r="C37" s="3">
        <v>45662</v>
      </c>
      <c r="D37" s="3">
        <v>45627</v>
      </c>
      <c r="E37" s="2">
        <v>-3356043.85</v>
      </c>
      <c r="F37">
        <f t="shared" si="0"/>
        <v>-35375.15</v>
      </c>
      <c r="G37" s="2">
        <v>35375.15</v>
      </c>
      <c r="H37" s="4">
        <f t="shared" si="1"/>
        <v>-3320668.7</v>
      </c>
      <c r="I37" s="2" t="s">
        <v>5</v>
      </c>
    </row>
    <row r="38" spans="1:9" x14ac:dyDescent="0.2">
      <c r="A38" s="2" t="s">
        <v>6</v>
      </c>
      <c r="B38" s="2" t="s">
        <v>6</v>
      </c>
      <c r="C38" s="3">
        <v>45662</v>
      </c>
      <c r="D38" s="3">
        <v>45627</v>
      </c>
      <c r="E38" s="2">
        <v>-4097368.35</v>
      </c>
      <c r="F38">
        <f t="shared" si="0"/>
        <v>-118808.8</v>
      </c>
      <c r="G38" s="2">
        <v>118808.8</v>
      </c>
      <c r="H38" s="4">
        <f t="shared" si="1"/>
        <v>-3978559.5500000003</v>
      </c>
      <c r="I38" s="2" t="s">
        <v>5</v>
      </c>
    </row>
    <row r="39" spans="1:9" x14ac:dyDescent="0.2">
      <c r="A39" s="2" t="s">
        <v>7</v>
      </c>
      <c r="B39" s="2" t="s">
        <v>7</v>
      </c>
      <c r="C39" s="3">
        <v>45662</v>
      </c>
      <c r="D39" s="3">
        <v>45627</v>
      </c>
      <c r="E39" s="2">
        <v>-3343487</v>
      </c>
      <c r="F39">
        <f t="shared" si="0"/>
        <v>-4831.1499999999996</v>
      </c>
      <c r="G39" s="2">
        <v>4831.1499999999996</v>
      </c>
      <c r="H39" s="4">
        <f t="shared" si="1"/>
        <v>-3338655.85</v>
      </c>
      <c r="I39" s="2" t="s">
        <v>5</v>
      </c>
    </row>
    <row r="40" spans="1:9" x14ac:dyDescent="0.2">
      <c r="A40" s="2" t="s">
        <v>8</v>
      </c>
      <c r="B40" s="2" t="s">
        <v>8</v>
      </c>
      <c r="C40" s="3">
        <v>45662</v>
      </c>
      <c r="D40" s="3">
        <v>45627</v>
      </c>
      <c r="E40" s="2">
        <v>-107896.45</v>
      </c>
      <c r="F40">
        <f t="shared" si="0"/>
        <v>-26835.25</v>
      </c>
      <c r="G40" s="2">
        <v>26835.25</v>
      </c>
      <c r="H40" s="4">
        <f t="shared" si="1"/>
        <v>-81061.2</v>
      </c>
      <c r="I40" s="2" t="s">
        <v>5</v>
      </c>
    </row>
    <row r="41" spans="1:9" x14ac:dyDescent="0.2">
      <c r="A41" s="2" t="s">
        <v>9</v>
      </c>
      <c r="B41" s="2" t="s">
        <v>9</v>
      </c>
      <c r="C41" s="3">
        <v>45662</v>
      </c>
      <c r="D41" s="3">
        <v>45627</v>
      </c>
      <c r="E41" s="2">
        <v>-932793.75</v>
      </c>
      <c r="F41">
        <f t="shared" si="0"/>
        <v>-12873.1</v>
      </c>
      <c r="G41" s="2">
        <v>12873.1</v>
      </c>
      <c r="H41" s="4">
        <f t="shared" si="1"/>
        <v>-919920.65</v>
      </c>
      <c r="I41" s="2" t="s">
        <v>5</v>
      </c>
    </row>
    <row r="42" spans="1:9" x14ac:dyDescent="0.2">
      <c r="A42" s="2" t="s">
        <v>10</v>
      </c>
      <c r="B42" s="2" t="s">
        <v>10</v>
      </c>
      <c r="C42" s="3">
        <v>45662</v>
      </c>
      <c r="D42" s="3">
        <v>45627</v>
      </c>
      <c r="E42" s="2">
        <v>-550968.44999999995</v>
      </c>
      <c r="F42">
        <f t="shared" si="0"/>
        <v>-77053.45</v>
      </c>
      <c r="G42" s="2">
        <v>77053.45</v>
      </c>
      <c r="H42" s="4">
        <f t="shared" si="1"/>
        <v>-473914.99999999994</v>
      </c>
      <c r="I42" s="2" t="s">
        <v>5</v>
      </c>
    </row>
    <row r="43" spans="1:9" x14ac:dyDescent="0.2">
      <c r="A43" s="2" t="s">
        <v>1183</v>
      </c>
      <c r="B43" s="2" t="s">
        <v>1183</v>
      </c>
      <c r="C43" s="3">
        <v>45662</v>
      </c>
      <c r="D43" s="3">
        <v>45627</v>
      </c>
      <c r="E43" s="2">
        <v>-332373</v>
      </c>
      <c r="F43">
        <f t="shared" si="0"/>
        <v>-1819.3</v>
      </c>
      <c r="G43" s="2">
        <v>1819.3</v>
      </c>
      <c r="H43" s="4">
        <f t="shared" si="1"/>
        <v>-330553.7</v>
      </c>
      <c r="I43" s="2" t="s">
        <v>5</v>
      </c>
    </row>
    <row r="44" spans="1:9" x14ac:dyDescent="0.2">
      <c r="A44" s="2" t="s">
        <v>65</v>
      </c>
      <c r="B44" s="2" t="s">
        <v>65</v>
      </c>
      <c r="C44" s="3">
        <v>45617</v>
      </c>
      <c r="D44" s="3">
        <v>45596</v>
      </c>
      <c r="E44" s="2">
        <v>-823906</v>
      </c>
      <c r="F44">
        <f t="shared" si="0"/>
        <v>-65997.350000000006</v>
      </c>
      <c r="G44" s="2">
        <v>65997.350000000006</v>
      </c>
      <c r="H44" s="4">
        <f t="shared" si="1"/>
        <v>-757908.65</v>
      </c>
      <c r="I44" s="2" t="s">
        <v>20</v>
      </c>
    </row>
    <row r="45" spans="1:9" x14ac:dyDescent="0.2">
      <c r="A45" s="2" t="s">
        <v>66</v>
      </c>
      <c r="B45" s="2" t="s">
        <v>66</v>
      </c>
      <c r="C45" s="3">
        <v>45617</v>
      </c>
      <c r="D45" s="3">
        <v>45596</v>
      </c>
      <c r="E45" s="2">
        <v>-1005900</v>
      </c>
      <c r="F45">
        <f t="shared" si="0"/>
        <v>-3605.25</v>
      </c>
      <c r="G45" s="2">
        <v>3605.25</v>
      </c>
      <c r="H45" s="4">
        <f t="shared" si="1"/>
        <v>-1002294.75</v>
      </c>
      <c r="I45" s="2" t="s">
        <v>20</v>
      </c>
    </row>
    <row r="46" spans="1:9" x14ac:dyDescent="0.2">
      <c r="A46" s="2" t="s">
        <v>67</v>
      </c>
      <c r="B46" s="2" t="s">
        <v>67</v>
      </c>
      <c r="C46" s="3">
        <v>45617</v>
      </c>
      <c r="D46" s="3">
        <v>45596</v>
      </c>
      <c r="E46" s="2">
        <v>-128661</v>
      </c>
      <c r="F46">
        <f t="shared" si="0"/>
        <v>-3903.1</v>
      </c>
      <c r="G46" s="2">
        <v>3903.1</v>
      </c>
      <c r="H46" s="4">
        <f t="shared" si="1"/>
        <v>-124757.9</v>
      </c>
      <c r="I46" s="2" t="s">
        <v>20</v>
      </c>
    </row>
    <row r="47" spans="1:9" x14ac:dyDescent="0.2">
      <c r="A47" s="2" t="s">
        <v>68</v>
      </c>
      <c r="B47" s="2" t="s">
        <v>68</v>
      </c>
      <c r="C47" s="3">
        <v>45617</v>
      </c>
      <c r="D47" s="3">
        <v>45596</v>
      </c>
      <c r="E47" s="2">
        <v>-157267</v>
      </c>
      <c r="F47">
        <f t="shared" si="0"/>
        <v>-5287.7</v>
      </c>
      <c r="G47" s="2">
        <v>5287.7</v>
      </c>
      <c r="H47" s="4">
        <f t="shared" si="1"/>
        <v>-151979.29999999999</v>
      </c>
      <c r="I47" s="2" t="s">
        <v>20</v>
      </c>
    </row>
    <row r="48" spans="1:9" x14ac:dyDescent="0.2">
      <c r="A48" s="2" t="s">
        <v>69</v>
      </c>
      <c r="B48" s="2" t="s">
        <v>69</v>
      </c>
      <c r="C48" s="3">
        <v>45617</v>
      </c>
      <c r="D48" s="3">
        <v>45596</v>
      </c>
      <c r="E48" s="2">
        <v>-160300</v>
      </c>
      <c r="F48">
        <f t="shared" si="0"/>
        <v>-4110.1000000000004</v>
      </c>
      <c r="G48" s="2">
        <v>4110.1000000000004</v>
      </c>
      <c r="H48" s="4">
        <f t="shared" si="1"/>
        <v>-156189.9</v>
      </c>
      <c r="I48" s="2" t="s">
        <v>20</v>
      </c>
    </row>
    <row r="49" spans="1:9" x14ac:dyDescent="0.2">
      <c r="A49" s="2" t="s">
        <v>70</v>
      </c>
      <c r="B49" s="2" t="s">
        <v>70</v>
      </c>
      <c r="C49" s="3">
        <v>45617</v>
      </c>
      <c r="D49" s="3">
        <v>45596</v>
      </c>
      <c r="E49" s="2">
        <v>-118354</v>
      </c>
      <c r="F49">
        <f t="shared" si="0"/>
        <v>-72105</v>
      </c>
      <c r="G49" s="2">
        <v>72105</v>
      </c>
      <c r="H49" s="4">
        <f t="shared" si="1"/>
        <v>-46249</v>
      </c>
      <c r="I49" s="2" t="s">
        <v>20</v>
      </c>
    </row>
    <row r="50" spans="1:9" x14ac:dyDescent="0.2">
      <c r="A50" s="2" t="s">
        <v>71</v>
      </c>
      <c r="B50" s="2" t="s">
        <v>71</v>
      </c>
      <c r="C50" s="3">
        <v>45617</v>
      </c>
      <c r="D50" s="3">
        <v>45596</v>
      </c>
      <c r="E50" s="2">
        <v>-76158</v>
      </c>
      <c r="F50">
        <f t="shared" si="0"/>
        <v>-16263.3</v>
      </c>
      <c r="G50" s="2">
        <v>16263.3</v>
      </c>
      <c r="H50" s="4">
        <f t="shared" si="1"/>
        <v>-59894.7</v>
      </c>
      <c r="I50" s="2" t="s">
        <v>20</v>
      </c>
    </row>
    <row r="51" spans="1:9" x14ac:dyDescent="0.2">
      <c r="A51" s="2" t="s">
        <v>96</v>
      </c>
      <c r="B51" s="2" t="s">
        <v>96</v>
      </c>
      <c r="C51" s="3">
        <v>45596</v>
      </c>
      <c r="D51" s="3">
        <v>45596</v>
      </c>
      <c r="E51" s="2">
        <v>-410648.9</v>
      </c>
      <c r="F51">
        <f t="shared" si="0"/>
        <v>-21148.5</v>
      </c>
      <c r="G51" s="2">
        <v>21148.5</v>
      </c>
      <c r="H51" s="4">
        <f t="shared" si="1"/>
        <v>-389500.4</v>
      </c>
      <c r="I51" s="2" t="s">
        <v>51</v>
      </c>
    </row>
    <row r="52" spans="1:9" x14ac:dyDescent="0.2">
      <c r="A52" s="2" t="s">
        <v>97</v>
      </c>
      <c r="B52" s="2" t="s">
        <v>97</v>
      </c>
      <c r="C52" s="3">
        <v>45596</v>
      </c>
      <c r="D52" s="3">
        <v>45596</v>
      </c>
      <c r="E52" s="2">
        <v>-501357.45</v>
      </c>
      <c r="F52">
        <f t="shared" si="0"/>
        <v>-172086</v>
      </c>
      <c r="G52" s="2">
        <v>172086</v>
      </c>
      <c r="H52" s="4">
        <f t="shared" si="1"/>
        <v>-329271.45</v>
      </c>
      <c r="I52" s="2" t="s">
        <v>51</v>
      </c>
    </row>
    <row r="53" spans="1:9" x14ac:dyDescent="0.2">
      <c r="A53" s="2" t="s">
        <v>98</v>
      </c>
      <c r="B53" s="2" t="s">
        <v>98</v>
      </c>
      <c r="C53" s="3">
        <v>45596</v>
      </c>
      <c r="D53" s="3">
        <v>45596</v>
      </c>
      <c r="E53" s="2">
        <v>-64127.45</v>
      </c>
      <c r="F53">
        <f t="shared" si="0"/>
        <v>-109951.5</v>
      </c>
      <c r="G53" s="2">
        <v>109951.5</v>
      </c>
      <c r="H53" s="4">
        <f t="shared" si="1"/>
        <v>45824.05</v>
      </c>
      <c r="I53" s="2" t="s">
        <v>51</v>
      </c>
    </row>
    <row r="54" spans="1:9" x14ac:dyDescent="0.2">
      <c r="A54" s="2" t="s">
        <v>99</v>
      </c>
      <c r="B54" s="2" t="s">
        <v>99</v>
      </c>
      <c r="C54" s="3">
        <v>45596</v>
      </c>
      <c r="D54" s="3">
        <v>45596</v>
      </c>
      <c r="E54" s="2">
        <v>-78385.149999999994</v>
      </c>
      <c r="F54">
        <f t="shared" si="0"/>
        <v>-263767.45</v>
      </c>
      <c r="G54" s="2">
        <v>263767.45</v>
      </c>
      <c r="H54" s="4">
        <f t="shared" si="1"/>
        <v>185382.30000000002</v>
      </c>
      <c r="I54" s="2" t="s">
        <v>51</v>
      </c>
    </row>
    <row r="55" spans="1:9" x14ac:dyDescent="0.2">
      <c r="A55" s="2" t="s">
        <v>100</v>
      </c>
      <c r="B55" s="2" t="s">
        <v>100</v>
      </c>
      <c r="C55" s="3">
        <v>45596</v>
      </c>
      <c r="D55" s="3">
        <v>45596</v>
      </c>
      <c r="E55" s="2">
        <v>-79896.25</v>
      </c>
      <c r="F55">
        <f t="shared" si="0"/>
        <v>-17160.3</v>
      </c>
      <c r="G55" s="2">
        <v>17160.3</v>
      </c>
      <c r="H55" s="4">
        <f t="shared" si="1"/>
        <v>-62735.95</v>
      </c>
      <c r="I55" s="2" t="s">
        <v>51</v>
      </c>
    </row>
    <row r="56" spans="1:9" x14ac:dyDescent="0.2">
      <c r="A56" s="2" t="s">
        <v>101</v>
      </c>
      <c r="B56" s="2" t="s">
        <v>101</v>
      </c>
      <c r="C56" s="3">
        <v>45596</v>
      </c>
      <c r="D56" s="3">
        <v>45596</v>
      </c>
      <c r="E56" s="2">
        <v>-58990.400000000001</v>
      </c>
      <c r="F56">
        <f t="shared" si="0"/>
        <v>-89364.2</v>
      </c>
      <c r="G56" s="2">
        <v>89364.2</v>
      </c>
      <c r="H56" s="4">
        <f t="shared" si="1"/>
        <v>30373.799999999996</v>
      </c>
      <c r="I56" s="2" t="s">
        <v>51</v>
      </c>
    </row>
    <row r="57" spans="1:9" x14ac:dyDescent="0.2">
      <c r="A57" s="2" t="s">
        <v>102</v>
      </c>
      <c r="B57" s="2" t="s">
        <v>102</v>
      </c>
      <c r="C57" s="3">
        <v>45596</v>
      </c>
      <c r="D57" s="3">
        <v>45596</v>
      </c>
      <c r="E57" s="2">
        <v>-37958.050000000003</v>
      </c>
      <c r="F57">
        <f t="shared" si="0"/>
        <v>-42870.85</v>
      </c>
      <c r="G57" s="2">
        <v>42870.85</v>
      </c>
      <c r="H57" s="4">
        <f t="shared" si="1"/>
        <v>4912.7999999999956</v>
      </c>
      <c r="I57" s="2" t="s">
        <v>51</v>
      </c>
    </row>
    <row r="58" spans="1:9" x14ac:dyDescent="0.2">
      <c r="A58" s="2" t="s">
        <v>72</v>
      </c>
      <c r="B58" s="2" t="s">
        <v>72</v>
      </c>
      <c r="C58" s="3">
        <v>45611</v>
      </c>
      <c r="D58" s="3">
        <v>45596</v>
      </c>
      <c r="E58" s="2">
        <v>-671932.35</v>
      </c>
      <c r="F58">
        <f t="shared" si="0"/>
        <v>-273706.90000000002</v>
      </c>
      <c r="G58" s="2">
        <v>273706.90000000002</v>
      </c>
      <c r="H58" s="4">
        <f t="shared" si="1"/>
        <v>-398225.44999999995</v>
      </c>
      <c r="I58" s="2" t="s">
        <v>28</v>
      </c>
    </row>
    <row r="59" spans="1:9" x14ac:dyDescent="0.2">
      <c r="A59" s="2" t="s">
        <v>73</v>
      </c>
      <c r="B59" s="2" t="s">
        <v>73</v>
      </c>
      <c r="C59" s="3">
        <v>45611</v>
      </c>
      <c r="D59" s="3">
        <v>45596</v>
      </c>
      <c r="E59" s="2">
        <v>-820358.25</v>
      </c>
      <c r="F59">
        <f t="shared" si="0"/>
        <v>-4038.8</v>
      </c>
      <c r="G59" s="2">
        <v>4038.8</v>
      </c>
      <c r="H59" s="4">
        <f t="shared" si="1"/>
        <v>-816319.45</v>
      </c>
      <c r="I59" s="2" t="s">
        <v>28</v>
      </c>
    </row>
    <row r="60" spans="1:9" x14ac:dyDescent="0.2">
      <c r="A60" s="2" t="s">
        <v>74</v>
      </c>
      <c r="B60" s="2" t="s">
        <v>74</v>
      </c>
      <c r="C60" s="3">
        <v>45611</v>
      </c>
      <c r="D60" s="3">
        <v>45596</v>
      </c>
      <c r="E60" s="2">
        <v>-119919.7</v>
      </c>
      <c r="F60">
        <f t="shared" si="0"/>
        <v>-275809.09999999998</v>
      </c>
      <c r="G60" s="2">
        <v>275809.09999999998</v>
      </c>
      <c r="H60" s="4">
        <f t="shared" si="1"/>
        <v>155889.39999999997</v>
      </c>
      <c r="I60" s="2" t="s">
        <v>28</v>
      </c>
    </row>
    <row r="61" spans="1:9" x14ac:dyDescent="0.2">
      <c r="A61" s="2" t="s">
        <v>75</v>
      </c>
      <c r="B61" s="2" t="s">
        <v>75</v>
      </c>
      <c r="C61" s="3">
        <v>45611</v>
      </c>
      <c r="D61" s="3">
        <v>45596</v>
      </c>
      <c r="E61" s="2">
        <v>-164903.1</v>
      </c>
      <c r="F61">
        <f t="shared" si="0"/>
        <v>-16008</v>
      </c>
      <c r="G61" s="2">
        <v>16008</v>
      </c>
      <c r="H61" s="4">
        <f t="shared" si="1"/>
        <v>-148895.1</v>
      </c>
      <c r="I61" s="2" t="s">
        <v>28</v>
      </c>
    </row>
    <row r="62" spans="1:9" x14ac:dyDescent="0.2">
      <c r="A62" s="2" t="s">
        <v>76</v>
      </c>
      <c r="B62" s="2" t="s">
        <v>76</v>
      </c>
      <c r="C62" s="3">
        <v>45611</v>
      </c>
      <c r="D62" s="3">
        <v>45596</v>
      </c>
      <c r="E62" s="2">
        <v>-186760</v>
      </c>
      <c r="F62">
        <f t="shared" si="0"/>
        <v>-17328.2</v>
      </c>
      <c r="G62" s="2">
        <v>17328.2</v>
      </c>
      <c r="H62" s="4">
        <f t="shared" si="1"/>
        <v>-169431.8</v>
      </c>
      <c r="I62" s="2" t="s">
        <v>28</v>
      </c>
    </row>
    <row r="63" spans="1:9" x14ac:dyDescent="0.2">
      <c r="A63" s="2" t="s">
        <v>77</v>
      </c>
      <c r="B63" s="2" t="s">
        <v>77</v>
      </c>
      <c r="C63" s="3">
        <v>45611</v>
      </c>
      <c r="D63" s="3">
        <v>45596</v>
      </c>
      <c r="E63" s="2">
        <v>-110312.6</v>
      </c>
      <c r="F63">
        <f t="shared" si="0"/>
        <v>-23478.400000000001</v>
      </c>
      <c r="G63" s="2">
        <v>23478.400000000001</v>
      </c>
      <c r="H63" s="4">
        <f t="shared" si="1"/>
        <v>-86834.200000000012</v>
      </c>
      <c r="I63" s="2" t="s">
        <v>28</v>
      </c>
    </row>
    <row r="64" spans="1:9" x14ac:dyDescent="0.2">
      <c r="A64" s="2" t="s">
        <v>78</v>
      </c>
      <c r="B64" s="2" t="s">
        <v>78</v>
      </c>
      <c r="C64" s="3">
        <v>45611</v>
      </c>
      <c r="D64" s="3">
        <v>45596</v>
      </c>
      <c r="E64" s="2">
        <v>-66545.899999999994</v>
      </c>
      <c r="F64">
        <f t="shared" si="0"/>
        <v>-18249.349999999999</v>
      </c>
      <c r="G64" s="2">
        <v>18249.349999999999</v>
      </c>
      <c r="H64" s="4">
        <f t="shared" si="1"/>
        <v>-48296.549999999996</v>
      </c>
      <c r="I64" s="2" t="s">
        <v>28</v>
      </c>
    </row>
    <row r="65" spans="1:9" ht="28.5" x14ac:dyDescent="0.2">
      <c r="A65" s="2" t="s">
        <v>58</v>
      </c>
      <c r="B65" s="2" t="s">
        <v>58</v>
      </c>
      <c r="C65" s="3">
        <v>45626</v>
      </c>
      <c r="D65" s="3">
        <v>45596</v>
      </c>
      <c r="E65" s="2">
        <v>-216185.05</v>
      </c>
      <c r="F65">
        <f t="shared" si="0"/>
        <v>-160080</v>
      </c>
      <c r="G65" s="2">
        <v>160080</v>
      </c>
      <c r="H65" s="4">
        <f t="shared" si="1"/>
        <v>-56105.049999999988</v>
      </c>
      <c r="I65" s="2" t="s">
        <v>12</v>
      </c>
    </row>
    <row r="66" spans="1:9" ht="28.5" x14ac:dyDescent="0.2">
      <c r="A66" s="2" t="s">
        <v>59</v>
      </c>
      <c r="B66" s="2" t="s">
        <v>59</v>
      </c>
      <c r="C66" s="3">
        <v>45626</v>
      </c>
      <c r="D66" s="3">
        <v>45596</v>
      </c>
      <c r="E66" s="2">
        <v>-263938.8</v>
      </c>
      <c r="F66">
        <f t="shared" ref="F66:F129" si="2">G66*-1</f>
        <v>-8697.4500000000007</v>
      </c>
      <c r="G66" s="2">
        <v>8697.4500000000007</v>
      </c>
      <c r="H66" s="4">
        <f t="shared" si="1"/>
        <v>-255241.34999999998</v>
      </c>
      <c r="I66" s="2" t="s">
        <v>12</v>
      </c>
    </row>
    <row r="67" spans="1:9" ht="28.5" x14ac:dyDescent="0.2">
      <c r="A67" s="2" t="s">
        <v>60</v>
      </c>
      <c r="B67" s="2" t="s">
        <v>60</v>
      </c>
      <c r="C67" s="3">
        <v>45626</v>
      </c>
      <c r="D67" s="3">
        <v>45596</v>
      </c>
      <c r="E67" s="2">
        <v>-33759.4</v>
      </c>
      <c r="F67">
        <f t="shared" si="2"/>
        <v>-12924.85</v>
      </c>
      <c r="G67" s="2">
        <v>12924.85</v>
      </c>
      <c r="H67" s="4">
        <f t="shared" ref="H67:H130" si="3">G67+E67</f>
        <v>-20834.550000000003</v>
      </c>
      <c r="I67" s="2" t="s">
        <v>12</v>
      </c>
    </row>
    <row r="68" spans="1:9" ht="28.5" x14ac:dyDescent="0.2">
      <c r="A68" s="2" t="s">
        <v>61</v>
      </c>
      <c r="B68" s="2" t="s">
        <v>61</v>
      </c>
      <c r="C68" s="3">
        <v>45626</v>
      </c>
      <c r="D68" s="3">
        <v>45596</v>
      </c>
      <c r="E68" s="2">
        <v>-41265.449999999997</v>
      </c>
      <c r="F68">
        <f t="shared" si="2"/>
        <v>-98158.25</v>
      </c>
      <c r="G68" s="2">
        <v>98158.25</v>
      </c>
      <c r="H68" s="4">
        <f t="shared" si="3"/>
        <v>56892.800000000003</v>
      </c>
      <c r="I68" s="2" t="s">
        <v>12</v>
      </c>
    </row>
    <row r="69" spans="1:9" ht="28.5" x14ac:dyDescent="0.2">
      <c r="A69" s="2" t="s">
        <v>62</v>
      </c>
      <c r="B69" s="2" t="s">
        <v>62</v>
      </c>
      <c r="C69" s="3">
        <v>45626</v>
      </c>
      <c r="D69" s="3">
        <v>45596</v>
      </c>
      <c r="E69" s="2">
        <v>-42061.25</v>
      </c>
      <c r="F69">
        <f t="shared" si="2"/>
        <v>-67196.800000000003</v>
      </c>
      <c r="G69" s="2">
        <v>67196.800000000003</v>
      </c>
      <c r="H69" s="4">
        <f t="shared" si="3"/>
        <v>25135.550000000003</v>
      </c>
      <c r="I69" s="2" t="s">
        <v>12</v>
      </c>
    </row>
    <row r="70" spans="1:9" ht="28.5" x14ac:dyDescent="0.2">
      <c r="A70" s="2" t="s">
        <v>63</v>
      </c>
      <c r="B70" s="2" t="s">
        <v>63</v>
      </c>
      <c r="C70" s="3">
        <v>45626</v>
      </c>
      <c r="D70" s="3">
        <v>45596</v>
      </c>
      <c r="E70" s="2">
        <v>-31054.6</v>
      </c>
      <c r="F70">
        <f t="shared" si="2"/>
        <v>-225680.6</v>
      </c>
      <c r="G70" s="2">
        <v>225680.6</v>
      </c>
      <c r="H70" s="4">
        <f t="shared" si="3"/>
        <v>194626</v>
      </c>
      <c r="I70" s="2" t="s">
        <v>12</v>
      </c>
    </row>
    <row r="71" spans="1:9" ht="28.5" x14ac:dyDescent="0.2">
      <c r="A71" s="2" t="s">
        <v>64</v>
      </c>
      <c r="B71" s="2" t="s">
        <v>64</v>
      </c>
      <c r="C71" s="3">
        <v>45626</v>
      </c>
      <c r="D71" s="3">
        <v>45596</v>
      </c>
      <c r="E71" s="2">
        <v>-19983.55</v>
      </c>
      <c r="F71">
        <f t="shared" si="2"/>
        <v>-9177</v>
      </c>
      <c r="G71" s="2">
        <v>9177</v>
      </c>
      <c r="H71" s="4">
        <f t="shared" si="3"/>
        <v>-10806.55</v>
      </c>
      <c r="I71" s="2" t="s">
        <v>12</v>
      </c>
    </row>
    <row r="72" spans="1:9" x14ac:dyDescent="0.2">
      <c r="A72" s="2" t="s">
        <v>79</v>
      </c>
      <c r="B72" s="2" t="s">
        <v>79</v>
      </c>
      <c r="C72" s="3">
        <v>45601</v>
      </c>
      <c r="D72" s="3">
        <v>45596</v>
      </c>
      <c r="E72" s="2">
        <v>-2036378</v>
      </c>
      <c r="F72">
        <f t="shared" si="2"/>
        <v>-50973.75</v>
      </c>
      <c r="G72" s="2">
        <v>50973.75</v>
      </c>
      <c r="H72" s="4">
        <f t="shared" si="3"/>
        <v>-1985404.25</v>
      </c>
      <c r="I72" s="2" t="s">
        <v>36</v>
      </c>
    </row>
    <row r="73" spans="1:9" x14ac:dyDescent="0.2">
      <c r="A73" s="2" t="s">
        <v>80</v>
      </c>
      <c r="B73" s="2" t="s">
        <v>80</v>
      </c>
      <c r="C73" s="3">
        <v>45601</v>
      </c>
      <c r="D73" s="3">
        <v>45596</v>
      </c>
      <c r="E73" s="2">
        <v>-2486198</v>
      </c>
      <c r="F73">
        <f t="shared" si="2"/>
        <v>-24453.599999999999</v>
      </c>
      <c r="G73" s="2">
        <v>24453.599999999999</v>
      </c>
      <c r="H73" s="4">
        <f t="shared" si="3"/>
        <v>-2461744.4</v>
      </c>
      <c r="I73" s="2" t="s">
        <v>36</v>
      </c>
    </row>
    <row r="74" spans="1:9" x14ac:dyDescent="0.2">
      <c r="A74" s="2" t="s">
        <v>81</v>
      </c>
      <c r="B74" s="2" t="s">
        <v>81</v>
      </c>
      <c r="C74" s="3">
        <v>45601</v>
      </c>
      <c r="D74" s="3">
        <v>45596</v>
      </c>
      <c r="E74" s="2">
        <v>-318002</v>
      </c>
      <c r="F74">
        <f t="shared" si="2"/>
        <v>-146365.1</v>
      </c>
      <c r="G74" s="2">
        <v>146365.1</v>
      </c>
      <c r="H74" s="4">
        <f t="shared" si="3"/>
        <v>-171636.9</v>
      </c>
      <c r="I74" s="2" t="s">
        <v>36</v>
      </c>
    </row>
    <row r="75" spans="1:9" x14ac:dyDescent="0.2">
      <c r="A75" s="2" t="s">
        <v>82</v>
      </c>
      <c r="B75" s="2" t="s">
        <v>82</v>
      </c>
      <c r="C75" s="3">
        <v>45601</v>
      </c>
      <c r="D75" s="3">
        <v>45596</v>
      </c>
      <c r="E75" s="2">
        <v>-388704</v>
      </c>
      <c r="F75">
        <f t="shared" si="2"/>
        <v>-3455.75</v>
      </c>
      <c r="G75" s="2">
        <v>3455.75</v>
      </c>
      <c r="H75" s="4">
        <f t="shared" si="3"/>
        <v>-385248.25</v>
      </c>
      <c r="I75" s="2" t="s">
        <v>36</v>
      </c>
    </row>
    <row r="76" spans="1:9" x14ac:dyDescent="0.2">
      <c r="A76" s="2" t="s">
        <v>83</v>
      </c>
      <c r="B76" s="2" t="s">
        <v>83</v>
      </c>
      <c r="C76" s="3">
        <v>45601</v>
      </c>
      <c r="D76" s="3">
        <v>45596</v>
      </c>
      <c r="E76" s="2">
        <v>-396200</v>
      </c>
      <c r="F76">
        <f t="shared" si="2"/>
        <v>-125362.65</v>
      </c>
      <c r="G76" s="2">
        <v>125362.65</v>
      </c>
      <c r="H76" s="4">
        <f t="shared" si="3"/>
        <v>-270837.34999999998</v>
      </c>
      <c r="I76" s="2" t="s">
        <v>36</v>
      </c>
    </row>
    <row r="77" spans="1:9" x14ac:dyDescent="0.2">
      <c r="A77" s="2" t="s">
        <v>84</v>
      </c>
      <c r="B77" s="2" t="s">
        <v>84</v>
      </c>
      <c r="C77" s="3">
        <v>45601</v>
      </c>
      <c r="D77" s="3">
        <v>45596</v>
      </c>
      <c r="E77" s="2">
        <v>-292527</v>
      </c>
      <c r="F77">
        <f t="shared" si="2"/>
        <v>-6848.25</v>
      </c>
      <c r="G77" s="2">
        <v>6848.25</v>
      </c>
      <c r="H77" s="4">
        <f t="shared" si="3"/>
        <v>-285678.75</v>
      </c>
      <c r="I77" s="2" t="s">
        <v>36</v>
      </c>
    </row>
    <row r="78" spans="1:9" x14ac:dyDescent="0.2">
      <c r="A78" s="2" t="s">
        <v>85</v>
      </c>
      <c r="B78" s="2" t="s">
        <v>85</v>
      </c>
      <c r="C78" s="3">
        <v>45601</v>
      </c>
      <c r="D78" s="3">
        <v>45596</v>
      </c>
      <c r="E78" s="2">
        <v>-188232</v>
      </c>
      <c r="F78">
        <f t="shared" si="2"/>
        <v>-7412.9</v>
      </c>
      <c r="G78" s="2">
        <v>7412.9</v>
      </c>
      <c r="H78" s="4">
        <f t="shared" si="3"/>
        <v>-180819.1</v>
      </c>
      <c r="I78" s="2" t="s">
        <v>36</v>
      </c>
    </row>
    <row r="79" spans="1:9" x14ac:dyDescent="0.2">
      <c r="A79" s="2" t="s">
        <v>43</v>
      </c>
      <c r="B79" s="2" t="s">
        <v>43</v>
      </c>
      <c r="C79" s="3">
        <v>45631</v>
      </c>
      <c r="D79" s="3">
        <v>45596</v>
      </c>
      <c r="E79" s="2">
        <v>-3356043.85</v>
      </c>
      <c r="F79">
        <f t="shared" si="2"/>
        <v>-10044.1</v>
      </c>
      <c r="G79" s="2">
        <v>10044.1</v>
      </c>
      <c r="H79" s="4">
        <f t="shared" si="3"/>
        <v>-3345999.75</v>
      </c>
      <c r="I79" s="2" t="s">
        <v>5</v>
      </c>
    </row>
    <row r="80" spans="1:9" x14ac:dyDescent="0.2">
      <c r="A80" s="2" t="s">
        <v>44</v>
      </c>
      <c r="B80" s="2" t="s">
        <v>44</v>
      </c>
      <c r="C80" s="3">
        <v>45631</v>
      </c>
      <c r="D80" s="3">
        <v>45596</v>
      </c>
      <c r="E80" s="2">
        <v>-4097368.35</v>
      </c>
      <c r="F80">
        <f t="shared" si="2"/>
        <v>-7807.35</v>
      </c>
      <c r="G80" s="2">
        <v>7807.35</v>
      </c>
      <c r="H80" s="4">
        <f t="shared" si="3"/>
        <v>-4089561</v>
      </c>
      <c r="I80" s="2" t="s">
        <v>5</v>
      </c>
    </row>
    <row r="81" spans="1:9" x14ac:dyDescent="0.2">
      <c r="A81" s="2" t="s">
        <v>45</v>
      </c>
      <c r="B81" s="2" t="s">
        <v>45</v>
      </c>
      <c r="C81" s="3">
        <v>45631</v>
      </c>
      <c r="D81" s="3">
        <v>45596</v>
      </c>
      <c r="E81" s="2">
        <v>-598951.05000000005</v>
      </c>
      <c r="F81">
        <f t="shared" si="2"/>
        <v>-136965</v>
      </c>
      <c r="G81" s="2">
        <v>136965</v>
      </c>
      <c r="H81" s="4">
        <f t="shared" si="3"/>
        <v>-461986.05000000005</v>
      </c>
      <c r="I81" s="2" t="s">
        <v>5</v>
      </c>
    </row>
    <row r="82" spans="1:9" x14ac:dyDescent="0.2">
      <c r="A82" s="2" t="s">
        <v>46</v>
      </c>
      <c r="B82" s="2" t="s">
        <v>46</v>
      </c>
      <c r="C82" s="3">
        <v>45631</v>
      </c>
      <c r="D82" s="3">
        <v>45596</v>
      </c>
      <c r="E82" s="2">
        <v>-823631.15</v>
      </c>
      <c r="F82">
        <f t="shared" si="2"/>
        <v>-17450</v>
      </c>
      <c r="G82" s="2">
        <v>17450</v>
      </c>
      <c r="H82" s="4">
        <f t="shared" si="3"/>
        <v>-806181.15</v>
      </c>
      <c r="I82" s="2" t="s">
        <v>5</v>
      </c>
    </row>
    <row r="83" spans="1:9" x14ac:dyDescent="0.2">
      <c r="A83" s="2" t="s">
        <v>47</v>
      </c>
      <c r="B83" s="2" t="s">
        <v>47</v>
      </c>
      <c r="C83" s="3">
        <v>45631</v>
      </c>
      <c r="D83" s="3">
        <v>45596</v>
      </c>
      <c r="E83" s="2">
        <v>-932793.75</v>
      </c>
      <c r="F83">
        <f t="shared" si="2"/>
        <v>-25931</v>
      </c>
      <c r="G83" s="2">
        <v>25931</v>
      </c>
      <c r="H83" s="4">
        <f t="shared" si="3"/>
        <v>-906862.75</v>
      </c>
      <c r="I83" s="2" t="s">
        <v>5</v>
      </c>
    </row>
    <row r="84" spans="1:9" x14ac:dyDescent="0.2">
      <c r="A84" s="2" t="s">
        <v>48</v>
      </c>
      <c r="B84" s="2" t="s">
        <v>48</v>
      </c>
      <c r="C84" s="3">
        <v>45631</v>
      </c>
      <c r="D84" s="3">
        <v>45596</v>
      </c>
      <c r="E84" s="2">
        <v>-550968.44999999995</v>
      </c>
      <c r="F84">
        <f t="shared" si="2"/>
        <v>-196940</v>
      </c>
      <c r="G84" s="2">
        <v>196940</v>
      </c>
      <c r="H84" s="4">
        <f t="shared" si="3"/>
        <v>-354028.44999999995</v>
      </c>
      <c r="I84" s="2" t="s">
        <v>5</v>
      </c>
    </row>
    <row r="85" spans="1:9" x14ac:dyDescent="0.2">
      <c r="A85" s="2" t="s">
        <v>49</v>
      </c>
      <c r="B85" s="2" t="s">
        <v>49</v>
      </c>
      <c r="C85" s="3">
        <v>45631</v>
      </c>
      <c r="D85" s="3">
        <v>45596</v>
      </c>
      <c r="E85" s="2">
        <v>-332373</v>
      </c>
      <c r="F85">
        <f t="shared" si="2"/>
        <v>-134820</v>
      </c>
      <c r="G85" s="2">
        <v>134820</v>
      </c>
      <c r="H85" s="4">
        <f t="shared" si="3"/>
        <v>-197553</v>
      </c>
      <c r="I85" s="2" t="s">
        <v>5</v>
      </c>
    </row>
    <row r="86" spans="1:9" x14ac:dyDescent="0.2">
      <c r="A86" s="2" t="s">
        <v>113</v>
      </c>
      <c r="B86" s="2" t="s">
        <v>113</v>
      </c>
      <c r="C86" s="3">
        <v>45587</v>
      </c>
      <c r="D86" s="3">
        <v>45566</v>
      </c>
      <c r="E86" s="2">
        <v>-823906</v>
      </c>
      <c r="F86">
        <f t="shared" si="2"/>
        <v>-452794</v>
      </c>
      <c r="G86" s="2">
        <v>452794</v>
      </c>
      <c r="H86" s="4">
        <f t="shared" si="3"/>
        <v>-371112</v>
      </c>
      <c r="I86" s="2" t="s">
        <v>20</v>
      </c>
    </row>
    <row r="87" spans="1:9" x14ac:dyDescent="0.2">
      <c r="A87" s="2" t="s">
        <v>114</v>
      </c>
      <c r="B87" s="2" t="s">
        <v>114</v>
      </c>
      <c r="C87" s="3">
        <v>45587</v>
      </c>
      <c r="D87" s="3">
        <v>45566</v>
      </c>
      <c r="E87" s="2">
        <v>-1005900</v>
      </c>
      <c r="F87">
        <f t="shared" si="2"/>
        <v>-18412</v>
      </c>
      <c r="G87" s="2">
        <v>18412</v>
      </c>
      <c r="H87" s="4">
        <f t="shared" si="3"/>
        <v>-987488</v>
      </c>
      <c r="I87" s="2" t="s">
        <v>20</v>
      </c>
    </row>
    <row r="88" spans="1:9" x14ac:dyDescent="0.2">
      <c r="A88" s="2" t="s">
        <v>115</v>
      </c>
      <c r="B88" s="2" t="s">
        <v>115</v>
      </c>
      <c r="C88" s="3">
        <v>45587</v>
      </c>
      <c r="D88" s="3">
        <v>45566</v>
      </c>
      <c r="E88" s="2">
        <v>-69878</v>
      </c>
      <c r="F88">
        <f t="shared" si="2"/>
        <v>-102271</v>
      </c>
      <c r="G88" s="2">
        <v>102271</v>
      </c>
      <c r="H88" s="4">
        <f t="shared" si="3"/>
        <v>32393</v>
      </c>
      <c r="I88" s="2" t="s">
        <v>20</v>
      </c>
    </row>
    <row r="89" spans="1:9" x14ac:dyDescent="0.2">
      <c r="A89" s="2" t="s">
        <v>116</v>
      </c>
      <c r="B89" s="2" t="s">
        <v>116</v>
      </c>
      <c r="C89" s="3">
        <v>45587</v>
      </c>
      <c r="D89" s="3">
        <v>45566</v>
      </c>
      <c r="E89" s="2">
        <v>-118164</v>
      </c>
      <c r="F89">
        <f t="shared" si="2"/>
        <v>-49062</v>
      </c>
      <c r="G89" s="2">
        <v>49062</v>
      </c>
      <c r="H89" s="4">
        <f t="shared" si="3"/>
        <v>-69102</v>
      </c>
      <c r="I89" s="2" t="s">
        <v>20</v>
      </c>
    </row>
    <row r="90" spans="1:9" x14ac:dyDescent="0.2">
      <c r="A90" s="2" t="s">
        <v>117</v>
      </c>
      <c r="B90" s="2" t="s">
        <v>117</v>
      </c>
      <c r="C90" s="3">
        <v>45587</v>
      </c>
      <c r="D90" s="3">
        <v>45566</v>
      </c>
      <c r="E90" s="2">
        <v>-180914</v>
      </c>
      <c r="F90">
        <f t="shared" si="2"/>
        <v>-293660</v>
      </c>
      <c r="G90" s="2">
        <v>293660</v>
      </c>
      <c r="H90" s="4">
        <f t="shared" si="3"/>
        <v>112746</v>
      </c>
      <c r="I90" s="2" t="s">
        <v>20</v>
      </c>
    </row>
    <row r="91" spans="1:9" x14ac:dyDescent="0.2">
      <c r="A91" s="2" t="s">
        <v>118</v>
      </c>
      <c r="B91" s="2" t="s">
        <v>118</v>
      </c>
      <c r="C91" s="3">
        <v>45587</v>
      </c>
      <c r="D91" s="3">
        <v>45566</v>
      </c>
      <c r="E91" s="2">
        <v>-192360</v>
      </c>
      <c r="F91">
        <f t="shared" si="2"/>
        <v>-6933</v>
      </c>
      <c r="G91" s="2">
        <v>6933</v>
      </c>
      <c r="H91" s="4">
        <f t="shared" si="3"/>
        <v>-185427</v>
      </c>
      <c r="I91" s="2" t="s">
        <v>20</v>
      </c>
    </row>
    <row r="92" spans="1:9" x14ac:dyDescent="0.2">
      <c r="A92" s="2" t="s">
        <v>119</v>
      </c>
      <c r="B92" s="2" t="s">
        <v>119</v>
      </c>
      <c r="C92" s="3">
        <v>45587</v>
      </c>
      <c r="D92" s="3">
        <v>45566</v>
      </c>
      <c r="E92" s="2">
        <v>-114248</v>
      </c>
      <c r="F92">
        <f t="shared" si="2"/>
        <v>-251522</v>
      </c>
      <c r="G92" s="2">
        <v>251522</v>
      </c>
      <c r="H92" s="4">
        <f t="shared" si="3"/>
        <v>137274</v>
      </c>
      <c r="I92" s="2" t="s">
        <v>20</v>
      </c>
    </row>
    <row r="93" spans="1:9" x14ac:dyDescent="0.2">
      <c r="A93" s="2" t="s">
        <v>120</v>
      </c>
      <c r="B93" s="2" t="s">
        <v>120</v>
      </c>
      <c r="C93" s="3">
        <v>45587</v>
      </c>
      <c r="D93" s="3">
        <v>45566</v>
      </c>
      <c r="E93" s="2">
        <v>-118354</v>
      </c>
      <c r="F93">
        <f t="shared" si="2"/>
        <v>-13740</v>
      </c>
      <c r="G93" s="2">
        <v>13740</v>
      </c>
      <c r="H93" s="4">
        <f t="shared" si="3"/>
        <v>-104614</v>
      </c>
      <c r="I93" s="2" t="s">
        <v>20</v>
      </c>
    </row>
    <row r="94" spans="1:9" x14ac:dyDescent="0.2">
      <c r="A94" s="2" t="s">
        <v>121</v>
      </c>
      <c r="B94" s="2" t="s">
        <v>121</v>
      </c>
      <c r="C94" s="3">
        <v>45587</v>
      </c>
      <c r="D94" s="3">
        <v>45566</v>
      </c>
      <c r="E94" s="2">
        <v>-76158</v>
      </c>
      <c r="F94">
        <f t="shared" si="2"/>
        <v>-14873</v>
      </c>
      <c r="G94" s="2">
        <v>14873</v>
      </c>
      <c r="H94" s="4">
        <f t="shared" si="3"/>
        <v>-61285</v>
      </c>
      <c r="I94" s="2" t="s">
        <v>20</v>
      </c>
    </row>
    <row r="95" spans="1:9" x14ac:dyDescent="0.2">
      <c r="A95" s="2" t="s">
        <v>122</v>
      </c>
      <c r="B95" s="2" t="s">
        <v>122</v>
      </c>
      <c r="C95" s="3">
        <v>45587</v>
      </c>
      <c r="D95" s="3">
        <v>45566</v>
      </c>
      <c r="E95" s="2">
        <v>-508367</v>
      </c>
      <c r="F95">
        <f t="shared" si="2"/>
        <v>-20152</v>
      </c>
      <c r="G95" s="2">
        <v>20152</v>
      </c>
      <c r="H95" s="4">
        <f t="shared" si="3"/>
        <v>-488215</v>
      </c>
      <c r="I95" s="2" t="s">
        <v>20</v>
      </c>
    </row>
    <row r="96" spans="1:9" x14ac:dyDescent="0.2">
      <c r="A96" s="2" t="s">
        <v>155</v>
      </c>
      <c r="B96" s="2" t="s">
        <v>155</v>
      </c>
      <c r="C96" s="3">
        <v>45566</v>
      </c>
      <c r="D96" s="3">
        <v>45566</v>
      </c>
      <c r="E96" s="2">
        <v>-410648.9</v>
      </c>
      <c r="F96">
        <f t="shared" si="2"/>
        <v>-15664</v>
      </c>
      <c r="G96" s="2">
        <v>15664</v>
      </c>
      <c r="H96" s="4">
        <f t="shared" si="3"/>
        <v>-394984.9</v>
      </c>
      <c r="I96" s="2" t="s">
        <v>51</v>
      </c>
    </row>
    <row r="97" spans="1:9" x14ac:dyDescent="0.2">
      <c r="A97" s="2" t="s">
        <v>156</v>
      </c>
      <c r="B97" s="2" t="s">
        <v>156</v>
      </c>
      <c r="C97" s="3">
        <v>45566</v>
      </c>
      <c r="D97" s="3">
        <v>45566</v>
      </c>
      <c r="E97" s="2">
        <v>-501357.45</v>
      </c>
      <c r="F97">
        <f t="shared" si="2"/>
        <v>-274800</v>
      </c>
      <c r="G97" s="2">
        <v>274800</v>
      </c>
      <c r="H97" s="4">
        <f t="shared" si="3"/>
        <v>-226557.45</v>
      </c>
      <c r="I97" s="2" t="s">
        <v>51</v>
      </c>
    </row>
    <row r="98" spans="1:9" x14ac:dyDescent="0.2">
      <c r="A98" s="2" t="s">
        <v>157</v>
      </c>
      <c r="B98" s="2" t="s">
        <v>157</v>
      </c>
      <c r="C98" s="3">
        <v>45566</v>
      </c>
      <c r="D98" s="3">
        <v>45566</v>
      </c>
      <c r="E98" s="2">
        <v>-34827.75</v>
      </c>
      <c r="F98">
        <f t="shared" si="2"/>
        <v>-52331.9</v>
      </c>
      <c r="G98" s="2">
        <v>52331.9</v>
      </c>
      <c r="H98" s="4">
        <f t="shared" si="3"/>
        <v>17504.150000000001</v>
      </c>
      <c r="I98" s="2" t="s">
        <v>51</v>
      </c>
    </row>
    <row r="99" spans="1:9" x14ac:dyDescent="0.2">
      <c r="A99" s="2" t="s">
        <v>158</v>
      </c>
      <c r="B99" s="2" t="s">
        <v>158</v>
      </c>
      <c r="C99" s="3">
        <v>45566</v>
      </c>
      <c r="D99" s="3">
        <v>45566</v>
      </c>
      <c r="E99" s="2">
        <v>-58894.95</v>
      </c>
      <c r="F99">
        <f t="shared" si="2"/>
        <v>-45004.1</v>
      </c>
      <c r="G99" s="2">
        <v>45004.1</v>
      </c>
      <c r="H99" s="4">
        <f t="shared" si="3"/>
        <v>-13890.849999999999</v>
      </c>
      <c r="I99" s="2" t="s">
        <v>51</v>
      </c>
    </row>
    <row r="100" spans="1:9" x14ac:dyDescent="0.2">
      <c r="A100" s="2" t="s">
        <v>159</v>
      </c>
      <c r="B100" s="2" t="s">
        <v>159</v>
      </c>
      <c r="C100" s="3">
        <v>45566</v>
      </c>
      <c r="D100" s="3">
        <v>45566</v>
      </c>
      <c r="E100" s="2">
        <v>-90170.35</v>
      </c>
      <c r="F100">
        <f t="shared" si="2"/>
        <v>-234604.6</v>
      </c>
      <c r="G100" s="2">
        <v>234604.6</v>
      </c>
      <c r="H100" s="4">
        <f t="shared" si="3"/>
        <v>144434.25</v>
      </c>
      <c r="I100" s="2" t="s">
        <v>51</v>
      </c>
    </row>
    <row r="101" spans="1:9" x14ac:dyDescent="0.2">
      <c r="A101" s="2" t="s">
        <v>160</v>
      </c>
      <c r="B101" s="2" t="s">
        <v>160</v>
      </c>
      <c r="C101" s="3">
        <v>45566</v>
      </c>
      <c r="D101" s="3">
        <v>45566</v>
      </c>
      <c r="E101" s="2">
        <v>-95875.5</v>
      </c>
      <c r="F101">
        <f t="shared" si="2"/>
        <v>-181142.25</v>
      </c>
      <c r="G101" s="2">
        <v>181142.25</v>
      </c>
      <c r="H101" s="4">
        <f t="shared" si="3"/>
        <v>85266.75</v>
      </c>
      <c r="I101" s="2" t="s">
        <v>51</v>
      </c>
    </row>
    <row r="102" spans="1:9" x14ac:dyDescent="0.2">
      <c r="A102" s="2" t="s">
        <v>161</v>
      </c>
      <c r="B102" s="2" t="s">
        <v>161</v>
      </c>
      <c r="C102" s="3">
        <v>45566</v>
      </c>
      <c r="D102" s="3">
        <v>45566</v>
      </c>
      <c r="E102" s="2">
        <v>-56943.4</v>
      </c>
      <c r="F102">
        <f t="shared" si="2"/>
        <v>-133297.65</v>
      </c>
      <c r="G102" s="2">
        <v>133297.65</v>
      </c>
      <c r="H102" s="4">
        <f t="shared" si="3"/>
        <v>76354.25</v>
      </c>
      <c r="I102" s="2" t="s">
        <v>51</v>
      </c>
    </row>
    <row r="103" spans="1:9" x14ac:dyDescent="0.2">
      <c r="A103" s="2" t="s">
        <v>162</v>
      </c>
      <c r="B103" s="2" t="s">
        <v>162</v>
      </c>
      <c r="C103" s="3">
        <v>45566</v>
      </c>
      <c r="D103" s="3">
        <v>45566</v>
      </c>
      <c r="E103" s="2">
        <v>-58990.400000000001</v>
      </c>
      <c r="F103">
        <f t="shared" si="2"/>
        <v>-223870.5</v>
      </c>
      <c r="G103" s="2">
        <v>223870.5</v>
      </c>
      <c r="H103" s="4">
        <f t="shared" si="3"/>
        <v>164880.1</v>
      </c>
      <c r="I103" s="2" t="s">
        <v>51</v>
      </c>
    </row>
    <row r="104" spans="1:9" x14ac:dyDescent="0.2">
      <c r="A104" s="2" t="s">
        <v>163</v>
      </c>
      <c r="B104" s="2" t="s">
        <v>163</v>
      </c>
      <c r="C104" s="3">
        <v>45566</v>
      </c>
      <c r="D104" s="3">
        <v>45566</v>
      </c>
      <c r="E104" s="2">
        <v>-37958.050000000003</v>
      </c>
      <c r="F104">
        <f t="shared" si="2"/>
        <v>-71895.7</v>
      </c>
      <c r="G104" s="2">
        <v>71895.7</v>
      </c>
      <c r="H104" s="4">
        <f t="shared" si="3"/>
        <v>33937.649999999994</v>
      </c>
      <c r="I104" s="2" t="s">
        <v>51</v>
      </c>
    </row>
    <row r="105" spans="1:9" x14ac:dyDescent="0.2">
      <c r="A105" s="2" t="s">
        <v>164</v>
      </c>
      <c r="B105" s="2" t="s">
        <v>164</v>
      </c>
      <c r="C105" s="3">
        <v>45566</v>
      </c>
      <c r="D105" s="3">
        <v>45566</v>
      </c>
      <c r="E105" s="2">
        <v>-253378.35</v>
      </c>
      <c r="F105">
        <f t="shared" si="2"/>
        <v>-1249278.3500000001</v>
      </c>
      <c r="G105" s="2">
        <v>1249278.3500000001</v>
      </c>
      <c r="H105" s="4">
        <f t="shared" si="3"/>
        <v>995900.00000000012</v>
      </c>
      <c r="I105" s="2" t="s">
        <v>51</v>
      </c>
    </row>
    <row r="106" spans="1:9" x14ac:dyDescent="0.2">
      <c r="A106" s="2" t="s">
        <v>123</v>
      </c>
      <c r="B106" s="2" t="s">
        <v>123</v>
      </c>
      <c r="C106" s="3">
        <v>45581</v>
      </c>
      <c r="D106" s="3">
        <v>45566</v>
      </c>
      <c r="E106" s="2">
        <v>-671932.35</v>
      </c>
      <c r="F106">
        <f t="shared" si="2"/>
        <v>-628181.75</v>
      </c>
      <c r="G106" s="2">
        <v>628181.75</v>
      </c>
      <c r="H106" s="4">
        <f t="shared" si="3"/>
        <v>-43750.599999999977</v>
      </c>
      <c r="I106" s="2" t="s">
        <v>28</v>
      </c>
    </row>
    <row r="107" spans="1:9" x14ac:dyDescent="0.2">
      <c r="A107" s="2" t="s">
        <v>124</v>
      </c>
      <c r="B107" s="2" t="s">
        <v>124</v>
      </c>
      <c r="C107" s="3">
        <v>45581</v>
      </c>
      <c r="D107" s="3">
        <v>45566</v>
      </c>
      <c r="E107" s="2">
        <v>-820358.25</v>
      </c>
      <c r="F107">
        <f t="shared" si="2"/>
        <v>-1290764.6000000001</v>
      </c>
      <c r="G107" s="2">
        <v>1290764.6000000001</v>
      </c>
      <c r="H107" s="4">
        <f t="shared" si="3"/>
        <v>470406.35000000009</v>
      </c>
      <c r="I107" s="2" t="s">
        <v>28</v>
      </c>
    </row>
    <row r="108" spans="1:9" x14ac:dyDescent="0.2">
      <c r="A108" s="2" t="s">
        <v>125</v>
      </c>
      <c r="B108" s="2" t="s">
        <v>125</v>
      </c>
      <c r="C108" s="3">
        <v>45581</v>
      </c>
      <c r="D108" s="3">
        <v>45566</v>
      </c>
      <c r="E108" s="2">
        <v>-65129.1</v>
      </c>
      <c r="F108">
        <f t="shared" si="2"/>
        <v>-1314226.8999999999</v>
      </c>
      <c r="G108" s="2">
        <v>1314226.8999999999</v>
      </c>
      <c r="H108" s="4">
        <f t="shared" si="3"/>
        <v>1249097.7999999998</v>
      </c>
      <c r="I108" s="2" t="s">
        <v>28</v>
      </c>
    </row>
    <row r="109" spans="1:9" x14ac:dyDescent="0.2">
      <c r="A109" s="2" t="s">
        <v>126</v>
      </c>
      <c r="B109" s="2" t="s">
        <v>126</v>
      </c>
      <c r="C109" s="3">
        <v>45581</v>
      </c>
      <c r="D109" s="3">
        <v>45566</v>
      </c>
      <c r="E109" s="2">
        <v>-117018.25</v>
      </c>
      <c r="F109">
        <f t="shared" si="2"/>
        <v>-65686.850000000006</v>
      </c>
      <c r="G109" s="2">
        <v>65686.850000000006</v>
      </c>
      <c r="H109" s="4">
        <f t="shared" si="3"/>
        <v>-51331.399999999994</v>
      </c>
      <c r="I109" s="2" t="s">
        <v>28</v>
      </c>
    </row>
    <row r="110" spans="1:9" x14ac:dyDescent="0.2">
      <c r="A110" s="2" t="s">
        <v>127</v>
      </c>
      <c r="B110" s="2" t="s">
        <v>127</v>
      </c>
      <c r="C110" s="3">
        <v>45581</v>
      </c>
      <c r="D110" s="3">
        <v>45566</v>
      </c>
      <c r="E110" s="2">
        <v>-189699.4</v>
      </c>
      <c r="F110">
        <f t="shared" si="2"/>
        <v>-476096.55</v>
      </c>
      <c r="G110" s="2">
        <v>476096.55</v>
      </c>
      <c r="H110" s="4">
        <f t="shared" si="3"/>
        <v>286397.15000000002</v>
      </c>
      <c r="I110" s="2" t="s">
        <v>28</v>
      </c>
    </row>
    <row r="111" spans="1:9" x14ac:dyDescent="0.2">
      <c r="A111" s="2" t="s">
        <v>128</v>
      </c>
      <c r="B111" s="2" t="s">
        <v>128</v>
      </c>
      <c r="C111" s="3">
        <v>45581</v>
      </c>
      <c r="D111" s="3">
        <v>45566</v>
      </c>
      <c r="E111" s="2">
        <v>-224112</v>
      </c>
      <c r="F111">
        <f t="shared" si="2"/>
        <v>-214120.8</v>
      </c>
      <c r="G111" s="2">
        <v>214120.8</v>
      </c>
      <c r="H111" s="4">
        <f t="shared" si="3"/>
        <v>-9991.2000000000116</v>
      </c>
      <c r="I111" s="2" t="s">
        <v>28</v>
      </c>
    </row>
    <row r="112" spans="1:9" x14ac:dyDescent="0.2">
      <c r="A112" s="2" t="s">
        <v>129</v>
      </c>
      <c r="B112" s="2" t="s">
        <v>129</v>
      </c>
      <c r="C112" s="3">
        <v>45581</v>
      </c>
      <c r="D112" s="3">
        <v>45566</v>
      </c>
      <c r="E112" s="2">
        <v>-79864.05</v>
      </c>
      <c r="F112">
        <f t="shared" si="2"/>
        <v>-1640469.25</v>
      </c>
      <c r="G112" s="2">
        <v>1640469.25</v>
      </c>
      <c r="H112" s="4">
        <f t="shared" si="3"/>
        <v>1560605.2</v>
      </c>
      <c r="I112" s="2" t="s">
        <v>28</v>
      </c>
    </row>
    <row r="113" spans="1:9" x14ac:dyDescent="0.2">
      <c r="A113" s="2" t="s">
        <v>130</v>
      </c>
      <c r="B113" s="2" t="s">
        <v>130</v>
      </c>
      <c r="C113" s="3">
        <v>45581</v>
      </c>
      <c r="D113" s="3">
        <v>45566</v>
      </c>
      <c r="E113" s="2">
        <v>-110312.6</v>
      </c>
      <c r="F113">
        <f t="shared" si="2"/>
        <v>-30256.5</v>
      </c>
      <c r="G113" s="2">
        <v>30256.5</v>
      </c>
      <c r="H113" s="4">
        <f t="shared" si="3"/>
        <v>-80056.100000000006</v>
      </c>
      <c r="I113" s="2" t="s">
        <v>28</v>
      </c>
    </row>
    <row r="114" spans="1:9" x14ac:dyDescent="0.2">
      <c r="A114" s="2" t="s">
        <v>131</v>
      </c>
      <c r="B114" s="2" t="s">
        <v>131</v>
      </c>
      <c r="C114" s="3">
        <v>45581</v>
      </c>
      <c r="D114" s="3">
        <v>45566</v>
      </c>
      <c r="E114" s="2">
        <v>-66545.899999999994</v>
      </c>
      <c r="F114">
        <f t="shared" si="2"/>
        <v>-1187774.05</v>
      </c>
      <c r="G114" s="2">
        <v>1187774.05</v>
      </c>
      <c r="H114" s="4">
        <f t="shared" si="3"/>
        <v>1121228.1500000001</v>
      </c>
      <c r="I114" s="2" t="s">
        <v>28</v>
      </c>
    </row>
    <row r="115" spans="1:9" x14ac:dyDescent="0.2">
      <c r="A115" s="2" t="s">
        <v>132</v>
      </c>
      <c r="B115" s="2" t="s">
        <v>132</v>
      </c>
      <c r="C115" s="3">
        <v>45581</v>
      </c>
      <c r="D115" s="3">
        <v>45566</v>
      </c>
      <c r="E115" s="2">
        <v>-473825.3</v>
      </c>
      <c r="F115">
        <f t="shared" si="2"/>
        <v>-84453.7</v>
      </c>
      <c r="G115" s="2">
        <v>84453.7</v>
      </c>
      <c r="H115" s="4">
        <f t="shared" si="3"/>
        <v>-389371.6</v>
      </c>
      <c r="I115" s="2" t="s">
        <v>28</v>
      </c>
    </row>
    <row r="116" spans="1:9" ht="28.5" x14ac:dyDescent="0.2">
      <c r="A116" s="2" t="s">
        <v>103</v>
      </c>
      <c r="B116" s="2" t="s">
        <v>103</v>
      </c>
      <c r="C116" s="3">
        <v>45596</v>
      </c>
      <c r="D116" s="3">
        <v>45566</v>
      </c>
      <c r="E116" s="2">
        <v>-216185.05</v>
      </c>
      <c r="F116">
        <f t="shared" si="2"/>
        <v>-248167.7</v>
      </c>
      <c r="G116" s="2">
        <v>248167.7</v>
      </c>
      <c r="H116" s="4">
        <f t="shared" si="3"/>
        <v>31982.650000000023</v>
      </c>
      <c r="I116" s="2" t="s">
        <v>12</v>
      </c>
    </row>
    <row r="117" spans="1:9" ht="28.5" x14ac:dyDescent="0.2">
      <c r="A117" s="2" t="s">
        <v>104</v>
      </c>
      <c r="B117" s="2" t="s">
        <v>104</v>
      </c>
      <c r="C117" s="3">
        <v>45596</v>
      </c>
      <c r="D117" s="3">
        <v>45566</v>
      </c>
      <c r="E117" s="2">
        <v>-263938.8</v>
      </c>
      <c r="F117">
        <f t="shared" si="2"/>
        <v>-186558.75</v>
      </c>
      <c r="G117" s="2">
        <v>186558.75</v>
      </c>
      <c r="H117" s="4">
        <f t="shared" si="3"/>
        <v>-77380.049999999988</v>
      </c>
      <c r="I117" s="2" t="s">
        <v>12</v>
      </c>
    </row>
    <row r="118" spans="1:9" ht="28.5" x14ac:dyDescent="0.2">
      <c r="A118" s="2" t="s">
        <v>105</v>
      </c>
      <c r="B118" s="2" t="s">
        <v>105</v>
      </c>
      <c r="C118" s="3">
        <v>45596</v>
      </c>
      <c r="D118" s="3">
        <v>45566</v>
      </c>
      <c r="E118" s="2">
        <v>-18335.599999999999</v>
      </c>
      <c r="F118">
        <f t="shared" si="2"/>
        <v>-372146.9</v>
      </c>
      <c r="G118" s="2">
        <v>372146.9</v>
      </c>
      <c r="H118" s="4">
        <f t="shared" si="3"/>
        <v>353811.30000000005</v>
      </c>
      <c r="I118" s="2" t="s">
        <v>12</v>
      </c>
    </row>
    <row r="119" spans="1:9" ht="28.5" x14ac:dyDescent="0.2">
      <c r="A119" s="2" t="s">
        <v>106</v>
      </c>
      <c r="B119" s="2" t="s">
        <v>106</v>
      </c>
      <c r="C119" s="3">
        <v>45596</v>
      </c>
      <c r="D119" s="3">
        <v>45566</v>
      </c>
      <c r="E119" s="2">
        <v>-31005.15</v>
      </c>
      <c r="F119">
        <f t="shared" si="2"/>
        <v>-292955.59999999998</v>
      </c>
      <c r="G119" s="2">
        <v>292955.59999999998</v>
      </c>
      <c r="H119" s="4">
        <f t="shared" si="3"/>
        <v>261950.44999999998</v>
      </c>
      <c r="I119" s="2" t="s">
        <v>12</v>
      </c>
    </row>
    <row r="120" spans="1:9" ht="28.5" x14ac:dyDescent="0.2">
      <c r="A120" s="2" t="s">
        <v>107</v>
      </c>
      <c r="B120" s="2" t="s">
        <v>107</v>
      </c>
      <c r="C120" s="3">
        <v>45596</v>
      </c>
      <c r="D120" s="3">
        <v>45566</v>
      </c>
      <c r="E120" s="2">
        <v>-47469.7</v>
      </c>
      <c r="F120">
        <f t="shared" si="2"/>
        <v>-133256.25</v>
      </c>
      <c r="G120" s="2">
        <v>133256.25</v>
      </c>
      <c r="H120" s="4">
        <f t="shared" si="3"/>
        <v>85786.55</v>
      </c>
      <c r="I120" s="2" t="s">
        <v>12</v>
      </c>
    </row>
    <row r="121" spans="1:9" ht="28.5" x14ac:dyDescent="0.2">
      <c r="A121" s="2" t="s">
        <v>108</v>
      </c>
      <c r="B121" s="2" t="s">
        <v>108</v>
      </c>
      <c r="C121" s="3">
        <v>45596</v>
      </c>
      <c r="D121" s="3">
        <v>45566</v>
      </c>
      <c r="E121" s="2">
        <v>-50473.5</v>
      </c>
      <c r="F121">
        <f t="shared" si="2"/>
        <v>-53909.7</v>
      </c>
      <c r="G121" s="2">
        <v>53909.7</v>
      </c>
      <c r="H121" s="4">
        <f t="shared" si="3"/>
        <v>3436.1999999999971</v>
      </c>
      <c r="I121" s="2" t="s">
        <v>12</v>
      </c>
    </row>
    <row r="122" spans="1:9" ht="28.5" x14ac:dyDescent="0.2">
      <c r="A122" s="2" t="s">
        <v>109</v>
      </c>
      <c r="B122" s="2" t="s">
        <v>109</v>
      </c>
      <c r="C122" s="3">
        <v>45596</v>
      </c>
      <c r="D122" s="3">
        <v>45566</v>
      </c>
      <c r="E122" s="2">
        <v>-29978.2</v>
      </c>
      <c r="F122">
        <f t="shared" si="2"/>
        <v>-1055099.7</v>
      </c>
      <c r="G122" s="2">
        <v>1055099.7</v>
      </c>
      <c r="H122" s="4">
        <f t="shared" si="3"/>
        <v>1025121.5</v>
      </c>
      <c r="I122" s="2" t="s">
        <v>12</v>
      </c>
    </row>
    <row r="123" spans="1:9" ht="28.5" x14ac:dyDescent="0.2">
      <c r="A123" s="2" t="s">
        <v>110</v>
      </c>
      <c r="B123" s="2" t="s">
        <v>110</v>
      </c>
      <c r="C123" s="3">
        <v>45596</v>
      </c>
      <c r="D123" s="3">
        <v>45566</v>
      </c>
      <c r="E123" s="2">
        <v>-31054.6</v>
      </c>
      <c r="F123">
        <f t="shared" si="2"/>
        <v>-27785</v>
      </c>
      <c r="G123" s="2">
        <v>27785</v>
      </c>
      <c r="H123" s="4">
        <f t="shared" si="3"/>
        <v>-3269.5999999999985</v>
      </c>
      <c r="I123" s="2" t="s">
        <v>12</v>
      </c>
    </row>
    <row r="124" spans="1:9" ht="28.5" x14ac:dyDescent="0.2">
      <c r="A124" s="2" t="s">
        <v>111</v>
      </c>
      <c r="B124" s="2" t="s">
        <v>111</v>
      </c>
      <c r="C124" s="3">
        <v>45596</v>
      </c>
      <c r="D124" s="3">
        <v>45566</v>
      </c>
      <c r="E124" s="2">
        <v>-19983.55</v>
      </c>
      <c r="F124">
        <f t="shared" si="2"/>
        <v>-19115</v>
      </c>
      <c r="G124" s="2">
        <v>19115</v>
      </c>
      <c r="H124" s="4">
        <f t="shared" si="3"/>
        <v>-868.54999999999927</v>
      </c>
      <c r="I124" s="2" t="s">
        <v>12</v>
      </c>
    </row>
    <row r="125" spans="1:9" ht="28.5" x14ac:dyDescent="0.2">
      <c r="A125" s="2" t="s">
        <v>112</v>
      </c>
      <c r="B125" s="2" t="s">
        <v>112</v>
      </c>
      <c r="C125" s="3">
        <v>45596</v>
      </c>
      <c r="D125" s="3">
        <v>45566</v>
      </c>
      <c r="E125" s="2">
        <v>-133390.79999999999</v>
      </c>
      <c r="F125">
        <f t="shared" si="2"/>
        <v>-142353</v>
      </c>
      <c r="G125" s="2">
        <v>142353</v>
      </c>
      <c r="H125" s="4">
        <f t="shared" si="3"/>
        <v>8962.2000000000116</v>
      </c>
      <c r="I125" s="2" t="s">
        <v>12</v>
      </c>
    </row>
    <row r="126" spans="1:9" x14ac:dyDescent="0.2">
      <c r="A126" s="2" t="s">
        <v>133</v>
      </c>
      <c r="B126" s="2" t="s">
        <v>133</v>
      </c>
      <c r="C126" s="3">
        <v>45571</v>
      </c>
      <c r="D126" s="3">
        <v>45566</v>
      </c>
      <c r="E126" s="2">
        <v>-2036378</v>
      </c>
      <c r="F126">
        <f t="shared" si="2"/>
        <v>-109914</v>
      </c>
      <c r="G126" s="2">
        <v>109914</v>
      </c>
      <c r="H126" s="4">
        <f t="shared" si="3"/>
        <v>-1926464</v>
      </c>
      <c r="I126" s="2" t="s">
        <v>36</v>
      </c>
    </row>
    <row r="127" spans="1:9" x14ac:dyDescent="0.2">
      <c r="A127" s="2" t="s">
        <v>134</v>
      </c>
      <c r="B127" s="2" t="s">
        <v>134</v>
      </c>
      <c r="C127" s="3">
        <v>45571</v>
      </c>
      <c r="D127" s="3">
        <v>45566</v>
      </c>
      <c r="E127" s="2">
        <v>-2486198</v>
      </c>
      <c r="F127">
        <f t="shared" si="2"/>
        <v>-56617</v>
      </c>
      <c r="G127" s="2">
        <v>56617</v>
      </c>
      <c r="H127" s="4">
        <f t="shared" si="3"/>
        <v>-2429581</v>
      </c>
      <c r="I127" s="2" t="s">
        <v>36</v>
      </c>
    </row>
    <row r="128" spans="1:9" x14ac:dyDescent="0.2">
      <c r="A128" s="2" t="s">
        <v>135</v>
      </c>
      <c r="B128" s="2" t="s">
        <v>135</v>
      </c>
      <c r="C128" s="3">
        <v>45571</v>
      </c>
      <c r="D128" s="3">
        <v>45566</v>
      </c>
      <c r="E128" s="2">
        <v>-172711</v>
      </c>
      <c r="F128">
        <f t="shared" si="2"/>
        <v>-158480</v>
      </c>
      <c r="G128" s="2">
        <v>158480</v>
      </c>
      <c r="H128" s="4">
        <f t="shared" si="3"/>
        <v>-14231</v>
      </c>
      <c r="I128" s="2" t="s">
        <v>36</v>
      </c>
    </row>
    <row r="129" spans="1:9" x14ac:dyDescent="0.2">
      <c r="A129" s="2" t="s">
        <v>136</v>
      </c>
      <c r="B129" s="2" t="s">
        <v>136</v>
      </c>
      <c r="C129" s="3">
        <v>45571</v>
      </c>
      <c r="D129" s="3">
        <v>45566</v>
      </c>
      <c r="E129" s="2">
        <v>-292056</v>
      </c>
      <c r="F129">
        <f t="shared" si="2"/>
        <v>-30537</v>
      </c>
      <c r="G129" s="2">
        <v>30537</v>
      </c>
      <c r="H129" s="4">
        <f t="shared" si="3"/>
        <v>-261519</v>
      </c>
      <c r="I129" s="2" t="s">
        <v>36</v>
      </c>
    </row>
    <row r="130" spans="1:9" x14ac:dyDescent="0.2">
      <c r="A130" s="2" t="s">
        <v>137</v>
      </c>
      <c r="B130" s="2" t="s">
        <v>137</v>
      </c>
      <c r="C130" s="3">
        <v>45571</v>
      </c>
      <c r="D130" s="3">
        <v>45566</v>
      </c>
      <c r="E130" s="2">
        <v>-447151</v>
      </c>
      <c r="F130">
        <f t="shared" ref="F130:F193" si="4">G130*-1</f>
        <v>-707500</v>
      </c>
      <c r="G130" s="2">
        <v>707500</v>
      </c>
      <c r="H130" s="4">
        <f t="shared" si="3"/>
        <v>260349</v>
      </c>
      <c r="I130" s="2" t="s">
        <v>36</v>
      </c>
    </row>
    <row r="131" spans="1:9" x14ac:dyDescent="0.2">
      <c r="A131" s="2" t="s">
        <v>138</v>
      </c>
      <c r="B131" s="2" t="s">
        <v>138</v>
      </c>
      <c r="C131" s="3">
        <v>45571</v>
      </c>
      <c r="D131" s="3">
        <v>45566</v>
      </c>
      <c r="E131" s="2">
        <v>-475440</v>
      </c>
      <c r="F131">
        <f t="shared" si="4"/>
        <v>-381168</v>
      </c>
      <c r="G131" s="2">
        <v>381168</v>
      </c>
      <c r="H131" s="4">
        <f t="shared" ref="H131:H194" si="5">G131+E131</f>
        <v>-94272</v>
      </c>
      <c r="I131" s="2" t="s">
        <v>36</v>
      </c>
    </row>
    <row r="132" spans="1:9" x14ac:dyDescent="0.2">
      <c r="A132" s="2" t="s">
        <v>139</v>
      </c>
      <c r="B132" s="2" t="s">
        <v>139</v>
      </c>
      <c r="C132" s="3">
        <v>45571</v>
      </c>
      <c r="D132" s="3">
        <v>45566</v>
      </c>
      <c r="E132" s="2">
        <v>-282378</v>
      </c>
      <c r="F132">
        <f t="shared" si="4"/>
        <v>-1096493</v>
      </c>
      <c r="G132" s="2">
        <v>1096493</v>
      </c>
      <c r="H132" s="4">
        <f t="shared" si="5"/>
        <v>814115</v>
      </c>
      <c r="I132" s="2" t="s">
        <v>36</v>
      </c>
    </row>
    <row r="133" spans="1:9" x14ac:dyDescent="0.2">
      <c r="A133" s="2" t="s">
        <v>140</v>
      </c>
      <c r="B133" s="2" t="s">
        <v>140</v>
      </c>
      <c r="C133" s="3">
        <v>45571</v>
      </c>
      <c r="D133" s="3">
        <v>45566</v>
      </c>
      <c r="E133" s="2">
        <v>-292527</v>
      </c>
      <c r="F133">
        <f t="shared" si="4"/>
        <v>-697765</v>
      </c>
      <c r="G133" s="2">
        <v>697765</v>
      </c>
      <c r="H133" s="4">
        <f t="shared" si="5"/>
        <v>405238</v>
      </c>
      <c r="I133" s="2" t="s">
        <v>36</v>
      </c>
    </row>
    <row r="134" spans="1:9" x14ac:dyDescent="0.2">
      <c r="A134" s="2" t="s">
        <v>141</v>
      </c>
      <c r="B134" s="2" t="s">
        <v>141</v>
      </c>
      <c r="C134" s="3">
        <v>45571</v>
      </c>
      <c r="D134" s="3">
        <v>45566</v>
      </c>
      <c r="E134" s="2">
        <v>-188232</v>
      </c>
      <c r="F134">
        <f t="shared" si="4"/>
        <v>-55801</v>
      </c>
      <c r="G134" s="2">
        <v>55801</v>
      </c>
      <c r="H134" s="4">
        <f t="shared" si="5"/>
        <v>-132431</v>
      </c>
      <c r="I134" s="2" t="s">
        <v>36</v>
      </c>
    </row>
    <row r="135" spans="1:9" x14ac:dyDescent="0.2">
      <c r="A135" s="2" t="s">
        <v>142</v>
      </c>
      <c r="B135" s="2" t="s">
        <v>142</v>
      </c>
      <c r="C135" s="3">
        <v>45571</v>
      </c>
      <c r="D135" s="3">
        <v>45566</v>
      </c>
      <c r="E135" s="2">
        <v>-1256487</v>
      </c>
      <c r="F135">
        <f t="shared" si="4"/>
        <v>-269627</v>
      </c>
      <c r="G135" s="2">
        <v>269627</v>
      </c>
      <c r="H135" s="4">
        <f t="shared" si="5"/>
        <v>-986860</v>
      </c>
      <c r="I135" s="2" t="s">
        <v>36</v>
      </c>
    </row>
    <row r="136" spans="1:9" x14ac:dyDescent="0.2">
      <c r="A136" s="2" t="s">
        <v>86</v>
      </c>
      <c r="B136" s="2" t="s">
        <v>86</v>
      </c>
      <c r="C136" s="3">
        <v>45601</v>
      </c>
      <c r="D136" s="3">
        <v>45566</v>
      </c>
      <c r="E136" s="2">
        <v>-3356043.85</v>
      </c>
      <c r="F136">
        <f t="shared" si="4"/>
        <v>-121263</v>
      </c>
      <c r="G136" s="2">
        <v>121263</v>
      </c>
      <c r="H136" s="4">
        <f t="shared" si="5"/>
        <v>-3234780.85</v>
      </c>
      <c r="I136" s="2" t="s">
        <v>5</v>
      </c>
    </row>
    <row r="137" spans="1:9" x14ac:dyDescent="0.2">
      <c r="A137" s="2" t="s">
        <v>87</v>
      </c>
      <c r="B137" s="2" t="s">
        <v>87</v>
      </c>
      <c r="C137" s="3">
        <v>45601</v>
      </c>
      <c r="D137" s="3">
        <v>45566</v>
      </c>
      <c r="E137" s="2">
        <v>-4097368.35</v>
      </c>
      <c r="F137">
        <f t="shared" si="4"/>
        <v>-870978</v>
      </c>
      <c r="G137" s="2">
        <v>870978</v>
      </c>
      <c r="H137" s="4">
        <f t="shared" si="5"/>
        <v>-3226390.35</v>
      </c>
      <c r="I137" s="2" t="s">
        <v>5</v>
      </c>
    </row>
    <row r="138" spans="1:9" x14ac:dyDescent="0.2">
      <c r="A138" s="2" t="s">
        <v>88</v>
      </c>
      <c r="B138" s="2" t="s">
        <v>88</v>
      </c>
      <c r="C138" s="3">
        <v>45601</v>
      </c>
      <c r="D138" s="3">
        <v>45566</v>
      </c>
      <c r="E138" s="2">
        <v>-325298.2</v>
      </c>
      <c r="F138">
        <f t="shared" si="4"/>
        <v>-25703</v>
      </c>
      <c r="G138" s="2">
        <v>25703</v>
      </c>
      <c r="H138" s="4">
        <f t="shared" si="5"/>
        <v>-299595.2</v>
      </c>
      <c r="I138" s="2" t="s">
        <v>5</v>
      </c>
    </row>
    <row r="139" spans="1:9" x14ac:dyDescent="0.2">
      <c r="A139" s="2" t="s">
        <v>89</v>
      </c>
      <c r="B139" s="2" t="s">
        <v>89</v>
      </c>
      <c r="C139" s="3">
        <v>45601</v>
      </c>
      <c r="D139" s="3">
        <v>45566</v>
      </c>
      <c r="E139" s="2">
        <v>-584462.19999999995</v>
      </c>
      <c r="F139">
        <f t="shared" si="4"/>
        <v>-536020</v>
      </c>
      <c r="G139" s="2">
        <v>536020</v>
      </c>
      <c r="H139" s="4">
        <f t="shared" si="5"/>
        <v>-48442.199999999953</v>
      </c>
      <c r="I139" s="2" t="s">
        <v>5</v>
      </c>
    </row>
    <row r="140" spans="1:9" x14ac:dyDescent="0.2">
      <c r="A140" s="2" t="s">
        <v>90</v>
      </c>
      <c r="B140" s="2" t="s">
        <v>90</v>
      </c>
      <c r="C140" s="3">
        <v>45601</v>
      </c>
      <c r="D140" s="3">
        <v>45566</v>
      </c>
      <c r="E140" s="2">
        <v>-947473.5</v>
      </c>
      <c r="F140">
        <f t="shared" si="4"/>
        <v>-35871</v>
      </c>
      <c r="G140" s="2">
        <v>35871</v>
      </c>
      <c r="H140" s="4">
        <f t="shared" si="5"/>
        <v>-911602.5</v>
      </c>
      <c r="I140" s="2" t="s">
        <v>5</v>
      </c>
    </row>
    <row r="141" spans="1:9" x14ac:dyDescent="0.2">
      <c r="A141" s="2" t="s">
        <v>91</v>
      </c>
      <c r="B141" s="2" t="s">
        <v>91</v>
      </c>
      <c r="C141" s="3">
        <v>45601</v>
      </c>
      <c r="D141" s="3">
        <v>45566</v>
      </c>
      <c r="E141" s="2">
        <v>-1119352.5</v>
      </c>
      <c r="F141">
        <f t="shared" si="4"/>
        <v>-105408</v>
      </c>
      <c r="G141" s="2">
        <v>105408</v>
      </c>
      <c r="H141" s="4">
        <f t="shared" si="5"/>
        <v>-1013944.5</v>
      </c>
      <c r="I141" s="2" t="s">
        <v>5</v>
      </c>
    </row>
    <row r="142" spans="1:9" x14ac:dyDescent="0.2">
      <c r="A142" s="2" t="s">
        <v>92</v>
      </c>
      <c r="B142" s="2" t="s">
        <v>92</v>
      </c>
      <c r="C142" s="3">
        <v>45601</v>
      </c>
      <c r="D142" s="3">
        <v>45566</v>
      </c>
      <c r="E142" s="2">
        <v>-398890.15</v>
      </c>
      <c r="F142">
        <f t="shared" si="4"/>
        <v>-79240</v>
      </c>
      <c r="G142" s="2">
        <v>79240</v>
      </c>
      <c r="H142" s="4">
        <f t="shared" si="5"/>
        <v>-319650.15000000002</v>
      </c>
      <c r="I142" s="2" t="s">
        <v>5</v>
      </c>
    </row>
    <row r="143" spans="1:9" x14ac:dyDescent="0.2">
      <c r="A143" s="2" t="s">
        <v>93</v>
      </c>
      <c r="B143" s="2" t="s">
        <v>93</v>
      </c>
      <c r="C143" s="3">
        <v>45601</v>
      </c>
      <c r="D143" s="3">
        <v>45566</v>
      </c>
      <c r="E143" s="2">
        <v>-550968.44999999995</v>
      </c>
      <c r="F143">
        <f t="shared" si="4"/>
        <v>-226978</v>
      </c>
      <c r="G143" s="2">
        <v>226978</v>
      </c>
      <c r="H143" s="4">
        <f t="shared" si="5"/>
        <v>-323990.44999999995</v>
      </c>
      <c r="I143" s="2" t="s">
        <v>5</v>
      </c>
    </row>
    <row r="144" spans="1:9" x14ac:dyDescent="0.2">
      <c r="A144" s="2" t="s">
        <v>94</v>
      </c>
      <c r="B144" s="2" t="s">
        <v>94</v>
      </c>
      <c r="C144" s="3">
        <v>45601</v>
      </c>
      <c r="D144" s="3">
        <v>45566</v>
      </c>
      <c r="E144" s="2">
        <v>-332373</v>
      </c>
      <c r="F144">
        <f t="shared" si="4"/>
        <v>-124432</v>
      </c>
      <c r="G144" s="2">
        <v>124432</v>
      </c>
      <c r="H144" s="4">
        <f t="shared" si="5"/>
        <v>-207941</v>
      </c>
      <c r="I144" s="2" t="s">
        <v>5</v>
      </c>
    </row>
    <row r="145" spans="1:9" x14ac:dyDescent="0.2">
      <c r="A145" s="2" t="s">
        <v>95</v>
      </c>
      <c r="B145" s="2" t="s">
        <v>95</v>
      </c>
      <c r="C145" s="3">
        <v>45601</v>
      </c>
      <c r="D145" s="3">
        <v>45566</v>
      </c>
      <c r="E145" s="2">
        <v>-2366568.9</v>
      </c>
      <c r="F145">
        <f t="shared" si="4"/>
        <v>-56600</v>
      </c>
      <c r="G145" s="2">
        <v>56600</v>
      </c>
      <c r="H145" s="4">
        <f t="shared" si="5"/>
        <v>-2309968.9</v>
      </c>
      <c r="I145" s="2" t="s">
        <v>5</v>
      </c>
    </row>
    <row r="146" spans="1:9" x14ac:dyDescent="0.2">
      <c r="A146" s="2" t="s">
        <v>177</v>
      </c>
      <c r="B146" s="2" t="s">
        <v>177</v>
      </c>
      <c r="C146" s="3">
        <v>45556</v>
      </c>
      <c r="D146" s="3">
        <v>45535</v>
      </c>
      <c r="E146" s="2">
        <v>-617929</v>
      </c>
      <c r="F146">
        <f t="shared" si="4"/>
        <v>-22898</v>
      </c>
      <c r="G146" s="2">
        <v>22898</v>
      </c>
      <c r="H146" s="4">
        <f t="shared" si="5"/>
        <v>-595031</v>
      </c>
      <c r="I146" s="2" t="s">
        <v>20</v>
      </c>
    </row>
    <row r="147" spans="1:9" x14ac:dyDescent="0.2">
      <c r="A147" s="2" t="s">
        <v>178</v>
      </c>
      <c r="B147" s="2" t="s">
        <v>178</v>
      </c>
      <c r="C147" s="3">
        <v>45556</v>
      </c>
      <c r="D147" s="3">
        <v>45535</v>
      </c>
      <c r="E147" s="2">
        <v>-754425</v>
      </c>
      <c r="F147">
        <f t="shared" si="4"/>
        <v>-896298</v>
      </c>
      <c r="G147" s="2">
        <v>896298</v>
      </c>
      <c r="H147" s="4">
        <f t="shared" si="5"/>
        <v>141873</v>
      </c>
      <c r="I147" s="2" t="s">
        <v>20</v>
      </c>
    </row>
    <row r="148" spans="1:9" x14ac:dyDescent="0.2">
      <c r="A148" s="2" t="s">
        <v>179</v>
      </c>
      <c r="B148" s="2" t="s">
        <v>179</v>
      </c>
      <c r="C148" s="3">
        <v>45556</v>
      </c>
      <c r="D148" s="3">
        <v>45535</v>
      </c>
      <c r="E148" s="2">
        <v>-286901</v>
      </c>
      <c r="F148">
        <f t="shared" si="4"/>
        <v>-2949.75</v>
      </c>
      <c r="G148" s="2">
        <v>2949.75</v>
      </c>
      <c r="H148" s="4">
        <f t="shared" si="5"/>
        <v>-283951.25</v>
      </c>
      <c r="I148" s="2" t="s">
        <v>20</v>
      </c>
    </row>
    <row r="149" spans="1:9" x14ac:dyDescent="0.2">
      <c r="A149" s="2" t="s">
        <v>180</v>
      </c>
      <c r="B149" s="2" t="s">
        <v>180</v>
      </c>
      <c r="C149" s="3">
        <v>45556</v>
      </c>
      <c r="D149" s="3">
        <v>45535</v>
      </c>
      <c r="E149" s="2">
        <v>-119080</v>
      </c>
      <c r="F149">
        <f t="shared" si="4"/>
        <v>-2029.75</v>
      </c>
      <c r="G149" s="2">
        <v>2029.75</v>
      </c>
      <c r="H149" s="4">
        <f t="shared" si="5"/>
        <v>-117050.25</v>
      </c>
      <c r="I149" s="2" t="s">
        <v>20</v>
      </c>
    </row>
    <row r="150" spans="1:9" x14ac:dyDescent="0.2">
      <c r="A150" s="2" t="s">
        <v>181</v>
      </c>
      <c r="B150" s="2" t="s">
        <v>181</v>
      </c>
      <c r="C150" s="3">
        <v>45556</v>
      </c>
      <c r="D150" s="3">
        <v>45535</v>
      </c>
      <c r="E150" s="2">
        <v>-31783</v>
      </c>
      <c r="F150">
        <f t="shared" si="4"/>
        <v>-15112.15</v>
      </c>
      <c r="G150" s="2">
        <v>15112.15</v>
      </c>
      <c r="H150" s="4">
        <f t="shared" si="5"/>
        <v>-16670.849999999999</v>
      </c>
      <c r="I150" s="2" t="s">
        <v>20</v>
      </c>
    </row>
    <row r="151" spans="1:9" x14ac:dyDescent="0.2">
      <c r="A151" s="2" t="s">
        <v>182</v>
      </c>
      <c r="B151" s="2" t="s">
        <v>182</v>
      </c>
      <c r="C151" s="3">
        <v>45556</v>
      </c>
      <c r="D151" s="3">
        <v>45535</v>
      </c>
      <c r="E151" s="2">
        <v>-237390</v>
      </c>
      <c r="F151">
        <f t="shared" si="4"/>
        <v>-11669.05</v>
      </c>
      <c r="G151" s="2">
        <v>11669.05</v>
      </c>
      <c r="H151" s="4">
        <f t="shared" si="5"/>
        <v>-225720.95</v>
      </c>
      <c r="I151" s="2" t="s">
        <v>20</v>
      </c>
    </row>
    <row r="152" spans="1:9" x14ac:dyDescent="0.2">
      <c r="A152" s="2" t="s">
        <v>183</v>
      </c>
      <c r="B152" s="2" t="s">
        <v>183</v>
      </c>
      <c r="C152" s="3">
        <v>45556</v>
      </c>
      <c r="D152" s="3">
        <v>45535</v>
      </c>
      <c r="E152" s="2">
        <v>-146560</v>
      </c>
      <c r="F152">
        <f t="shared" si="4"/>
        <v>-6011.05</v>
      </c>
      <c r="G152" s="2">
        <v>6011.05</v>
      </c>
      <c r="H152" s="4">
        <f t="shared" si="5"/>
        <v>-140548.95000000001</v>
      </c>
      <c r="I152" s="2" t="s">
        <v>20</v>
      </c>
    </row>
    <row r="153" spans="1:9" x14ac:dyDescent="0.2">
      <c r="A153" s="2" t="s">
        <v>184</v>
      </c>
      <c r="B153" s="2" t="s">
        <v>184</v>
      </c>
      <c r="C153" s="3">
        <v>45556</v>
      </c>
      <c r="D153" s="3">
        <v>45535</v>
      </c>
      <c r="E153" s="2">
        <v>-114249</v>
      </c>
      <c r="F153">
        <f t="shared" si="4"/>
        <v>-16824.5</v>
      </c>
      <c r="G153" s="2">
        <v>16824.5</v>
      </c>
      <c r="H153" s="4">
        <f t="shared" si="5"/>
        <v>-97424.5</v>
      </c>
      <c r="I153" s="2" t="s">
        <v>20</v>
      </c>
    </row>
    <row r="154" spans="1:9" x14ac:dyDescent="0.2">
      <c r="A154" s="2" t="s">
        <v>185</v>
      </c>
      <c r="B154" s="2" t="s">
        <v>185</v>
      </c>
      <c r="C154" s="3">
        <v>45556</v>
      </c>
      <c r="D154" s="3">
        <v>45535</v>
      </c>
      <c r="E154" s="2">
        <v>-118354</v>
      </c>
      <c r="F154">
        <f t="shared" si="4"/>
        <v>-3241.85</v>
      </c>
      <c r="G154" s="2">
        <v>3241.85</v>
      </c>
      <c r="H154" s="4">
        <f t="shared" si="5"/>
        <v>-115112.15</v>
      </c>
      <c r="I154" s="2" t="s">
        <v>20</v>
      </c>
    </row>
    <row r="155" spans="1:9" x14ac:dyDescent="0.2">
      <c r="A155" s="2" t="s">
        <v>186</v>
      </c>
      <c r="B155" s="2" t="s">
        <v>186</v>
      </c>
      <c r="C155" s="3">
        <v>45556</v>
      </c>
      <c r="D155" s="3">
        <v>45535</v>
      </c>
      <c r="E155" s="2">
        <v>-76158</v>
      </c>
      <c r="F155">
        <f t="shared" si="4"/>
        <v>-75109.95</v>
      </c>
      <c r="G155" s="2">
        <v>75109.95</v>
      </c>
      <c r="H155" s="4">
        <f t="shared" si="5"/>
        <v>-1048.0500000000029</v>
      </c>
      <c r="I155" s="2" t="s">
        <v>20</v>
      </c>
    </row>
    <row r="156" spans="1:9" x14ac:dyDescent="0.2">
      <c r="A156" s="2" t="s">
        <v>187</v>
      </c>
      <c r="B156" s="2" t="s">
        <v>187</v>
      </c>
      <c r="C156" s="3">
        <v>45556</v>
      </c>
      <c r="D156" s="3">
        <v>45535</v>
      </c>
      <c r="E156" s="2">
        <v>-366400</v>
      </c>
      <c r="F156">
        <f t="shared" si="4"/>
        <v>-40465.050000000003</v>
      </c>
      <c r="G156" s="2">
        <v>40465.050000000003</v>
      </c>
      <c r="H156" s="4">
        <f t="shared" si="5"/>
        <v>-325934.95</v>
      </c>
      <c r="I156" s="2" t="s">
        <v>20</v>
      </c>
    </row>
    <row r="157" spans="1:9" x14ac:dyDescent="0.2">
      <c r="A157" s="2" t="s">
        <v>188</v>
      </c>
      <c r="B157" s="2" t="s">
        <v>188</v>
      </c>
      <c r="C157" s="3">
        <v>45556</v>
      </c>
      <c r="D157" s="3">
        <v>45535</v>
      </c>
      <c r="E157" s="2">
        <v>-35770</v>
      </c>
      <c r="F157">
        <f t="shared" si="4"/>
        <v>-116405.3</v>
      </c>
      <c r="G157" s="2">
        <v>116405.3</v>
      </c>
      <c r="H157" s="4">
        <f t="shared" si="5"/>
        <v>80635.3</v>
      </c>
      <c r="I157" s="2" t="s">
        <v>20</v>
      </c>
    </row>
    <row r="158" spans="1:9" x14ac:dyDescent="0.2">
      <c r="A158" s="2" t="s">
        <v>225</v>
      </c>
      <c r="B158" s="2" t="s">
        <v>225</v>
      </c>
      <c r="C158" s="3">
        <v>45535</v>
      </c>
      <c r="D158" s="3">
        <v>45535</v>
      </c>
      <c r="E158" s="2">
        <v>-307986.09999999998</v>
      </c>
      <c r="F158">
        <f t="shared" si="4"/>
        <v>-74076.100000000006</v>
      </c>
      <c r="G158" s="2">
        <v>74076.100000000006</v>
      </c>
      <c r="H158" s="4">
        <f t="shared" si="5"/>
        <v>-233909.99999999997</v>
      </c>
      <c r="I158" s="2" t="s">
        <v>51</v>
      </c>
    </row>
    <row r="159" spans="1:9" x14ac:dyDescent="0.2">
      <c r="A159" s="2" t="s">
        <v>226</v>
      </c>
      <c r="B159" s="2" t="s">
        <v>226</v>
      </c>
      <c r="C159" s="3">
        <v>45535</v>
      </c>
      <c r="D159" s="3">
        <v>45535</v>
      </c>
      <c r="E159" s="2">
        <v>-376017.8</v>
      </c>
      <c r="F159">
        <f t="shared" si="4"/>
        <v>-5923.65</v>
      </c>
      <c r="G159" s="2">
        <v>5923.65</v>
      </c>
      <c r="H159" s="4">
        <f t="shared" si="5"/>
        <v>-370094.14999999997</v>
      </c>
      <c r="I159" s="2" t="s">
        <v>51</v>
      </c>
    </row>
    <row r="160" spans="1:9" x14ac:dyDescent="0.2">
      <c r="A160" s="2" t="s">
        <v>227</v>
      </c>
      <c r="B160" s="2" t="s">
        <v>227</v>
      </c>
      <c r="C160" s="3">
        <v>45535</v>
      </c>
      <c r="D160" s="3">
        <v>45535</v>
      </c>
      <c r="E160" s="2">
        <v>-142996.75</v>
      </c>
      <c r="F160">
        <f t="shared" si="4"/>
        <v>-28623.5</v>
      </c>
      <c r="G160" s="2">
        <v>28623.5</v>
      </c>
      <c r="H160" s="4">
        <f t="shared" si="5"/>
        <v>-114373.25</v>
      </c>
      <c r="I160" s="2" t="s">
        <v>51</v>
      </c>
    </row>
    <row r="161" spans="1:9" x14ac:dyDescent="0.2">
      <c r="A161" s="2" t="s">
        <v>228</v>
      </c>
      <c r="B161" s="2" t="s">
        <v>228</v>
      </c>
      <c r="C161" s="3">
        <v>45535</v>
      </c>
      <c r="D161" s="3">
        <v>45535</v>
      </c>
      <c r="E161" s="2">
        <v>-59351.5</v>
      </c>
      <c r="F161">
        <f t="shared" si="4"/>
        <v>-12873.1</v>
      </c>
      <c r="G161" s="2">
        <v>12873.1</v>
      </c>
      <c r="H161" s="4">
        <f t="shared" si="5"/>
        <v>-46478.400000000001</v>
      </c>
      <c r="I161" s="2" t="s">
        <v>51</v>
      </c>
    </row>
    <row r="162" spans="1:9" x14ac:dyDescent="0.2">
      <c r="A162" s="2" t="s">
        <v>229</v>
      </c>
      <c r="B162" s="2" t="s">
        <v>229</v>
      </c>
      <c r="C162" s="3">
        <v>45535</v>
      </c>
      <c r="D162" s="3">
        <v>45535</v>
      </c>
      <c r="E162" s="2">
        <v>-15841.25</v>
      </c>
      <c r="F162">
        <f t="shared" si="4"/>
        <v>-92464.6</v>
      </c>
      <c r="G162" s="2">
        <v>92464.6</v>
      </c>
      <c r="H162" s="4">
        <f t="shared" si="5"/>
        <v>76623.350000000006</v>
      </c>
      <c r="I162" s="2" t="s">
        <v>51</v>
      </c>
    </row>
    <row r="163" spans="1:9" x14ac:dyDescent="0.2">
      <c r="A163" s="2" t="s">
        <v>230</v>
      </c>
      <c r="B163" s="2" t="s">
        <v>230</v>
      </c>
      <c r="C163" s="3">
        <v>45535</v>
      </c>
      <c r="D163" s="3">
        <v>45535</v>
      </c>
      <c r="E163" s="2">
        <v>-118318.9</v>
      </c>
      <c r="F163">
        <f t="shared" si="4"/>
        <v>-2728.95</v>
      </c>
      <c r="G163" s="2">
        <v>2728.95</v>
      </c>
      <c r="H163" s="4">
        <f t="shared" si="5"/>
        <v>-115589.95</v>
      </c>
      <c r="I163" s="2" t="s">
        <v>51</v>
      </c>
    </row>
    <row r="164" spans="1:9" x14ac:dyDescent="0.2">
      <c r="A164" s="2" t="s">
        <v>231</v>
      </c>
      <c r="B164" s="2" t="s">
        <v>231</v>
      </c>
      <c r="C164" s="3">
        <v>45535</v>
      </c>
      <c r="D164" s="3">
        <v>45535</v>
      </c>
      <c r="E164" s="2">
        <v>-73048</v>
      </c>
      <c r="F164">
        <f t="shared" si="4"/>
        <v>-56904.3</v>
      </c>
      <c r="G164" s="2">
        <v>56904.3</v>
      </c>
      <c r="H164" s="4">
        <f t="shared" si="5"/>
        <v>-16143.699999999997</v>
      </c>
      <c r="I164" s="2" t="s">
        <v>51</v>
      </c>
    </row>
    <row r="165" spans="1:9" x14ac:dyDescent="0.2">
      <c r="A165" s="2" t="s">
        <v>232</v>
      </c>
      <c r="B165" s="2" t="s">
        <v>232</v>
      </c>
      <c r="C165" s="3">
        <v>45535</v>
      </c>
      <c r="D165" s="3">
        <v>45535</v>
      </c>
      <c r="E165" s="2">
        <v>-56943.4</v>
      </c>
      <c r="F165">
        <f t="shared" si="4"/>
        <v>-3807.65</v>
      </c>
      <c r="G165" s="2">
        <v>3807.65</v>
      </c>
      <c r="H165" s="4">
        <f t="shared" si="5"/>
        <v>-53135.75</v>
      </c>
      <c r="I165" s="2" t="s">
        <v>51</v>
      </c>
    </row>
    <row r="166" spans="1:9" x14ac:dyDescent="0.2">
      <c r="A166" s="2" t="s">
        <v>233</v>
      </c>
      <c r="B166" s="2" t="s">
        <v>233</v>
      </c>
      <c r="C166" s="3">
        <v>45535</v>
      </c>
      <c r="D166" s="3">
        <v>45535</v>
      </c>
      <c r="E166" s="2">
        <v>-58990.400000000001</v>
      </c>
      <c r="F166">
        <f t="shared" si="4"/>
        <v>-11190.65</v>
      </c>
      <c r="G166" s="2">
        <v>11190.65</v>
      </c>
      <c r="H166" s="4">
        <f t="shared" si="5"/>
        <v>-47799.75</v>
      </c>
      <c r="I166" s="2" t="s">
        <v>51</v>
      </c>
    </row>
    <row r="167" spans="1:9" x14ac:dyDescent="0.2">
      <c r="A167" s="2" t="s">
        <v>234</v>
      </c>
      <c r="B167" s="2" t="s">
        <v>234</v>
      </c>
      <c r="C167" s="3">
        <v>45535</v>
      </c>
      <c r="D167" s="3">
        <v>45535</v>
      </c>
      <c r="E167" s="2">
        <v>-37958.050000000003</v>
      </c>
      <c r="F167">
        <f t="shared" si="4"/>
        <v>-8412.25</v>
      </c>
      <c r="G167" s="2">
        <v>8412.25</v>
      </c>
      <c r="H167" s="4">
        <f t="shared" si="5"/>
        <v>-29545.800000000003</v>
      </c>
      <c r="I167" s="2" t="s">
        <v>51</v>
      </c>
    </row>
    <row r="168" spans="1:9" x14ac:dyDescent="0.2">
      <c r="A168" s="2" t="s">
        <v>235</v>
      </c>
      <c r="B168" s="2" t="s">
        <v>235</v>
      </c>
      <c r="C168" s="3">
        <v>45535</v>
      </c>
      <c r="D168" s="3">
        <v>45535</v>
      </c>
      <c r="E168" s="2">
        <v>-182620</v>
      </c>
      <c r="F168">
        <f t="shared" si="4"/>
        <v>-24095.95</v>
      </c>
      <c r="G168" s="2">
        <v>24095.95</v>
      </c>
      <c r="H168" s="4">
        <f t="shared" si="5"/>
        <v>-158524.04999999999</v>
      </c>
      <c r="I168" s="2" t="s">
        <v>51</v>
      </c>
    </row>
    <row r="169" spans="1:9" x14ac:dyDescent="0.2">
      <c r="A169" s="2" t="s">
        <v>236</v>
      </c>
      <c r="B169" s="2" t="s">
        <v>236</v>
      </c>
      <c r="C169" s="3">
        <v>45535</v>
      </c>
      <c r="D169" s="3">
        <v>45535</v>
      </c>
      <c r="E169" s="2">
        <v>-17828.45</v>
      </c>
      <c r="F169">
        <f t="shared" si="4"/>
        <v>-13210.05</v>
      </c>
      <c r="G169" s="2">
        <v>13210.05</v>
      </c>
      <c r="H169" s="4">
        <f t="shared" si="5"/>
        <v>-4618.4000000000015</v>
      </c>
      <c r="I169" s="2" t="s">
        <v>51</v>
      </c>
    </row>
    <row r="170" spans="1:9" x14ac:dyDescent="0.2">
      <c r="A170" s="2" t="s">
        <v>189</v>
      </c>
      <c r="B170" s="2" t="s">
        <v>189</v>
      </c>
      <c r="C170" s="3">
        <v>45550</v>
      </c>
      <c r="D170" s="3">
        <v>45535</v>
      </c>
      <c r="E170" s="2">
        <v>-503949.55</v>
      </c>
      <c r="F170">
        <f t="shared" si="4"/>
        <v>-6008.75</v>
      </c>
      <c r="G170" s="2">
        <v>6008.75</v>
      </c>
      <c r="H170" s="4">
        <f t="shared" si="5"/>
        <v>-497940.8</v>
      </c>
      <c r="I170" s="2" t="s">
        <v>28</v>
      </c>
    </row>
    <row r="171" spans="1:9" x14ac:dyDescent="0.2">
      <c r="A171" s="2" t="s">
        <v>190</v>
      </c>
      <c r="B171" s="2" t="s">
        <v>190</v>
      </c>
      <c r="C171" s="3">
        <v>45550</v>
      </c>
      <c r="D171" s="3">
        <v>45535</v>
      </c>
      <c r="E171" s="2">
        <v>-615268.4</v>
      </c>
      <c r="F171">
        <f t="shared" si="4"/>
        <v>-2431.1</v>
      </c>
      <c r="G171" s="2">
        <v>2431.1</v>
      </c>
      <c r="H171" s="4">
        <f t="shared" si="5"/>
        <v>-612837.30000000005</v>
      </c>
      <c r="I171" s="2" t="s">
        <v>28</v>
      </c>
    </row>
    <row r="172" spans="1:9" x14ac:dyDescent="0.2">
      <c r="A172" s="2" t="s">
        <v>191</v>
      </c>
      <c r="B172" s="2" t="s">
        <v>191</v>
      </c>
      <c r="C172" s="3">
        <v>45550</v>
      </c>
      <c r="D172" s="3">
        <v>45535</v>
      </c>
      <c r="E172" s="2">
        <v>-267407.2</v>
      </c>
      <c r="F172">
        <f t="shared" si="4"/>
        <v>-95152.15</v>
      </c>
      <c r="G172" s="2">
        <v>95152.15</v>
      </c>
      <c r="H172" s="4">
        <f t="shared" si="5"/>
        <v>-172255.05000000002</v>
      </c>
      <c r="I172" s="2" t="s">
        <v>28</v>
      </c>
    </row>
    <row r="173" spans="1:9" x14ac:dyDescent="0.2">
      <c r="A173" s="2" t="s">
        <v>192</v>
      </c>
      <c r="B173" s="2" t="s">
        <v>192</v>
      </c>
      <c r="C173" s="3">
        <v>45550</v>
      </c>
      <c r="D173" s="3">
        <v>45535</v>
      </c>
      <c r="E173" s="2">
        <v>-117925.6</v>
      </c>
      <c r="F173">
        <f t="shared" si="4"/>
        <v>-10477.65</v>
      </c>
      <c r="G173" s="2">
        <v>10477.65</v>
      </c>
      <c r="H173" s="4">
        <f t="shared" si="5"/>
        <v>-107447.95000000001</v>
      </c>
      <c r="I173" s="2" t="s">
        <v>28</v>
      </c>
    </row>
    <row r="174" spans="1:9" x14ac:dyDescent="0.2">
      <c r="A174" s="2" t="s">
        <v>193</v>
      </c>
      <c r="B174" s="2" t="s">
        <v>193</v>
      </c>
      <c r="C174" s="3">
        <v>45550</v>
      </c>
      <c r="D174" s="3">
        <v>45535</v>
      </c>
      <c r="E174" s="2">
        <v>-29622.85</v>
      </c>
      <c r="F174">
        <f t="shared" si="4"/>
        <v>-9010.25</v>
      </c>
      <c r="G174" s="2">
        <v>9010.25</v>
      </c>
      <c r="H174" s="4">
        <f t="shared" si="5"/>
        <v>-20612.599999999999</v>
      </c>
      <c r="I174" s="2" t="s">
        <v>28</v>
      </c>
    </row>
    <row r="175" spans="1:9" x14ac:dyDescent="0.2">
      <c r="A175" s="2" t="s">
        <v>194</v>
      </c>
      <c r="B175" s="2" t="s">
        <v>194</v>
      </c>
      <c r="C175" s="3">
        <v>45550</v>
      </c>
      <c r="D175" s="3">
        <v>45535</v>
      </c>
      <c r="E175" s="2">
        <v>-248917.5</v>
      </c>
      <c r="F175">
        <f t="shared" si="4"/>
        <v>-46971.75</v>
      </c>
      <c r="G175" s="2">
        <v>46971.75</v>
      </c>
      <c r="H175" s="4">
        <f t="shared" si="5"/>
        <v>-201945.75</v>
      </c>
      <c r="I175" s="2" t="s">
        <v>28</v>
      </c>
    </row>
    <row r="176" spans="1:9" x14ac:dyDescent="0.2">
      <c r="A176" s="2" t="s">
        <v>195</v>
      </c>
      <c r="B176" s="2" t="s">
        <v>195</v>
      </c>
      <c r="C176" s="3">
        <v>45550</v>
      </c>
      <c r="D176" s="3">
        <v>45535</v>
      </c>
      <c r="E176" s="2">
        <v>-170752</v>
      </c>
      <c r="F176">
        <f t="shared" si="4"/>
        <v>-36267.550000000003</v>
      </c>
      <c r="G176" s="2">
        <v>36267.550000000003</v>
      </c>
      <c r="H176" s="4">
        <f t="shared" si="5"/>
        <v>-134484.45000000001</v>
      </c>
      <c r="I176" s="2" t="s">
        <v>28</v>
      </c>
    </row>
    <row r="177" spans="1:9" x14ac:dyDescent="0.2">
      <c r="A177" s="2" t="s">
        <v>196</v>
      </c>
      <c r="B177" s="2" t="s">
        <v>196</v>
      </c>
      <c r="C177" s="3">
        <v>45550</v>
      </c>
      <c r="D177" s="3">
        <v>45535</v>
      </c>
      <c r="E177" s="2">
        <v>-79865.2</v>
      </c>
      <c r="F177">
        <f t="shared" si="4"/>
        <v>-26688.05</v>
      </c>
      <c r="G177" s="2">
        <v>26688.05</v>
      </c>
      <c r="H177" s="4">
        <f t="shared" si="5"/>
        <v>-53177.149999999994</v>
      </c>
      <c r="I177" s="2" t="s">
        <v>28</v>
      </c>
    </row>
    <row r="178" spans="1:9" x14ac:dyDescent="0.2">
      <c r="A178" s="2" t="s">
        <v>197</v>
      </c>
      <c r="B178" s="2" t="s">
        <v>197</v>
      </c>
      <c r="C178" s="3">
        <v>45550</v>
      </c>
      <c r="D178" s="3">
        <v>45535</v>
      </c>
      <c r="E178" s="2">
        <v>-110312.6</v>
      </c>
      <c r="F178">
        <f t="shared" si="4"/>
        <v>-44822.400000000001</v>
      </c>
      <c r="G178" s="2">
        <v>44822.400000000001</v>
      </c>
      <c r="H178" s="4">
        <f t="shared" si="5"/>
        <v>-65490.200000000004</v>
      </c>
      <c r="I178" s="2" t="s">
        <v>28</v>
      </c>
    </row>
    <row r="179" spans="1:9" x14ac:dyDescent="0.2">
      <c r="A179" s="2" t="s">
        <v>198</v>
      </c>
      <c r="B179" s="2" t="s">
        <v>198</v>
      </c>
      <c r="C179" s="3">
        <v>45550</v>
      </c>
      <c r="D179" s="3">
        <v>45535</v>
      </c>
      <c r="E179" s="2">
        <v>-66545.899999999994</v>
      </c>
      <c r="F179">
        <f t="shared" si="4"/>
        <v>-14394.55</v>
      </c>
      <c r="G179" s="2">
        <v>14394.55</v>
      </c>
      <c r="H179" s="4">
        <f t="shared" si="5"/>
        <v>-52151.349999999991</v>
      </c>
      <c r="I179" s="2" t="s">
        <v>28</v>
      </c>
    </row>
    <row r="180" spans="1:9" x14ac:dyDescent="0.2">
      <c r="A180" s="2" t="s">
        <v>199</v>
      </c>
      <c r="B180" s="2" t="s">
        <v>199</v>
      </c>
      <c r="C180" s="3">
        <v>45550</v>
      </c>
      <c r="D180" s="3">
        <v>45535</v>
      </c>
      <c r="E180" s="2">
        <v>-341504</v>
      </c>
      <c r="F180">
        <f t="shared" si="4"/>
        <v>-250125</v>
      </c>
      <c r="G180" s="2">
        <v>250125</v>
      </c>
      <c r="H180" s="4">
        <f t="shared" si="5"/>
        <v>-91379</v>
      </c>
      <c r="I180" s="2" t="s">
        <v>28</v>
      </c>
    </row>
    <row r="181" spans="1:9" x14ac:dyDescent="0.2">
      <c r="A181" s="2" t="s">
        <v>200</v>
      </c>
      <c r="B181" s="2" t="s">
        <v>200</v>
      </c>
      <c r="C181" s="3">
        <v>45550</v>
      </c>
      <c r="D181" s="3">
        <v>45535</v>
      </c>
      <c r="E181" s="2">
        <v>-29170.9</v>
      </c>
      <c r="F181">
        <f t="shared" si="4"/>
        <v>-125772.05</v>
      </c>
      <c r="G181" s="2">
        <v>125772.05</v>
      </c>
      <c r="H181" s="4">
        <f t="shared" si="5"/>
        <v>96601.15</v>
      </c>
      <c r="I181" s="2" t="s">
        <v>28</v>
      </c>
    </row>
    <row r="182" spans="1:9" ht="28.5" x14ac:dyDescent="0.2">
      <c r="A182" s="2" t="s">
        <v>165</v>
      </c>
      <c r="B182" s="2" t="s">
        <v>165</v>
      </c>
      <c r="C182" s="3">
        <v>45565</v>
      </c>
      <c r="D182" s="3">
        <v>45535</v>
      </c>
      <c r="E182" s="2">
        <v>-162138.5</v>
      </c>
      <c r="F182">
        <f t="shared" si="4"/>
        <v>-258431.45</v>
      </c>
      <c r="G182" s="2">
        <v>258431.45</v>
      </c>
      <c r="H182" s="4">
        <f t="shared" si="5"/>
        <v>96292.950000000012</v>
      </c>
      <c r="I182" s="2" t="s">
        <v>12</v>
      </c>
    </row>
    <row r="183" spans="1:9" ht="28.5" x14ac:dyDescent="0.2">
      <c r="A183" s="2" t="s">
        <v>166</v>
      </c>
      <c r="B183" s="2" t="s">
        <v>166</v>
      </c>
      <c r="C183" s="3">
        <v>45565</v>
      </c>
      <c r="D183" s="3">
        <v>45535</v>
      </c>
      <c r="E183" s="2">
        <v>-197954.1</v>
      </c>
      <c r="F183">
        <f t="shared" si="4"/>
        <v>-263129.2</v>
      </c>
      <c r="G183" s="2">
        <v>263129.2</v>
      </c>
      <c r="H183" s="4">
        <f t="shared" si="5"/>
        <v>65175.100000000006</v>
      </c>
      <c r="I183" s="2" t="s">
        <v>12</v>
      </c>
    </row>
    <row r="184" spans="1:9" ht="28.5" x14ac:dyDescent="0.2">
      <c r="A184" s="2" t="s">
        <v>167</v>
      </c>
      <c r="B184" s="2" t="s">
        <v>167</v>
      </c>
      <c r="C184" s="3">
        <v>45565</v>
      </c>
      <c r="D184" s="3">
        <v>45535</v>
      </c>
      <c r="E184" s="2">
        <v>-75280.149999999994</v>
      </c>
      <c r="F184">
        <f t="shared" si="4"/>
        <v>-13151.4</v>
      </c>
      <c r="G184" s="2">
        <v>13151.4</v>
      </c>
      <c r="H184" s="4">
        <f t="shared" si="5"/>
        <v>-62128.749999999993</v>
      </c>
      <c r="I184" s="2" t="s">
        <v>12</v>
      </c>
    </row>
    <row r="185" spans="1:9" ht="28.5" x14ac:dyDescent="0.2">
      <c r="A185" s="2" t="s">
        <v>168</v>
      </c>
      <c r="B185" s="2" t="s">
        <v>168</v>
      </c>
      <c r="C185" s="3">
        <v>45565</v>
      </c>
      <c r="D185" s="3">
        <v>45535</v>
      </c>
      <c r="E185" s="2">
        <v>-31245.5</v>
      </c>
      <c r="F185">
        <f t="shared" si="4"/>
        <v>-95321.2</v>
      </c>
      <c r="G185" s="2">
        <v>95321.2</v>
      </c>
      <c r="H185" s="4">
        <f t="shared" si="5"/>
        <v>64075.7</v>
      </c>
      <c r="I185" s="2" t="s">
        <v>12</v>
      </c>
    </row>
    <row r="186" spans="1:9" ht="28.5" x14ac:dyDescent="0.2">
      <c r="A186" s="2" t="s">
        <v>169</v>
      </c>
      <c r="B186" s="2" t="s">
        <v>169</v>
      </c>
      <c r="C186" s="3">
        <v>45565</v>
      </c>
      <c r="D186" s="3">
        <v>45535</v>
      </c>
      <c r="E186" s="2">
        <v>-8339.7999999999993</v>
      </c>
      <c r="F186">
        <f t="shared" si="4"/>
        <v>-42870.85</v>
      </c>
      <c r="G186" s="2">
        <v>42870.85</v>
      </c>
      <c r="H186" s="4">
        <f t="shared" si="5"/>
        <v>34531.050000000003</v>
      </c>
      <c r="I186" s="2" t="s">
        <v>12</v>
      </c>
    </row>
    <row r="187" spans="1:9" ht="28.5" x14ac:dyDescent="0.2">
      <c r="A187" s="2" t="s">
        <v>170</v>
      </c>
      <c r="B187" s="2" t="s">
        <v>170</v>
      </c>
      <c r="C187" s="3">
        <v>45565</v>
      </c>
      <c r="D187" s="3">
        <v>45535</v>
      </c>
      <c r="E187" s="2">
        <v>-62288.6</v>
      </c>
      <c r="F187">
        <f t="shared" si="4"/>
        <v>-328446.90000000002</v>
      </c>
      <c r="G187" s="2">
        <v>328446.90000000002</v>
      </c>
      <c r="H187" s="4">
        <f t="shared" si="5"/>
        <v>266158.30000000005</v>
      </c>
      <c r="I187" s="2" t="s">
        <v>12</v>
      </c>
    </row>
    <row r="188" spans="1:9" ht="28.5" x14ac:dyDescent="0.2">
      <c r="A188" s="2" t="s">
        <v>171</v>
      </c>
      <c r="B188" s="2" t="s">
        <v>171</v>
      </c>
      <c r="C188" s="3">
        <v>45565</v>
      </c>
      <c r="D188" s="3">
        <v>45535</v>
      </c>
      <c r="E188" s="2">
        <v>-38456</v>
      </c>
      <c r="F188">
        <f t="shared" si="4"/>
        <v>-6057.05</v>
      </c>
      <c r="G188" s="2">
        <v>6057.05</v>
      </c>
      <c r="H188" s="4">
        <f t="shared" si="5"/>
        <v>-32398.95</v>
      </c>
      <c r="I188" s="2" t="s">
        <v>12</v>
      </c>
    </row>
    <row r="189" spans="1:9" ht="28.5" x14ac:dyDescent="0.2">
      <c r="A189" s="2" t="s">
        <v>172</v>
      </c>
      <c r="B189" s="2" t="s">
        <v>172</v>
      </c>
      <c r="C189" s="3">
        <v>45565</v>
      </c>
      <c r="D189" s="3">
        <v>45535</v>
      </c>
      <c r="E189" s="2">
        <v>-29978.2</v>
      </c>
      <c r="F189">
        <f t="shared" si="4"/>
        <v>-237810.8</v>
      </c>
      <c r="G189" s="2">
        <v>237810.8</v>
      </c>
      <c r="H189" s="4">
        <f t="shared" si="5"/>
        <v>207832.59999999998</v>
      </c>
      <c r="I189" s="2" t="s">
        <v>12</v>
      </c>
    </row>
    <row r="190" spans="1:9" ht="28.5" x14ac:dyDescent="0.2">
      <c r="A190" s="2" t="s">
        <v>173</v>
      </c>
      <c r="B190" s="2" t="s">
        <v>173</v>
      </c>
      <c r="C190" s="3">
        <v>45565</v>
      </c>
      <c r="D190" s="3">
        <v>45535</v>
      </c>
      <c r="E190" s="2">
        <v>-31054.6</v>
      </c>
      <c r="F190">
        <f t="shared" si="4"/>
        <v>-16908.45</v>
      </c>
      <c r="G190" s="2">
        <v>16908.45</v>
      </c>
      <c r="H190" s="4">
        <f t="shared" si="5"/>
        <v>-14146.149999999998</v>
      </c>
      <c r="I190" s="2" t="s">
        <v>12</v>
      </c>
    </row>
    <row r="191" spans="1:9" ht="28.5" x14ac:dyDescent="0.2">
      <c r="A191" s="2" t="s">
        <v>174</v>
      </c>
      <c r="B191" s="2" t="s">
        <v>174</v>
      </c>
      <c r="C191" s="3">
        <v>45565</v>
      </c>
      <c r="D191" s="3">
        <v>45535</v>
      </c>
      <c r="E191" s="2">
        <v>-19983.55</v>
      </c>
      <c r="F191">
        <f t="shared" si="4"/>
        <v>-49686.9</v>
      </c>
      <c r="G191" s="2">
        <v>49686.9</v>
      </c>
      <c r="H191" s="4">
        <f t="shared" si="5"/>
        <v>29703.350000000002</v>
      </c>
      <c r="I191" s="2" t="s">
        <v>12</v>
      </c>
    </row>
    <row r="192" spans="1:9" ht="28.5" x14ac:dyDescent="0.2">
      <c r="A192" s="2" t="s">
        <v>175</v>
      </c>
      <c r="B192" s="2" t="s">
        <v>175</v>
      </c>
      <c r="C192" s="3">
        <v>45565</v>
      </c>
      <c r="D192" s="3">
        <v>45535</v>
      </c>
      <c r="E192" s="2">
        <v>-96140</v>
      </c>
      <c r="F192">
        <f t="shared" si="4"/>
        <v>-37352</v>
      </c>
      <c r="G192" s="2">
        <v>37352</v>
      </c>
      <c r="H192" s="4">
        <f t="shared" si="5"/>
        <v>-58788</v>
      </c>
      <c r="I192" s="2" t="s">
        <v>12</v>
      </c>
    </row>
    <row r="193" spans="1:9" ht="28.5" x14ac:dyDescent="0.2">
      <c r="A193" s="2" t="s">
        <v>176</v>
      </c>
      <c r="B193" s="2" t="s">
        <v>176</v>
      </c>
      <c r="C193" s="3">
        <v>45565</v>
      </c>
      <c r="D193" s="3">
        <v>45535</v>
      </c>
      <c r="E193" s="2">
        <v>-9385.15</v>
      </c>
      <c r="F193">
        <f t="shared" si="4"/>
        <v>-74509.649999999994</v>
      </c>
      <c r="G193" s="2">
        <v>74509.649999999994</v>
      </c>
      <c r="H193" s="4">
        <f t="shared" si="5"/>
        <v>65124.499999999993</v>
      </c>
      <c r="I193" s="2" t="s">
        <v>12</v>
      </c>
    </row>
    <row r="194" spans="1:9" x14ac:dyDescent="0.2">
      <c r="A194" s="2" t="s">
        <v>201</v>
      </c>
      <c r="B194" s="2" t="s">
        <v>201</v>
      </c>
      <c r="C194" s="3">
        <v>45540</v>
      </c>
      <c r="D194" s="3">
        <v>45535</v>
      </c>
      <c r="E194" s="2">
        <v>-1527284</v>
      </c>
      <c r="F194">
        <f t="shared" ref="F194:F257" si="6">G194*-1</f>
        <v>-58654.6</v>
      </c>
      <c r="G194" s="2">
        <v>58654.6</v>
      </c>
      <c r="H194" s="4">
        <f t="shared" si="5"/>
        <v>-1468629.4</v>
      </c>
      <c r="I194" s="2" t="s">
        <v>36</v>
      </c>
    </row>
    <row r="195" spans="1:9" x14ac:dyDescent="0.2">
      <c r="A195" s="2" t="s">
        <v>202</v>
      </c>
      <c r="B195" s="2" t="s">
        <v>202</v>
      </c>
      <c r="C195" s="3">
        <v>45540</v>
      </c>
      <c r="D195" s="3">
        <v>45535</v>
      </c>
      <c r="E195" s="2">
        <v>-1864649</v>
      </c>
      <c r="F195">
        <f t="shared" si="6"/>
        <v>-26680</v>
      </c>
      <c r="G195" s="2">
        <v>26680</v>
      </c>
      <c r="H195" s="4">
        <f t="shared" ref="H195:H258" si="7">G195+E195</f>
        <v>-1837969</v>
      </c>
      <c r="I195" s="2" t="s">
        <v>36</v>
      </c>
    </row>
    <row r="196" spans="1:9" x14ac:dyDescent="0.2">
      <c r="A196" s="2" t="s">
        <v>203</v>
      </c>
      <c r="B196" s="2" t="s">
        <v>203</v>
      </c>
      <c r="C196" s="3">
        <v>45540</v>
      </c>
      <c r="D196" s="3">
        <v>45535</v>
      </c>
      <c r="E196" s="2">
        <v>-709110</v>
      </c>
      <c r="F196">
        <f t="shared" si="6"/>
        <v>-10793.9</v>
      </c>
      <c r="G196" s="2">
        <v>10793.9</v>
      </c>
      <c r="H196" s="4">
        <f t="shared" si="7"/>
        <v>-698316.1</v>
      </c>
      <c r="I196" s="2" t="s">
        <v>36</v>
      </c>
    </row>
    <row r="197" spans="1:9" x14ac:dyDescent="0.2">
      <c r="A197" s="2" t="s">
        <v>204</v>
      </c>
      <c r="B197" s="2" t="s">
        <v>204</v>
      </c>
      <c r="C197" s="3">
        <v>45540</v>
      </c>
      <c r="D197" s="3">
        <v>45535</v>
      </c>
      <c r="E197" s="2">
        <v>-294320</v>
      </c>
      <c r="F197">
        <f t="shared" si="6"/>
        <v>-211246.95</v>
      </c>
      <c r="G197" s="2">
        <v>211246.95</v>
      </c>
      <c r="H197" s="4">
        <f t="shared" si="7"/>
        <v>-83073.049999999988</v>
      </c>
      <c r="I197" s="2" t="s">
        <v>36</v>
      </c>
    </row>
    <row r="198" spans="1:9" x14ac:dyDescent="0.2">
      <c r="A198" s="2" t="s">
        <v>205</v>
      </c>
      <c r="B198" s="2" t="s">
        <v>205</v>
      </c>
      <c r="C198" s="3">
        <v>45540</v>
      </c>
      <c r="D198" s="3">
        <v>45535</v>
      </c>
      <c r="E198" s="2">
        <v>-78556</v>
      </c>
      <c r="F198">
        <f t="shared" si="6"/>
        <v>-5602.8</v>
      </c>
      <c r="G198" s="2">
        <v>5602.8</v>
      </c>
      <c r="H198" s="4">
        <f t="shared" si="7"/>
        <v>-72953.2</v>
      </c>
      <c r="I198" s="2" t="s">
        <v>36</v>
      </c>
    </row>
    <row r="199" spans="1:9" x14ac:dyDescent="0.2">
      <c r="A199" s="2" t="s">
        <v>206</v>
      </c>
      <c r="B199" s="2" t="s">
        <v>206</v>
      </c>
      <c r="C199" s="3">
        <v>45540</v>
      </c>
      <c r="D199" s="3">
        <v>45535</v>
      </c>
      <c r="E199" s="2">
        <v>-586737</v>
      </c>
      <c r="F199">
        <f t="shared" si="6"/>
        <v>-3854.8</v>
      </c>
      <c r="G199" s="2">
        <v>3854.8</v>
      </c>
      <c r="H199" s="4">
        <f t="shared" si="7"/>
        <v>-582882.19999999995</v>
      </c>
      <c r="I199" s="2" t="s">
        <v>36</v>
      </c>
    </row>
    <row r="200" spans="1:9" x14ac:dyDescent="0.2">
      <c r="A200" s="2" t="s">
        <v>207</v>
      </c>
      <c r="B200" s="2" t="s">
        <v>207</v>
      </c>
      <c r="C200" s="3">
        <v>45540</v>
      </c>
      <c r="D200" s="3">
        <v>45535</v>
      </c>
      <c r="E200" s="2">
        <v>-362240</v>
      </c>
      <c r="F200">
        <f t="shared" si="6"/>
        <v>-28706.3</v>
      </c>
      <c r="G200" s="2">
        <v>28706.3</v>
      </c>
      <c r="H200" s="4">
        <f t="shared" si="7"/>
        <v>-333533.7</v>
      </c>
      <c r="I200" s="2" t="s">
        <v>36</v>
      </c>
    </row>
    <row r="201" spans="1:9" x14ac:dyDescent="0.2">
      <c r="A201" s="2" t="s">
        <v>208</v>
      </c>
      <c r="B201" s="2" t="s">
        <v>208</v>
      </c>
      <c r="C201" s="3">
        <v>45540</v>
      </c>
      <c r="D201" s="3">
        <v>45535</v>
      </c>
      <c r="E201" s="2">
        <v>-282381</v>
      </c>
      <c r="F201">
        <f t="shared" si="6"/>
        <v>-22165.1</v>
      </c>
      <c r="G201" s="2">
        <v>22165.1</v>
      </c>
      <c r="H201" s="4">
        <f t="shared" si="7"/>
        <v>-260215.9</v>
      </c>
      <c r="I201" s="2" t="s">
        <v>36</v>
      </c>
    </row>
    <row r="202" spans="1:9" x14ac:dyDescent="0.2">
      <c r="A202" s="2" t="s">
        <v>209</v>
      </c>
      <c r="B202" s="2" t="s">
        <v>209</v>
      </c>
      <c r="C202" s="3">
        <v>45540</v>
      </c>
      <c r="D202" s="3">
        <v>45535</v>
      </c>
      <c r="E202" s="2">
        <v>-292527</v>
      </c>
      <c r="F202">
        <f t="shared" si="6"/>
        <v>-11417.2</v>
      </c>
      <c r="G202" s="2">
        <v>11417.2</v>
      </c>
      <c r="H202" s="4">
        <f t="shared" si="7"/>
        <v>-281109.8</v>
      </c>
      <c r="I202" s="2" t="s">
        <v>36</v>
      </c>
    </row>
    <row r="203" spans="1:9" x14ac:dyDescent="0.2">
      <c r="A203" s="2" t="s">
        <v>210</v>
      </c>
      <c r="B203" s="2" t="s">
        <v>210</v>
      </c>
      <c r="C203" s="3">
        <v>45540</v>
      </c>
      <c r="D203" s="3">
        <v>45535</v>
      </c>
      <c r="E203" s="2">
        <v>-188232</v>
      </c>
      <c r="F203">
        <f t="shared" si="6"/>
        <v>-31958.5</v>
      </c>
      <c r="G203" s="2">
        <v>31958.5</v>
      </c>
      <c r="H203" s="4">
        <f t="shared" si="7"/>
        <v>-156273.5</v>
      </c>
      <c r="I203" s="2" t="s">
        <v>36</v>
      </c>
    </row>
    <row r="204" spans="1:9" x14ac:dyDescent="0.2">
      <c r="A204" s="2" t="s">
        <v>211</v>
      </c>
      <c r="B204" s="2" t="s">
        <v>211</v>
      </c>
      <c r="C204" s="3">
        <v>45540</v>
      </c>
      <c r="D204" s="3">
        <v>45535</v>
      </c>
      <c r="E204" s="2">
        <v>-905600</v>
      </c>
      <c r="F204">
        <f t="shared" si="6"/>
        <v>-6158.25</v>
      </c>
      <c r="G204" s="2">
        <v>6158.25</v>
      </c>
      <c r="H204" s="4">
        <f t="shared" si="7"/>
        <v>-899441.75</v>
      </c>
      <c r="I204" s="2" t="s">
        <v>36</v>
      </c>
    </row>
    <row r="205" spans="1:9" x14ac:dyDescent="0.2">
      <c r="A205" s="2" t="s">
        <v>212</v>
      </c>
      <c r="B205" s="2" t="s">
        <v>212</v>
      </c>
      <c r="C205" s="3">
        <v>45540</v>
      </c>
      <c r="D205" s="3">
        <v>45535</v>
      </c>
      <c r="E205" s="2">
        <v>-88409</v>
      </c>
      <c r="F205">
        <f t="shared" si="6"/>
        <v>-142672.45000000001</v>
      </c>
      <c r="G205" s="2">
        <v>142672.45000000001</v>
      </c>
      <c r="H205" s="4">
        <f t="shared" si="7"/>
        <v>54263.450000000012</v>
      </c>
      <c r="I205" s="2" t="s">
        <v>36</v>
      </c>
    </row>
    <row r="206" spans="1:9" x14ac:dyDescent="0.2">
      <c r="A206" s="2" t="s">
        <v>143</v>
      </c>
      <c r="B206" s="2" t="s">
        <v>143</v>
      </c>
      <c r="C206" s="3">
        <v>45570</v>
      </c>
      <c r="D206" s="3">
        <v>45535</v>
      </c>
      <c r="E206" s="2">
        <v>-2517032.6</v>
      </c>
      <c r="F206">
        <f t="shared" si="6"/>
        <v>-76864.850000000006</v>
      </c>
      <c r="G206" s="2">
        <v>76864.850000000006</v>
      </c>
      <c r="H206" s="4">
        <f t="shared" si="7"/>
        <v>-2440167.75</v>
      </c>
      <c r="I206" s="2" t="s">
        <v>5</v>
      </c>
    </row>
    <row r="207" spans="1:9" x14ac:dyDescent="0.2">
      <c r="A207" s="2" t="s">
        <v>144</v>
      </c>
      <c r="B207" s="2" t="s">
        <v>144</v>
      </c>
      <c r="C207" s="3">
        <v>45570</v>
      </c>
      <c r="D207" s="3">
        <v>45535</v>
      </c>
      <c r="E207" s="2">
        <v>-3073026.55</v>
      </c>
      <c r="F207">
        <f t="shared" si="6"/>
        <v>-221115.1</v>
      </c>
      <c r="G207" s="2">
        <v>221115.1</v>
      </c>
      <c r="H207" s="4">
        <f t="shared" si="7"/>
        <v>-2851911.4499999997</v>
      </c>
      <c r="I207" s="2" t="s">
        <v>5</v>
      </c>
    </row>
    <row r="208" spans="1:9" x14ac:dyDescent="0.2">
      <c r="A208" s="2" t="s">
        <v>145</v>
      </c>
      <c r="B208" s="2" t="s">
        <v>145</v>
      </c>
      <c r="C208" s="3">
        <v>45570</v>
      </c>
      <c r="D208" s="3">
        <v>45535</v>
      </c>
      <c r="E208" s="2">
        <v>-1335595.05</v>
      </c>
      <c r="F208">
        <f t="shared" si="6"/>
        <v>-140708.25</v>
      </c>
      <c r="G208" s="2">
        <v>140708.25</v>
      </c>
      <c r="H208" s="4">
        <f t="shared" si="7"/>
        <v>-1194886.8</v>
      </c>
      <c r="I208" s="2" t="s">
        <v>5</v>
      </c>
    </row>
    <row r="209" spans="1:9" x14ac:dyDescent="0.2">
      <c r="A209" s="2" t="s">
        <v>146</v>
      </c>
      <c r="B209" s="2" t="s">
        <v>146</v>
      </c>
      <c r="C209" s="3">
        <v>45570</v>
      </c>
      <c r="D209" s="3">
        <v>45535</v>
      </c>
      <c r="E209" s="2">
        <v>-588992.05000000005</v>
      </c>
      <c r="F209">
        <f t="shared" si="6"/>
        <v>-11252.75</v>
      </c>
      <c r="G209" s="2">
        <v>11252.75</v>
      </c>
      <c r="H209" s="4">
        <f t="shared" si="7"/>
        <v>-577739.30000000005</v>
      </c>
      <c r="I209" s="2" t="s">
        <v>5</v>
      </c>
    </row>
    <row r="210" spans="1:9" x14ac:dyDescent="0.2">
      <c r="A210" s="2" t="s">
        <v>147</v>
      </c>
      <c r="B210" s="2" t="s">
        <v>147</v>
      </c>
      <c r="C210" s="3">
        <v>45570</v>
      </c>
      <c r="D210" s="3">
        <v>45535</v>
      </c>
      <c r="E210" s="2">
        <v>-147957.85</v>
      </c>
      <c r="F210">
        <f t="shared" si="6"/>
        <v>-54372</v>
      </c>
      <c r="G210" s="2">
        <v>54372</v>
      </c>
      <c r="H210" s="4">
        <f t="shared" si="7"/>
        <v>-93585.85</v>
      </c>
      <c r="I210" s="2" t="s">
        <v>5</v>
      </c>
    </row>
    <row r="211" spans="1:9" x14ac:dyDescent="0.2">
      <c r="A211" s="2" t="s">
        <v>148</v>
      </c>
      <c r="B211" s="2" t="s">
        <v>148</v>
      </c>
      <c r="C211" s="3">
        <v>45570</v>
      </c>
      <c r="D211" s="3">
        <v>45535</v>
      </c>
      <c r="E211" s="2">
        <v>-1243245.45</v>
      </c>
      <c r="F211">
        <f t="shared" si="6"/>
        <v>-24453.599999999999</v>
      </c>
      <c r="G211" s="2">
        <v>24453.599999999999</v>
      </c>
      <c r="H211" s="4">
        <f t="shared" si="7"/>
        <v>-1218791.8499999999</v>
      </c>
      <c r="I211" s="2" t="s">
        <v>5</v>
      </c>
    </row>
    <row r="212" spans="1:9" x14ac:dyDescent="0.2">
      <c r="A212" s="2" t="s">
        <v>149</v>
      </c>
      <c r="B212" s="2" t="s">
        <v>149</v>
      </c>
      <c r="C212" s="3">
        <v>45570</v>
      </c>
      <c r="D212" s="3">
        <v>45535</v>
      </c>
      <c r="E212" s="2">
        <v>-852840</v>
      </c>
      <c r="F212">
        <f t="shared" si="6"/>
        <v>-175638.35</v>
      </c>
      <c r="G212" s="2">
        <v>175638.35</v>
      </c>
      <c r="H212" s="4">
        <f t="shared" si="7"/>
        <v>-677201.65</v>
      </c>
      <c r="I212" s="2" t="s">
        <v>5</v>
      </c>
    </row>
    <row r="213" spans="1:9" x14ac:dyDescent="0.2">
      <c r="A213" s="2" t="s">
        <v>150</v>
      </c>
      <c r="B213" s="2" t="s">
        <v>150</v>
      </c>
      <c r="C213" s="3">
        <v>45570</v>
      </c>
      <c r="D213" s="3">
        <v>45535</v>
      </c>
      <c r="E213" s="2">
        <v>-398893.6</v>
      </c>
      <c r="F213">
        <f t="shared" si="6"/>
        <v>-5183.05</v>
      </c>
      <c r="G213" s="2">
        <v>5183.05</v>
      </c>
      <c r="H213" s="4">
        <f t="shared" si="7"/>
        <v>-393710.55</v>
      </c>
      <c r="I213" s="2" t="s">
        <v>5</v>
      </c>
    </row>
    <row r="214" spans="1:9" x14ac:dyDescent="0.2">
      <c r="A214" s="2" t="s">
        <v>151</v>
      </c>
      <c r="B214" s="2" t="s">
        <v>151</v>
      </c>
      <c r="C214" s="3">
        <v>45570</v>
      </c>
      <c r="D214" s="3">
        <v>45535</v>
      </c>
      <c r="E214" s="2">
        <v>-550968.44999999995</v>
      </c>
      <c r="F214">
        <f t="shared" si="6"/>
        <v>-108091.95</v>
      </c>
      <c r="G214" s="2">
        <v>108091.95</v>
      </c>
      <c r="H214" s="4">
        <f t="shared" si="7"/>
        <v>-442876.49999999994</v>
      </c>
      <c r="I214" s="2" t="s">
        <v>5</v>
      </c>
    </row>
    <row r="215" spans="1:9" x14ac:dyDescent="0.2">
      <c r="A215" s="2" t="s">
        <v>152</v>
      </c>
      <c r="B215" s="2" t="s">
        <v>152</v>
      </c>
      <c r="C215" s="3">
        <v>45570</v>
      </c>
      <c r="D215" s="3">
        <v>45535</v>
      </c>
      <c r="E215" s="2">
        <v>-332373</v>
      </c>
      <c r="F215">
        <f t="shared" si="6"/>
        <v>-7233.5</v>
      </c>
      <c r="G215" s="2">
        <v>7233.5</v>
      </c>
      <c r="H215" s="4">
        <f t="shared" si="7"/>
        <v>-325139.5</v>
      </c>
      <c r="I215" s="2" t="s">
        <v>5</v>
      </c>
    </row>
    <row r="216" spans="1:9" x14ac:dyDescent="0.2">
      <c r="A216" s="2" t="s">
        <v>153</v>
      </c>
      <c r="B216" s="2" t="s">
        <v>153</v>
      </c>
      <c r="C216" s="3">
        <v>45570</v>
      </c>
      <c r="D216" s="3">
        <v>45535</v>
      </c>
      <c r="E216" s="2">
        <v>-1705680</v>
      </c>
      <c r="F216">
        <f t="shared" si="6"/>
        <v>-21256.6</v>
      </c>
      <c r="G216" s="2">
        <v>21256.6</v>
      </c>
      <c r="H216" s="4">
        <f t="shared" si="7"/>
        <v>-1684423.4</v>
      </c>
      <c r="I216" s="2" t="s">
        <v>5</v>
      </c>
    </row>
    <row r="217" spans="1:9" x14ac:dyDescent="0.2">
      <c r="A217" s="2" t="s">
        <v>154</v>
      </c>
      <c r="B217" s="2" t="s">
        <v>154</v>
      </c>
      <c r="C217" s="3">
        <v>45570</v>
      </c>
      <c r="D217" s="3">
        <v>45535</v>
      </c>
      <c r="E217" s="2">
        <v>-145702.70000000001</v>
      </c>
      <c r="F217">
        <f t="shared" si="6"/>
        <v>-15979.25</v>
      </c>
      <c r="G217" s="2">
        <v>15979.25</v>
      </c>
      <c r="H217" s="4">
        <f t="shared" si="7"/>
        <v>-129723.45000000001</v>
      </c>
      <c r="I217" s="2" t="s">
        <v>5</v>
      </c>
    </row>
    <row r="218" spans="1:9" x14ac:dyDescent="0.2">
      <c r="A218" s="2" t="s">
        <v>249</v>
      </c>
      <c r="B218" s="2" t="s">
        <v>249</v>
      </c>
      <c r="C218" s="3">
        <v>45526</v>
      </c>
      <c r="D218" s="3">
        <v>45505</v>
      </c>
      <c r="E218" s="2">
        <v>-411953</v>
      </c>
      <c r="F218">
        <f t="shared" si="6"/>
        <v>-45771.15</v>
      </c>
      <c r="G218" s="2">
        <v>45771.15</v>
      </c>
      <c r="H218" s="4">
        <f t="shared" si="7"/>
        <v>-366181.85</v>
      </c>
      <c r="I218" s="2" t="s">
        <v>20</v>
      </c>
    </row>
    <row r="219" spans="1:9" x14ac:dyDescent="0.2">
      <c r="A219" s="2" t="s">
        <v>250</v>
      </c>
      <c r="B219" s="2" t="s">
        <v>250</v>
      </c>
      <c r="C219" s="3">
        <v>45526</v>
      </c>
      <c r="D219" s="3">
        <v>45505</v>
      </c>
      <c r="E219" s="2">
        <v>-502950</v>
      </c>
      <c r="F219">
        <f t="shared" si="6"/>
        <v>-25093</v>
      </c>
      <c r="G219" s="2">
        <v>25093</v>
      </c>
      <c r="H219" s="4">
        <f t="shared" si="7"/>
        <v>-477857</v>
      </c>
      <c r="I219" s="2" t="s">
        <v>20</v>
      </c>
    </row>
    <row r="220" spans="1:9" x14ac:dyDescent="0.2">
      <c r="A220" s="2" t="s">
        <v>251</v>
      </c>
      <c r="B220" s="2" t="s">
        <v>251</v>
      </c>
      <c r="C220" s="3">
        <v>45526</v>
      </c>
      <c r="D220" s="3">
        <v>45505</v>
      </c>
      <c r="E220" s="2">
        <v>-141741</v>
      </c>
      <c r="F220">
        <f t="shared" si="6"/>
        <v>-11413.75</v>
      </c>
      <c r="G220" s="2">
        <v>11413.75</v>
      </c>
      <c r="H220" s="4">
        <f t="shared" si="7"/>
        <v>-130327.25</v>
      </c>
      <c r="I220" s="2" t="s">
        <v>20</v>
      </c>
    </row>
    <row r="221" spans="1:9" x14ac:dyDescent="0.2">
      <c r="A221" s="2" t="s">
        <v>252</v>
      </c>
      <c r="B221" s="2" t="s">
        <v>252</v>
      </c>
      <c r="C221" s="3">
        <v>45526</v>
      </c>
      <c r="D221" s="3">
        <v>45505</v>
      </c>
      <c r="E221" s="2">
        <v>-128240</v>
      </c>
      <c r="F221">
        <f t="shared" si="6"/>
        <v>-4617.25</v>
      </c>
      <c r="G221" s="2">
        <v>4617.25</v>
      </c>
      <c r="H221" s="4">
        <f t="shared" si="7"/>
        <v>-123622.75</v>
      </c>
      <c r="I221" s="2" t="s">
        <v>20</v>
      </c>
    </row>
    <row r="222" spans="1:9" x14ac:dyDescent="0.2">
      <c r="A222" s="2" t="s">
        <v>253</v>
      </c>
      <c r="B222" s="2" t="s">
        <v>253</v>
      </c>
      <c r="C222" s="3">
        <v>45526</v>
      </c>
      <c r="D222" s="3">
        <v>45505</v>
      </c>
      <c r="E222" s="2">
        <v>-45800</v>
      </c>
      <c r="F222">
        <f t="shared" si="6"/>
        <v>-180744.35</v>
      </c>
      <c r="G222" s="2">
        <v>180744.35</v>
      </c>
      <c r="H222" s="4">
        <f t="shared" si="7"/>
        <v>134944.35</v>
      </c>
      <c r="I222" s="2" t="s">
        <v>20</v>
      </c>
    </row>
    <row r="223" spans="1:9" x14ac:dyDescent="0.2">
      <c r="A223" s="2" t="s">
        <v>254</v>
      </c>
      <c r="B223" s="2" t="s">
        <v>254</v>
      </c>
      <c r="C223" s="3">
        <v>45526</v>
      </c>
      <c r="D223" s="3">
        <v>45505</v>
      </c>
      <c r="E223" s="2">
        <v>-256644</v>
      </c>
      <c r="F223">
        <f t="shared" si="6"/>
        <v>-11242</v>
      </c>
      <c r="G223" s="2">
        <v>11242</v>
      </c>
      <c r="H223" s="4">
        <f t="shared" si="7"/>
        <v>-245402</v>
      </c>
      <c r="I223" s="2" t="s">
        <v>20</v>
      </c>
    </row>
    <row r="224" spans="1:9" x14ac:dyDescent="0.2">
      <c r="A224" s="2" t="s">
        <v>255</v>
      </c>
      <c r="B224" s="2" t="s">
        <v>255</v>
      </c>
      <c r="C224" s="3">
        <v>45526</v>
      </c>
      <c r="D224" s="3">
        <v>45505</v>
      </c>
      <c r="E224" s="2">
        <v>-146560</v>
      </c>
      <c r="F224">
        <f t="shared" si="6"/>
        <v>-7734</v>
      </c>
      <c r="G224" s="2">
        <v>7734</v>
      </c>
      <c r="H224" s="4">
        <f t="shared" si="7"/>
        <v>-138826</v>
      </c>
      <c r="I224" s="2" t="s">
        <v>20</v>
      </c>
    </row>
    <row r="225" spans="1:9" x14ac:dyDescent="0.2">
      <c r="A225" s="2" t="s">
        <v>256</v>
      </c>
      <c r="B225" s="2" t="s">
        <v>256</v>
      </c>
      <c r="C225" s="3">
        <v>45526</v>
      </c>
      <c r="D225" s="3">
        <v>45505</v>
      </c>
      <c r="E225" s="2">
        <v>-114249</v>
      </c>
      <c r="F225">
        <f t="shared" si="6"/>
        <v>-57595</v>
      </c>
      <c r="G225" s="2">
        <v>57595</v>
      </c>
      <c r="H225" s="4">
        <f t="shared" si="7"/>
        <v>-56654</v>
      </c>
      <c r="I225" s="2" t="s">
        <v>20</v>
      </c>
    </row>
    <row r="226" spans="1:9" x14ac:dyDescent="0.2">
      <c r="A226" s="2" t="s">
        <v>257</v>
      </c>
      <c r="B226" s="2" t="s">
        <v>257</v>
      </c>
      <c r="C226" s="3">
        <v>45526</v>
      </c>
      <c r="D226" s="3">
        <v>45505</v>
      </c>
      <c r="E226" s="2">
        <v>-118354</v>
      </c>
      <c r="F226">
        <f t="shared" si="6"/>
        <v>-44470</v>
      </c>
      <c r="G226" s="2">
        <v>44470</v>
      </c>
      <c r="H226" s="4">
        <f t="shared" si="7"/>
        <v>-73884</v>
      </c>
      <c r="I226" s="2" t="s">
        <v>20</v>
      </c>
    </row>
    <row r="227" spans="1:9" x14ac:dyDescent="0.2">
      <c r="A227" s="2" t="s">
        <v>258</v>
      </c>
      <c r="B227" s="2" t="s">
        <v>258</v>
      </c>
      <c r="C227" s="3">
        <v>45526</v>
      </c>
      <c r="D227" s="3">
        <v>45505</v>
      </c>
      <c r="E227" s="2">
        <v>-76158</v>
      </c>
      <c r="F227">
        <f t="shared" si="6"/>
        <v>-22907</v>
      </c>
      <c r="G227" s="2">
        <v>22907</v>
      </c>
      <c r="H227" s="4">
        <f t="shared" si="7"/>
        <v>-53251</v>
      </c>
      <c r="I227" s="2" t="s">
        <v>20</v>
      </c>
    </row>
    <row r="228" spans="1:9" x14ac:dyDescent="0.2">
      <c r="A228" s="2" t="s">
        <v>259</v>
      </c>
      <c r="B228" s="2" t="s">
        <v>259</v>
      </c>
      <c r="C228" s="3">
        <v>45526</v>
      </c>
      <c r="D228" s="3">
        <v>45505</v>
      </c>
      <c r="E228" s="2">
        <v>-771239</v>
      </c>
      <c r="F228">
        <f t="shared" si="6"/>
        <v>-64120</v>
      </c>
      <c r="G228" s="2">
        <v>64120</v>
      </c>
      <c r="H228" s="4">
        <f t="shared" si="7"/>
        <v>-707119</v>
      </c>
      <c r="I228" s="2" t="s">
        <v>20</v>
      </c>
    </row>
    <row r="229" spans="1:9" x14ac:dyDescent="0.2">
      <c r="A229" s="2" t="s">
        <v>260</v>
      </c>
      <c r="B229" s="2" t="s">
        <v>260</v>
      </c>
      <c r="C229" s="3">
        <v>45526</v>
      </c>
      <c r="D229" s="3">
        <v>45505</v>
      </c>
      <c r="E229" s="2">
        <v>-71540</v>
      </c>
      <c r="F229">
        <f t="shared" si="6"/>
        <v>-12355</v>
      </c>
      <c r="G229" s="2">
        <v>12355</v>
      </c>
      <c r="H229" s="4">
        <f t="shared" si="7"/>
        <v>-59185</v>
      </c>
      <c r="I229" s="2" t="s">
        <v>20</v>
      </c>
    </row>
    <row r="230" spans="1:9" x14ac:dyDescent="0.2">
      <c r="A230" s="2" t="s">
        <v>299</v>
      </c>
      <c r="B230" s="2" t="s">
        <v>299</v>
      </c>
      <c r="C230" s="3">
        <v>45505</v>
      </c>
      <c r="D230" s="3">
        <v>45505</v>
      </c>
      <c r="E230" s="2">
        <v>-205324.45</v>
      </c>
      <c r="F230">
        <f t="shared" si="6"/>
        <v>-286250</v>
      </c>
      <c r="G230" s="2">
        <v>286250</v>
      </c>
      <c r="H230" s="4">
        <f t="shared" si="7"/>
        <v>80925.549999999988</v>
      </c>
      <c r="I230" s="2" t="s">
        <v>51</v>
      </c>
    </row>
    <row r="231" spans="1:9" x14ac:dyDescent="0.2">
      <c r="A231" s="2" t="s">
        <v>300</v>
      </c>
      <c r="B231" s="2" t="s">
        <v>300</v>
      </c>
      <c r="C231" s="3">
        <v>45505</v>
      </c>
      <c r="D231" s="3">
        <v>45505</v>
      </c>
      <c r="E231" s="2">
        <v>-250679.3</v>
      </c>
      <c r="F231">
        <f t="shared" si="6"/>
        <v>-154218</v>
      </c>
      <c r="G231" s="2">
        <v>154218</v>
      </c>
      <c r="H231" s="4">
        <f t="shared" si="7"/>
        <v>-96461.299999999988</v>
      </c>
      <c r="I231" s="2" t="s">
        <v>51</v>
      </c>
    </row>
    <row r="232" spans="1:9" x14ac:dyDescent="0.2">
      <c r="A232" s="2" t="s">
        <v>301</v>
      </c>
      <c r="B232" s="2" t="s">
        <v>301</v>
      </c>
      <c r="C232" s="3">
        <v>45505</v>
      </c>
      <c r="D232" s="3">
        <v>45505</v>
      </c>
      <c r="E232" s="2">
        <v>-70646.8</v>
      </c>
      <c r="F232">
        <f t="shared" si="6"/>
        <v>-443634</v>
      </c>
      <c r="G232" s="2">
        <v>443634</v>
      </c>
      <c r="H232" s="4">
        <f t="shared" si="7"/>
        <v>372987.2</v>
      </c>
      <c r="I232" s="2" t="s">
        <v>51</v>
      </c>
    </row>
    <row r="233" spans="1:9" x14ac:dyDescent="0.2">
      <c r="A233" s="2" t="s">
        <v>302</v>
      </c>
      <c r="B233" s="2" t="s">
        <v>302</v>
      </c>
      <c r="C233" s="3">
        <v>45505</v>
      </c>
      <c r="D233" s="3">
        <v>45505</v>
      </c>
      <c r="E233" s="2">
        <v>-63917</v>
      </c>
      <c r="F233">
        <f t="shared" si="6"/>
        <v>-282311</v>
      </c>
      <c r="G233" s="2">
        <v>282311</v>
      </c>
      <c r="H233" s="4">
        <f t="shared" si="7"/>
        <v>218394</v>
      </c>
      <c r="I233" s="2" t="s">
        <v>51</v>
      </c>
    </row>
    <row r="234" spans="1:9" x14ac:dyDescent="0.2">
      <c r="A234" s="2" t="s">
        <v>303</v>
      </c>
      <c r="B234" s="2" t="s">
        <v>303</v>
      </c>
      <c r="C234" s="3">
        <v>45505</v>
      </c>
      <c r="D234" s="3">
        <v>45505</v>
      </c>
      <c r="E234" s="2">
        <v>-22827.5</v>
      </c>
      <c r="F234">
        <f t="shared" si="6"/>
        <v>-22577</v>
      </c>
      <c r="G234" s="2">
        <v>22577</v>
      </c>
      <c r="H234" s="4">
        <f t="shared" si="7"/>
        <v>-250.5</v>
      </c>
      <c r="I234" s="2" t="s">
        <v>51</v>
      </c>
    </row>
    <row r="235" spans="1:9" x14ac:dyDescent="0.2">
      <c r="A235" s="2" t="s">
        <v>304</v>
      </c>
      <c r="B235" s="2" t="s">
        <v>304</v>
      </c>
      <c r="C235" s="3">
        <v>45505</v>
      </c>
      <c r="D235" s="3">
        <v>45505</v>
      </c>
      <c r="E235" s="2">
        <v>-127915.65</v>
      </c>
      <c r="F235">
        <f t="shared" si="6"/>
        <v>-109089</v>
      </c>
      <c r="G235" s="2">
        <v>109089</v>
      </c>
      <c r="H235" s="4">
        <f t="shared" si="7"/>
        <v>-18826.649999999994</v>
      </c>
      <c r="I235" s="2" t="s">
        <v>51</v>
      </c>
    </row>
    <row r="236" spans="1:9" x14ac:dyDescent="0.2">
      <c r="A236" s="2" t="s">
        <v>305</v>
      </c>
      <c r="B236" s="2" t="s">
        <v>305</v>
      </c>
      <c r="C236" s="3">
        <v>45505</v>
      </c>
      <c r="D236" s="3">
        <v>45505</v>
      </c>
      <c r="E236" s="2">
        <v>-73048</v>
      </c>
      <c r="F236">
        <f t="shared" si="6"/>
        <v>-49062</v>
      </c>
      <c r="G236" s="2">
        <v>49062</v>
      </c>
      <c r="H236" s="4">
        <f t="shared" si="7"/>
        <v>-23986</v>
      </c>
      <c r="I236" s="2" t="s">
        <v>51</v>
      </c>
    </row>
    <row r="237" spans="1:9" x14ac:dyDescent="0.2">
      <c r="A237" s="2" t="s">
        <v>306</v>
      </c>
      <c r="B237" s="2" t="s">
        <v>306</v>
      </c>
      <c r="C237" s="3">
        <v>45505</v>
      </c>
      <c r="D237" s="3">
        <v>45505</v>
      </c>
      <c r="E237" s="2">
        <v>-56943.4</v>
      </c>
      <c r="F237">
        <f t="shared" si="6"/>
        <v>-352392</v>
      </c>
      <c r="G237" s="2">
        <v>352392</v>
      </c>
      <c r="H237" s="4">
        <f t="shared" si="7"/>
        <v>295448.59999999998</v>
      </c>
      <c r="I237" s="2" t="s">
        <v>51</v>
      </c>
    </row>
    <row r="238" spans="1:9" x14ac:dyDescent="0.2">
      <c r="A238" s="2" t="s">
        <v>307</v>
      </c>
      <c r="B238" s="2" t="s">
        <v>307</v>
      </c>
      <c r="C238" s="3">
        <v>45505</v>
      </c>
      <c r="D238" s="3">
        <v>45505</v>
      </c>
      <c r="E238" s="2">
        <v>-58990.400000000001</v>
      </c>
      <c r="F238">
        <f t="shared" si="6"/>
        <v>-10399</v>
      </c>
      <c r="G238" s="2">
        <v>10399</v>
      </c>
      <c r="H238" s="4">
        <f t="shared" si="7"/>
        <v>-48591.4</v>
      </c>
      <c r="I238" s="2" t="s">
        <v>51</v>
      </c>
    </row>
    <row r="239" spans="1:9" x14ac:dyDescent="0.2">
      <c r="A239" s="2" t="s">
        <v>308</v>
      </c>
      <c r="B239" s="2" t="s">
        <v>308</v>
      </c>
      <c r="C239" s="3">
        <v>45505</v>
      </c>
      <c r="D239" s="3">
        <v>45505</v>
      </c>
      <c r="E239" s="2">
        <v>-37958.050000000003</v>
      </c>
      <c r="F239">
        <f t="shared" si="6"/>
        <v>-216870</v>
      </c>
      <c r="G239" s="2">
        <v>216870</v>
      </c>
      <c r="H239" s="4">
        <f t="shared" si="7"/>
        <v>178911.95</v>
      </c>
      <c r="I239" s="2" t="s">
        <v>51</v>
      </c>
    </row>
    <row r="240" spans="1:9" x14ac:dyDescent="0.2">
      <c r="A240" s="2" t="s">
        <v>309</v>
      </c>
      <c r="B240" s="2" t="s">
        <v>309</v>
      </c>
      <c r="C240" s="3">
        <v>45505</v>
      </c>
      <c r="D240" s="3">
        <v>45505</v>
      </c>
      <c r="E240" s="2">
        <v>-384399</v>
      </c>
      <c r="F240">
        <f t="shared" si="6"/>
        <v>-14513</v>
      </c>
      <c r="G240" s="2">
        <v>14513</v>
      </c>
      <c r="H240" s="4">
        <f t="shared" si="7"/>
        <v>-369886</v>
      </c>
      <c r="I240" s="2" t="s">
        <v>51</v>
      </c>
    </row>
    <row r="241" spans="1:9" x14ac:dyDescent="0.2">
      <c r="A241" s="2" t="s">
        <v>310</v>
      </c>
      <c r="B241" s="2" t="s">
        <v>310</v>
      </c>
      <c r="C241" s="3">
        <v>45505</v>
      </c>
      <c r="D241" s="3">
        <v>45505</v>
      </c>
      <c r="E241" s="2">
        <v>-35656.9</v>
      </c>
      <c r="F241">
        <f t="shared" si="6"/>
        <v>-42647</v>
      </c>
      <c r="G241" s="2">
        <v>42647</v>
      </c>
      <c r="H241" s="4">
        <f t="shared" si="7"/>
        <v>6990.0999999999985</v>
      </c>
      <c r="I241" s="2" t="s">
        <v>51</v>
      </c>
    </row>
    <row r="242" spans="1:9" x14ac:dyDescent="0.2">
      <c r="A242" s="2" t="s">
        <v>261</v>
      </c>
      <c r="B242" s="2" t="s">
        <v>261</v>
      </c>
      <c r="C242" s="3">
        <v>45520</v>
      </c>
      <c r="D242" s="3">
        <v>45505</v>
      </c>
      <c r="E242" s="2">
        <v>-335966.75</v>
      </c>
      <c r="F242">
        <f t="shared" si="6"/>
        <v>-32060</v>
      </c>
      <c r="G242" s="2">
        <v>32060</v>
      </c>
      <c r="H242" s="4">
        <f t="shared" si="7"/>
        <v>-303906.75</v>
      </c>
      <c r="I242" s="2" t="s">
        <v>28</v>
      </c>
    </row>
    <row r="243" spans="1:9" x14ac:dyDescent="0.2">
      <c r="A243" s="2" t="s">
        <v>262</v>
      </c>
      <c r="B243" s="2" t="s">
        <v>262</v>
      </c>
      <c r="C243" s="3">
        <v>45520</v>
      </c>
      <c r="D243" s="3">
        <v>45505</v>
      </c>
      <c r="E243" s="2">
        <v>-410178.55</v>
      </c>
      <c r="F243">
        <f t="shared" si="6"/>
        <v>-91834</v>
      </c>
      <c r="G243" s="2">
        <v>91834</v>
      </c>
      <c r="H243" s="4">
        <f t="shared" si="7"/>
        <v>-318344.55</v>
      </c>
      <c r="I243" s="2" t="s">
        <v>28</v>
      </c>
    </row>
    <row r="244" spans="1:9" x14ac:dyDescent="0.2">
      <c r="A244" s="2" t="s">
        <v>263</v>
      </c>
      <c r="B244" s="2" t="s">
        <v>263</v>
      </c>
      <c r="C244" s="3">
        <v>45520</v>
      </c>
      <c r="D244" s="3">
        <v>45505</v>
      </c>
      <c r="E244" s="2">
        <v>-148623.70000000001</v>
      </c>
      <c r="F244">
        <f t="shared" si="6"/>
        <v>-50344</v>
      </c>
      <c r="G244" s="2">
        <v>50344</v>
      </c>
      <c r="H244" s="4">
        <f t="shared" si="7"/>
        <v>-98279.700000000012</v>
      </c>
      <c r="I244" s="2" t="s">
        <v>28</v>
      </c>
    </row>
    <row r="245" spans="1:9" x14ac:dyDescent="0.2">
      <c r="A245" s="2" t="s">
        <v>264</v>
      </c>
      <c r="B245" s="2" t="s">
        <v>264</v>
      </c>
      <c r="C245" s="3">
        <v>45520</v>
      </c>
      <c r="D245" s="3">
        <v>45505</v>
      </c>
      <c r="E245" s="2">
        <v>-126996.8</v>
      </c>
      <c r="F245">
        <f t="shared" si="6"/>
        <v>-22900</v>
      </c>
      <c r="G245" s="2">
        <v>22900</v>
      </c>
      <c r="H245" s="4">
        <f t="shared" si="7"/>
        <v>-104096.8</v>
      </c>
      <c r="I245" s="2" t="s">
        <v>28</v>
      </c>
    </row>
    <row r="246" spans="1:9" x14ac:dyDescent="0.2">
      <c r="A246" s="2" t="s">
        <v>265</v>
      </c>
      <c r="B246" s="2" t="s">
        <v>265</v>
      </c>
      <c r="C246" s="3">
        <v>45520</v>
      </c>
      <c r="D246" s="3">
        <v>45505</v>
      </c>
      <c r="E246" s="2">
        <v>-42688</v>
      </c>
      <c r="F246">
        <f t="shared" si="6"/>
        <v>-9264</v>
      </c>
      <c r="G246" s="2">
        <v>9264</v>
      </c>
      <c r="H246" s="4">
        <f t="shared" si="7"/>
        <v>-33424</v>
      </c>
      <c r="I246" s="2" t="s">
        <v>28</v>
      </c>
    </row>
    <row r="247" spans="1:9" x14ac:dyDescent="0.2">
      <c r="A247" s="2" t="s">
        <v>266</v>
      </c>
      <c r="B247" s="2" t="s">
        <v>266</v>
      </c>
      <c r="C247" s="3">
        <v>45520</v>
      </c>
      <c r="D247" s="3">
        <v>45505</v>
      </c>
      <c r="E247" s="2">
        <v>-269105.75</v>
      </c>
      <c r="F247">
        <f t="shared" si="6"/>
        <v>-362636</v>
      </c>
      <c r="G247" s="2">
        <v>362636</v>
      </c>
      <c r="H247" s="4">
        <f t="shared" si="7"/>
        <v>93530.25</v>
      </c>
      <c r="I247" s="2" t="s">
        <v>28</v>
      </c>
    </row>
    <row r="248" spans="1:9" x14ac:dyDescent="0.2">
      <c r="A248" s="2" t="s">
        <v>267</v>
      </c>
      <c r="B248" s="2" t="s">
        <v>267</v>
      </c>
      <c r="C248" s="3">
        <v>45520</v>
      </c>
      <c r="D248" s="3">
        <v>45505</v>
      </c>
      <c r="E248" s="2">
        <v>-170752</v>
      </c>
      <c r="F248">
        <f t="shared" si="6"/>
        <v>-117955.5</v>
      </c>
      <c r="G248" s="2">
        <v>117955.5</v>
      </c>
      <c r="H248" s="4">
        <f t="shared" si="7"/>
        <v>-52796.5</v>
      </c>
      <c r="I248" s="2" t="s">
        <v>28</v>
      </c>
    </row>
    <row r="249" spans="1:9" x14ac:dyDescent="0.2">
      <c r="A249" s="2" t="s">
        <v>268</v>
      </c>
      <c r="B249" s="2" t="s">
        <v>268</v>
      </c>
      <c r="C249" s="3">
        <v>45520</v>
      </c>
      <c r="D249" s="3">
        <v>45505</v>
      </c>
      <c r="E249" s="2">
        <v>-79865.2</v>
      </c>
      <c r="F249">
        <f t="shared" si="6"/>
        <v>-276853.3</v>
      </c>
      <c r="G249" s="2">
        <v>276853.3</v>
      </c>
      <c r="H249" s="4">
        <f t="shared" si="7"/>
        <v>196988.09999999998</v>
      </c>
      <c r="I249" s="2" t="s">
        <v>28</v>
      </c>
    </row>
    <row r="250" spans="1:9" x14ac:dyDescent="0.2">
      <c r="A250" s="2" t="s">
        <v>269</v>
      </c>
      <c r="B250" s="2" t="s">
        <v>269</v>
      </c>
      <c r="C250" s="3">
        <v>45520</v>
      </c>
      <c r="D250" s="3">
        <v>45505</v>
      </c>
      <c r="E250" s="2">
        <v>-110312.6</v>
      </c>
      <c r="F250">
        <f t="shared" si="6"/>
        <v>-175506.1</v>
      </c>
      <c r="G250" s="2">
        <v>175506.1</v>
      </c>
      <c r="H250" s="4">
        <f t="shared" si="7"/>
        <v>65193.5</v>
      </c>
      <c r="I250" s="2" t="s">
        <v>28</v>
      </c>
    </row>
    <row r="251" spans="1:9" x14ac:dyDescent="0.2">
      <c r="A251" s="2" t="s">
        <v>270</v>
      </c>
      <c r="B251" s="2" t="s">
        <v>270</v>
      </c>
      <c r="C251" s="3">
        <v>45520</v>
      </c>
      <c r="D251" s="3">
        <v>45505</v>
      </c>
      <c r="E251" s="2">
        <v>-66545.899999999994</v>
      </c>
      <c r="F251">
        <f t="shared" si="6"/>
        <v>-270729.55</v>
      </c>
      <c r="G251" s="2">
        <v>270729.55</v>
      </c>
      <c r="H251" s="4">
        <f t="shared" si="7"/>
        <v>204183.65</v>
      </c>
      <c r="I251" s="2" t="s">
        <v>28</v>
      </c>
    </row>
    <row r="252" spans="1:9" x14ac:dyDescent="0.2">
      <c r="A252" s="2" t="s">
        <v>271</v>
      </c>
      <c r="B252" s="2" t="s">
        <v>271</v>
      </c>
      <c r="C252" s="3">
        <v>45520</v>
      </c>
      <c r="D252" s="3">
        <v>45505</v>
      </c>
      <c r="E252" s="2">
        <v>-718835.1</v>
      </c>
      <c r="F252">
        <f t="shared" si="6"/>
        <v>-185999.85</v>
      </c>
      <c r="G252" s="2">
        <v>185999.85</v>
      </c>
      <c r="H252" s="4">
        <f t="shared" si="7"/>
        <v>-532835.25</v>
      </c>
      <c r="I252" s="2" t="s">
        <v>28</v>
      </c>
    </row>
    <row r="253" spans="1:9" x14ac:dyDescent="0.2">
      <c r="A253" s="2" t="s">
        <v>272</v>
      </c>
      <c r="B253" s="2" t="s">
        <v>272</v>
      </c>
      <c r="C253" s="3">
        <v>45520</v>
      </c>
      <c r="D253" s="3">
        <v>45505</v>
      </c>
      <c r="E253" s="2">
        <v>-58344.1</v>
      </c>
      <c r="F253">
        <f t="shared" si="6"/>
        <v>-1611703.15</v>
      </c>
      <c r="G253" s="2">
        <v>1611703.15</v>
      </c>
      <c r="H253" s="4">
        <f t="shared" si="7"/>
        <v>1553359.0499999998</v>
      </c>
      <c r="I253" s="2" t="s">
        <v>28</v>
      </c>
    </row>
    <row r="254" spans="1:9" ht="28.5" x14ac:dyDescent="0.2">
      <c r="A254" s="2" t="s">
        <v>237</v>
      </c>
      <c r="B254" s="2" t="s">
        <v>237</v>
      </c>
      <c r="C254" s="3">
        <v>45535</v>
      </c>
      <c r="D254" s="3">
        <v>45505</v>
      </c>
      <c r="E254" s="2">
        <v>-108093.1</v>
      </c>
      <c r="F254">
        <f t="shared" si="6"/>
        <v>-159907.5</v>
      </c>
      <c r="G254" s="2">
        <v>159907.5</v>
      </c>
      <c r="H254" s="4">
        <f t="shared" si="7"/>
        <v>51814.399999999994</v>
      </c>
      <c r="I254" s="2" t="s">
        <v>12</v>
      </c>
    </row>
    <row r="255" spans="1:9" ht="28.5" x14ac:dyDescent="0.2">
      <c r="A255" s="2" t="s">
        <v>238</v>
      </c>
      <c r="B255" s="2" t="s">
        <v>238</v>
      </c>
      <c r="C255" s="3">
        <v>45535</v>
      </c>
      <c r="D255" s="3">
        <v>45505</v>
      </c>
      <c r="E255" s="2">
        <v>-131969.4</v>
      </c>
      <c r="F255">
        <f t="shared" si="6"/>
        <v>-47972.25</v>
      </c>
      <c r="G255" s="2">
        <v>47972.25</v>
      </c>
      <c r="H255" s="4">
        <f t="shared" si="7"/>
        <v>-83997.15</v>
      </c>
      <c r="I255" s="2" t="s">
        <v>12</v>
      </c>
    </row>
    <row r="256" spans="1:9" ht="28.5" x14ac:dyDescent="0.2">
      <c r="A256" s="2" t="s">
        <v>239</v>
      </c>
      <c r="B256" s="2" t="s">
        <v>239</v>
      </c>
      <c r="C256" s="3">
        <v>45535</v>
      </c>
      <c r="D256" s="3">
        <v>45505</v>
      </c>
      <c r="E256" s="2">
        <v>-37192.15</v>
      </c>
      <c r="F256">
        <f t="shared" si="6"/>
        <v>-797787.2</v>
      </c>
      <c r="G256" s="2">
        <v>797787.2</v>
      </c>
      <c r="H256" s="4">
        <f t="shared" si="7"/>
        <v>760595.04999999993</v>
      </c>
      <c r="I256" s="2" t="s">
        <v>12</v>
      </c>
    </row>
    <row r="257" spans="1:9" ht="28.5" x14ac:dyDescent="0.2">
      <c r="A257" s="2" t="s">
        <v>240</v>
      </c>
      <c r="B257" s="2" t="s">
        <v>240</v>
      </c>
      <c r="C257" s="3">
        <v>45535</v>
      </c>
      <c r="D257" s="3">
        <v>45505</v>
      </c>
      <c r="E257" s="2">
        <v>-33649</v>
      </c>
      <c r="F257">
        <f t="shared" si="6"/>
        <v>-1190455.8500000001</v>
      </c>
      <c r="G257" s="2">
        <v>1190455.8500000001</v>
      </c>
      <c r="H257" s="4">
        <f t="shared" si="7"/>
        <v>1156806.8500000001</v>
      </c>
      <c r="I257" s="2" t="s">
        <v>12</v>
      </c>
    </row>
    <row r="258" spans="1:9" ht="28.5" x14ac:dyDescent="0.2">
      <c r="A258" s="2" t="s">
        <v>241</v>
      </c>
      <c r="B258" s="2" t="s">
        <v>241</v>
      </c>
      <c r="C258" s="3">
        <v>45535</v>
      </c>
      <c r="D258" s="3">
        <v>45505</v>
      </c>
      <c r="E258" s="2">
        <v>-12017.5</v>
      </c>
      <c r="F258">
        <f t="shared" ref="F258:F321" si="8">G258*-1</f>
        <v>-640568.4</v>
      </c>
      <c r="G258" s="2">
        <v>640568.4</v>
      </c>
      <c r="H258" s="4">
        <f t="shared" si="7"/>
        <v>628550.9</v>
      </c>
      <c r="I258" s="2" t="s">
        <v>12</v>
      </c>
    </row>
    <row r="259" spans="1:9" ht="28.5" x14ac:dyDescent="0.2">
      <c r="A259" s="2" t="s">
        <v>242</v>
      </c>
      <c r="B259" s="2" t="s">
        <v>242</v>
      </c>
      <c r="C259" s="3">
        <v>45535</v>
      </c>
      <c r="D259" s="3">
        <v>45505</v>
      </c>
      <c r="E259" s="2">
        <v>-67340.55</v>
      </c>
      <c r="F259">
        <f t="shared" si="8"/>
        <v>-192265.05</v>
      </c>
      <c r="G259" s="2">
        <v>192265.05</v>
      </c>
      <c r="H259" s="4">
        <f t="shared" ref="H259:H322" si="9">G259+E259</f>
        <v>124924.49999999999</v>
      </c>
      <c r="I259" s="2" t="s">
        <v>12</v>
      </c>
    </row>
    <row r="260" spans="1:9" ht="28.5" x14ac:dyDescent="0.2">
      <c r="A260" s="2" t="s">
        <v>243</v>
      </c>
      <c r="B260" s="2" t="s">
        <v>243</v>
      </c>
      <c r="C260" s="3">
        <v>45535</v>
      </c>
      <c r="D260" s="3">
        <v>45505</v>
      </c>
      <c r="E260" s="2">
        <v>-38456</v>
      </c>
      <c r="F260">
        <f t="shared" si="8"/>
        <v>-1024250.95</v>
      </c>
      <c r="G260" s="2">
        <v>1024250.95</v>
      </c>
      <c r="H260" s="4">
        <f t="shared" si="9"/>
        <v>985794.95</v>
      </c>
      <c r="I260" s="2" t="s">
        <v>12</v>
      </c>
    </row>
    <row r="261" spans="1:9" ht="28.5" x14ac:dyDescent="0.2">
      <c r="A261" s="2" t="s">
        <v>244</v>
      </c>
      <c r="B261" s="2" t="s">
        <v>244</v>
      </c>
      <c r="C261" s="3">
        <v>45535</v>
      </c>
      <c r="D261" s="3">
        <v>45505</v>
      </c>
      <c r="E261" s="2">
        <v>-29978.2</v>
      </c>
      <c r="F261">
        <f t="shared" si="8"/>
        <v>-861368.4</v>
      </c>
      <c r="G261" s="2">
        <v>861368.4</v>
      </c>
      <c r="H261" s="4">
        <f t="shared" si="9"/>
        <v>831390.20000000007</v>
      </c>
      <c r="I261" s="2" t="s">
        <v>12</v>
      </c>
    </row>
    <row r="262" spans="1:9" ht="28.5" x14ac:dyDescent="0.2">
      <c r="A262" s="2" t="s">
        <v>245</v>
      </c>
      <c r="B262" s="2" t="s">
        <v>245</v>
      </c>
      <c r="C262" s="3">
        <v>45535</v>
      </c>
      <c r="D262" s="3">
        <v>45505</v>
      </c>
      <c r="E262" s="2">
        <v>-31054.6</v>
      </c>
      <c r="F262">
        <f t="shared" si="8"/>
        <v>-397243.35</v>
      </c>
      <c r="G262" s="2">
        <v>397243.35</v>
      </c>
      <c r="H262" s="4">
        <f t="shared" si="9"/>
        <v>366188.75</v>
      </c>
      <c r="I262" s="2" t="s">
        <v>12</v>
      </c>
    </row>
    <row r="263" spans="1:9" ht="28.5" x14ac:dyDescent="0.2">
      <c r="A263" s="2" t="s">
        <v>246</v>
      </c>
      <c r="B263" s="2" t="s">
        <v>246</v>
      </c>
      <c r="C263" s="3">
        <v>45535</v>
      </c>
      <c r="D263" s="3">
        <v>45505</v>
      </c>
      <c r="E263" s="2">
        <v>-19983.55</v>
      </c>
      <c r="F263">
        <f t="shared" si="8"/>
        <v>-203414.3</v>
      </c>
      <c r="G263" s="2">
        <v>203414.3</v>
      </c>
      <c r="H263" s="4">
        <f t="shared" si="9"/>
        <v>183430.75</v>
      </c>
      <c r="I263" s="2" t="s">
        <v>12</v>
      </c>
    </row>
    <row r="264" spans="1:9" ht="28.5" x14ac:dyDescent="0.2">
      <c r="A264" s="2" t="s">
        <v>247</v>
      </c>
      <c r="B264" s="2" t="s">
        <v>247</v>
      </c>
      <c r="C264" s="3">
        <v>45535</v>
      </c>
      <c r="D264" s="3">
        <v>45505</v>
      </c>
      <c r="E264" s="2">
        <v>-202365.5</v>
      </c>
      <c r="F264">
        <f t="shared" si="8"/>
        <v>-1171763.75</v>
      </c>
      <c r="G264" s="2">
        <v>1171763.75</v>
      </c>
      <c r="H264" s="4">
        <f t="shared" si="9"/>
        <v>969398.25</v>
      </c>
      <c r="I264" s="2" t="s">
        <v>12</v>
      </c>
    </row>
    <row r="265" spans="1:9" ht="28.5" x14ac:dyDescent="0.2">
      <c r="A265" s="2" t="s">
        <v>248</v>
      </c>
      <c r="B265" s="2" t="s">
        <v>248</v>
      </c>
      <c r="C265" s="3">
        <v>45535</v>
      </c>
      <c r="D265" s="3">
        <v>45505</v>
      </c>
      <c r="E265" s="2">
        <v>-18771.45</v>
      </c>
      <c r="F265">
        <f t="shared" si="8"/>
        <v>-179096.4</v>
      </c>
      <c r="G265" s="2">
        <v>179096.4</v>
      </c>
      <c r="H265" s="4">
        <f t="shared" si="9"/>
        <v>160324.94999999998</v>
      </c>
      <c r="I265" s="2" t="s">
        <v>12</v>
      </c>
    </row>
    <row r="266" spans="1:9" x14ac:dyDescent="0.2">
      <c r="A266" s="2" t="s">
        <v>273</v>
      </c>
      <c r="B266" s="2" t="s">
        <v>273</v>
      </c>
      <c r="C266" s="3">
        <v>45510</v>
      </c>
      <c r="D266" s="3">
        <v>45505</v>
      </c>
      <c r="E266" s="2">
        <v>-1018189</v>
      </c>
      <c r="F266">
        <f t="shared" si="8"/>
        <v>-543685.5</v>
      </c>
      <c r="G266" s="2">
        <v>543685.5</v>
      </c>
      <c r="H266" s="4">
        <f t="shared" si="9"/>
        <v>-474503.5</v>
      </c>
      <c r="I266" s="2" t="s">
        <v>36</v>
      </c>
    </row>
    <row r="267" spans="1:9" x14ac:dyDescent="0.2">
      <c r="A267" s="2" t="s">
        <v>274</v>
      </c>
      <c r="B267" s="2" t="s">
        <v>274</v>
      </c>
      <c r="C267" s="3">
        <v>45510</v>
      </c>
      <c r="D267" s="3">
        <v>45505</v>
      </c>
      <c r="E267" s="2">
        <v>-1243099</v>
      </c>
      <c r="F267">
        <f t="shared" si="8"/>
        <v>-730377.65</v>
      </c>
      <c r="G267" s="2">
        <v>730377.65</v>
      </c>
      <c r="H267" s="4">
        <f t="shared" si="9"/>
        <v>-512721.35</v>
      </c>
      <c r="I267" s="2" t="s">
        <v>36</v>
      </c>
    </row>
    <row r="268" spans="1:9" x14ac:dyDescent="0.2">
      <c r="A268" s="2" t="s">
        <v>275</v>
      </c>
      <c r="B268" s="2" t="s">
        <v>275</v>
      </c>
      <c r="C268" s="3">
        <v>45510</v>
      </c>
      <c r="D268" s="3">
        <v>45505</v>
      </c>
      <c r="E268" s="2">
        <v>-350330</v>
      </c>
      <c r="F268">
        <f t="shared" si="8"/>
        <v>-314484.75</v>
      </c>
      <c r="G268" s="2">
        <v>314484.75</v>
      </c>
      <c r="H268" s="4">
        <f t="shared" si="9"/>
        <v>-35845.25</v>
      </c>
      <c r="I268" s="2" t="s">
        <v>36</v>
      </c>
    </row>
    <row r="269" spans="1:9" x14ac:dyDescent="0.2">
      <c r="A269" s="2" t="s">
        <v>276</v>
      </c>
      <c r="B269" s="2" t="s">
        <v>276</v>
      </c>
      <c r="C269" s="3">
        <v>45510</v>
      </c>
      <c r="D269" s="3">
        <v>45505</v>
      </c>
      <c r="E269" s="2">
        <v>-316960</v>
      </c>
      <c r="F269">
        <f t="shared" si="8"/>
        <v>-293914.7</v>
      </c>
      <c r="G269" s="2">
        <v>293914.7</v>
      </c>
      <c r="H269" s="4">
        <f t="shared" si="9"/>
        <v>-23045.299999999988</v>
      </c>
      <c r="I269" s="2" t="s">
        <v>36</v>
      </c>
    </row>
    <row r="270" spans="1:9" x14ac:dyDescent="0.2">
      <c r="A270" s="2" t="s">
        <v>277</v>
      </c>
      <c r="B270" s="2" t="s">
        <v>277</v>
      </c>
      <c r="C270" s="3">
        <v>45510</v>
      </c>
      <c r="D270" s="3">
        <v>45505</v>
      </c>
      <c r="E270" s="2">
        <v>-113200</v>
      </c>
      <c r="F270">
        <f t="shared" si="8"/>
        <v>-148479.95000000001</v>
      </c>
      <c r="G270" s="2">
        <v>148479.95000000001</v>
      </c>
      <c r="H270" s="4">
        <f t="shared" si="9"/>
        <v>35279.950000000012</v>
      </c>
      <c r="I270" s="2" t="s">
        <v>36</v>
      </c>
    </row>
    <row r="271" spans="1:9" x14ac:dyDescent="0.2">
      <c r="A271" s="2" t="s">
        <v>278</v>
      </c>
      <c r="B271" s="2" t="s">
        <v>278</v>
      </c>
      <c r="C271" s="3">
        <v>45510</v>
      </c>
      <c r="D271" s="3">
        <v>45505</v>
      </c>
      <c r="E271" s="2">
        <v>-634325</v>
      </c>
      <c r="F271">
        <f t="shared" si="8"/>
        <v>-215239.75</v>
      </c>
      <c r="G271" s="2">
        <v>215239.75</v>
      </c>
      <c r="H271" s="4">
        <f t="shared" si="9"/>
        <v>-419085.25</v>
      </c>
      <c r="I271" s="2" t="s">
        <v>36</v>
      </c>
    </row>
    <row r="272" spans="1:9" x14ac:dyDescent="0.2">
      <c r="A272" s="2" t="s">
        <v>279</v>
      </c>
      <c r="B272" s="2" t="s">
        <v>279</v>
      </c>
      <c r="C272" s="3">
        <v>45510</v>
      </c>
      <c r="D272" s="3">
        <v>45505</v>
      </c>
      <c r="E272" s="2">
        <v>-362240</v>
      </c>
      <c r="F272">
        <f t="shared" si="8"/>
        <v>-53230.05</v>
      </c>
      <c r="G272" s="2">
        <v>53230.05</v>
      </c>
      <c r="H272" s="4">
        <f t="shared" si="9"/>
        <v>-309009.95</v>
      </c>
      <c r="I272" s="2" t="s">
        <v>36</v>
      </c>
    </row>
    <row r="273" spans="1:9" x14ac:dyDescent="0.2">
      <c r="A273" s="2" t="s">
        <v>280</v>
      </c>
      <c r="B273" s="2" t="s">
        <v>280</v>
      </c>
      <c r="C273" s="3">
        <v>45510</v>
      </c>
      <c r="D273" s="3">
        <v>45505</v>
      </c>
      <c r="E273" s="2">
        <v>-282381</v>
      </c>
      <c r="F273">
        <f t="shared" si="8"/>
        <v>-100642.25</v>
      </c>
      <c r="G273" s="2">
        <v>100642.25</v>
      </c>
      <c r="H273" s="4">
        <f t="shared" si="9"/>
        <v>-181738.75</v>
      </c>
      <c r="I273" s="2" t="s">
        <v>36</v>
      </c>
    </row>
    <row r="274" spans="1:9" x14ac:dyDescent="0.2">
      <c r="A274" s="2" t="s">
        <v>281</v>
      </c>
      <c r="B274" s="2" t="s">
        <v>281</v>
      </c>
      <c r="C274" s="3">
        <v>45510</v>
      </c>
      <c r="D274" s="3">
        <v>45505</v>
      </c>
      <c r="E274" s="2">
        <v>-292527</v>
      </c>
      <c r="F274">
        <f t="shared" si="8"/>
        <v>-62627</v>
      </c>
      <c r="G274" s="2">
        <v>62627</v>
      </c>
      <c r="H274" s="4">
        <f t="shared" si="9"/>
        <v>-229900</v>
      </c>
      <c r="I274" s="2" t="s">
        <v>36</v>
      </c>
    </row>
    <row r="275" spans="1:9" x14ac:dyDescent="0.2">
      <c r="A275" s="2" t="s">
        <v>282</v>
      </c>
      <c r="B275" s="2" t="s">
        <v>282</v>
      </c>
      <c r="C275" s="3">
        <v>45510</v>
      </c>
      <c r="D275" s="3">
        <v>45505</v>
      </c>
      <c r="E275" s="2">
        <v>-188232</v>
      </c>
      <c r="F275">
        <f t="shared" si="8"/>
        <v>-167989</v>
      </c>
      <c r="G275" s="2">
        <v>167989</v>
      </c>
      <c r="H275" s="4">
        <f t="shared" si="9"/>
        <v>-20243</v>
      </c>
      <c r="I275" s="2" t="s">
        <v>36</v>
      </c>
    </row>
    <row r="276" spans="1:9" x14ac:dyDescent="0.2">
      <c r="A276" s="2" t="s">
        <v>283</v>
      </c>
      <c r="B276" s="2" t="s">
        <v>283</v>
      </c>
      <c r="C276" s="3">
        <v>45510</v>
      </c>
      <c r="D276" s="3">
        <v>45505</v>
      </c>
      <c r="E276" s="2">
        <v>-1906206</v>
      </c>
      <c r="F276">
        <f t="shared" si="8"/>
        <v>-77603</v>
      </c>
      <c r="G276" s="2">
        <v>77603</v>
      </c>
      <c r="H276" s="4">
        <f t="shared" si="9"/>
        <v>-1828603</v>
      </c>
      <c r="I276" s="2" t="s">
        <v>36</v>
      </c>
    </row>
    <row r="277" spans="1:9" x14ac:dyDescent="0.2">
      <c r="A277" s="2" t="s">
        <v>284</v>
      </c>
      <c r="B277" s="2" t="s">
        <v>284</v>
      </c>
      <c r="C277" s="3">
        <v>45510</v>
      </c>
      <c r="D277" s="3">
        <v>45505</v>
      </c>
      <c r="E277" s="2">
        <v>-176818</v>
      </c>
      <c r="F277">
        <f t="shared" si="8"/>
        <v>-164273</v>
      </c>
      <c r="G277" s="2">
        <v>164273</v>
      </c>
      <c r="H277" s="4">
        <f t="shared" si="9"/>
        <v>-12545</v>
      </c>
      <c r="I277" s="2" t="s">
        <v>36</v>
      </c>
    </row>
    <row r="278" spans="1:9" x14ac:dyDescent="0.2">
      <c r="A278" s="2" t="s">
        <v>213</v>
      </c>
      <c r="B278" s="2" t="s">
        <v>213</v>
      </c>
      <c r="C278" s="3">
        <v>45540</v>
      </c>
      <c r="D278" s="3">
        <v>45505</v>
      </c>
      <c r="E278" s="2">
        <v>-1678021.35</v>
      </c>
      <c r="F278">
        <f t="shared" si="8"/>
        <v>-79003</v>
      </c>
      <c r="G278" s="2">
        <v>79003</v>
      </c>
      <c r="H278" s="4">
        <f t="shared" si="9"/>
        <v>-1599018.35</v>
      </c>
      <c r="I278" s="2" t="s">
        <v>5</v>
      </c>
    </row>
    <row r="279" spans="1:9" x14ac:dyDescent="0.2">
      <c r="A279" s="2" t="s">
        <v>214</v>
      </c>
      <c r="B279" s="2" t="s">
        <v>214</v>
      </c>
      <c r="C279" s="3">
        <v>45540</v>
      </c>
      <c r="D279" s="3">
        <v>45505</v>
      </c>
      <c r="E279" s="2">
        <v>-2048683.6</v>
      </c>
      <c r="F279">
        <f t="shared" si="8"/>
        <v>-855705</v>
      </c>
      <c r="G279" s="2">
        <v>855705</v>
      </c>
      <c r="H279" s="4">
        <f t="shared" si="9"/>
        <v>-1192978.6000000001</v>
      </c>
      <c r="I279" s="2" t="s">
        <v>5</v>
      </c>
    </row>
    <row r="280" spans="1:9" x14ac:dyDescent="0.2">
      <c r="A280" s="2" t="s">
        <v>215</v>
      </c>
      <c r="B280" s="2" t="s">
        <v>215</v>
      </c>
      <c r="C280" s="3">
        <v>45540</v>
      </c>
      <c r="D280" s="3">
        <v>45505</v>
      </c>
      <c r="E280" s="2">
        <v>-742320.4</v>
      </c>
      <c r="F280">
        <f t="shared" si="8"/>
        <v>-113200</v>
      </c>
      <c r="G280" s="2">
        <v>113200</v>
      </c>
      <c r="H280" s="4">
        <f t="shared" si="9"/>
        <v>-629120.4</v>
      </c>
      <c r="I280" s="2" t="s">
        <v>5</v>
      </c>
    </row>
    <row r="281" spans="1:9" x14ac:dyDescent="0.2">
      <c r="A281" s="2" t="s">
        <v>216</v>
      </c>
      <c r="B281" s="2" t="s">
        <v>216</v>
      </c>
      <c r="C281" s="3">
        <v>45540</v>
      </c>
      <c r="D281" s="3">
        <v>45505</v>
      </c>
      <c r="E281" s="2">
        <v>-634299.75</v>
      </c>
      <c r="F281">
        <f t="shared" si="8"/>
        <v>-20376</v>
      </c>
      <c r="G281" s="2">
        <v>20376</v>
      </c>
      <c r="H281" s="4">
        <f t="shared" si="9"/>
        <v>-613923.75</v>
      </c>
      <c r="I281" s="2" t="s">
        <v>5</v>
      </c>
    </row>
    <row r="282" spans="1:9" x14ac:dyDescent="0.2">
      <c r="A282" s="2" t="s">
        <v>217</v>
      </c>
      <c r="B282" s="2" t="s">
        <v>217</v>
      </c>
      <c r="C282" s="3">
        <v>45540</v>
      </c>
      <c r="D282" s="3">
        <v>45505</v>
      </c>
      <c r="E282" s="2">
        <v>-213210</v>
      </c>
      <c r="F282">
        <f t="shared" si="8"/>
        <v>-564761</v>
      </c>
      <c r="G282" s="2">
        <v>564761</v>
      </c>
      <c r="H282" s="4">
        <f t="shared" si="9"/>
        <v>351551</v>
      </c>
      <c r="I282" s="2" t="s">
        <v>5</v>
      </c>
    </row>
    <row r="283" spans="1:9" x14ac:dyDescent="0.2">
      <c r="A283" s="2" t="s">
        <v>218</v>
      </c>
      <c r="B283" s="2" t="s">
        <v>218</v>
      </c>
      <c r="C283" s="3">
        <v>45540</v>
      </c>
      <c r="D283" s="3">
        <v>45505</v>
      </c>
      <c r="E283" s="2">
        <v>-1344082.05</v>
      </c>
      <c r="F283">
        <f t="shared" si="8"/>
        <v>-674188</v>
      </c>
      <c r="G283" s="2">
        <v>674188</v>
      </c>
      <c r="H283" s="4">
        <f t="shared" si="9"/>
        <v>-669894.05000000005</v>
      </c>
      <c r="I283" s="2" t="s">
        <v>5</v>
      </c>
    </row>
    <row r="284" spans="1:9" x14ac:dyDescent="0.2">
      <c r="A284" s="2" t="s">
        <v>219</v>
      </c>
      <c r="B284" s="2" t="s">
        <v>219</v>
      </c>
      <c r="C284" s="3">
        <v>45540</v>
      </c>
      <c r="D284" s="3">
        <v>45505</v>
      </c>
      <c r="E284" s="2">
        <v>-852840</v>
      </c>
      <c r="F284">
        <f t="shared" si="8"/>
        <v>-388684</v>
      </c>
      <c r="G284" s="2">
        <v>388684</v>
      </c>
      <c r="H284" s="4">
        <f t="shared" si="9"/>
        <v>-464156</v>
      </c>
      <c r="I284" s="2" t="s">
        <v>5</v>
      </c>
    </row>
    <row r="285" spans="1:9" x14ac:dyDescent="0.2">
      <c r="A285" s="2" t="s">
        <v>220</v>
      </c>
      <c r="B285" s="2" t="s">
        <v>220</v>
      </c>
      <c r="C285" s="3">
        <v>45540</v>
      </c>
      <c r="D285" s="3">
        <v>45505</v>
      </c>
      <c r="E285" s="2">
        <v>-398893.6</v>
      </c>
      <c r="F285">
        <f t="shared" si="8"/>
        <v>-90737</v>
      </c>
      <c r="G285" s="2">
        <v>90737</v>
      </c>
      <c r="H285" s="4">
        <f t="shared" si="9"/>
        <v>-308156.59999999998</v>
      </c>
      <c r="I285" s="2" t="s">
        <v>5</v>
      </c>
    </row>
    <row r="286" spans="1:9" x14ac:dyDescent="0.2">
      <c r="A286" s="2" t="s">
        <v>221</v>
      </c>
      <c r="B286" s="2" t="s">
        <v>221</v>
      </c>
      <c r="C286" s="3">
        <v>45540</v>
      </c>
      <c r="D286" s="3">
        <v>45505</v>
      </c>
      <c r="E286" s="2">
        <v>-550968.44999999995</v>
      </c>
      <c r="F286">
        <f t="shared" si="8"/>
        <v>-870093</v>
      </c>
      <c r="G286" s="2">
        <v>870093</v>
      </c>
      <c r="H286" s="4">
        <f t="shared" si="9"/>
        <v>319124.55000000005</v>
      </c>
      <c r="I286" s="2" t="s">
        <v>5</v>
      </c>
    </row>
    <row r="287" spans="1:9" x14ac:dyDescent="0.2">
      <c r="A287" s="2" t="s">
        <v>222</v>
      </c>
      <c r="B287" s="2" t="s">
        <v>222</v>
      </c>
      <c r="C287" s="3">
        <v>45540</v>
      </c>
      <c r="D287" s="3">
        <v>45505</v>
      </c>
      <c r="E287" s="2">
        <v>-332373</v>
      </c>
      <c r="F287">
        <f t="shared" si="8"/>
        <v>-457328</v>
      </c>
      <c r="G287" s="2">
        <v>457328</v>
      </c>
      <c r="H287" s="4">
        <f t="shared" si="9"/>
        <v>124955</v>
      </c>
      <c r="I287" s="2" t="s">
        <v>5</v>
      </c>
    </row>
    <row r="288" spans="1:9" x14ac:dyDescent="0.2">
      <c r="A288" s="2" t="s">
        <v>223</v>
      </c>
      <c r="B288" s="2" t="s">
        <v>223</v>
      </c>
      <c r="C288" s="3">
        <v>45540</v>
      </c>
      <c r="D288" s="3">
        <v>45505</v>
      </c>
      <c r="E288" s="2">
        <v>-3590301.15</v>
      </c>
      <c r="F288">
        <f t="shared" si="8"/>
        <v>-224970</v>
      </c>
      <c r="G288" s="2">
        <v>224970</v>
      </c>
      <c r="H288" s="4">
        <f t="shared" si="9"/>
        <v>-3365331.15</v>
      </c>
      <c r="I288" s="2" t="s">
        <v>5</v>
      </c>
    </row>
    <row r="289" spans="1:9" x14ac:dyDescent="0.2">
      <c r="A289" s="2" t="s">
        <v>224</v>
      </c>
      <c r="B289" s="2" t="s">
        <v>224</v>
      </c>
      <c r="C289" s="3">
        <v>45540</v>
      </c>
      <c r="D289" s="3">
        <v>45505</v>
      </c>
      <c r="E289" s="2">
        <v>-291405.40000000002</v>
      </c>
      <c r="F289">
        <f t="shared" si="8"/>
        <v>-115199</v>
      </c>
      <c r="G289" s="2">
        <v>115199</v>
      </c>
      <c r="H289" s="4">
        <f t="shared" si="9"/>
        <v>-176206.40000000002</v>
      </c>
      <c r="I289" s="2" t="s">
        <v>5</v>
      </c>
    </row>
    <row r="290" spans="1:9" x14ac:dyDescent="0.2">
      <c r="A290" s="2" t="s">
        <v>325</v>
      </c>
      <c r="B290" s="2" t="s">
        <v>325</v>
      </c>
      <c r="C290" s="3">
        <v>45495</v>
      </c>
      <c r="D290" s="3">
        <v>45474</v>
      </c>
      <c r="E290" s="2">
        <v>-205976</v>
      </c>
      <c r="F290">
        <f t="shared" si="8"/>
        <v>-622127</v>
      </c>
      <c r="G290" s="2">
        <v>622127</v>
      </c>
      <c r="H290" s="4">
        <f t="shared" si="9"/>
        <v>416151</v>
      </c>
      <c r="I290" s="2" t="s">
        <v>20</v>
      </c>
    </row>
    <row r="291" spans="1:9" x14ac:dyDescent="0.2">
      <c r="A291" s="2" t="s">
        <v>326</v>
      </c>
      <c r="B291" s="2" t="s">
        <v>326</v>
      </c>
      <c r="C291" s="3">
        <v>45495</v>
      </c>
      <c r="D291" s="3">
        <v>45474</v>
      </c>
      <c r="E291" s="2">
        <v>-251475</v>
      </c>
      <c r="F291">
        <f t="shared" si="8"/>
        <v>-108672</v>
      </c>
      <c r="G291" s="2">
        <v>108672</v>
      </c>
      <c r="H291" s="4">
        <f t="shared" si="9"/>
        <v>-142803</v>
      </c>
      <c r="I291" s="2" t="s">
        <v>20</v>
      </c>
    </row>
    <row r="292" spans="1:9" x14ac:dyDescent="0.2">
      <c r="A292" s="2" t="s">
        <v>327</v>
      </c>
      <c r="B292" s="2" t="s">
        <v>327</v>
      </c>
      <c r="C292" s="3">
        <v>45495</v>
      </c>
      <c r="D292" s="3">
        <v>45474</v>
      </c>
      <c r="E292" s="2">
        <v>-20884</v>
      </c>
      <c r="F292">
        <f t="shared" si="8"/>
        <v>-271680</v>
      </c>
      <c r="G292" s="2">
        <v>271680</v>
      </c>
      <c r="H292" s="4">
        <f t="shared" si="9"/>
        <v>250796</v>
      </c>
      <c r="I292" s="2" t="s">
        <v>20</v>
      </c>
    </row>
    <row r="293" spans="1:9" x14ac:dyDescent="0.2">
      <c r="A293" s="2" t="s">
        <v>328</v>
      </c>
      <c r="B293" s="2" t="s">
        <v>328</v>
      </c>
      <c r="C293" s="3">
        <v>45495</v>
      </c>
      <c r="D293" s="3">
        <v>45474</v>
      </c>
      <c r="E293" s="2">
        <v>-412777</v>
      </c>
      <c r="F293">
        <f t="shared" si="8"/>
        <v>-329605</v>
      </c>
      <c r="G293" s="2">
        <v>329605</v>
      </c>
      <c r="H293" s="4">
        <f t="shared" si="9"/>
        <v>-83172</v>
      </c>
      <c r="I293" s="2" t="s">
        <v>20</v>
      </c>
    </row>
    <row r="294" spans="1:9" x14ac:dyDescent="0.2">
      <c r="A294" s="2" t="s">
        <v>329</v>
      </c>
      <c r="B294" s="2" t="s">
        <v>329</v>
      </c>
      <c r="C294" s="3">
        <v>45495</v>
      </c>
      <c r="D294" s="3">
        <v>45474</v>
      </c>
      <c r="E294" s="2">
        <v>-137400</v>
      </c>
      <c r="F294">
        <f t="shared" si="8"/>
        <v>-133576</v>
      </c>
      <c r="G294" s="2">
        <v>133576</v>
      </c>
      <c r="H294" s="4">
        <f t="shared" si="9"/>
        <v>-3824</v>
      </c>
      <c r="I294" s="2" t="s">
        <v>20</v>
      </c>
    </row>
    <row r="295" spans="1:9" x14ac:dyDescent="0.2">
      <c r="A295" s="2" t="s">
        <v>330</v>
      </c>
      <c r="B295" s="2" t="s">
        <v>330</v>
      </c>
      <c r="C295" s="3">
        <v>45495</v>
      </c>
      <c r="D295" s="3">
        <v>45474</v>
      </c>
      <c r="E295" s="2">
        <v>-45800</v>
      </c>
      <c r="F295">
        <f t="shared" si="8"/>
        <v>-124839</v>
      </c>
      <c r="G295" s="2">
        <v>124839</v>
      </c>
      <c r="H295" s="4">
        <f t="shared" si="9"/>
        <v>79039</v>
      </c>
      <c r="I295" s="2" t="s">
        <v>20</v>
      </c>
    </row>
    <row r="296" spans="1:9" x14ac:dyDescent="0.2">
      <c r="A296" s="2" t="s">
        <v>331</v>
      </c>
      <c r="B296" s="2" t="s">
        <v>331</v>
      </c>
      <c r="C296" s="3">
        <v>45495</v>
      </c>
      <c r="D296" s="3">
        <v>45474</v>
      </c>
      <c r="E296" s="2">
        <v>-139131</v>
      </c>
      <c r="F296">
        <f t="shared" si="8"/>
        <v>-90560</v>
      </c>
      <c r="G296" s="2">
        <v>90560</v>
      </c>
      <c r="H296" s="4">
        <f t="shared" si="9"/>
        <v>-48571</v>
      </c>
      <c r="I296" s="2" t="s">
        <v>20</v>
      </c>
    </row>
    <row r="297" spans="1:9" x14ac:dyDescent="0.2">
      <c r="A297" s="2" t="s">
        <v>332</v>
      </c>
      <c r="B297" s="2" t="s">
        <v>332</v>
      </c>
      <c r="C297" s="3">
        <v>45495</v>
      </c>
      <c r="D297" s="3">
        <v>45474</v>
      </c>
      <c r="E297" s="2">
        <v>-269802</v>
      </c>
      <c r="F297">
        <f t="shared" si="8"/>
        <v>-91422</v>
      </c>
      <c r="G297" s="2">
        <v>91422</v>
      </c>
      <c r="H297" s="4">
        <f t="shared" si="9"/>
        <v>-178380</v>
      </c>
      <c r="I297" s="2" t="s">
        <v>20</v>
      </c>
    </row>
    <row r="298" spans="1:9" x14ac:dyDescent="0.2">
      <c r="A298" s="2" t="s">
        <v>333</v>
      </c>
      <c r="B298" s="2" t="s">
        <v>333</v>
      </c>
      <c r="C298" s="3">
        <v>45495</v>
      </c>
      <c r="D298" s="3">
        <v>45474</v>
      </c>
      <c r="E298" s="2">
        <v>-123660</v>
      </c>
      <c r="F298">
        <f t="shared" si="8"/>
        <v>-28262</v>
      </c>
      <c r="G298" s="2">
        <v>28262</v>
      </c>
      <c r="H298" s="4">
        <f t="shared" si="9"/>
        <v>-95398</v>
      </c>
      <c r="I298" s="2" t="s">
        <v>20</v>
      </c>
    </row>
    <row r="299" spans="1:9" x14ac:dyDescent="0.2">
      <c r="A299" s="2" t="s">
        <v>334</v>
      </c>
      <c r="B299" s="2" t="s">
        <v>334</v>
      </c>
      <c r="C299" s="3">
        <v>45495</v>
      </c>
      <c r="D299" s="3">
        <v>45474</v>
      </c>
      <c r="E299" s="2">
        <v>-114249</v>
      </c>
      <c r="F299">
        <f t="shared" si="8"/>
        <v>-42747</v>
      </c>
      <c r="G299" s="2">
        <v>42747</v>
      </c>
      <c r="H299" s="4">
        <f t="shared" si="9"/>
        <v>-71502</v>
      </c>
      <c r="I299" s="2" t="s">
        <v>20</v>
      </c>
    </row>
    <row r="300" spans="1:9" x14ac:dyDescent="0.2">
      <c r="A300" s="2" t="s">
        <v>335</v>
      </c>
      <c r="B300" s="2" t="s">
        <v>335</v>
      </c>
      <c r="C300" s="3">
        <v>45495</v>
      </c>
      <c r="D300" s="3">
        <v>45474</v>
      </c>
      <c r="E300" s="2">
        <v>-118354</v>
      </c>
      <c r="F300">
        <f t="shared" si="8"/>
        <v>-6648.15</v>
      </c>
      <c r="G300" s="2">
        <v>6648.15</v>
      </c>
      <c r="H300" s="4">
        <f t="shared" si="9"/>
        <v>-111705.85</v>
      </c>
      <c r="I300" s="2" t="s">
        <v>20</v>
      </c>
    </row>
    <row r="301" spans="1:9" x14ac:dyDescent="0.2">
      <c r="A301" s="2" t="s">
        <v>336</v>
      </c>
      <c r="B301" s="2" t="s">
        <v>336</v>
      </c>
      <c r="C301" s="3">
        <v>45495</v>
      </c>
      <c r="D301" s="3">
        <v>45474</v>
      </c>
      <c r="E301" s="2">
        <v>-152315</v>
      </c>
      <c r="F301">
        <f t="shared" si="8"/>
        <v>-17834.2</v>
      </c>
      <c r="G301" s="2">
        <v>17834.2</v>
      </c>
      <c r="H301" s="4">
        <f t="shared" si="9"/>
        <v>-134480.79999999999</v>
      </c>
      <c r="I301" s="2" t="s">
        <v>20</v>
      </c>
    </row>
    <row r="302" spans="1:9" x14ac:dyDescent="0.2">
      <c r="A302" s="2" t="s">
        <v>337</v>
      </c>
      <c r="B302" s="2" t="s">
        <v>337</v>
      </c>
      <c r="C302" s="3">
        <v>45495</v>
      </c>
      <c r="D302" s="3">
        <v>45474</v>
      </c>
      <c r="E302" s="2">
        <v>-771239</v>
      </c>
      <c r="F302">
        <f t="shared" si="8"/>
        <v>-8238.6</v>
      </c>
      <c r="G302" s="2">
        <v>8238.6</v>
      </c>
      <c r="H302" s="4">
        <f t="shared" si="9"/>
        <v>-763000.4</v>
      </c>
      <c r="I302" s="2" t="s">
        <v>20</v>
      </c>
    </row>
    <row r="303" spans="1:9" x14ac:dyDescent="0.2">
      <c r="A303" s="2" t="s">
        <v>338</v>
      </c>
      <c r="B303" s="2" t="s">
        <v>338</v>
      </c>
      <c r="C303" s="3">
        <v>45495</v>
      </c>
      <c r="D303" s="3">
        <v>45474</v>
      </c>
      <c r="E303" s="2">
        <v>-160480</v>
      </c>
      <c r="F303">
        <f t="shared" si="8"/>
        <v>-17439.75</v>
      </c>
      <c r="G303" s="2">
        <v>17439.75</v>
      </c>
      <c r="H303" s="4">
        <f t="shared" si="9"/>
        <v>-143040.25</v>
      </c>
      <c r="I303" s="2" t="s">
        <v>20</v>
      </c>
    </row>
    <row r="304" spans="1:9" x14ac:dyDescent="0.2">
      <c r="A304" s="2" t="s">
        <v>386</v>
      </c>
      <c r="B304" s="2" t="s">
        <v>386</v>
      </c>
      <c r="C304" s="3">
        <v>45474</v>
      </c>
      <c r="D304" s="3">
        <v>45474</v>
      </c>
      <c r="E304" s="2">
        <v>-102661.65</v>
      </c>
      <c r="F304">
        <f t="shared" si="8"/>
        <v>-8386.9500000000007</v>
      </c>
      <c r="G304" s="2">
        <v>8386.9500000000007</v>
      </c>
      <c r="H304" s="4">
        <f t="shared" si="9"/>
        <v>-94274.7</v>
      </c>
      <c r="I304" s="2" t="s">
        <v>51</v>
      </c>
    </row>
    <row r="305" spans="1:9" x14ac:dyDescent="0.2">
      <c r="A305" s="2" t="s">
        <v>387</v>
      </c>
      <c r="B305" s="2" t="s">
        <v>387</v>
      </c>
      <c r="C305" s="3">
        <v>45474</v>
      </c>
      <c r="D305" s="3">
        <v>45474</v>
      </c>
      <c r="E305" s="2">
        <v>-125339.65</v>
      </c>
      <c r="F305">
        <f t="shared" si="8"/>
        <v>-90843.1</v>
      </c>
      <c r="G305" s="2">
        <v>90843.1</v>
      </c>
      <c r="H305" s="4">
        <f t="shared" si="9"/>
        <v>-34496.549999999988</v>
      </c>
      <c r="I305" s="2" t="s">
        <v>51</v>
      </c>
    </row>
    <row r="306" spans="1:9" x14ac:dyDescent="0.2">
      <c r="A306" s="2" t="s">
        <v>388</v>
      </c>
      <c r="B306" s="2" t="s">
        <v>388</v>
      </c>
      <c r="C306" s="3">
        <v>45474</v>
      </c>
      <c r="D306" s="3">
        <v>45474</v>
      </c>
      <c r="E306" s="2">
        <v>-10408.65</v>
      </c>
      <c r="F306">
        <f t="shared" si="8"/>
        <v>-12017.5</v>
      </c>
      <c r="G306" s="2">
        <v>12017.5</v>
      </c>
      <c r="H306" s="4">
        <f t="shared" si="9"/>
        <v>1608.8500000000004</v>
      </c>
      <c r="I306" s="2" t="s">
        <v>51</v>
      </c>
    </row>
    <row r="307" spans="1:9" x14ac:dyDescent="0.2">
      <c r="A307" s="2" t="s">
        <v>389</v>
      </c>
      <c r="B307" s="2" t="s">
        <v>389</v>
      </c>
      <c r="C307" s="3">
        <v>45474</v>
      </c>
      <c r="D307" s="3">
        <v>45474</v>
      </c>
      <c r="E307" s="2">
        <v>-205735</v>
      </c>
      <c r="F307">
        <f t="shared" si="8"/>
        <v>-2163.15</v>
      </c>
      <c r="G307" s="2">
        <v>2163.15</v>
      </c>
      <c r="H307" s="4">
        <f t="shared" si="9"/>
        <v>-203571.85</v>
      </c>
      <c r="I307" s="2" t="s">
        <v>51</v>
      </c>
    </row>
    <row r="308" spans="1:9" x14ac:dyDescent="0.2">
      <c r="A308" s="2" t="s">
        <v>390</v>
      </c>
      <c r="B308" s="2" t="s">
        <v>390</v>
      </c>
      <c r="C308" s="3">
        <v>45474</v>
      </c>
      <c r="D308" s="3">
        <v>45474</v>
      </c>
      <c r="E308" s="2">
        <v>-68482.5</v>
      </c>
      <c r="F308">
        <f t="shared" si="8"/>
        <v>-59956.4</v>
      </c>
      <c r="G308" s="2">
        <v>59956.4</v>
      </c>
      <c r="H308" s="4">
        <f t="shared" si="9"/>
        <v>-8526.0999999999985</v>
      </c>
      <c r="I308" s="2" t="s">
        <v>51</v>
      </c>
    </row>
    <row r="309" spans="1:9" x14ac:dyDescent="0.2">
      <c r="A309" s="2" t="s">
        <v>391</v>
      </c>
      <c r="B309" s="2" t="s">
        <v>391</v>
      </c>
      <c r="C309" s="3">
        <v>45474</v>
      </c>
      <c r="D309" s="3">
        <v>45474</v>
      </c>
      <c r="E309" s="2">
        <v>-22827.5</v>
      </c>
      <c r="F309">
        <f t="shared" si="8"/>
        <v>-71572.55</v>
      </c>
      <c r="G309" s="2">
        <v>71572.55</v>
      </c>
      <c r="H309" s="4">
        <f t="shared" si="9"/>
        <v>48745.05</v>
      </c>
      <c r="I309" s="2" t="s">
        <v>51</v>
      </c>
    </row>
    <row r="310" spans="1:9" x14ac:dyDescent="0.2">
      <c r="A310" s="2" t="s">
        <v>392</v>
      </c>
      <c r="B310" s="2" t="s">
        <v>392</v>
      </c>
      <c r="C310" s="3">
        <v>45474</v>
      </c>
      <c r="D310" s="3">
        <v>45474</v>
      </c>
      <c r="E310" s="2">
        <v>-69345</v>
      </c>
      <c r="F310">
        <f t="shared" si="8"/>
        <v>-41263.15</v>
      </c>
      <c r="G310" s="2">
        <v>41263.15</v>
      </c>
      <c r="H310" s="4">
        <f t="shared" si="9"/>
        <v>-28081.85</v>
      </c>
      <c r="I310" s="2" t="s">
        <v>51</v>
      </c>
    </row>
    <row r="311" spans="1:9" x14ac:dyDescent="0.2">
      <c r="A311" s="2" t="s">
        <v>393</v>
      </c>
      <c r="B311" s="2" t="s">
        <v>393</v>
      </c>
      <c r="C311" s="3">
        <v>45474</v>
      </c>
      <c r="D311" s="3">
        <v>45474</v>
      </c>
      <c r="E311" s="2">
        <v>-134474.1</v>
      </c>
      <c r="F311">
        <f t="shared" si="8"/>
        <v>-9632.4</v>
      </c>
      <c r="G311" s="2">
        <v>9632.4</v>
      </c>
      <c r="H311" s="4">
        <f t="shared" si="9"/>
        <v>-124841.70000000001</v>
      </c>
      <c r="I311" s="2" t="s">
        <v>51</v>
      </c>
    </row>
    <row r="312" spans="1:9" x14ac:dyDescent="0.2">
      <c r="A312" s="2" t="s">
        <v>394</v>
      </c>
      <c r="B312" s="2" t="s">
        <v>394</v>
      </c>
      <c r="C312" s="3">
        <v>45474</v>
      </c>
      <c r="D312" s="3">
        <v>45474</v>
      </c>
      <c r="E312" s="2">
        <v>-61634.25</v>
      </c>
      <c r="F312">
        <f t="shared" si="8"/>
        <v>-92370.3</v>
      </c>
      <c r="G312" s="2">
        <v>92370.3</v>
      </c>
      <c r="H312" s="4">
        <f t="shared" si="9"/>
        <v>30736.050000000003</v>
      </c>
      <c r="I312" s="2" t="s">
        <v>51</v>
      </c>
    </row>
    <row r="313" spans="1:9" x14ac:dyDescent="0.2">
      <c r="A313" s="2" t="s">
        <v>395</v>
      </c>
      <c r="B313" s="2" t="s">
        <v>395</v>
      </c>
      <c r="C313" s="3">
        <v>45474</v>
      </c>
      <c r="D313" s="3">
        <v>45474</v>
      </c>
      <c r="E313" s="2">
        <v>-56943.4</v>
      </c>
      <c r="F313">
        <f t="shared" si="8"/>
        <v>-48550.7</v>
      </c>
      <c r="G313" s="2">
        <v>48550.7</v>
      </c>
      <c r="H313" s="4">
        <f t="shared" si="9"/>
        <v>-8392.7000000000044</v>
      </c>
      <c r="I313" s="2" t="s">
        <v>51</v>
      </c>
    </row>
    <row r="314" spans="1:9" x14ac:dyDescent="0.2">
      <c r="A314" s="2" t="s">
        <v>396</v>
      </c>
      <c r="B314" s="2" t="s">
        <v>396</v>
      </c>
      <c r="C314" s="3">
        <v>45474</v>
      </c>
      <c r="D314" s="3">
        <v>45474</v>
      </c>
      <c r="E314" s="2">
        <v>-58990.400000000001</v>
      </c>
      <c r="F314">
        <f t="shared" si="8"/>
        <v>-23883.200000000001</v>
      </c>
      <c r="G314" s="2">
        <v>23883.200000000001</v>
      </c>
      <c r="H314" s="4">
        <f t="shared" si="9"/>
        <v>-35107.199999999997</v>
      </c>
      <c r="I314" s="2" t="s">
        <v>51</v>
      </c>
    </row>
    <row r="315" spans="1:9" x14ac:dyDescent="0.2">
      <c r="A315" s="2" t="s">
        <v>397</v>
      </c>
      <c r="B315" s="2" t="s">
        <v>397</v>
      </c>
      <c r="C315" s="3">
        <v>45474</v>
      </c>
      <c r="D315" s="3">
        <v>45474</v>
      </c>
      <c r="E315" s="2">
        <v>-75916.100000000006</v>
      </c>
      <c r="F315">
        <f t="shared" si="8"/>
        <v>-12230.25</v>
      </c>
      <c r="G315" s="2">
        <v>12230.25</v>
      </c>
      <c r="H315" s="4">
        <f t="shared" si="9"/>
        <v>-63685.850000000006</v>
      </c>
      <c r="I315" s="2" t="s">
        <v>51</v>
      </c>
    </row>
    <row r="316" spans="1:9" x14ac:dyDescent="0.2">
      <c r="A316" s="2" t="s">
        <v>398</v>
      </c>
      <c r="B316" s="2" t="s">
        <v>398</v>
      </c>
      <c r="C316" s="3">
        <v>45474</v>
      </c>
      <c r="D316" s="3">
        <v>45474</v>
      </c>
      <c r="E316" s="2">
        <v>-384399</v>
      </c>
      <c r="F316">
        <f t="shared" si="8"/>
        <v>-66045.649999999994</v>
      </c>
      <c r="G316" s="2">
        <v>66045.649999999994</v>
      </c>
      <c r="H316" s="4">
        <f t="shared" si="9"/>
        <v>-318353.34999999998</v>
      </c>
      <c r="I316" s="2" t="s">
        <v>51</v>
      </c>
    </row>
    <row r="317" spans="1:9" x14ac:dyDescent="0.2">
      <c r="A317" s="2" t="s">
        <v>399</v>
      </c>
      <c r="B317" s="2" t="s">
        <v>399</v>
      </c>
      <c r="C317" s="3">
        <v>45474</v>
      </c>
      <c r="D317" s="3">
        <v>45474</v>
      </c>
      <c r="E317" s="2">
        <v>-79985.95</v>
      </c>
      <c r="F317">
        <f t="shared" si="8"/>
        <v>-11536.8</v>
      </c>
      <c r="G317" s="2">
        <v>11536.8</v>
      </c>
      <c r="H317" s="4">
        <f t="shared" si="9"/>
        <v>-68449.149999999994</v>
      </c>
      <c r="I317" s="2" t="s">
        <v>51</v>
      </c>
    </row>
    <row r="318" spans="1:9" x14ac:dyDescent="0.2">
      <c r="A318" s="2" t="s">
        <v>339</v>
      </c>
      <c r="B318" s="2" t="s">
        <v>339</v>
      </c>
      <c r="C318" s="3">
        <v>45489</v>
      </c>
      <c r="D318" s="3">
        <v>45474</v>
      </c>
      <c r="E318" s="2">
        <v>-167983.95</v>
      </c>
      <c r="F318">
        <f t="shared" si="8"/>
        <v>-28842</v>
      </c>
      <c r="G318" s="2">
        <v>28842</v>
      </c>
      <c r="H318" s="4">
        <f t="shared" si="9"/>
        <v>-139141.95000000001</v>
      </c>
      <c r="I318" s="2" t="s">
        <v>28</v>
      </c>
    </row>
    <row r="319" spans="1:9" x14ac:dyDescent="0.2">
      <c r="A319" s="2" t="s">
        <v>340</v>
      </c>
      <c r="B319" s="2" t="s">
        <v>340</v>
      </c>
      <c r="C319" s="3">
        <v>45489</v>
      </c>
      <c r="D319" s="3">
        <v>45474</v>
      </c>
      <c r="E319" s="2">
        <v>-205088.7</v>
      </c>
      <c r="F319">
        <f t="shared" si="8"/>
        <v>-34991.050000000003</v>
      </c>
      <c r="G319" s="2">
        <v>34991.050000000003</v>
      </c>
      <c r="H319" s="4">
        <f t="shared" si="9"/>
        <v>-170097.65000000002</v>
      </c>
      <c r="I319" s="2" t="s">
        <v>28</v>
      </c>
    </row>
    <row r="320" spans="1:9" x14ac:dyDescent="0.2">
      <c r="A320" s="2" t="s">
        <v>341</v>
      </c>
      <c r="B320" s="2" t="s">
        <v>341</v>
      </c>
      <c r="C320" s="3">
        <v>45489</v>
      </c>
      <c r="D320" s="3">
        <v>45474</v>
      </c>
      <c r="E320" s="2">
        <v>-21898.3</v>
      </c>
      <c r="F320">
        <f t="shared" si="8"/>
        <v>-14180.65</v>
      </c>
      <c r="G320" s="2">
        <v>14180.65</v>
      </c>
      <c r="H320" s="4">
        <f t="shared" si="9"/>
        <v>-7717.65</v>
      </c>
      <c r="I320" s="2" t="s">
        <v>28</v>
      </c>
    </row>
    <row r="321" spans="1:9" x14ac:dyDescent="0.2">
      <c r="A321" s="2" t="s">
        <v>342</v>
      </c>
      <c r="B321" s="2" t="s">
        <v>342</v>
      </c>
      <c r="C321" s="3">
        <v>45489</v>
      </c>
      <c r="D321" s="3">
        <v>45474</v>
      </c>
      <c r="E321" s="2">
        <v>-452635.4</v>
      </c>
      <c r="F321">
        <f t="shared" si="8"/>
        <v>-13252.6</v>
      </c>
      <c r="G321" s="2">
        <v>13252.6</v>
      </c>
      <c r="H321" s="4">
        <f t="shared" si="9"/>
        <v>-439382.80000000005</v>
      </c>
      <c r="I321" s="2" t="s">
        <v>28</v>
      </c>
    </row>
    <row r="322" spans="1:9" x14ac:dyDescent="0.2">
      <c r="A322" s="2" t="s">
        <v>343</v>
      </c>
      <c r="B322" s="2" t="s">
        <v>343</v>
      </c>
      <c r="C322" s="3">
        <v>45489</v>
      </c>
      <c r="D322" s="3">
        <v>45474</v>
      </c>
      <c r="E322" s="2">
        <v>-136068</v>
      </c>
      <c r="F322">
        <f t="shared" ref="F322:F385" si="10">G322*-1</f>
        <v>-9614</v>
      </c>
      <c r="G322" s="2">
        <v>9614</v>
      </c>
      <c r="H322" s="4">
        <f t="shared" si="9"/>
        <v>-126454</v>
      </c>
      <c r="I322" s="2" t="s">
        <v>28</v>
      </c>
    </row>
    <row r="323" spans="1:9" x14ac:dyDescent="0.2">
      <c r="A323" s="2" t="s">
        <v>344</v>
      </c>
      <c r="B323" s="2" t="s">
        <v>344</v>
      </c>
      <c r="C323" s="3">
        <v>45489</v>
      </c>
      <c r="D323" s="3">
        <v>45474</v>
      </c>
      <c r="E323" s="2">
        <v>-42688</v>
      </c>
      <c r="F323">
        <f t="shared" si="10"/>
        <v>-9706</v>
      </c>
      <c r="G323" s="2">
        <v>9706</v>
      </c>
      <c r="H323" s="4">
        <f t="shared" ref="H323:H386" si="11">G323+E323</f>
        <v>-32982</v>
      </c>
      <c r="I323" s="2" t="s">
        <v>28</v>
      </c>
    </row>
    <row r="324" spans="1:9" x14ac:dyDescent="0.2">
      <c r="A324" s="2" t="s">
        <v>345</v>
      </c>
      <c r="B324" s="2" t="s">
        <v>345</v>
      </c>
      <c r="C324" s="3">
        <v>45489</v>
      </c>
      <c r="D324" s="3">
        <v>45474</v>
      </c>
      <c r="E324" s="2">
        <v>-121573.4</v>
      </c>
      <c r="F324">
        <f t="shared" si="10"/>
        <v>-3000.35</v>
      </c>
      <c r="G324" s="2">
        <v>3000.35</v>
      </c>
      <c r="H324" s="4">
        <f t="shared" si="11"/>
        <v>-118573.04999999999</v>
      </c>
      <c r="I324" s="2" t="s">
        <v>28</v>
      </c>
    </row>
    <row r="325" spans="1:9" x14ac:dyDescent="0.2">
      <c r="A325" s="2" t="s">
        <v>346</v>
      </c>
      <c r="B325" s="2" t="s">
        <v>346</v>
      </c>
      <c r="C325" s="3">
        <v>45489</v>
      </c>
      <c r="D325" s="3">
        <v>45474</v>
      </c>
      <c r="E325" s="2">
        <v>-282902.3</v>
      </c>
      <c r="F325">
        <f t="shared" si="10"/>
        <v>-4537.8999999999996</v>
      </c>
      <c r="G325" s="2">
        <v>4537.8999999999996</v>
      </c>
      <c r="H325" s="4">
        <f t="shared" si="11"/>
        <v>-278364.39999999997</v>
      </c>
      <c r="I325" s="2" t="s">
        <v>28</v>
      </c>
    </row>
    <row r="326" spans="1:9" x14ac:dyDescent="0.2">
      <c r="A326" s="2" t="s">
        <v>347</v>
      </c>
      <c r="B326" s="2" t="s">
        <v>347</v>
      </c>
      <c r="C326" s="3">
        <v>45489</v>
      </c>
      <c r="D326" s="3">
        <v>45474</v>
      </c>
      <c r="E326" s="2">
        <v>-144072</v>
      </c>
      <c r="F326">
        <f t="shared" si="10"/>
        <v>-23616.400000000001</v>
      </c>
      <c r="G326" s="2">
        <v>23616.400000000001</v>
      </c>
      <c r="H326" s="4">
        <f t="shared" si="11"/>
        <v>-120455.6</v>
      </c>
      <c r="I326" s="2" t="s">
        <v>28</v>
      </c>
    </row>
    <row r="327" spans="1:9" x14ac:dyDescent="0.2">
      <c r="A327" s="2" t="s">
        <v>348</v>
      </c>
      <c r="B327" s="2" t="s">
        <v>348</v>
      </c>
      <c r="C327" s="3">
        <v>45489</v>
      </c>
      <c r="D327" s="3">
        <v>45474</v>
      </c>
      <c r="E327" s="2">
        <v>-79865.2</v>
      </c>
      <c r="F327">
        <f t="shared" si="10"/>
        <v>-55431.15</v>
      </c>
      <c r="G327" s="2">
        <v>55431.15</v>
      </c>
      <c r="H327" s="4">
        <f t="shared" si="11"/>
        <v>-24434.049999999996</v>
      </c>
      <c r="I327" s="2" t="s">
        <v>28</v>
      </c>
    </row>
    <row r="328" spans="1:9" x14ac:dyDescent="0.2">
      <c r="A328" s="2" t="s">
        <v>349</v>
      </c>
      <c r="B328" s="2" t="s">
        <v>349</v>
      </c>
      <c r="C328" s="3">
        <v>45489</v>
      </c>
      <c r="D328" s="3">
        <v>45474</v>
      </c>
      <c r="E328" s="2">
        <v>-110312.6</v>
      </c>
      <c r="F328">
        <f t="shared" si="10"/>
        <v>-35139.4</v>
      </c>
      <c r="G328" s="2">
        <v>35139.4</v>
      </c>
      <c r="H328" s="4">
        <f t="shared" si="11"/>
        <v>-75173.200000000012</v>
      </c>
      <c r="I328" s="2" t="s">
        <v>28</v>
      </c>
    </row>
    <row r="329" spans="1:9" x14ac:dyDescent="0.2">
      <c r="A329" s="2" t="s">
        <v>350</v>
      </c>
      <c r="B329" s="2" t="s">
        <v>350</v>
      </c>
      <c r="C329" s="3">
        <v>45489</v>
      </c>
      <c r="D329" s="3">
        <v>45474</v>
      </c>
      <c r="E329" s="2">
        <v>-133092.95000000001</v>
      </c>
      <c r="F329">
        <f t="shared" si="10"/>
        <v>-54205.25</v>
      </c>
      <c r="G329" s="2">
        <v>54205.25</v>
      </c>
      <c r="H329" s="4">
        <f t="shared" si="11"/>
        <v>-78887.700000000012</v>
      </c>
      <c r="I329" s="2" t="s">
        <v>28</v>
      </c>
    </row>
    <row r="330" spans="1:9" x14ac:dyDescent="0.2">
      <c r="A330" s="2" t="s">
        <v>351</v>
      </c>
      <c r="B330" s="2" t="s">
        <v>351</v>
      </c>
      <c r="C330" s="3">
        <v>45489</v>
      </c>
      <c r="D330" s="3">
        <v>45474</v>
      </c>
      <c r="E330" s="2">
        <v>-718835.1</v>
      </c>
      <c r="F330">
        <f t="shared" si="10"/>
        <v>-37240.449999999997</v>
      </c>
      <c r="G330" s="2">
        <v>37240.449999999997</v>
      </c>
      <c r="H330" s="4">
        <f t="shared" si="11"/>
        <v>-681594.65</v>
      </c>
      <c r="I330" s="2" t="s">
        <v>28</v>
      </c>
    </row>
    <row r="331" spans="1:9" x14ac:dyDescent="0.2">
      <c r="A331" s="2" t="s">
        <v>352</v>
      </c>
      <c r="B331" s="2" t="s">
        <v>352</v>
      </c>
      <c r="C331" s="3">
        <v>45489</v>
      </c>
      <c r="D331" s="3">
        <v>45474</v>
      </c>
      <c r="E331" s="2">
        <v>-130879.2</v>
      </c>
      <c r="F331">
        <f t="shared" si="10"/>
        <v>-322687.7</v>
      </c>
      <c r="G331" s="2">
        <v>322687.7</v>
      </c>
      <c r="H331" s="4">
        <f t="shared" si="11"/>
        <v>191808.5</v>
      </c>
      <c r="I331" s="2" t="s">
        <v>28</v>
      </c>
    </row>
    <row r="332" spans="1:9" ht="28.5" x14ac:dyDescent="0.2">
      <c r="A332" s="2" t="s">
        <v>311</v>
      </c>
      <c r="B332" s="2" t="s">
        <v>311</v>
      </c>
      <c r="C332" s="3">
        <v>45504</v>
      </c>
      <c r="D332" s="3">
        <v>45474</v>
      </c>
      <c r="E332" s="2">
        <v>-54046.55</v>
      </c>
      <c r="F332">
        <f t="shared" si="10"/>
        <v>-32016</v>
      </c>
      <c r="G332" s="2">
        <v>32016</v>
      </c>
      <c r="H332" s="4">
        <f t="shared" si="11"/>
        <v>-22030.550000000003</v>
      </c>
      <c r="I332" s="2" t="s">
        <v>12</v>
      </c>
    </row>
    <row r="333" spans="1:9" ht="28.5" x14ac:dyDescent="0.2">
      <c r="A333" s="2" t="s">
        <v>312</v>
      </c>
      <c r="B333" s="2" t="s">
        <v>312</v>
      </c>
      <c r="C333" s="3">
        <v>45504</v>
      </c>
      <c r="D333" s="3">
        <v>45474</v>
      </c>
      <c r="E333" s="2">
        <v>-65984.7</v>
      </c>
      <c r="F333">
        <f t="shared" si="10"/>
        <v>-9604.7999999999993</v>
      </c>
      <c r="G333" s="2">
        <v>9604.7999999999993</v>
      </c>
      <c r="H333" s="4">
        <f t="shared" si="11"/>
        <v>-56379.899999999994</v>
      </c>
      <c r="I333" s="2" t="s">
        <v>12</v>
      </c>
    </row>
    <row r="334" spans="1:9" ht="28.5" x14ac:dyDescent="0.2">
      <c r="A334" s="2" t="s">
        <v>313</v>
      </c>
      <c r="B334" s="2" t="s">
        <v>313</v>
      </c>
      <c r="C334" s="3">
        <v>45504</v>
      </c>
      <c r="D334" s="3">
        <v>45474</v>
      </c>
      <c r="E334" s="2">
        <v>-5479.75</v>
      </c>
      <c r="F334">
        <f t="shared" si="10"/>
        <v>-159729.25</v>
      </c>
      <c r="G334" s="2">
        <v>159729.25</v>
      </c>
      <c r="H334" s="4">
        <f t="shared" si="11"/>
        <v>154249.5</v>
      </c>
      <c r="I334" s="2" t="s">
        <v>12</v>
      </c>
    </row>
    <row r="335" spans="1:9" ht="28.5" x14ac:dyDescent="0.2">
      <c r="A335" s="2" t="s">
        <v>314</v>
      </c>
      <c r="B335" s="2" t="s">
        <v>314</v>
      </c>
      <c r="C335" s="3">
        <v>45504</v>
      </c>
      <c r="D335" s="3">
        <v>45474</v>
      </c>
      <c r="E335" s="2">
        <v>-108309.3</v>
      </c>
      <c r="F335">
        <f t="shared" si="10"/>
        <v>-238349</v>
      </c>
      <c r="G335" s="2">
        <v>238349</v>
      </c>
      <c r="H335" s="4">
        <f t="shared" si="11"/>
        <v>130039.7</v>
      </c>
      <c r="I335" s="2" t="s">
        <v>12</v>
      </c>
    </row>
    <row r="336" spans="1:9" ht="28.5" x14ac:dyDescent="0.2">
      <c r="A336" s="2" t="s">
        <v>315</v>
      </c>
      <c r="B336" s="2" t="s">
        <v>315</v>
      </c>
      <c r="C336" s="3">
        <v>45504</v>
      </c>
      <c r="D336" s="3">
        <v>45474</v>
      </c>
      <c r="E336" s="2">
        <v>-36052.5</v>
      </c>
      <c r="F336">
        <f t="shared" si="10"/>
        <v>-128251.45</v>
      </c>
      <c r="G336" s="2">
        <v>128251.45</v>
      </c>
      <c r="H336" s="4">
        <f t="shared" si="11"/>
        <v>92198.95</v>
      </c>
      <c r="I336" s="2" t="s">
        <v>12</v>
      </c>
    </row>
    <row r="337" spans="1:9" ht="28.5" x14ac:dyDescent="0.2">
      <c r="A337" s="2" t="s">
        <v>316</v>
      </c>
      <c r="B337" s="2" t="s">
        <v>316</v>
      </c>
      <c r="C337" s="3">
        <v>45504</v>
      </c>
      <c r="D337" s="3">
        <v>45474</v>
      </c>
      <c r="E337" s="2">
        <v>-12017.5</v>
      </c>
      <c r="F337">
        <f t="shared" si="10"/>
        <v>-38495.1</v>
      </c>
      <c r="G337" s="2">
        <v>38495.1</v>
      </c>
      <c r="H337" s="4">
        <f t="shared" si="11"/>
        <v>26477.599999999999</v>
      </c>
      <c r="I337" s="2" t="s">
        <v>12</v>
      </c>
    </row>
    <row r="338" spans="1:9" ht="28.5" x14ac:dyDescent="0.2">
      <c r="A338" s="2" t="s">
        <v>317</v>
      </c>
      <c r="B338" s="2" t="s">
        <v>317</v>
      </c>
      <c r="C338" s="3">
        <v>45504</v>
      </c>
      <c r="D338" s="3">
        <v>45474</v>
      </c>
      <c r="E338" s="2">
        <v>-36506.75</v>
      </c>
      <c r="F338">
        <f t="shared" si="10"/>
        <v>-205071.45</v>
      </c>
      <c r="G338" s="2">
        <v>205071.45</v>
      </c>
      <c r="H338" s="4">
        <f t="shared" si="11"/>
        <v>168564.7</v>
      </c>
      <c r="I338" s="2" t="s">
        <v>12</v>
      </c>
    </row>
    <row r="339" spans="1:9" ht="28.5" x14ac:dyDescent="0.2">
      <c r="A339" s="2" t="s">
        <v>318</v>
      </c>
      <c r="B339" s="2" t="s">
        <v>318</v>
      </c>
      <c r="C339" s="3">
        <v>45504</v>
      </c>
      <c r="D339" s="3">
        <v>45474</v>
      </c>
      <c r="E339" s="2">
        <v>-70794</v>
      </c>
      <c r="F339">
        <f t="shared" si="10"/>
        <v>-172459.75</v>
      </c>
      <c r="G339" s="2">
        <v>172459.75</v>
      </c>
      <c r="H339" s="4">
        <f t="shared" si="11"/>
        <v>101665.75</v>
      </c>
      <c r="I339" s="2" t="s">
        <v>12</v>
      </c>
    </row>
    <row r="340" spans="1:9" ht="28.5" x14ac:dyDescent="0.2">
      <c r="A340" s="2" t="s">
        <v>319</v>
      </c>
      <c r="B340" s="2" t="s">
        <v>319</v>
      </c>
      <c r="C340" s="3">
        <v>45504</v>
      </c>
      <c r="D340" s="3">
        <v>45474</v>
      </c>
      <c r="E340" s="2">
        <v>-32447.25</v>
      </c>
      <c r="F340">
        <f t="shared" si="10"/>
        <v>-79535.149999999994</v>
      </c>
      <c r="G340" s="2">
        <v>79535.149999999994</v>
      </c>
      <c r="H340" s="4">
        <f t="shared" si="11"/>
        <v>47087.899999999994</v>
      </c>
      <c r="I340" s="2" t="s">
        <v>12</v>
      </c>
    </row>
    <row r="341" spans="1:9" ht="28.5" x14ac:dyDescent="0.2">
      <c r="A341" s="2" t="s">
        <v>320</v>
      </c>
      <c r="B341" s="2" t="s">
        <v>320</v>
      </c>
      <c r="C341" s="3">
        <v>45504</v>
      </c>
      <c r="D341" s="3">
        <v>45474</v>
      </c>
      <c r="E341" s="2">
        <v>-29978.2</v>
      </c>
      <c r="F341">
        <f t="shared" si="10"/>
        <v>-40727.25</v>
      </c>
      <c r="G341" s="2">
        <v>40727.25</v>
      </c>
      <c r="H341" s="4">
        <f t="shared" si="11"/>
        <v>10749.05</v>
      </c>
      <c r="I341" s="2" t="s">
        <v>12</v>
      </c>
    </row>
    <row r="342" spans="1:9" ht="28.5" x14ac:dyDescent="0.2">
      <c r="A342" s="2" t="s">
        <v>321</v>
      </c>
      <c r="B342" s="2" t="s">
        <v>321</v>
      </c>
      <c r="C342" s="3">
        <v>45504</v>
      </c>
      <c r="D342" s="3">
        <v>45474</v>
      </c>
      <c r="E342" s="2">
        <v>-31054.6</v>
      </c>
      <c r="F342">
        <f t="shared" si="10"/>
        <v>-234605.75</v>
      </c>
      <c r="G342" s="2">
        <v>234605.75</v>
      </c>
      <c r="H342" s="4">
        <f t="shared" si="11"/>
        <v>203551.15</v>
      </c>
      <c r="I342" s="2" t="s">
        <v>12</v>
      </c>
    </row>
    <row r="343" spans="1:9" ht="28.5" x14ac:dyDescent="0.2">
      <c r="A343" s="2" t="s">
        <v>322</v>
      </c>
      <c r="B343" s="2" t="s">
        <v>322</v>
      </c>
      <c r="C343" s="3">
        <v>45504</v>
      </c>
      <c r="D343" s="3">
        <v>45474</v>
      </c>
      <c r="E343" s="2">
        <v>-39965.949999999997</v>
      </c>
      <c r="F343">
        <f t="shared" si="10"/>
        <v>-35858.15</v>
      </c>
      <c r="G343" s="2">
        <v>35858.15</v>
      </c>
      <c r="H343" s="4">
        <f t="shared" si="11"/>
        <v>-4107.7999999999956</v>
      </c>
      <c r="I343" s="2" t="s">
        <v>12</v>
      </c>
    </row>
    <row r="344" spans="1:9" ht="28.5" x14ac:dyDescent="0.2">
      <c r="A344" s="2" t="s">
        <v>323</v>
      </c>
      <c r="B344" s="2" t="s">
        <v>323</v>
      </c>
      <c r="C344" s="3">
        <v>45504</v>
      </c>
      <c r="D344" s="3">
        <v>45474</v>
      </c>
      <c r="E344" s="2">
        <v>-202365.5</v>
      </c>
      <c r="F344">
        <f t="shared" si="10"/>
        <v>-108854.39999999999</v>
      </c>
      <c r="G344" s="2">
        <v>108854.39999999999</v>
      </c>
      <c r="H344" s="4">
        <f t="shared" si="11"/>
        <v>-93511.1</v>
      </c>
      <c r="I344" s="2" t="s">
        <v>12</v>
      </c>
    </row>
    <row r="345" spans="1:9" ht="28.5" x14ac:dyDescent="0.2">
      <c r="A345" s="2" t="s">
        <v>324</v>
      </c>
      <c r="B345" s="2" t="s">
        <v>324</v>
      </c>
      <c r="C345" s="3">
        <v>45504</v>
      </c>
      <c r="D345" s="3">
        <v>45474</v>
      </c>
      <c r="E345" s="2">
        <v>-42108.4</v>
      </c>
      <c r="F345">
        <f t="shared" si="10"/>
        <v>-146232.85</v>
      </c>
      <c r="G345" s="2">
        <v>146232.85</v>
      </c>
      <c r="H345" s="4">
        <f t="shared" si="11"/>
        <v>104124.45000000001</v>
      </c>
      <c r="I345" s="2" t="s">
        <v>12</v>
      </c>
    </row>
    <row r="346" spans="1:9" x14ac:dyDescent="0.2">
      <c r="A346" s="2" t="s">
        <v>353</v>
      </c>
      <c r="B346" s="2" t="s">
        <v>353</v>
      </c>
      <c r="C346" s="3">
        <v>45479</v>
      </c>
      <c r="D346" s="3">
        <v>45474</v>
      </c>
      <c r="E346" s="2">
        <v>-509095</v>
      </c>
      <c r="F346">
        <f t="shared" si="10"/>
        <v>-62964.800000000003</v>
      </c>
      <c r="G346" s="2">
        <v>62964.800000000003</v>
      </c>
      <c r="H346" s="4">
        <f t="shared" si="11"/>
        <v>-446130.2</v>
      </c>
      <c r="I346" s="2" t="s">
        <v>36</v>
      </c>
    </row>
    <row r="347" spans="1:9" x14ac:dyDescent="0.2">
      <c r="A347" s="2" t="s">
        <v>354</v>
      </c>
      <c r="B347" s="2" t="s">
        <v>354</v>
      </c>
      <c r="C347" s="3">
        <v>45479</v>
      </c>
      <c r="D347" s="3">
        <v>45474</v>
      </c>
      <c r="E347" s="2">
        <v>-621550</v>
      </c>
      <c r="F347">
        <f t="shared" si="10"/>
        <v>-58846.65</v>
      </c>
      <c r="G347" s="2">
        <v>58846.65</v>
      </c>
      <c r="H347" s="4">
        <f t="shared" si="11"/>
        <v>-562703.35</v>
      </c>
      <c r="I347" s="2" t="s">
        <v>36</v>
      </c>
    </row>
    <row r="348" spans="1:9" x14ac:dyDescent="0.2">
      <c r="A348" s="2" t="s">
        <v>355</v>
      </c>
      <c r="B348" s="2" t="s">
        <v>355</v>
      </c>
      <c r="C348" s="3">
        <v>45479</v>
      </c>
      <c r="D348" s="3">
        <v>45474</v>
      </c>
      <c r="E348" s="2">
        <v>-51618</v>
      </c>
      <c r="F348">
        <f t="shared" si="10"/>
        <v>-29727.5</v>
      </c>
      <c r="G348" s="2">
        <v>29727.5</v>
      </c>
      <c r="H348" s="4">
        <f t="shared" si="11"/>
        <v>-21890.5</v>
      </c>
      <c r="I348" s="2" t="s">
        <v>36</v>
      </c>
    </row>
    <row r="349" spans="1:9" x14ac:dyDescent="0.2">
      <c r="A349" s="2" t="s">
        <v>356</v>
      </c>
      <c r="B349" s="2" t="s">
        <v>356</v>
      </c>
      <c r="C349" s="3">
        <v>45479</v>
      </c>
      <c r="D349" s="3">
        <v>45474</v>
      </c>
      <c r="E349" s="2">
        <v>-1020227</v>
      </c>
      <c r="F349">
        <f t="shared" si="10"/>
        <v>-43093.95</v>
      </c>
      <c r="G349" s="2">
        <v>43093.95</v>
      </c>
      <c r="H349" s="4">
        <f t="shared" si="11"/>
        <v>-977133.05</v>
      </c>
      <c r="I349" s="2" t="s">
        <v>36</v>
      </c>
    </row>
    <row r="350" spans="1:9" x14ac:dyDescent="0.2">
      <c r="A350" s="2" t="s">
        <v>357</v>
      </c>
      <c r="B350" s="2" t="s">
        <v>357</v>
      </c>
      <c r="C350" s="3">
        <v>45479</v>
      </c>
      <c r="D350" s="3">
        <v>45474</v>
      </c>
      <c r="E350" s="2">
        <v>-339600</v>
      </c>
      <c r="F350">
        <f t="shared" si="10"/>
        <v>-10657.05</v>
      </c>
      <c r="G350" s="2">
        <v>10657.05</v>
      </c>
      <c r="H350" s="4">
        <f t="shared" si="11"/>
        <v>-328942.95</v>
      </c>
      <c r="I350" s="2" t="s">
        <v>36</v>
      </c>
    </row>
    <row r="351" spans="1:9" x14ac:dyDescent="0.2">
      <c r="A351" s="2" t="s">
        <v>358</v>
      </c>
      <c r="B351" s="2" t="s">
        <v>358</v>
      </c>
      <c r="C351" s="3">
        <v>45479</v>
      </c>
      <c r="D351" s="3">
        <v>45474</v>
      </c>
      <c r="E351" s="2">
        <v>-113200</v>
      </c>
      <c r="F351">
        <f t="shared" si="10"/>
        <v>-20150.3</v>
      </c>
      <c r="G351" s="2">
        <v>20150.3</v>
      </c>
      <c r="H351" s="4">
        <f t="shared" si="11"/>
        <v>-93049.7</v>
      </c>
      <c r="I351" s="2" t="s">
        <v>36</v>
      </c>
    </row>
    <row r="352" spans="1:9" x14ac:dyDescent="0.2">
      <c r="A352" s="2" t="s">
        <v>359</v>
      </c>
      <c r="B352" s="2" t="s">
        <v>359</v>
      </c>
      <c r="C352" s="3">
        <v>45479</v>
      </c>
      <c r="D352" s="3">
        <v>45474</v>
      </c>
      <c r="E352" s="2">
        <v>-343878</v>
      </c>
      <c r="F352">
        <f t="shared" si="10"/>
        <v>-12629.3</v>
      </c>
      <c r="G352" s="2">
        <v>12629.3</v>
      </c>
      <c r="H352" s="4">
        <f t="shared" si="11"/>
        <v>-331248.7</v>
      </c>
      <c r="I352" s="2" t="s">
        <v>36</v>
      </c>
    </row>
    <row r="353" spans="1:9" x14ac:dyDescent="0.2">
      <c r="A353" s="2" t="s">
        <v>360</v>
      </c>
      <c r="B353" s="2" t="s">
        <v>360</v>
      </c>
      <c r="C353" s="3">
        <v>45479</v>
      </c>
      <c r="D353" s="3">
        <v>45474</v>
      </c>
      <c r="E353" s="2">
        <v>-666846</v>
      </c>
      <c r="F353">
        <f t="shared" si="10"/>
        <v>-33876.699999999997</v>
      </c>
      <c r="G353" s="2">
        <v>33876.699999999997</v>
      </c>
      <c r="H353" s="4">
        <f t="shared" si="11"/>
        <v>-632969.30000000005</v>
      </c>
      <c r="I353" s="2" t="s">
        <v>36</v>
      </c>
    </row>
    <row r="354" spans="1:9" x14ac:dyDescent="0.2">
      <c r="A354" s="2" t="s">
        <v>361</v>
      </c>
      <c r="B354" s="2" t="s">
        <v>361</v>
      </c>
      <c r="C354" s="3">
        <v>45479</v>
      </c>
      <c r="D354" s="3">
        <v>45474</v>
      </c>
      <c r="E354" s="2">
        <v>-305640</v>
      </c>
      <c r="F354">
        <f t="shared" si="10"/>
        <v>-15649.2</v>
      </c>
      <c r="G354" s="2">
        <v>15649.2</v>
      </c>
      <c r="H354" s="4">
        <f t="shared" si="11"/>
        <v>-289990.8</v>
      </c>
      <c r="I354" s="2" t="s">
        <v>36</v>
      </c>
    </row>
    <row r="355" spans="1:9" x14ac:dyDescent="0.2">
      <c r="A355" s="2" t="s">
        <v>362</v>
      </c>
      <c r="B355" s="2" t="s">
        <v>362</v>
      </c>
      <c r="C355" s="3">
        <v>45479</v>
      </c>
      <c r="D355" s="3">
        <v>45474</v>
      </c>
      <c r="E355" s="2">
        <v>-282381</v>
      </c>
      <c r="F355">
        <f t="shared" si="10"/>
        <v>-33126.9</v>
      </c>
      <c r="G355" s="2">
        <v>33126.9</v>
      </c>
      <c r="H355" s="4">
        <f t="shared" si="11"/>
        <v>-249254.1</v>
      </c>
      <c r="I355" s="2" t="s">
        <v>36</v>
      </c>
    </row>
    <row r="356" spans="1:9" x14ac:dyDescent="0.2">
      <c r="A356" s="2" t="s">
        <v>363</v>
      </c>
      <c r="B356" s="2" t="s">
        <v>363</v>
      </c>
      <c r="C356" s="3">
        <v>45479</v>
      </c>
      <c r="D356" s="3">
        <v>45474</v>
      </c>
      <c r="E356" s="2">
        <v>-292527</v>
      </c>
      <c r="F356">
        <f t="shared" si="10"/>
        <v>-15930.95</v>
      </c>
      <c r="G356" s="2">
        <v>15930.95</v>
      </c>
      <c r="H356" s="4">
        <f t="shared" si="11"/>
        <v>-276596.05</v>
      </c>
      <c r="I356" s="2" t="s">
        <v>36</v>
      </c>
    </row>
    <row r="357" spans="1:9" x14ac:dyDescent="0.2">
      <c r="A357" s="2" t="s">
        <v>364</v>
      </c>
      <c r="B357" s="2" t="s">
        <v>364</v>
      </c>
      <c r="C357" s="3">
        <v>45479</v>
      </c>
      <c r="D357" s="3">
        <v>45474</v>
      </c>
      <c r="E357" s="2">
        <v>-376464</v>
      </c>
      <c r="F357">
        <f t="shared" si="10"/>
        <v>-172558.65</v>
      </c>
      <c r="G357" s="2">
        <v>172558.65</v>
      </c>
      <c r="H357" s="4">
        <f t="shared" si="11"/>
        <v>-203905.35</v>
      </c>
      <c r="I357" s="2" t="s">
        <v>36</v>
      </c>
    </row>
    <row r="358" spans="1:9" x14ac:dyDescent="0.2">
      <c r="A358" s="2" t="s">
        <v>365</v>
      </c>
      <c r="B358" s="2" t="s">
        <v>365</v>
      </c>
      <c r="C358" s="3">
        <v>45479</v>
      </c>
      <c r="D358" s="3">
        <v>45474</v>
      </c>
      <c r="E358" s="2">
        <v>-1906206</v>
      </c>
      <c r="F358">
        <f t="shared" si="10"/>
        <v>-22827.5</v>
      </c>
      <c r="G358" s="2">
        <v>22827.5</v>
      </c>
      <c r="H358" s="4">
        <f t="shared" si="11"/>
        <v>-1883378.5</v>
      </c>
      <c r="I358" s="2" t="s">
        <v>36</v>
      </c>
    </row>
    <row r="359" spans="1:9" x14ac:dyDescent="0.2">
      <c r="A359" s="2" t="s">
        <v>366</v>
      </c>
      <c r="B359" s="2" t="s">
        <v>366</v>
      </c>
      <c r="C359" s="3">
        <v>45479</v>
      </c>
      <c r="D359" s="3">
        <v>45474</v>
      </c>
      <c r="E359" s="2">
        <v>-396646</v>
      </c>
      <c r="F359">
        <f t="shared" si="10"/>
        <v>-4108.95</v>
      </c>
      <c r="G359" s="2">
        <v>4108.95</v>
      </c>
      <c r="H359" s="4">
        <f t="shared" si="11"/>
        <v>-392537.05</v>
      </c>
      <c r="I359" s="2" t="s">
        <v>36</v>
      </c>
    </row>
    <row r="360" spans="1:9" x14ac:dyDescent="0.2">
      <c r="A360" s="2" t="s">
        <v>285</v>
      </c>
      <c r="B360" s="2" t="s">
        <v>285</v>
      </c>
      <c r="C360" s="3">
        <v>45509</v>
      </c>
      <c r="D360" s="3">
        <v>45474</v>
      </c>
      <c r="E360" s="2">
        <v>-839011.25</v>
      </c>
      <c r="F360">
        <f t="shared" si="10"/>
        <v>-113887.95</v>
      </c>
      <c r="G360" s="2">
        <v>113887.95</v>
      </c>
      <c r="H360" s="4">
        <f t="shared" si="11"/>
        <v>-725123.3</v>
      </c>
      <c r="I360" s="2" t="s">
        <v>5</v>
      </c>
    </row>
    <row r="361" spans="1:9" x14ac:dyDescent="0.2">
      <c r="A361" s="2" t="s">
        <v>286</v>
      </c>
      <c r="B361" s="2" t="s">
        <v>286</v>
      </c>
      <c r="C361" s="3">
        <v>45509</v>
      </c>
      <c r="D361" s="3">
        <v>45474</v>
      </c>
      <c r="E361" s="2">
        <v>-1024341.8</v>
      </c>
      <c r="F361">
        <f t="shared" si="10"/>
        <v>-135954.15</v>
      </c>
      <c r="G361" s="2">
        <v>135954.15</v>
      </c>
      <c r="H361" s="4">
        <f t="shared" si="11"/>
        <v>-888387.65</v>
      </c>
      <c r="I361" s="2" t="s">
        <v>5</v>
      </c>
    </row>
    <row r="362" spans="1:9" x14ac:dyDescent="0.2">
      <c r="A362" s="2" t="s">
        <v>287</v>
      </c>
      <c r="B362" s="2" t="s">
        <v>287</v>
      </c>
      <c r="C362" s="3">
        <v>45509</v>
      </c>
      <c r="D362" s="3">
        <v>45474</v>
      </c>
      <c r="E362" s="2">
        <v>-109374.2</v>
      </c>
      <c r="F362">
        <f t="shared" si="10"/>
        <v>-78380.55</v>
      </c>
      <c r="G362" s="2">
        <v>78380.55</v>
      </c>
      <c r="H362" s="4">
        <f t="shared" si="11"/>
        <v>-30993.649999999994</v>
      </c>
      <c r="I362" s="2" t="s">
        <v>5</v>
      </c>
    </row>
    <row r="363" spans="1:9" x14ac:dyDescent="0.2">
      <c r="A363" s="2" t="s">
        <v>288</v>
      </c>
      <c r="B363" s="2" t="s">
        <v>288</v>
      </c>
      <c r="C363" s="3">
        <v>45509</v>
      </c>
      <c r="D363" s="3">
        <v>45474</v>
      </c>
      <c r="E363" s="2">
        <v>-2260735.5499999998</v>
      </c>
      <c r="F363">
        <f t="shared" si="10"/>
        <v>-18297.650000000001</v>
      </c>
      <c r="G363" s="2">
        <v>18297.650000000001</v>
      </c>
      <c r="H363" s="4">
        <f t="shared" si="11"/>
        <v>-2242437.9</v>
      </c>
      <c r="I363" s="2" t="s">
        <v>5</v>
      </c>
    </row>
    <row r="364" spans="1:9" x14ac:dyDescent="0.2">
      <c r="A364" s="2" t="s">
        <v>289</v>
      </c>
      <c r="B364" s="2" t="s">
        <v>289</v>
      </c>
      <c r="C364" s="3">
        <v>45509</v>
      </c>
      <c r="D364" s="3">
        <v>45474</v>
      </c>
      <c r="E364" s="2">
        <v>-679606.3</v>
      </c>
      <c r="F364">
        <f t="shared" si="10"/>
        <v>-175460.1</v>
      </c>
      <c r="G364" s="2">
        <v>175460.1</v>
      </c>
      <c r="H364" s="4">
        <f t="shared" si="11"/>
        <v>-504146.20000000007</v>
      </c>
      <c r="I364" s="2" t="s">
        <v>5</v>
      </c>
    </row>
    <row r="365" spans="1:9" x14ac:dyDescent="0.2">
      <c r="A365" s="2" t="s">
        <v>290</v>
      </c>
      <c r="B365" s="2" t="s">
        <v>290</v>
      </c>
      <c r="C365" s="3">
        <v>45509</v>
      </c>
      <c r="D365" s="3">
        <v>45474</v>
      </c>
      <c r="E365" s="2">
        <v>-213210</v>
      </c>
      <c r="F365">
        <f t="shared" si="10"/>
        <v>-92223.1</v>
      </c>
      <c r="G365" s="2">
        <v>92223.1</v>
      </c>
      <c r="H365" s="4">
        <f t="shared" si="11"/>
        <v>-120986.9</v>
      </c>
      <c r="I365" s="2" t="s">
        <v>5</v>
      </c>
    </row>
    <row r="366" spans="1:9" x14ac:dyDescent="0.2">
      <c r="A366" s="2" t="s">
        <v>291</v>
      </c>
      <c r="B366" s="2" t="s">
        <v>291</v>
      </c>
      <c r="C366" s="3">
        <v>45509</v>
      </c>
      <c r="D366" s="3">
        <v>45474</v>
      </c>
      <c r="E366" s="2">
        <v>-607208.05000000005</v>
      </c>
      <c r="F366">
        <f t="shared" si="10"/>
        <v>-45366.35</v>
      </c>
      <c r="G366" s="2">
        <v>45366.35</v>
      </c>
      <c r="H366" s="4">
        <f t="shared" si="11"/>
        <v>-561841.70000000007</v>
      </c>
      <c r="I366" s="2" t="s">
        <v>5</v>
      </c>
    </row>
    <row r="367" spans="1:9" x14ac:dyDescent="0.2">
      <c r="A367" s="2" t="s">
        <v>292</v>
      </c>
      <c r="B367" s="2" t="s">
        <v>292</v>
      </c>
      <c r="C367" s="3">
        <v>45509</v>
      </c>
      <c r="D367" s="3">
        <v>45474</v>
      </c>
      <c r="E367" s="2">
        <v>-1412991.2</v>
      </c>
      <c r="F367">
        <f t="shared" si="10"/>
        <v>-23231.15</v>
      </c>
      <c r="G367" s="2">
        <v>23231.15</v>
      </c>
      <c r="H367" s="4">
        <f t="shared" si="11"/>
        <v>-1389760.05</v>
      </c>
      <c r="I367" s="2" t="s">
        <v>5</v>
      </c>
    </row>
    <row r="368" spans="1:9" x14ac:dyDescent="0.2">
      <c r="A368" s="2" t="s">
        <v>293</v>
      </c>
      <c r="B368" s="2" t="s">
        <v>293</v>
      </c>
      <c r="C368" s="3">
        <v>45509</v>
      </c>
      <c r="D368" s="3">
        <v>45474</v>
      </c>
      <c r="E368" s="2">
        <v>-719583.75</v>
      </c>
      <c r="F368">
        <f t="shared" si="10"/>
        <v>-125455.8</v>
      </c>
      <c r="G368" s="2">
        <v>125455.8</v>
      </c>
      <c r="H368" s="4">
        <f t="shared" si="11"/>
        <v>-594127.94999999995</v>
      </c>
      <c r="I368" s="2" t="s">
        <v>5</v>
      </c>
    </row>
    <row r="369" spans="1:9" x14ac:dyDescent="0.2">
      <c r="A369" s="2" t="s">
        <v>294</v>
      </c>
      <c r="B369" s="2" t="s">
        <v>294</v>
      </c>
      <c r="C369" s="3">
        <v>45509</v>
      </c>
      <c r="D369" s="3">
        <v>45474</v>
      </c>
      <c r="E369" s="2">
        <v>-398893.6</v>
      </c>
      <c r="F369">
        <f t="shared" si="10"/>
        <v>-21914.400000000001</v>
      </c>
      <c r="G369" s="2">
        <v>21914.400000000001</v>
      </c>
      <c r="H369" s="4">
        <f t="shared" si="11"/>
        <v>-376979.19999999995</v>
      </c>
      <c r="I369" s="2" t="s">
        <v>5</v>
      </c>
    </row>
    <row r="370" spans="1:9" x14ac:dyDescent="0.2">
      <c r="A370" s="2" t="s">
        <v>295</v>
      </c>
      <c r="B370" s="2" t="s">
        <v>295</v>
      </c>
      <c r="C370" s="3">
        <v>45509</v>
      </c>
      <c r="D370" s="3">
        <v>45474</v>
      </c>
      <c r="E370" s="2">
        <v>-550968.44999999995</v>
      </c>
      <c r="F370">
        <f t="shared" si="10"/>
        <v>-54786</v>
      </c>
      <c r="G370" s="2">
        <v>54786</v>
      </c>
      <c r="H370" s="4">
        <f t="shared" si="11"/>
        <v>-496182.44999999995</v>
      </c>
      <c r="I370" s="2" t="s">
        <v>5</v>
      </c>
    </row>
    <row r="371" spans="1:9" x14ac:dyDescent="0.2">
      <c r="A371" s="2" t="s">
        <v>296</v>
      </c>
      <c r="B371" s="2" t="s">
        <v>296</v>
      </c>
      <c r="C371" s="3">
        <v>45509</v>
      </c>
      <c r="D371" s="3">
        <v>45474</v>
      </c>
      <c r="E371" s="2">
        <v>-664747.15</v>
      </c>
      <c r="F371">
        <f t="shared" si="10"/>
        <v>-66466.55</v>
      </c>
      <c r="G371" s="2">
        <v>66466.55</v>
      </c>
      <c r="H371" s="4">
        <f t="shared" si="11"/>
        <v>-598280.6</v>
      </c>
      <c r="I371" s="2" t="s">
        <v>5</v>
      </c>
    </row>
    <row r="372" spans="1:9" x14ac:dyDescent="0.2">
      <c r="A372" s="2" t="s">
        <v>297</v>
      </c>
      <c r="B372" s="2" t="s">
        <v>297</v>
      </c>
      <c r="C372" s="3">
        <v>45509</v>
      </c>
      <c r="D372" s="3">
        <v>45474</v>
      </c>
      <c r="E372" s="2">
        <v>-3590301.15</v>
      </c>
      <c r="F372">
        <f t="shared" si="10"/>
        <v>-26936.45</v>
      </c>
      <c r="G372" s="2">
        <v>26936.45</v>
      </c>
      <c r="H372" s="4">
        <f t="shared" si="11"/>
        <v>-3563364.6999999997</v>
      </c>
      <c r="I372" s="2" t="s">
        <v>5</v>
      </c>
    </row>
    <row r="373" spans="1:9" x14ac:dyDescent="0.2">
      <c r="A373" s="2" t="s">
        <v>298</v>
      </c>
      <c r="B373" s="2" t="s">
        <v>298</v>
      </c>
      <c r="C373" s="3">
        <v>45509</v>
      </c>
      <c r="D373" s="3">
        <v>45474</v>
      </c>
      <c r="E373" s="2">
        <v>-653691.05000000005</v>
      </c>
      <c r="F373">
        <f t="shared" si="10"/>
        <v>-25174.65</v>
      </c>
      <c r="G373" s="2">
        <v>25174.65</v>
      </c>
      <c r="H373" s="4">
        <f t="shared" si="11"/>
        <v>-628516.4</v>
      </c>
      <c r="I373" s="2" t="s">
        <v>5</v>
      </c>
    </row>
    <row r="374" spans="1:9" x14ac:dyDescent="0.2">
      <c r="A374" s="2" t="s">
        <v>419</v>
      </c>
      <c r="B374" s="2" t="s">
        <v>419</v>
      </c>
      <c r="C374" s="3">
        <v>45464</v>
      </c>
      <c r="D374" s="3">
        <v>45443</v>
      </c>
      <c r="E374" s="2">
        <v>-18320</v>
      </c>
      <c r="F374">
        <f t="shared" si="10"/>
        <v>-18262</v>
      </c>
      <c r="G374" s="2">
        <v>18262</v>
      </c>
      <c r="H374" s="4">
        <f t="shared" si="11"/>
        <v>-58</v>
      </c>
      <c r="I374" s="2" t="s">
        <v>20</v>
      </c>
    </row>
    <row r="375" spans="1:9" x14ac:dyDescent="0.2">
      <c r="A375" s="2" t="s">
        <v>420</v>
      </c>
      <c r="B375" s="2" t="s">
        <v>420</v>
      </c>
      <c r="C375" s="3">
        <v>45464</v>
      </c>
      <c r="D375" s="3">
        <v>45443</v>
      </c>
      <c r="E375" s="2">
        <v>-146560</v>
      </c>
      <c r="F375">
        <f t="shared" si="10"/>
        <v>-18435.650000000001</v>
      </c>
      <c r="G375" s="2">
        <v>18435.650000000001</v>
      </c>
      <c r="H375" s="4">
        <f t="shared" si="11"/>
        <v>-128124.35</v>
      </c>
      <c r="I375" s="2" t="s">
        <v>20</v>
      </c>
    </row>
    <row r="376" spans="1:9" x14ac:dyDescent="0.2">
      <c r="A376" s="2" t="s">
        <v>421</v>
      </c>
      <c r="B376" s="2" t="s">
        <v>421</v>
      </c>
      <c r="C376" s="3">
        <v>45464</v>
      </c>
      <c r="D376" s="3">
        <v>45443</v>
      </c>
      <c r="E376" s="2">
        <v>-146560</v>
      </c>
      <c r="F376">
        <f t="shared" si="10"/>
        <v>-5699.4</v>
      </c>
      <c r="G376" s="2">
        <v>5699.4</v>
      </c>
      <c r="H376" s="4">
        <f t="shared" si="11"/>
        <v>-140860.6</v>
      </c>
      <c r="I376" s="2" t="s">
        <v>20</v>
      </c>
    </row>
    <row r="377" spans="1:9" x14ac:dyDescent="0.2">
      <c r="A377" s="2" t="s">
        <v>422</v>
      </c>
      <c r="B377" s="2" t="s">
        <v>422</v>
      </c>
      <c r="C377" s="3">
        <v>45464</v>
      </c>
      <c r="D377" s="3">
        <v>45443</v>
      </c>
      <c r="E377" s="2">
        <v>-54960</v>
      </c>
      <c r="F377">
        <f t="shared" si="10"/>
        <v>-8620.4</v>
      </c>
      <c r="G377" s="2">
        <v>8620.4</v>
      </c>
      <c r="H377" s="4">
        <f t="shared" si="11"/>
        <v>-46339.6</v>
      </c>
      <c r="I377" s="2" t="s">
        <v>20</v>
      </c>
    </row>
    <row r="378" spans="1:9" x14ac:dyDescent="0.2">
      <c r="A378" s="2" t="s">
        <v>423</v>
      </c>
      <c r="B378" s="2" t="s">
        <v>423</v>
      </c>
      <c r="C378" s="3">
        <v>45464</v>
      </c>
      <c r="D378" s="3">
        <v>45443</v>
      </c>
      <c r="E378" s="2">
        <v>-325823</v>
      </c>
      <c r="F378">
        <f t="shared" si="10"/>
        <v>-25338</v>
      </c>
      <c r="G378" s="2">
        <v>25338</v>
      </c>
      <c r="H378" s="4">
        <f t="shared" si="11"/>
        <v>-300485</v>
      </c>
      <c r="I378" s="2" t="s">
        <v>20</v>
      </c>
    </row>
    <row r="379" spans="1:9" x14ac:dyDescent="0.2">
      <c r="A379" s="2" t="s">
        <v>424</v>
      </c>
      <c r="B379" s="2" t="s">
        <v>424</v>
      </c>
      <c r="C379" s="3">
        <v>45464</v>
      </c>
      <c r="D379" s="3">
        <v>45443</v>
      </c>
      <c r="E379" s="2">
        <v>-147171</v>
      </c>
      <c r="F379">
        <f t="shared" si="10"/>
        <v>-67967</v>
      </c>
      <c r="G379" s="2">
        <v>67967</v>
      </c>
      <c r="H379" s="4">
        <f t="shared" si="11"/>
        <v>-79204</v>
      </c>
      <c r="I379" s="2" t="s">
        <v>20</v>
      </c>
    </row>
    <row r="380" spans="1:9" x14ac:dyDescent="0.2">
      <c r="A380" s="2" t="s">
        <v>425</v>
      </c>
      <c r="B380" s="2" t="s">
        <v>425</v>
      </c>
      <c r="C380" s="3">
        <v>45464</v>
      </c>
      <c r="D380" s="3">
        <v>45443</v>
      </c>
      <c r="E380" s="2">
        <v>-183200</v>
      </c>
      <c r="F380">
        <f t="shared" si="10"/>
        <v>-31398</v>
      </c>
      <c r="G380" s="2">
        <v>31398</v>
      </c>
      <c r="H380" s="4">
        <f t="shared" si="11"/>
        <v>-151802</v>
      </c>
      <c r="I380" s="2" t="s">
        <v>20</v>
      </c>
    </row>
    <row r="381" spans="1:9" x14ac:dyDescent="0.2">
      <c r="A381" s="2" t="s">
        <v>426</v>
      </c>
      <c r="B381" s="2" t="s">
        <v>426</v>
      </c>
      <c r="C381" s="3">
        <v>45464</v>
      </c>
      <c r="D381" s="3">
        <v>45443</v>
      </c>
      <c r="E381" s="2">
        <v>-336211</v>
      </c>
      <c r="F381">
        <f t="shared" si="10"/>
        <v>-66464</v>
      </c>
      <c r="G381" s="2">
        <v>66464</v>
      </c>
      <c r="H381" s="4">
        <f t="shared" si="11"/>
        <v>-269747</v>
      </c>
      <c r="I381" s="2" t="s">
        <v>20</v>
      </c>
    </row>
    <row r="382" spans="1:9" x14ac:dyDescent="0.2">
      <c r="A382" s="2" t="s">
        <v>427</v>
      </c>
      <c r="B382" s="2" t="s">
        <v>427</v>
      </c>
      <c r="C382" s="3">
        <v>45464</v>
      </c>
      <c r="D382" s="3">
        <v>45443</v>
      </c>
      <c r="E382" s="2">
        <v>-123660</v>
      </c>
      <c r="F382">
        <f t="shared" si="10"/>
        <v>-31964</v>
      </c>
      <c r="G382" s="2">
        <v>31964</v>
      </c>
      <c r="H382" s="4">
        <f t="shared" si="11"/>
        <v>-91696</v>
      </c>
      <c r="I382" s="2" t="s">
        <v>20</v>
      </c>
    </row>
    <row r="383" spans="1:9" x14ac:dyDescent="0.2">
      <c r="A383" s="2" t="s">
        <v>428</v>
      </c>
      <c r="B383" s="2" t="s">
        <v>428</v>
      </c>
      <c r="C383" s="3">
        <v>45464</v>
      </c>
      <c r="D383" s="3">
        <v>45443</v>
      </c>
      <c r="E383" s="2">
        <v>-114249</v>
      </c>
      <c r="F383">
        <f t="shared" si="10"/>
        <v>-346213</v>
      </c>
      <c r="G383" s="2">
        <v>346213</v>
      </c>
      <c r="H383" s="4">
        <f t="shared" si="11"/>
        <v>231964</v>
      </c>
      <c r="I383" s="2" t="s">
        <v>20</v>
      </c>
    </row>
    <row r="384" spans="1:9" x14ac:dyDescent="0.2">
      <c r="A384" s="2" t="s">
        <v>429</v>
      </c>
      <c r="B384" s="2" t="s">
        <v>429</v>
      </c>
      <c r="C384" s="3">
        <v>45464</v>
      </c>
      <c r="D384" s="3">
        <v>45443</v>
      </c>
      <c r="E384" s="2">
        <v>-118354</v>
      </c>
      <c r="F384">
        <f t="shared" si="10"/>
        <v>-45800</v>
      </c>
      <c r="G384" s="2">
        <v>45800</v>
      </c>
      <c r="H384" s="4">
        <f t="shared" si="11"/>
        <v>-72554</v>
      </c>
      <c r="I384" s="2" t="s">
        <v>20</v>
      </c>
    </row>
    <row r="385" spans="1:9" x14ac:dyDescent="0.2">
      <c r="A385" s="2" t="s">
        <v>430</v>
      </c>
      <c r="B385" s="2" t="s">
        <v>430</v>
      </c>
      <c r="C385" s="3">
        <v>45464</v>
      </c>
      <c r="D385" s="3">
        <v>45443</v>
      </c>
      <c r="E385" s="2">
        <v>-76158</v>
      </c>
      <c r="F385">
        <f t="shared" si="10"/>
        <v>-8244</v>
      </c>
      <c r="G385" s="2">
        <v>8244</v>
      </c>
      <c r="H385" s="4">
        <f t="shared" si="11"/>
        <v>-67914</v>
      </c>
      <c r="I385" s="2" t="s">
        <v>20</v>
      </c>
    </row>
    <row r="386" spans="1:9" x14ac:dyDescent="0.2">
      <c r="A386" s="2" t="s">
        <v>431</v>
      </c>
      <c r="B386" s="2" t="s">
        <v>431</v>
      </c>
      <c r="C386" s="3">
        <v>45464</v>
      </c>
      <c r="D386" s="3">
        <v>45443</v>
      </c>
      <c r="E386" s="2">
        <v>-54960</v>
      </c>
      <c r="F386">
        <f t="shared" ref="F386:F449" si="12">G386*-1</f>
        <v>-228499</v>
      </c>
      <c r="G386" s="2">
        <v>228499</v>
      </c>
      <c r="H386" s="4">
        <f t="shared" si="11"/>
        <v>173539</v>
      </c>
      <c r="I386" s="2" t="s">
        <v>20</v>
      </c>
    </row>
    <row r="387" spans="1:9" x14ac:dyDescent="0.2">
      <c r="A387" s="2" t="s">
        <v>432</v>
      </c>
      <c r="B387" s="2" t="s">
        <v>432</v>
      </c>
      <c r="C387" s="3">
        <v>45464</v>
      </c>
      <c r="D387" s="3">
        <v>45443</v>
      </c>
      <c r="E387" s="2">
        <v>-796002</v>
      </c>
      <c r="F387">
        <f t="shared" si="12"/>
        <v>-272772</v>
      </c>
      <c r="G387" s="2">
        <v>272772</v>
      </c>
      <c r="H387" s="4">
        <f t="shared" ref="H387:H450" si="13">G387+E387</f>
        <v>-523230</v>
      </c>
      <c r="I387" s="2" t="s">
        <v>20</v>
      </c>
    </row>
    <row r="388" spans="1:9" x14ac:dyDescent="0.2">
      <c r="A388" s="2" t="s">
        <v>433</v>
      </c>
      <c r="B388" s="2" t="s">
        <v>433</v>
      </c>
      <c r="C388" s="3">
        <v>45464</v>
      </c>
      <c r="D388" s="3">
        <v>45443</v>
      </c>
      <c r="E388" s="2">
        <v>-42212</v>
      </c>
      <c r="F388">
        <f t="shared" si="12"/>
        <v>-157259</v>
      </c>
      <c r="G388" s="2">
        <v>157259</v>
      </c>
      <c r="H388" s="4">
        <f t="shared" si="13"/>
        <v>115047</v>
      </c>
      <c r="I388" s="2" t="s">
        <v>20</v>
      </c>
    </row>
    <row r="389" spans="1:9" x14ac:dyDescent="0.2">
      <c r="A389" s="2" t="s">
        <v>434</v>
      </c>
      <c r="B389" s="2" t="s">
        <v>434</v>
      </c>
      <c r="C389" s="3">
        <v>45464</v>
      </c>
      <c r="D389" s="3">
        <v>45443</v>
      </c>
      <c r="E389" s="2">
        <v>-28488</v>
      </c>
      <c r="F389">
        <f t="shared" si="12"/>
        <v>-36712</v>
      </c>
      <c r="G389" s="2">
        <v>36712</v>
      </c>
      <c r="H389" s="4">
        <f t="shared" si="13"/>
        <v>8224</v>
      </c>
      <c r="I389" s="2" t="s">
        <v>20</v>
      </c>
    </row>
    <row r="390" spans="1:9" x14ac:dyDescent="0.2">
      <c r="A390" s="2" t="s">
        <v>435</v>
      </c>
      <c r="B390" s="2" t="s">
        <v>435</v>
      </c>
      <c r="C390" s="3">
        <v>45464</v>
      </c>
      <c r="D390" s="3">
        <v>45443</v>
      </c>
      <c r="E390" s="2">
        <v>-186824</v>
      </c>
      <c r="F390">
        <f t="shared" si="12"/>
        <v>-352034</v>
      </c>
      <c r="G390" s="2">
        <v>352034</v>
      </c>
      <c r="H390" s="4">
        <f t="shared" si="13"/>
        <v>165210</v>
      </c>
      <c r="I390" s="2" t="s">
        <v>20</v>
      </c>
    </row>
    <row r="391" spans="1:9" x14ac:dyDescent="0.2">
      <c r="A391" s="2" t="s">
        <v>436</v>
      </c>
      <c r="B391" s="2" t="s">
        <v>436</v>
      </c>
      <c r="C391" s="3">
        <v>45464</v>
      </c>
      <c r="D391" s="3">
        <v>45443</v>
      </c>
      <c r="E391" s="2">
        <v>-18839</v>
      </c>
      <c r="F391">
        <f t="shared" si="12"/>
        <v>-185032</v>
      </c>
      <c r="G391" s="2">
        <v>185032</v>
      </c>
      <c r="H391" s="4">
        <f t="shared" si="13"/>
        <v>166193</v>
      </c>
      <c r="I391" s="2" t="s">
        <v>20</v>
      </c>
    </row>
    <row r="392" spans="1:9" x14ac:dyDescent="0.2">
      <c r="A392" s="2" t="s">
        <v>437</v>
      </c>
      <c r="B392" s="2" t="s">
        <v>437</v>
      </c>
      <c r="C392" s="3">
        <v>45464</v>
      </c>
      <c r="D392" s="3">
        <v>45443</v>
      </c>
      <c r="E392" s="2">
        <v>-17450</v>
      </c>
      <c r="F392">
        <f t="shared" si="12"/>
        <v>-91021</v>
      </c>
      <c r="G392" s="2">
        <v>91021</v>
      </c>
      <c r="H392" s="4">
        <f t="shared" si="13"/>
        <v>73571</v>
      </c>
      <c r="I392" s="2" t="s">
        <v>20</v>
      </c>
    </row>
    <row r="393" spans="1:9" x14ac:dyDescent="0.2">
      <c r="A393" s="2" t="s">
        <v>499</v>
      </c>
      <c r="B393" s="2" t="s">
        <v>499</v>
      </c>
      <c r="C393" s="3">
        <v>45443</v>
      </c>
      <c r="D393" s="3">
        <v>45443</v>
      </c>
      <c r="E393" s="2">
        <v>-9131</v>
      </c>
      <c r="F393">
        <f t="shared" si="12"/>
        <v>-46609</v>
      </c>
      <c r="G393" s="2">
        <v>46609</v>
      </c>
      <c r="H393" s="4">
        <f t="shared" si="13"/>
        <v>37478</v>
      </c>
      <c r="I393" s="2" t="s">
        <v>51</v>
      </c>
    </row>
    <row r="394" spans="1:9" x14ac:dyDescent="0.2">
      <c r="A394" s="2" t="s">
        <v>500</v>
      </c>
      <c r="B394" s="2" t="s">
        <v>500</v>
      </c>
      <c r="C394" s="3">
        <v>45443</v>
      </c>
      <c r="D394" s="3">
        <v>45443</v>
      </c>
      <c r="E394" s="2">
        <v>-73048</v>
      </c>
      <c r="F394">
        <f t="shared" si="12"/>
        <v>-251709</v>
      </c>
      <c r="G394" s="2">
        <v>251709</v>
      </c>
      <c r="H394" s="4">
        <f t="shared" si="13"/>
        <v>178661</v>
      </c>
      <c r="I394" s="2" t="s">
        <v>51</v>
      </c>
    </row>
    <row r="395" spans="1:9" x14ac:dyDescent="0.2">
      <c r="A395" s="2" t="s">
        <v>501</v>
      </c>
      <c r="B395" s="2" t="s">
        <v>501</v>
      </c>
      <c r="C395" s="3">
        <v>45443</v>
      </c>
      <c r="D395" s="3">
        <v>45443</v>
      </c>
      <c r="E395" s="2">
        <v>-73048</v>
      </c>
      <c r="F395">
        <f t="shared" si="12"/>
        <v>-43968</v>
      </c>
      <c r="G395" s="2">
        <v>43968</v>
      </c>
      <c r="H395" s="4">
        <f t="shared" si="13"/>
        <v>-29080</v>
      </c>
      <c r="I395" s="2" t="s">
        <v>51</v>
      </c>
    </row>
    <row r="396" spans="1:9" x14ac:dyDescent="0.2">
      <c r="A396" s="2" t="s">
        <v>502</v>
      </c>
      <c r="B396" s="2" t="s">
        <v>502</v>
      </c>
      <c r="C396" s="3">
        <v>45443</v>
      </c>
      <c r="D396" s="3">
        <v>45443</v>
      </c>
      <c r="E396" s="2">
        <v>-27393</v>
      </c>
      <c r="F396">
        <f t="shared" si="12"/>
        <v>-109920</v>
      </c>
      <c r="G396" s="2">
        <v>109920</v>
      </c>
      <c r="H396" s="4">
        <f t="shared" si="13"/>
        <v>82527</v>
      </c>
      <c r="I396" s="2" t="s">
        <v>51</v>
      </c>
    </row>
    <row r="397" spans="1:9" x14ac:dyDescent="0.2">
      <c r="A397" s="2" t="s">
        <v>503</v>
      </c>
      <c r="B397" s="2" t="s">
        <v>503</v>
      </c>
      <c r="C397" s="3">
        <v>45443</v>
      </c>
      <c r="D397" s="3">
        <v>45443</v>
      </c>
      <c r="E397" s="2">
        <v>-162396.1</v>
      </c>
      <c r="F397">
        <f t="shared" si="12"/>
        <v>-133356</v>
      </c>
      <c r="G397" s="2">
        <v>133356</v>
      </c>
      <c r="H397" s="4">
        <f t="shared" si="13"/>
        <v>-29040.100000000006</v>
      </c>
      <c r="I397" s="2" t="s">
        <v>51</v>
      </c>
    </row>
    <row r="398" spans="1:9" x14ac:dyDescent="0.2">
      <c r="A398" s="2" t="s">
        <v>504</v>
      </c>
      <c r="B398" s="2" t="s">
        <v>504</v>
      </c>
      <c r="C398" s="3">
        <v>45443</v>
      </c>
      <c r="D398" s="3">
        <v>45443</v>
      </c>
      <c r="E398" s="2">
        <v>-73352.75</v>
      </c>
      <c r="F398">
        <f t="shared" si="12"/>
        <v>-54044</v>
      </c>
      <c r="G398" s="2">
        <v>54044</v>
      </c>
      <c r="H398" s="4">
        <f t="shared" si="13"/>
        <v>-19308.75</v>
      </c>
      <c r="I398" s="2" t="s">
        <v>51</v>
      </c>
    </row>
    <row r="399" spans="1:9" x14ac:dyDescent="0.2">
      <c r="A399" s="2" t="s">
        <v>505</v>
      </c>
      <c r="B399" s="2" t="s">
        <v>505</v>
      </c>
      <c r="C399" s="3">
        <v>45443</v>
      </c>
      <c r="D399" s="3">
        <v>45443</v>
      </c>
      <c r="E399" s="2">
        <v>-91310</v>
      </c>
      <c r="F399">
        <f t="shared" si="12"/>
        <v>-50509</v>
      </c>
      <c r="G399" s="2">
        <v>50509</v>
      </c>
      <c r="H399" s="4">
        <f t="shared" si="13"/>
        <v>-40801</v>
      </c>
      <c r="I399" s="2" t="s">
        <v>51</v>
      </c>
    </row>
    <row r="400" spans="1:9" x14ac:dyDescent="0.2">
      <c r="A400" s="2" t="s">
        <v>506</v>
      </c>
      <c r="B400" s="2" t="s">
        <v>506</v>
      </c>
      <c r="C400" s="3">
        <v>45443</v>
      </c>
      <c r="D400" s="3">
        <v>45443</v>
      </c>
      <c r="E400" s="2">
        <v>-167573.4</v>
      </c>
      <c r="F400">
        <f t="shared" si="12"/>
        <v>-36640</v>
      </c>
      <c r="G400" s="2">
        <v>36640</v>
      </c>
      <c r="H400" s="4">
        <f t="shared" si="13"/>
        <v>-130933.4</v>
      </c>
      <c r="I400" s="2" t="s">
        <v>51</v>
      </c>
    </row>
    <row r="401" spans="1:9" x14ac:dyDescent="0.2">
      <c r="A401" s="2" t="s">
        <v>507</v>
      </c>
      <c r="B401" s="2" t="s">
        <v>507</v>
      </c>
      <c r="C401" s="3">
        <v>45443</v>
      </c>
      <c r="D401" s="3">
        <v>45443</v>
      </c>
      <c r="E401" s="2">
        <v>-61634.25</v>
      </c>
      <c r="F401">
        <f t="shared" si="12"/>
        <v>-36989</v>
      </c>
      <c r="G401" s="2">
        <v>36989</v>
      </c>
      <c r="H401" s="4">
        <f t="shared" si="13"/>
        <v>-24645.25</v>
      </c>
      <c r="I401" s="2" t="s">
        <v>51</v>
      </c>
    </row>
    <row r="402" spans="1:9" x14ac:dyDescent="0.2">
      <c r="A402" s="2" t="s">
        <v>508</v>
      </c>
      <c r="B402" s="2" t="s">
        <v>508</v>
      </c>
      <c r="C402" s="3">
        <v>45443</v>
      </c>
      <c r="D402" s="3">
        <v>45443</v>
      </c>
      <c r="E402" s="2">
        <v>-56943.4</v>
      </c>
      <c r="F402">
        <f t="shared" si="12"/>
        <v>-11435</v>
      </c>
      <c r="G402" s="2">
        <v>11435</v>
      </c>
      <c r="H402" s="4">
        <f t="shared" si="13"/>
        <v>-45508.4</v>
      </c>
      <c r="I402" s="2" t="s">
        <v>51</v>
      </c>
    </row>
    <row r="403" spans="1:9" x14ac:dyDescent="0.2">
      <c r="A403" s="2" t="s">
        <v>509</v>
      </c>
      <c r="B403" s="2" t="s">
        <v>509</v>
      </c>
      <c r="C403" s="3">
        <v>45443</v>
      </c>
      <c r="D403" s="3">
        <v>45443</v>
      </c>
      <c r="E403" s="2">
        <v>-58990.400000000001</v>
      </c>
      <c r="F403">
        <f t="shared" si="12"/>
        <v>-17295</v>
      </c>
      <c r="G403" s="2">
        <v>17295</v>
      </c>
      <c r="H403" s="4">
        <f t="shared" si="13"/>
        <v>-41695.4</v>
      </c>
      <c r="I403" s="2" t="s">
        <v>51</v>
      </c>
    </row>
    <row r="404" spans="1:9" x14ac:dyDescent="0.2">
      <c r="A404" s="2" t="s">
        <v>510</v>
      </c>
      <c r="B404" s="2" t="s">
        <v>510</v>
      </c>
      <c r="C404" s="3">
        <v>45443</v>
      </c>
      <c r="D404" s="3">
        <v>45443</v>
      </c>
      <c r="E404" s="2">
        <v>-37958.050000000003</v>
      </c>
      <c r="F404">
        <f t="shared" si="12"/>
        <v>-81233.7</v>
      </c>
      <c r="G404" s="2">
        <v>81233.7</v>
      </c>
      <c r="H404" s="4">
        <f t="shared" si="13"/>
        <v>43275.649999999994</v>
      </c>
      <c r="I404" s="2" t="s">
        <v>51</v>
      </c>
    </row>
    <row r="405" spans="1:9" x14ac:dyDescent="0.2">
      <c r="A405" s="2" t="s">
        <v>511</v>
      </c>
      <c r="B405" s="2" t="s">
        <v>511</v>
      </c>
      <c r="C405" s="3">
        <v>45443</v>
      </c>
      <c r="D405" s="3">
        <v>45443</v>
      </c>
      <c r="E405" s="2">
        <v>-27393</v>
      </c>
      <c r="F405">
        <f t="shared" si="12"/>
        <v>-300208.65000000002</v>
      </c>
      <c r="G405" s="2">
        <v>300208.65000000002</v>
      </c>
      <c r="H405" s="4">
        <f t="shared" si="13"/>
        <v>272815.65000000002</v>
      </c>
      <c r="I405" s="2" t="s">
        <v>51</v>
      </c>
    </row>
    <row r="406" spans="1:9" x14ac:dyDescent="0.2">
      <c r="A406" s="2" t="s">
        <v>512</v>
      </c>
      <c r="B406" s="2" t="s">
        <v>512</v>
      </c>
      <c r="C406" s="3">
        <v>45443</v>
      </c>
      <c r="D406" s="3">
        <v>45443</v>
      </c>
      <c r="E406" s="2">
        <v>-396740.8</v>
      </c>
      <c r="F406">
        <f t="shared" si="12"/>
        <v>-245709</v>
      </c>
      <c r="G406" s="2">
        <v>245709</v>
      </c>
      <c r="H406" s="4">
        <f t="shared" si="13"/>
        <v>-151031.79999999999</v>
      </c>
      <c r="I406" s="2" t="s">
        <v>51</v>
      </c>
    </row>
    <row r="407" spans="1:9" x14ac:dyDescent="0.2">
      <c r="A407" s="2" t="s">
        <v>513</v>
      </c>
      <c r="B407" s="2" t="s">
        <v>513</v>
      </c>
      <c r="C407" s="3">
        <v>45443</v>
      </c>
      <c r="D407" s="3">
        <v>45443</v>
      </c>
      <c r="E407" s="2">
        <v>-21039.25</v>
      </c>
      <c r="F407">
        <f t="shared" si="12"/>
        <v>-487313.65</v>
      </c>
      <c r="G407" s="2">
        <v>487313.65</v>
      </c>
      <c r="H407" s="4">
        <f t="shared" si="13"/>
        <v>466274.4</v>
      </c>
      <c r="I407" s="2" t="s">
        <v>51</v>
      </c>
    </row>
    <row r="408" spans="1:9" x14ac:dyDescent="0.2">
      <c r="A408" s="2" t="s">
        <v>514</v>
      </c>
      <c r="B408" s="2" t="s">
        <v>514</v>
      </c>
      <c r="C408" s="3">
        <v>45443</v>
      </c>
      <c r="D408" s="3">
        <v>45443</v>
      </c>
      <c r="E408" s="2">
        <v>-14199.05</v>
      </c>
      <c r="F408">
        <f t="shared" si="12"/>
        <v>-85284</v>
      </c>
      <c r="G408" s="2">
        <v>85284</v>
      </c>
      <c r="H408" s="4">
        <f t="shared" si="13"/>
        <v>71084.95</v>
      </c>
      <c r="I408" s="2" t="s">
        <v>51</v>
      </c>
    </row>
    <row r="409" spans="1:9" x14ac:dyDescent="0.2">
      <c r="A409" s="2" t="s">
        <v>515</v>
      </c>
      <c r="B409" s="2" t="s">
        <v>515</v>
      </c>
      <c r="C409" s="3">
        <v>45443</v>
      </c>
      <c r="D409" s="3">
        <v>45443</v>
      </c>
      <c r="E409" s="2">
        <v>-93116.65</v>
      </c>
      <c r="F409">
        <f t="shared" si="12"/>
        <v>-151603.35</v>
      </c>
      <c r="G409" s="2">
        <v>151603.35</v>
      </c>
      <c r="H409" s="4">
        <f t="shared" si="13"/>
        <v>58486.700000000012</v>
      </c>
      <c r="I409" s="2" t="s">
        <v>51</v>
      </c>
    </row>
    <row r="410" spans="1:9" x14ac:dyDescent="0.2">
      <c r="A410" s="2" t="s">
        <v>516</v>
      </c>
      <c r="B410" s="2" t="s">
        <v>516</v>
      </c>
      <c r="C410" s="3">
        <v>45443</v>
      </c>
      <c r="D410" s="3">
        <v>45443</v>
      </c>
      <c r="E410" s="2">
        <v>-9389.75</v>
      </c>
      <c r="F410">
        <f t="shared" si="12"/>
        <v>-3434338.15</v>
      </c>
      <c r="G410" s="2">
        <v>3434338.15</v>
      </c>
      <c r="H410" s="4">
        <f t="shared" si="13"/>
        <v>3424948.4</v>
      </c>
      <c r="I410" s="2" t="s">
        <v>51</v>
      </c>
    </row>
    <row r="411" spans="1:9" x14ac:dyDescent="0.2">
      <c r="A411" s="2" t="s">
        <v>517</v>
      </c>
      <c r="B411" s="2" t="s">
        <v>517</v>
      </c>
      <c r="C411" s="3">
        <v>45443</v>
      </c>
      <c r="D411" s="3">
        <v>45443</v>
      </c>
      <c r="E411" s="2">
        <v>-8697.4500000000007</v>
      </c>
      <c r="F411">
        <f t="shared" si="12"/>
        <v>-191889</v>
      </c>
      <c r="G411" s="2">
        <v>191889</v>
      </c>
      <c r="H411" s="4">
        <f t="shared" si="13"/>
        <v>183191.55</v>
      </c>
      <c r="I411" s="2" t="s">
        <v>51</v>
      </c>
    </row>
    <row r="412" spans="1:9" x14ac:dyDescent="0.2">
      <c r="A412" s="2" t="s">
        <v>438</v>
      </c>
      <c r="B412" s="2" t="s">
        <v>438</v>
      </c>
      <c r="C412" s="3">
        <v>45458</v>
      </c>
      <c r="D412" s="3">
        <v>45443</v>
      </c>
      <c r="E412" s="2">
        <v>-19209.599999999999</v>
      </c>
      <c r="F412">
        <f t="shared" si="12"/>
        <v>-398893.6</v>
      </c>
      <c r="G412" s="2">
        <v>398893.6</v>
      </c>
      <c r="H412" s="4">
        <f t="shared" si="13"/>
        <v>379684</v>
      </c>
      <c r="I412" s="2" t="s">
        <v>28</v>
      </c>
    </row>
    <row r="413" spans="1:9" x14ac:dyDescent="0.2">
      <c r="A413" s="2" t="s">
        <v>439</v>
      </c>
      <c r="B413" s="2" t="s">
        <v>439</v>
      </c>
      <c r="C413" s="3">
        <v>45458</v>
      </c>
      <c r="D413" s="3">
        <v>45443</v>
      </c>
      <c r="E413" s="2">
        <v>-160711.35</v>
      </c>
      <c r="F413">
        <f t="shared" si="12"/>
        <v>-1199306.25</v>
      </c>
      <c r="G413" s="2">
        <v>1199306.25</v>
      </c>
      <c r="H413" s="4">
        <f t="shared" si="13"/>
        <v>1038594.9</v>
      </c>
      <c r="I413" s="2" t="s">
        <v>28</v>
      </c>
    </row>
    <row r="414" spans="1:9" x14ac:dyDescent="0.2">
      <c r="A414" s="2" t="s">
        <v>440</v>
      </c>
      <c r="B414" s="2" t="s">
        <v>440</v>
      </c>
      <c r="C414" s="3">
        <v>45458</v>
      </c>
      <c r="D414" s="3">
        <v>45443</v>
      </c>
      <c r="E414" s="2">
        <v>-145139.20000000001</v>
      </c>
      <c r="F414">
        <f t="shared" si="12"/>
        <v>-409385.05</v>
      </c>
      <c r="G414" s="2">
        <v>409385.05</v>
      </c>
      <c r="H414" s="4">
        <f t="shared" si="13"/>
        <v>264245.84999999998</v>
      </c>
      <c r="I414" s="2" t="s">
        <v>28</v>
      </c>
    </row>
    <row r="415" spans="1:9" x14ac:dyDescent="0.2">
      <c r="A415" s="2" t="s">
        <v>441</v>
      </c>
      <c r="B415" s="2" t="s">
        <v>441</v>
      </c>
      <c r="C415" s="3">
        <v>45458</v>
      </c>
      <c r="D415" s="3">
        <v>45443</v>
      </c>
      <c r="E415" s="2">
        <v>-51225.599999999999</v>
      </c>
      <c r="F415">
        <f t="shared" si="12"/>
        <v>-94865.8</v>
      </c>
      <c r="G415" s="2">
        <v>94865.8</v>
      </c>
      <c r="H415" s="4">
        <f t="shared" si="13"/>
        <v>43640.200000000004</v>
      </c>
      <c r="I415" s="2" t="s">
        <v>28</v>
      </c>
    </row>
    <row r="416" spans="1:9" x14ac:dyDescent="0.2">
      <c r="A416" s="2" t="s">
        <v>442</v>
      </c>
      <c r="B416" s="2" t="s">
        <v>442</v>
      </c>
      <c r="C416" s="3">
        <v>45458</v>
      </c>
      <c r="D416" s="3">
        <v>45443</v>
      </c>
      <c r="E416" s="2">
        <v>-303683.95</v>
      </c>
      <c r="F416">
        <f t="shared" si="12"/>
        <v>-799537.5</v>
      </c>
      <c r="G416" s="2">
        <v>799537.5</v>
      </c>
      <c r="H416" s="4">
        <f t="shared" si="13"/>
        <v>495853.55</v>
      </c>
      <c r="I416" s="2" t="s">
        <v>28</v>
      </c>
    </row>
    <row r="417" spans="1:9" x14ac:dyDescent="0.2">
      <c r="A417" s="2" t="s">
        <v>443</v>
      </c>
      <c r="B417" s="2" t="s">
        <v>443</v>
      </c>
      <c r="C417" s="3">
        <v>45458</v>
      </c>
      <c r="D417" s="3">
        <v>45443</v>
      </c>
      <c r="E417" s="2">
        <v>-128597.6</v>
      </c>
      <c r="F417">
        <f t="shared" si="12"/>
        <v>-2057049.85</v>
      </c>
      <c r="G417" s="2">
        <v>2057049.85</v>
      </c>
      <c r="H417" s="4">
        <f t="shared" si="13"/>
        <v>1928452.25</v>
      </c>
      <c r="I417" s="2" t="s">
        <v>28</v>
      </c>
    </row>
    <row r="418" spans="1:9" x14ac:dyDescent="0.2">
      <c r="A418" s="2" t="s">
        <v>444</v>
      </c>
      <c r="B418" s="2" t="s">
        <v>444</v>
      </c>
      <c r="C418" s="3">
        <v>45458</v>
      </c>
      <c r="D418" s="3">
        <v>45443</v>
      </c>
      <c r="E418" s="2">
        <v>-170752</v>
      </c>
      <c r="F418">
        <f t="shared" si="12"/>
        <v>-458555.6</v>
      </c>
      <c r="G418" s="2">
        <v>458555.6</v>
      </c>
      <c r="H418" s="4">
        <f t="shared" si="13"/>
        <v>287803.59999999998</v>
      </c>
      <c r="I418" s="2" t="s">
        <v>28</v>
      </c>
    </row>
    <row r="419" spans="1:9" x14ac:dyDescent="0.2">
      <c r="A419" s="2" t="s">
        <v>445</v>
      </c>
      <c r="B419" s="2" t="s">
        <v>445</v>
      </c>
      <c r="C419" s="3">
        <v>45458</v>
      </c>
      <c r="D419" s="3">
        <v>45443</v>
      </c>
      <c r="E419" s="2">
        <v>-352537.1</v>
      </c>
      <c r="F419">
        <f t="shared" si="12"/>
        <v>-267651</v>
      </c>
      <c r="G419" s="2">
        <v>267651</v>
      </c>
      <c r="H419" s="4">
        <f t="shared" si="13"/>
        <v>-84886.099999999977</v>
      </c>
      <c r="I419" s="2" t="s">
        <v>28</v>
      </c>
    </row>
    <row r="420" spans="1:9" x14ac:dyDescent="0.2">
      <c r="A420" s="2" t="s">
        <v>446</v>
      </c>
      <c r="B420" s="2" t="s">
        <v>446</v>
      </c>
      <c r="C420" s="3">
        <v>45458</v>
      </c>
      <c r="D420" s="3">
        <v>45443</v>
      </c>
      <c r="E420" s="2">
        <v>-144072</v>
      </c>
      <c r="F420">
        <f t="shared" si="12"/>
        <v>-1139215.3</v>
      </c>
      <c r="G420" s="2">
        <v>1139215.3</v>
      </c>
      <c r="H420" s="4">
        <f t="shared" si="13"/>
        <v>995143.3</v>
      </c>
      <c r="I420" s="2" t="s">
        <v>28</v>
      </c>
    </row>
    <row r="421" spans="1:9" x14ac:dyDescent="0.2">
      <c r="A421" s="2" t="s">
        <v>447</v>
      </c>
      <c r="B421" s="2" t="s">
        <v>447</v>
      </c>
      <c r="C421" s="3">
        <v>45458</v>
      </c>
      <c r="D421" s="3">
        <v>45443</v>
      </c>
      <c r="E421" s="2">
        <v>-79865.2</v>
      </c>
      <c r="F421">
        <f t="shared" si="12"/>
        <v>-179096.4</v>
      </c>
      <c r="G421" s="2">
        <v>179096.4</v>
      </c>
      <c r="H421" s="4">
        <f t="shared" si="13"/>
        <v>99231.2</v>
      </c>
      <c r="I421" s="2" t="s">
        <v>28</v>
      </c>
    </row>
    <row r="422" spans="1:9" x14ac:dyDescent="0.2">
      <c r="A422" s="2" t="s">
        <v>448</v>
      </c>
      <c r="B422" s="2" t="s">
        <v>448</v>
      </c>
      <c r="C422" s="3">
        <v>45458</v>
      </c>
      <c r="D422" s="3">
        <v>45443</v>
      </c>
      <c r="E422" s="2">
        <v>-110312.6</v>
      </c>
      <c r="F422">
        <f t="shared" si="12"/>
        <v>-298494</v>
      </c>
      <c r="G422" s="2">
        <v>298494</v>
      </c>
      <c r="H422" s="4">
        <f t="shared" si="13"/>
        <v>188181.4</v>
      </c>
      <c r="I422" s="2" t="s">
        <v>28</v>
      </c>
    </row>
    <row r="423" spans="1:9" x14ac:dyDescent="0.2">
      <c r="A423" s="2" t="s">
        <v>449</v>
      </c>
      <c r="B423" s="2" t="s">
        <v>449</v>
      </c>
      <c r="C423" s="3">
        <v>45458</v>
      </c>
      <c r="D423" s="3">
        <v>45443</v>
      </c>
      <c r="E423" s="2">
        <v>-66545.899999999994</v>
      </c>
      <c r="F423">
        <f t="shared" si="12"/>
        <v>-570869.19999999995</v>
      </c>
      <c r="G423" s="2">
        <v>570869.19999999995</v>
      </c>
      <c r="H423" s="4">
        <f t="shared" si="13"/>
        <v>504323.29999999993</v>
      </c>
      <c r="I423" s="2" t="s">
        <v>28</v>
      </c>
    </row>
    <row r="424" spans="1:9" x14ac:dyDescent="0.2">
      <c r="A424" s="2" t="s">
        <v>450</v>
      </c>
      <c r="B424" s="2" t="s">
        <v>450</v>
      </c>
      <c r="C424" s="3">
        <v>45458</v>
      </c>
      <c r="D424" s="3">
        <v>45443</v>
      </c>
      <c r="E424" s="2">
        <v>-38419.199999999997</v>
      </c>
      <c r="F424">
        <f t="shared" si="12"/>
        <v>-752524.35</v>
      </c>
      <c r="G424" s="2">
        <v>752524.35</v>
      </c>
      <c r="H424" s="4">
        <f t="shared" si="13"/>
        <v>714105.15</v>
      </c>
      <c r="I424" s="2" t="s">
        <v>28</v>
      </c>
    </row>
    <row r="425" spans="1:9" x14ac:dyDescent="0.2">
      <c r="A425" s="2" t="s">
        <v>451</v>
      </c>
      <c r="B425" s="2" t="s">
        <v>451</v>
      </c>
      <c r="C425" s="3">
        <v>45458</v>
      </c>
      <c r="D425" s="3">
        <v>45443</v>
      </c>
      <c r="E425" s="2">
        <v>-741915.6</v>
      </c>
      <c r="F425">
        <f t="shared" si="12"/>
        <v>-186346</v>
      </c>
      <c r="G425" s="2">
        <v>186346</v>
      </c>
      <c r="H425" s="4">
        <f t="shared" si="13"/>
        <v>-555569.6</v>
      </c>
      <c r="I425" s="2" t="s">
        <v>28</v>
      </c>
    </row>
    <row r="426" spans="1:9" x14ac:dyDescent="0.2">
      <c r="A426" s="2" t="s">
        <v>452</v>
      </c>
      <c r="B426" s="2" t="s">
        <v>452</v>
      </c>
      <c r="C426" s="3">
        <v>45458</v>
      </c>
      <c r="D426" s="3">
        <v>45443</v>
      </c>
      <c r="E426" s="2">
        <v>-39343.800000000003</v>
      </c>
      <c r="F426">
        <f t="shared" si="12"/>
        <v>-122172.55</v>
      </c>
      <c r="G426" s="2">
        <v>122172.55</v>
      </c>
      <c r="H426" s="4">
        <f t="shared" si="13"/>
        <v>82828.75</v>
      </c>
      <c r="I426" s="2" t="s">
        <v>28</v>
      </c>
    </row>
    <row r="427" spans="1:9" x14ac:dyDescent="0.2">
      <c r="A427" s="2" t="s">
        <v>453</v>
      </c>
      <c r="B427" s="2" t="s">
        <v>453</v>
      </c>
      <c r="C427" s="3">
        <v>45458</v>
      </c>
      <c r="D427" s="3">
        <v>45443</v>
      </c>
      <c r="E427" s="2">
        <v>-33190.15</v>
      </c>
      <c r="F427">
        <f t="shared" si="12"/>
        <v>-43476.9</v>
      </c>
      <c r="G427" s="2">
        <v>43476.9</v>
      </c>
      <c r="H427" s="4">
        <f t="shared" si="13"/>
        <v>10286.75</v>
      </c>
      <c r="I427" s="2" t="s">
        <v>28</v>
      </c>
    </row>
    <row r="428" spans="1:9" x14ac:dyDescent="0.2">
      <c r="A428" s="2" t="s">
        <v>454</v>
      </c>
      <c r="B428" s="2" t="s">
        <v>454</v>
      </c>
      <c r="C428" s="3">
        <v>45458</v>
      </c>
      <c r="D428" s="3">
        <v>45443</v>
      </c>
      <c r="E428" s="2">
        <v>-152363.5</v>
      </c>
      <c r="F428">
        <f t="shared" si="12"/>
        <v>-43129</v>
      </c>
      <c r="G428" s="2">
        <v>43129</v>
      </c>
      <c r="H428" s="4">
        <f t="shared" si="13"/>
        <v>-109234.5</v>
      </c>
      <c r="I428" s="2" t="s">
        <v>28</v>
      </c>
    </row>
    <row r="429" spans="1:9" x14ac:dyDescent="0.2">
      <c r="A429" s="2" t="s">
        <v>455</v>
      </c>
      <c r="B429" s="2" t="s">
        <v>455</v>
      </c>
      <c r="C429" s="3">
        <v>45458</v>
      </c>
      <c r="D429" s="3">
        <v>45443</v>
      </c>
      <c r="E429" s="2">
        <v>-21082.95</v>
      </c>
      <c r="F429">
        <f t="shared" si="12"/>
        <v>-182160</v>
      </c>
      <c r="G429" s="2">
        <v>182160</v>
      </c>
      <c r="H429" s="4">
        <f t="shared" si="13"/>
        <v>161077.04999999999</v>
      </c>
      <c r="I429" s="2" t="s">
        <v>28</v>
      </c>
    </row>
    <row r="430" spans="1:9" x14ac:dyDescent="0.2">
      <c r="A430" s="2" t="s">
        <v>456</v>
      </c>
      <c r="B430" s="2" t="s">
        <v>456</v>
      </c>
      <c r="C430" s="3">
        <v>45458</v>
      </c>
      <c r="D430" s="3">
        <v>45443</v>
      </c>
      <c r="E430" s="2">
        <v>-16263.3</v>
      </c>
      <c r="F430">
        <f t="shared" si="12"/>
        <v>-108644</v>
      </c>
      <c r="G430" s="2">
        <v>108644</v>
      </c>
      <c r="H430" s="4">
        <f t="shared" si="13"/>
        <v>92380.7</v>
      </c>
      <c r="I430" s="2" t="s">
        <v>28</v>
      </c>
    </row>
    <row r="431" spans="1:9" ht="28.5" x14ac:dyDescent="0.2">
      <c r="A431" s="2" t="s">
        <v>400</v>
      </c>
      <c r="B431" s="2" t="s">
        <v>400</v>
      </c>
      <c r="C431" s="3">
        <v>45473</v>
      </c>
      <c r="D431" s="3">
        <v>45443</v>
      </c>
      <c r="E431" s="2">
        <v>-4807</v>
      </c>
      <c r="F431">
        <f t="shared" si="12"/>
        <v>-295692</v>
      </c>
      <c r="G431" s="2">
        <v>295692</v>
      </c>
      <c r="H431" s="4">
        <f t="shared" si="13"/>
        <v>290885</v>
      </c>
      <c r="I431" s="2" t="s">
        <v>12</v>
      </c>
    </row>
    <row r="432" spans="1:9" ht="28.5" x14ac:dyDescent="0.2">
      <c r="A432" s="2" t="s">
        <v>401</v>
      </c>
      <c r="B432" s="2" t="s">
        <v>401</v>
      </c>
      <c r="C432" s="3">
        <v>45473</v>
      </c>
      <c r="D432" s="3">
        <v>45443</v>
      </c>
      <c r="E432" s="2">
        <v>-38456</v>
      </c>
      <c r="F432">
        <f t="shared" si="12"/>
        <v>-45280</v>
      </c>
      <c r="G432" s="2">
        <v>45280</v>
      </c>
      <c r="H432" s="4">
        <f t="shared" si="13"/>
        <v>6824</v>
      </c>
      <c r="I432" s="2" t="s">
        <v>12</v>
      </c>
    </row>
    <row r="433" spans="1:9" ht="28.5" x14ac:dyDescent="0.2">
      <c r="A433" s="2" t="s">
        <v>402</v>
      </c>
      <c r="B433" s="2" t="s">
        <v>402</v>
      </c>
      <c r="C433" s="3">
        <v>45473</v>
      </c>
      <c r="D433" s="3">
        <v>45443</v>
      </c>
      <c r="E433" s="2">
        <v>-38456</v>
      </c>
      <c r="F433">
        <f t="shared" si="12"/>
        <v>-64393</v>
      </c>
      <c r="G433" s="2">
        <v>64393</v>
      </c>
      <c r="H433" s="4">
        <f t="shared" si="13"/>
        <v>25937</v>
      </c>
      <c r="I433" s="2" t="s">
        <v>12</v>
      </c>
    </row>
    <row r="434" spans="1:9" ht="28.5" x14ac:dyDescent="0.2">
      <c r="A434" s="2" t="s">
        <v>403</v>
      </c>
      <c r="B434" s="2" t="s">
        <v>403</v>
      </c>
      <c r="C434" s="3">
        <v>45473</v>
      </c>
      <c r="D434" s="3">
        <v>45443</v>
      </c>
      <c r="E434" s="2">
        <v>-14421</v>
      </c>
      <c r="F434">
        <f t="shared" si="12"/>
        <v>-1823400</v>
      </c>
      <c r="G434" s="2">
        <v>1823400</v>
      </c>
      <c r="H434" s="4">
        <f t="shared" si="13"/>
        <v>1808979</v>
      </c>
      <c r="I434" s="2" t="s">
        <v>12</v>
      </c>
    </row>
    <row r="435" spans="1:9" ht="28.5" x14ac:dyDescent="0.2">
      <c r="A435" s="2" t="s">
        <v>404</v>
      </c>
      <c r="B435" s="2" t="s">
        <v>404</v>
      </c>
      <c r="C435" s="3">
        <v>45473</v>
      </c>
      <c r="D435" s="3">
        <v>45443</v>
      </c>
      <c r="E435" s="2">
        <v>-85493.3</v>
      </c>
      <c r="F435">
        <f t="shared" si="12"/>
        <v>-135840</v>
      </c>
      <c r="G435" s="2">
        <v>135840</v>
      </c>
      <c r="H435" s="4">
        <f t="shared" si="13"/>
        <v>50346.7</v>
      </c>
      <c r="I435" s="2" t="s">
        <v>12</v>
      </c>
    </row>
    <row r="436" spans="1:9" ht="28.5" x14ac:dyDescent="0.2">
      <c r="A436" s="2" t="s">
        <v>405</v>
      </c>
      <c r="B436" s="2" t="s">
        <v>405</v>
      </c>
      <c r="C436" s="3">
        <v>45473</v>
      </c>
      <c r="D436" s="3">
        <v>45443</v>
      </c>
      <c r="E436" s="2">
        <v>-38615.85</v>
      </c>
      <c r="F436">
        <f t="shared" si="12"/>
        <v>-282381</v>
      </c>
      <c r="G436" s="2">
        <v>282381</v>
      </c>
      <c r="H436" s="4">
        <f t="shared" si="13"/>
        <v>243765.15</v>
      </c>
      <c r="I436" s="2" t="s">
        <v>12</v>
      </c>
    </row>
    <row r="437" spans="1:9" ht="28.5" x14ac:dyDescent="0.2">
      <c r="A437" s="2" t="s">
        <v>406</v>
      </c>
      <c r="B437" s="2" t="s">
        <v>406</v>
      </c>
      <c r="C437" s="3">
        <v>45473</v>
      </c>
      <c r="D437" s="3">
        <v>45443</v>
      </c>
      <c r="E437" s="2">
        <v>-48070</v>
      </c>
      <c r="F437">
        <f t="shared" si="12"/>
        <v>-679200</v>
      </c>
      <c r="G437" s="2">
        <v>679200</v>
      </c>
      <c r="H437" s="4">
        <f t="shared" si="13"/>
        <v>631130</v>
      </c>
      <c r="I437" s="2" t="s">
        <v>12</v>
      </c>
    </row>
    <row r="438" spans="1:9" ht="28.5" x14ac:dyDescent="0.2">
      <c r="A438" s="2" t="s">
        <v>407</v>
      </c>
      <c r="B438" s="2" t="s">
        <v>407</v>
      </c>
      <c r="C438" s="3">
        <v>45473</v>
      </c>
      <c r="D438" s="3">
        <v>45443</v>
      </c>
      <c r="E438" s="2">
        <v>-88218.8</v>
      </c>
      <c r="F438">
        <f t="shared" si="12"/>
        <v>-248407</v>
      </c>
      <c r="G438" s="2">
        <v>248407</v>
      </c>
      <c r="H438" s="4">
        <f t="shared" si="13"/>
        <v>160188.20000000001</v>
      </c>
      <c r="I438" s="2" t="s">
        <v>12</v>
      </c>
    </row>
    <row r="439" spans="1:9" ht="28.5" x14ac:dyDescent="0.2">
      <c r="A439" s="2" t="s">
        <v>408</v>
      </c>
      <c r="B439" s="2" t="s">
        <v>408</v>
      </c>
      <c r="C439" s="3">
        <v>45473</v>
      </c>
      <c r="D439" s="3">
        <v>45443</v>
      </c>
      <c r="E439" s="2">
        <v>-32447.25</v>
      </c>
      <c r="F439">
        <f t="shared" si="12"/>
        <v>-44771</v>
      </c>
      <c r="G439" s="2">
        <v>44771</v>
      </c>
      <c r="H439" s="4">
        <f t="shared" si="13"/>
        <v>12323.75</v>
      </c>
      <c r="I439" s="2" t="s">
        <v>12</v>
      </c>
    </row>
    <row r="440" spans="1:9" ht="28.5" x14ac:dyDescent="0.2">
      <c r="A440" s="2" t="s">
        <v>409</v>
      </c>
      <c r="B440" s="2" t="s">
        <v>409</v>
      </c>
      <c r="C440" s="3">
        <v>45473</v>
      </c>
      <c r="D440" s="3">
        <v>45443</v>
      </c>
      <c r="E440" s="2">
        <v>-29978.2</v>
      </c>
      <c r="F440">
        <f t="shared" si="12"/>
        <v>-679200</v>
      </c>
      <c r="G440" s="2">
        <v>679200</v>
      </c>
      <c r="H440" s="4">
        <f t="shared" si="13"/>
        <v>649221.80000000005</v>
      </c>
      <c r="I440" s="2" t="s">
        <v>12</v>
      </c>
    </row>
    <row r="441" spans="1:9" ht="28.5" x14ac:dyDescent="0.2">
      <c r="A441" s="2" t="s">
        <v>410</v>
      </c>
      <c r="B441" s="2" t="s">
        <v>410</v>
      </c>
      <c r="C441" s="3">
        <v>45473</v>
      </c>
      <c r="D441" s="3">
        <v>45443</v>
      </c>
      <c r="E441" s="2">
        <v>-31054.6</v>
      </c>
      <c r="F441">
        <f t="shared" si="12"/>
        <v>-1092154</v>
      </c>
      <c r="G441" s="2">
        <v>1092154</v>
      </c>
      <c r="H441" s="4">
        <f t="shared" si="13"/>
        <v>1061099.3999999999</v>
      </c>
      <c r="I441" s="2" t="s">
        <v>12</v>
      </c>
    </row>
    <row r="442" spans="1:9" ht="28.5" x14ac:dyDescent="0.2">
      <c r="A442" s="2" t="s">
        <v>411</v>
      </c>
      <c r="B442" s="2" t="s">
        <v>411</v>
      </c>
      <c r="C442" s="3">
        <v>45473</v>
      </c>
      <c r="D442" s="3">
        <v>45443</v>
      </c>
      <c r="E442" s="2">
        <v>-19983.55</v>
      </c>
      <c r="F442">
        <f t="shared" si="12"/>
        <v>-259693</v>
      </c>
      <c r="G442" s="2">
        <v>259693</v>
      </c>
      <c r="H442" s="4">
        <f t="shared" si="13"/>
        <v>239709.45</v>
      </c>
      <c r="I442" s="2" t="s">
        <v>12</v>
      </c>
    </row>
    <row r="443" spans="1:9" ht="28.5" x14ac:dyDescent="0.2">
      <c r="A443" s="2" t="s">
        <v>412</v>
      </c>
      <c r="B443" s="2" t="s">
        <v>412</v>
      </c>
      <c r="C443" s="3">
        <v>45473</v>
      </c>
      <c r="D443" s="3">
        <v>45443</v>
      </c>
      <c r="E443" s="2">
        <v>-14421</v>
      </c>
      <c r="F443">
        <f t="shared" si="12"/>
        <v>-151578</v>
      </c>
      <c r="G443" s="2">
        <v>151578</v>
      </c>
      <c r="H443" s="4">
        <f t="shared" si="13"/>
        <v>137157</v>
      </c>
      <c r="I443" s="2" t="s">
        <v>12</v>
      </c>
    </row>
    <row r="444" spans="1:9" ht="28.5" x14ac:dyDescent="0.2">
      <c r="A444" s="2" t="s">
        <v>413</v>
      </c>
      <c r="B444" s="2" t="s">
        <v>413</v>
      </c>
      <c r="C444" s="3">
        <v>45473</v>
      </c>
      <c r="D444" s="3">
        <v>45443</v>
      </c>
      <c r="E444" s="2">
        <v>-208864.15</v>
      </c>
      <c r="F444">
        <f t="shared" si="12"/>
        <v>-604845</v>
      </c>
      <c r="G444" s="2">
        <v>604845</v>
      </c>
      <c r="H444" s="4">
        <f t="shared" si="13"/>
        <v>395980.85</v>
      </c>
      <c r="I444" s="2" t="s">
        <v>12</v>
      </c>
    </row>
    <row r="445" spans="1:9" ht="28.5" x14ac:dyDescent="0.2">
      <c r="A445" s="2" t="s">
        <v>414</v>
      </c>
      <c r="B445" s="2" t="s">
        <v>414</v>
      </c>
      <c r="C445" s="3">
        <v>45473</v>
      </c>
      <c r="D445" s="3">
        <v>45443</v>
      </c>
      <c r="E445" s="2">
        <v>-11075.65</v>
      </c>
      <c r="F445">
        <f t="shared" si="12"/>
        <v>-108672</v>
      </c>
      <c r="G445" s="2">
        <v>108672</v>
      </c>
      <c r="H445" s="4">
        <f t="shared" si="13"/>
        <v>97596.35</v>
      </c>
      <c r="I445" s="2" t="s">
        <v>12</v>
      </c>
    </row>
    <row r="446" spans="1:9" ht="28.5" x14ac:dyDescent="0.2">
      <c r="A446" s="2" t="s">
        <v>415</v>
      </c>
      <c r="B446" s="2" t="s">
        <v>415</v>
      </c>
      <c r="C446" s="3">
        <v>45473</v>
      </c>
      <c r="D446" s="3">
        <v>45443</v>
      </c>
      <c r="E446" s="2">
        <v>-7475</v>
      </c>
      <c r="F446">
        <f t="shared" si="12"/>
        <v>-158480</v>
      </c>
      <c r="G446" s="2">
        <v>158480</v>
      </c>
      <c r="H446" s="4">
        <f t="shared" si="13"/>
        <v>151005</v>
      </c>
      <c r="I446" s="2" t="s">
        <v>12</v>
      </c>
    </row>
    <row r="447" spans="1:9" ht="28.5" x14ac:dyDescent="0.2">
      <c r="A447" s="2" t="s">
        <v>416</v>
      </c>
      <c r="B447" s="2" t="s">
        <v>416</v>
      </c>
      <c r="C447" s="3">
        <v>45473</v>
      </c>
      <c r="D447" s="3">
        <v>45443</v>
      </c>
      <c r="E447" s="2">
        <v>-49021.05</v>
      </c>
      <c r="F447">
        <f t="shared" si="12"/>
        <v>-285264</v>
      </c>
      <c r="G447" s="2">
        <v>285264</v>
      </c>
      <c r="H447" s="4">
        <f t="shared" si="13"/>
        <v>236242.95</v>
      </c>
      <c r="I447" s="2" t="s">
        <v>12</v>
      </c>
    </row>
    <row r="448" spans="1:9" ht="28.5" x14ac:dyDescent="0.2">
      <c r="A448" s="2" t="s">
        <v>417</v>
      </c>
      <c r="B448" s="2" t="s">
        <v>417</v>
      </c>
      <c r="C448" s="3">
        <v>45473</v>
      </c>
      <c r="D448" s="3">
        <v>45443</v>
      </c>
      <c r="E448" s="2">
        <v>-4942.7</v>
      </c>
      <c r="F448">
        <f t="shared" si="12"/>
        <v>-339600</v>
      </c>
      <c r="G448" s="2">
        <v>339600</v>
      </c>
      <c r="H448" s="4">
        <f t="shared" si="13"/>
        <v>334657.3</v>
      </c>
      <c r="I448" s="2" t="s">
        <v>12</v>
      </c>
    </row>
    <row r="449" spans="1:9" ht="28.5" x14ac:dyDescent="0.2">
      <c r="A449" s="2" t="s">
        <v>418</v>
      </c>
      <c r="B449" s="2" t="s">
        <v>418</v>
      </c>
      <c r="C449" s="3">
        <v>45473</v>
      </c>
      <c r="D449" s="3">
        <v>45443</v>
      </c>
      <c r="E449" s="2">
        <v>-4578.1499999999996</v>
      </c>
      <c r="F449">
        <f t="shared" si="12"/>
        <v>-79149</v>
      </c>
      <c r="G449" s="2">
        <v>79149</v>
      </c>
      <c r="H449" s="4">
        <f t="shared" si="13"/>
        <v>74570.850000000006</v>
      </c>
      <c r="I449" s="2" t="s">
        <v>12</v>
      </c>
    </row>
    <row r="450" spans="1:9" x14ac:dyDescent="0.2">
      <c r="A450" s="2" t="s">
        <v>457</v>
      </c>
      <c r="B450" s="2" t="s">
        <v>457</v>
      </c>
      <c r="C450" s="3">
        <v>45448</v>
      </c>
      <c r="D450" s="3">
        <v>45443</v>
      </c>
      <c r="E450" s="2">
        <v>-45280</v>
      </c>
      <c r="F450">
        <f t="shared" ref="F450:F513" si="14">G450*-1</f>
        <v>-74515</v>
      </c>
      <c r="G450" s="2">
        <v>74515</v>
      </c>
      <c r="H450" s="4">
        <f t="shared" si="13"/>
        <v>29235</v>
      </c>
      <c r="I450" s="2" t="s">
        <v>36</v>
      </c>
    </row>
    <row r="451" spans="1:9" x14ac:dyDescent="0.2">
      <c r="A451" s="2" t="s">
        <v>458</v>
      </c>
      <c r="B451" s="2" t="s">
        <v>458</v>
      </c>
      <c r="C451" s="3">
        <v>45448</v>
      </c>
      <c r="D451" s="3">
        <v>45443</v>
      </c>
      <c r="E451" s="2">
        <v>-362240</v>
      </c>
      <c r="F451">
        <f t="shared" si="14"/>
        <v>-23084</v>
      </c>
      <c r="G451" s="2">
        <v>23084</v>
      </c>
      <c r="H451" s="4">
        <f t="shared" ref="H451:H514" si="15">G451+E451</f>
        <v>-339156</v>
      </c>
      <c r="I451" s="2" t="s">
        <v>36</v>
      </c>
    </row>
    <row r="452" spans="1:9" x14ac:dyDescent="0.2">
      <c r="A452" s="2" t="s">
        <v>459</v>
      </c>
      <c r="B452" s="2" t="s">
        <v>459</v>
      </c>
      <c r="C452" s="3">
        <v>45448</v>
      </c>
      <c r="D452" s="3">
        <v>45443</v>
      </c>
      <c r="E452" s="2">
        <v>-362240</v>
      </c>
      <c r="F452">
        <f t="shared" si="14"/>
        <v>-4578.1499999999996</v>
      </c>
      <c r="G452" s="2">
        <v>4578.1499999999996</v>
      </c>
      <c r="H452" s="4">
        <f t="shared" si="15"/>
        <v>-357661.85</v>
      </c>
      <c r="I452" s="2" t="s">
        <v>36</v>
      </c>
    </row>
    <row r="453" spans="1:9" x14ac:dyDescent="0.2">
      <c r="A453" s="2" t="s">
        <v>460</v>
      </c>
      <c r="B453" s="2" t="s">
        <v>460</v>
      </c>
      <c r="C453" s="3">
        <v>45448</v>
      </c>
      <c r="D453" s="3">
        <v>45443</v>
      </c>
      <c r="E453" s="2">
        <v>-135840</v>
      </c>
      <c r="F453">
        <f t="shared" si="14"/>
        <v>-19338.400000000001</v>
      </c>
      <c r="G453" s="2">
        <v>19338.400000000001</v>
      </c>
      <c r="H453" s="4">
        <f t="shared" si="15"/>
        <v>-116501.6</v>
      </c>
      <c r="I453" s="2" t="s">
        <v>36</v>
      </c>
    </row>
    <row r="454" spans="1:9" x14ac:dyDescent="0.2">
      <c r="A454" s="2" t="s">
        <v>461</v>
      </c>
      <c r="B454" s="2" t="s">
        <v>461</v>
      </c>
      <c r="C454" s="3">
        <v>45448</v>
      </c>
      <c r="D454" s="3">
        <v>45443</v>
      </c>
      <c r="E454" s="2">
        <v>-805309</v>
      </c>
      <c r="F454">
        <f t="shared" si="14"/>
        <v>-11533.35</v>
      </c>
      <c r="G454" s="2">
        <v>11533.35</v>
      </c>
      <c r="H454" s="4">
        <f t="shared" si="15"/>
        <v>-793775.65</v>
      </c>
      <c r="I454" s="2" t="s">
        <v>36</v>
      </c>
    </row>
    <row r="455" spans="1:9" x14ac:dyDescent="0.2">
      <c r="A455" s="2" t="s">
        <v>462</v>
      </c>
      <c r="B455" s="2" t="s">
        <v>462</v>
      </c>
      <c r="C455" s="3">
        <v>45448</v>
      </c>
      <c r="D455" s="3">
        <v>45443</v>
      </c>
      <c r="E455" s="2">
        <v>-363750</v>
      </c>
      <c r="F455">
        <f t="shared" si="14"/>
        <v>-31391.55</v>
      </c>
      <c r="G455" s="2">
        <v>31391.55</v>
      </c>
      <c r="H455" s="4">
        <f t="shared" si="15"/>
        <v>-332358.45</v>
      </c>
      <c r="I455" s="2" t="s">
        <v>36</v>
      </c>
    </row>
    <row r="456" spans="1:9" x14ac:dyDescent="0.2">
      <c r="A456" s="2" t="s">
        <v>463</v>
      </c>
      <c r="B456" s="2" t="s">
        <v>463</v>
      </c>
      <c r="C456" s="3">
        <v>45448</v>
      </c>
      <c r="D456" s="3">
        <v>45443</v>
      </c>
      <c r="E456" s="2">
        <v>-452800</v>
      </c>
      <c r="F456">
        <f t="shared" si="14"/>
        <v>-4807</v>
      </c>
      <c r="G456" s="2">
        <v>4807</v>
      </c>
      <c r="H456" s="4">
        <f t="shared" si="15"/>
        <v>-447993</v>
      </c>
      <c r="I456" s="2" t="s">
        <v>36</v>
      </c>
    </row>
    <row r="457" spans="1:9" x14ac:dyDescent="0.2">
      <c r="A457" s="2" t="s">
        <v>464</v>
      </c>
      <c r="B457" s="2" t="s">
        <v>464</v>
      </c>
      <c r="C457" s="3">
        <v>45448</v>
      </c>
      <c r="D457" s="3">
        <v>45443</v>
      </c>
      <c r="E457" s="2">
        <v>-830986</v>
      </c>
      <c r="F457">
        <f t="shared" si="14"/>
        <v>-6835.6</v>
      </c>
      <c r="G457" s="2">
        <v>6835.6</v>
      </c>
      <c r="H457" s="4">
        <f t="shared" si="15"/>
        <v>-824150.4</v>
      </c>
      <c r="I457" s="2" t="s">
        <v>36</v>
      </c>
    </row>
    <row r="458" spans="1:9" x14ac:dyDescent="0.2">
      <c r="A458" s="2" t="s">
        <v>465</v>
      </c>
      <c r="B458" s="2" t="s">
        <v>465</v>
      </c>
      <c r="C458" s="3">
        <v>45448</v>
      </c>
      <c r="D458" s="3">
        <v>45443</v>
      </c>
      <c r="E458" s="2">
        <v>-305640</v>
      </c>
      <c r="F458">
        <f t="shared" si="14"/>
        <v>-193574.9</v>
      </c>
      <c r="G458" s="2">
        <v>193574.9</v>
      </c>
      <c r="H458" s="4">
        <f t="shared" si="15"/>
        <v>-112065.1</v>
      </c>
      <c r="I458" s="2" t="s">
        <v>36</v>
      </c>
    </row>
    <row r="459" spans="1:9" x14ac:dyDescent="0.2">
      <c r="A459" s="2" t="s">
        <v>466</v>
      </c>
      <c r="B459" s="2" t="s">
        <v>466</v>
      </c>
      <c r="C459" s="3">
        <v>45448</v>
      </c>
      <c r="D459" s="3">
        <v>45443</v>
      </c>
      <c r="E459" s="2">
        <v>-282381</v>
      </c>
      <c r="F459">
        <f t="shared" si="14"/>
        <v>-14421</v>
      </c>
      <c r="G459" s="2">
        <v>14421</v>
      </c>
      <c r="H459" s="4">
        <f t="shared" si="15"/>
        <v>-267960</v>
      </c>
      <c r="I459" s="2" t="s">
        <v>36</v>
      </c>
    </row>
    <row r="460" spans="1:9" x14ac:dyDescent="0.2">
      <c r="A460" s="2" t="s">
        <v>467</v>
      </c>
      <c r="B460" s="2" t="s">
        <v>467</v>
      </c>
      <c r="C460" s="3">
        <v>45448</v>
      </c>
      <c r="D460" s="3">
        <v>45443</v>
      </c>
      <c r="E460" s="2">
        <v>-292527</v>
      </c>
      <c r="F460">
        <f t="shared" si="14"/>
        <v>-29978.2</v>
      </c>
      <c r="G460" s="2">
        <v>29978.2</v>
      </c>
      <c r="H460" s="4">
        <f t="shared" si="15"/>
        <v>-262548.8</v>
      </c>
      <c r="I460" s="2" t="s">
        <v>36</v>
      </c>
    </row>
    <row r="461" spans="1:9" x14ac:dyDescent="0.2">
      <c r="A461" s="2" t="s">
        <v>468</v>
      </c>
      <c r="B461" s="2" t="s">
        <v>468</v>
      </c>
      <c r="C461" s="3">
        <v>45448</v>
      </c>
      <c r="D461" s="3">
        <v>45443</v>
      </c>
      <c r="E461" s="2">
        <v>-188232</v>
      </c>
      <c r="F461">
        <f t="shared" si="14"/>
        <v>-72105</v>
      </c>
      <c r="G461" s="2">
        <v>72105</v>
      </c>
      <c r="H461" s="4">
        <f t="shared" si="15"/>
        <v>-116127</v>
      </c>
      <c r="I461" s="2" t="s">
        <v>36</v>
      </c>
    </row>
    <row r="462" spans="1:9" x14ac:dyDescent="0.2">
      <c r="A462" s="2" t="s">
        <v>469</v>
      </c>
      <c r="B462" s="2" t="s">
        <v>469</v>
      </c>
      <c r="C462" s="3">
        <v>45448</v>
      </c>
      <c r="D462" s="3">
        <v>45443</v>
      </c>
      <c r="E462" s="2">
        <v>-135840</v>
      </c>
      <c r="F462">
        <f t="shared" si="14"/>
        <v>-26371.8</v>
      </c>
      <c r="G462" s="2">
        <v>26371.8</v>
      </c>
      <c r="H462" s="4">
        <f t="shared" si="15"/>
        <v>-109468.2</v>
      </c>
      <c r="I462" s="2" t="s">
        <v>36</v>
      </c>
    </row>
    <row r="463" spans="1:9" x14ac:dyDescent="0.2">
      <c r="A463" s="2" t="s">
        <v>470</v>
      </c>
      <c r="B463" s="2" t="s">
        <v>470</v>
      </c>
      <c r="C463" s="3">
        <v>45448</v>
      </c>
      <c r="D463" s="3">
        <v>45443</v>
      </c>
      <c r="E463" s="2">
        <v>-1967412</v>
      </c>
      <c r="F463">
        <f t="shared" si="14"/>
        <v>-4752.95</v>
      </c>
      <c r="G463" s="2">
        <v>4752.95</v>
      </c>
      <c r="H463" s="4">
        <f t="shared" si="15"/>
        <v>-1962659.05</v>
      </c>
      <c r="I463" s="2" t="s">
        <v>36</v>
      </c>
    </row>
    <row r="464" spans="1:9" x14ac:dyDescent="0.2">
      <c r="A464" s="2" t="s">
        <v>471</v>
      </c>
      <c r="B464" s="2" t="s">
        <v>471</v>
      </c>
      <c r="C464" s="3">
        <v>45448</v>
      </c>
      <c r="D464" s="3">
        <v>45443</v>
      </c>
      <c r="E464" s="2">
        <v>-104332</v>
      </c>
      <c r="F464">
        <f t="shared" si="14"/>
        <v>-72105</v>
      </c>
      <c r="G464" s="2">
        <v>72105</v>
      </c>
      <c r="H464" s="4">
        <f t="shared" si="15"/>
        <v>-32227</v>
      </c>
      <c r="I464" s="2" t="s">
        <v>36</v>
      </c>
    </row>
    <row r="465" spans="1:9" x14ac:dyDescent="0.2">
      <c r="A465" s="2" t="s">
        <v>472</v>
      </c>
      <c r="B465" s="2" t="s">
        <v>472</v>
      </c>
      <c r="C465" s="3">
        <v>45448</v>
      </c>
      <c r="D465" s="3">
        <v>45443</v>
      </c>
      <c r="E465" s="2">
        <v>-70410</v>
      </c>
      <c r="F465">
        <f t="shared" si="14"/>
        <v>-115945.3</v>
      </c>
      <c r="G465" s="2">
        <v>115945.3</v>
      </c>
      <c r="H465" s="4">
        <f t="shared" si="15"/>
        <v>45535.3</v>
      </c>
      <c r="I465" s="2" t="s">
        <v>36</v>
      </c>
    </row>
    <row r="466" spans="1:9" x14ac:dyDescent="0.2">
      <c r="A466" s="2" t="s">
        <v>473</v>
      </c>
      <c r="B466" s="2" t="s">
        <v>473</v>
      </c>
      <c r="C466" s="3">
        <v>45448</v>
      </c>
      <c r="D466" s="3">
        <v>45443</v>
      </c>
      <c r="E466" s="2">
        <v>-461758</v>
      </c>
      <c r="F466">
        <f t="shared" si="14"/>
        <v>-27568.95</v>
      </c>
      <c r="G466" s="2">
        <v>27568.95</v>
      </c>
      <c r="H466" s="4">
        <f t="shared" si="15"/>
        <v>-434189.05</v>
      </c>
      <c r="I466" s="2" t="s">
        <v>36</v>
      </c>
    </row>
    <row r="467" spans="1:9" x14ac:dyDescent="0.2">
      <c r="A467" s="2" t="s">
        <v>474</v>
      </c>
      <c r="B467" s="2" t="s">
        <v>474</v>
      </c>
      <c r="C467" s="3">
        <v>45448</v>
      </c>
      <c r="D467" s="3">
        <v>45443</v>
      </c>
      <c r="E467" s="2">
        <v>-46562</v>
      </c>
      <c r="F467">
        <f t="shared" si="14"/>
        <v>-16091.95</v>
      </c>
      <c r="G467" s="2">
        <v>16091.95</v>
      </c>
      <c r="H467" s="4">
        <f t="shared" si="15"/>
        <v>-30470.05</v>
      </c>
      <c r="I467" s="2" t="s">
        <v>36</v>
      </c>
    </row>
    <row r="468" spans="1:9" x14ac:dyDescent="0.2">
      <c r="A468" s="2" t="s">
        <v>475</v>
      </c>
      <c r="B468" s="2" t="s">
        <v>475</v>
      </c>
      <c r="C468" s="3">
        <v>45448</v>
      </c>
      <c r="D468" s="3">
        <v>45443</v>
      </c>
      <c r="E468" s="2">
        <v>-43129</v>
      </c>
      <c r="F468">
        <f t="shared" si="14"/>
        <v>-64211.4</v>
      </c>
      <c r="G468" s="2">
        <v>64211.4</v>
      </c>
      <c r="H468" s="4">
        <f t="shared" si="15"/>
        <v>21082.400000000001</v>
      </c>
      <c r="I468" s="2" t="s">
        <v>36</v>
      </c>
    </row>
    <row r="469" spans="1:9" x14ac:dyDescent="0.2">
      <c r="A469" s="2" t="s">
        <v>367</v>
      </c>
      <c r="B469" s="2" t="s">
        <v>367</v>
      </c>
      <c r="C469" s="3">
        <v>45478</v>
      </c>
      <c r="D469" s="3">
        <v>45443</v>
      </c>
      <c r="E469" s="2">
        <v>-95944.5</v>
      </c>
      <c r="F469">
        <f t="shared" si="14"/>
        <v>-11536.8</v>
      </c>
      <c r="G469" s="2">
        <v>11536.8</v>
      </c>
      <c r="H469" s="4">
        <f t="shared" si="15"/>
        <v>-84407.7</v>
      </c>
      <c r="I469" s="2" t="s">
        <v>5</v>
      </c>
    </row>
    <row r="470" spans="1:9" x14ac:dyDescent="0.2">
      <c r="A470" s="2" t="s">
        <v>368</v>
      </c>
      <c r="B470" s="2" t="s">
        <v>368</v>
      </c>
      <c r="C470" s="3">
        <v>45478</v>
      </c>
      <c r="D470" s="3">
        <v>45443</v>
      </c>
      <c r="E470" s="2">
        <v>-802693.1</v>
      </c>
      <c r="F470">
        <f t="shared" si="14"/>
        <v>-16824.5</v>
      </c>
      <c r="G470" s="2">
        <v>16824.5</v>
      </c>
      <c r="H470" s="4">
        <f t="shared" si="15"/>
        <v>-785868.6</v>
      </c>
      <c r="I470" s="2" t="s">
        <v>5</v>
      </c>
    </row>
    <row r="471" spans="1:9" x14ac:dyDescent="0.2">
      <c r="A471" s="2" t="s">
        <v>369</v>
      </c>
      <c r="B471" s="2" t="s">
        <v>369</v>
      </c>
      <c r="C471" s="3">
        <v>45478</v>
      </c>
      <c r="D471" s="3">
        <v>45443</v>
      </c>
      <c r="E471" s="2">
        <v>-724914</v>
      </c>
      <c r="F471">
        <f t="shared" si="14"/>
        <v>-30284.1</v>
      </c>
      <c r="G471" s="2">
        <v>30284.1</v>
      </c>
      <c r="H471" s="4">
        <f t="shared" si="15"/>
        <v>-694629.9</v>
      </c>
      <c r="I471" s="2" t="s">
        <v>5</v>
      </c>
    </row>
    <row r="472" spans="1:9" x14ac:dyDescent="0.2">
      <c r="A472" s="2" t="s">
        <v>370</v>
      </c>
      <c r="B472" s="2" t="s">
        <v>370</v>
      </c>
      <c r="C472" s="3">
        <v>45478</v>
      </c>
      <c r="D472" s="3">
        <v>45443</v>
      </c>
      <c r="E472" s="2">
        <v>-255852</v>
      </c>
      <c r="F472">
        <f t="shared" si="14"/>
        <v>-36052.5</v>
      </c>
      <c r="G472" s="2">
        <v>36052.5</v>
      </c>
      <c r="H472" s="4">
        <f t="shared" si="15"/>
        <v>-219799.5</v>
      </c>
      <c r="I472" s="2" t="s">
        <v>5</v>
      </c>
    </row>
    <row r="473" spans="1:9" x14ac:dyDescent="0.2">
      <c r="A473" s="2" t="s">
        <v>371</v>
      </c>
      <c r="B473" s="2" t="s">
        <v>371</v>
      </c>
      <c r="C473" s="3">
        <v>45478</v>
      </c>
      <c r="D473" s="3">
        <v>45443</v>
      </c>
      <c r="E473" s="2">
        <v>-1516783.3</v>
      </c>
      <c r="F473">
        <f t="shared" si="14"/>
        <v>-8403.0499999999993</v>
      </c>
      <c r="G473" s="2">
        <v>8403.0499999999993</v>
      </c>
      <c r="H473" s="4">
        <f t="shared" si="15"/>
        <v>-1508380.25</v>
      </c>
      <c r="I473" s="2" t="s">
        <v>5</v>
      </c>
    </row>
    <row r="474" spans="1:9" x14ac:dyDescent="0.2">
      <c r="A474" s="2" t="s">
        <v>372</v>
      </c>
      <c r="B474" s="2" t="s">
        <v>372</v>
      </c>
      <c r="C474" s="3">
        <v>45478</v>
      </c>
      <c r="D474" s="3">
        <v>45443</v>
      </c>
      <c r="E474" s="2">
        <v>-642295.69999999995</v>
      </c>
      <c r="F474">
        <f t="shared" si="14"/>
        <v>-7910.85</v>
      </c>
      <c r="G474" s="2">
        <v>7910.85</v>
      </c>
      <c r="H474" s="4">
        <f t="shared" si="15"/>
        <v>-634384.85</v>
      </c>
      <c r="I474" s="2" t="s">
        <v>5</v>
      </c>
    </row>
    <row r="475" spans="1:9" x14ac:dyDescent="0.2">
      <c r="A475" s="2" t="s">
        <v>373</v>
      </c>
      <c r="B475" s="2" t="s">
        <v>373</v>
      </c>
      <c r="C475" s="3">
        <v>45478</v>
      </c>
      <c r="D475" s="3">
        <v>45443</v>
      </c>
      <c r="E475" s="2">
        <v>-852840</v>
      </c>
      <c r="F475">
        <f t="shared" si="14"/>
        <v>-2450.65</v>
      </c>
      <c r="G475" s="2">
        <v>2450.65</v>
      </c>
      <c r="H475" s="4">
        <f t="shared" si="15"/>
        <v>-850389.35</v>
      </c>
      <c r="I475" s="2" t="s">
        <v>5</v>
      </c>
    </row>
    <row r="476" spans="1:9" x14ac:dyDescent="0.2">
      <c r="A476" s="2" t="s">
        <v>374</v>
      </c>
      <c r="B476" s="2" t="s">
        <v>374</v>
      </c>
      <c r="C476" s="3">
        <v>45478</v>
      </c>
      <c r="D476" s="3">
        <v>45443</v>
      </c>
      <c r="E476" s="2">
        <v>-1760789.15</v>
      </c>
      <c r="F476">
        <f t="shared" si="14"/>
        <v>-16263.3</v>
      </c>
      <c r="G476" s="2">
        <v>16263.3</v>
      </c>
      <c r="H476" s="4">
        <f t="shared" si="15"/>
        <v>-1744525.8499999999</v>
      </c>
      <c r="I476" s="2" t="s">
        <v>5</v>
      </c>
    </row>
    <row r="477" spans="1:9" x14ac:dyDescent="0.2">
      <c r="A477" s="2" t="s">
        <v>375</v>
      </c>
      <c r="B477" s="2" t="s">
        <v>375</v>
      </c>
      <c r="C477" s="3">
        <v>45478</v>
      </c>
      <c r="D477" s="3">
        <v>45443</v>
      </c>
      <c r="E477" s="2">
        <v>-719583.75</v>
      </c>
      <c r="F477">
        <f t="shared" si="14"/>
        <v>-60105.9</v>
      </c>
      <c r="G477" s="2">
        <v>60105.9</v>
      </c>
      <c r="H477" s="4">
        <f t="shared" si="15"/>
        <v>-659477.85</v>
      </c>
      <c r="I477" s="2" t="s">
        <v>5</v>
      </c>
    </row>
    <row r="478" spans="1:9" x14ac:dyDescent="0.2">
      <c r="A478" s="2" t="s">
        <v>376</v>
      </c>
      <c r="B478" s="2" t="s">
        <v>376</v>
      </c>
      <c r="C478" s="3">
        <v>45478</v>
      </c>
      <c r="D478" s="3">
        <v>45443</v>
      </c>
      <c r="E478" s="2">
        <v>-398893.6</v>
      </c>
      <c r="F478">
        <f t="shared" si="14"/>
        <v>-49194.7</v>
      </c>
      <c r="G478" s="2">
        <v>49194.7</v>
      </c>
      <c r="H478" s="4">
        <f t="shared" si="15"/>
        <v>-349698.89999999997</v>
      </c>
      <c r="I478" s="2" t="s">
        <v>5</v>
      </c>
    </row>
    <row r="479" spans="1:9" x14ac:dyDescent="0.2">
      <c r="A479" s="2" t="s">
        <v>377</v>
      </c>
      <c r="B479" s="2" t="s">
        <v>377</v>
      </c>
      <c r="C479" s="3">
        <v>45478</v>
      </c>
      <c r="D479" s="3">
        <v>45443</v>
      </c>
      <c r="E479" s="2">
        <v>-550968.44999999995</v>
      </c>
      <c r="F479">
        <f t="shared" si="14"/>
        <v>-97567.15</v>
      </c>
      <c r="G479" s="2">
        <v>97567.15</v>
      </c>
      <c r="H479" s="4">
        <f t="shared" si="15"/>
        <v>-453401.29999999993</v>
      </c>
      <c r="I479" s="2" t="s">
        <v>5</v>
      </c>
    </row>
    <row r="480" spans="1:9" x14ac:dyDescent="0.2">
      <c r="A480" s="2" t="s">
        <v>378</v>
      </c>
      <c r="B480" s="2" t="s">
        <v>378</v>
      </c>
      <c r="C480" s="3">
        <v>45478</v>
      </c>
      <c r="D480" s="3">
        <v>45443</v>
      </c>
      <c r="E480" s="2">
        <v>-332373</v>
      </c>
      <c r="F480">
        <f t="shared" si="14"/>
        <v>-17075.2</v>
      </c>
      <c r="G480" s="2">
        <v>17075.2</v>
      </c>
      <c r="H480" s="4">
        <f t="shared" si="15"/>
        <v>-315297.8</v>
      </c>
      <c r="I480" s="2" t="s">
        <v>5</v>
      </c>
    </row>
    <row r="481" spans="1:9" x14ac:dyDescent="0.2">
      <c r="A481" s="2" t="s">
        <v>379</v>
      </c>
      <c r="B481" s="2" t="s">
        <v>379</v>
      </c>
      <c r="C481" s="3">
        <v>45478</v>
      </c>
      <c r="D481" s="3">
        <v>45443</v>
      </c>
      <c r="E481" s="2">
        <v>-191889</v>
      </c>
      <c r="F481">
        <f t="shared" si="14"/>
        <v>-30353.1</v>
      </c>
      <c r="G481" s="2">
        <v>30353.1</v>
      </c>
      <c r="H481" s="4">
        <f t="shared" si="15"/>
        <v>-161535.9</v>
      </c>
      <c r="I481" s="2" t="s">
        <v>5</v>
      </c>
    </row>
    <row r="482" spans="1:9" x14ac:dyDescent="0.2">
      <c r="A482" s="2" t="s">
        <v>380</v>
      </c>
      <c r="B482" s="2" t="s">
        <v>380</v>
      </c>
      <c r="C482" s="3">
        <v>45478</v>
      </c>
      <c r="D482" s="3">
        <v>45443</v>
      </c>
      <c r="E482" s="2">
        <v>-3705581.75</v>
      </c>
      <c r="F482">
        <f t="shared" si="14"/>
        <v>-687609.15</v>
      </c>
      <c r="G482" s="2">
        <v>687609.15</v>
      </c>
      <c r="H482" s="4">
        <f t="shared" si="15"/>
        <v>-3017972.6</v>
      </c>
      <c r="I482" s="2" t="s">
        <v>5</v>
      </c>
    </row>
    <row r="483" spans="1:9" x14ac:dyDescent="0.2">
      <c r="A483" s="2" t="s">
        <v>381</v>
      </c>
      <c r="B483" s="2" t="s">
        <v>381</v>
      </c>
      <c r="C483" s="3">
        <v>45478</v>
      </c>
      <c r="D483" s="3">
        <v>45443</v>
      </c>
      <c r="E483" s="2">
        <v>-196508.55</v>
      </c>
      <c r="F483">
        <f t="shared" si="14"/>
        <v>-38419.199999999997</v>
      </c>
      <c r="G483" s="2">
        <v>38419.199999999997</v>
      </c>
      <c r="H483" s="4">
        <f t="shared" si="15"/>
        <v>-158089.34999999998</v>
      </c>
      <c r="I483" s="2" t="s">
        <v>5</v>
      </c>
    </row>
    <row r="484" spans="1:9" x14ac:dyDescent="0.2">
      <c r="A484" s="2" t="s">
        <v>382</v>
      </c>
      <c r="B484" s="2" t="s">
        <v>382</v>
      </c>
      <c r="C484" s="3">
        <v>45478</v>
      </c>
      <c r="D484" s="3">
        <v>45443</v>
      </c>
      <c r="E484" s="2">
        <v>-165771.35</v>
      </c>
      <c r="F484">
        <f t="shared" si="14"/>
        <v>-79865.2</v>
      </c>
      <c r="G484" s="2">
        <v>79865.2</v>
      </c>
      <c r="H484" s="4">
        <f t="shared" si="15"/>
        <v>-85906.150000000009</v>
      </c>
      <c r="I484" s="2" t="s">
        <v>5</v>
      </c>
    </row>
    <row r="485" spans="1:9" x14ac:dyDescent="0.2">
      <c r="A485" s="2" t="s">
        <v>383</v>
      </c>
      <c r="B485" s="2" t="s">
        <v>383</v>
      </c>
      <c r="C485" s="3">
        <v>45478</v>
      </c>
      <c r="D485" s="3">
        <v>45443</v>
      </c>
      <c r="E485" s="2">
        <v>-760996.4</v>
      </c>
      <c r="F485">
        <f t="shared" si="14"/>
        <v>-240120</v>
      </c>
      <c r="G485" s="2">
        <v>240120</v>
      </c>
      <c r="H485" s="4">
        <f t="shared" si="15"/>
        <v>-520876.4</v>
      </c>
      <c r="I485" s="2" t="s">
        <v>5</v>
      </c>
    </row>
    <row r="486" spans="1:9" x14ac:dyDescent="0.2">
      <c r="A486" s="2" t="s">
        <v>384</v>
      </c>
      <c r="B486" s="2" t="s">
        <v>384</v>
      </c>
      <c r="C486" s="3">
        <v>45478</v>
      </c>
      <c r="D486" s="3">
        <v>45443</v>
      </c>
      <c r="E486" s="2">
        <v>-105303.2</v>
      </c>
      <c r="F486">
        <f t="shared" si="14"/>
        <v>-81965.100000000006</v>
      </c>
      <c r="G486" s="2">
        <v>81965.100000000006</v>
      </c>
      <c r="H486" s="4">
        <f t="shared" si="15"/>
        <v>-23338.099999999991</v>
      </c>
      <c r="I486" s="2" t="s">
        <v>5</v>
      </c>
    </row>
    <row r="487" spans="1:9" x14ac:dyDescent="0.2">
      <c r="A487" s="2" t="s">
        <v>385</v>
      </c>
      <c r="B487" s="2" t="s">
        <v>385</v>
      </c>
      <c r="C487" s="3">
        <v>45478</v>
      </c>
      <c r="D487" s="3">
        <v>45443</v>
      </c>
      <c r="E487" s="2">
        <v>-81233.7</v>
      </c>
      <c r="F487">
        <f t="shared" si="14"/>
        <v>-18993.400000000001</v>
      </c>
      <c r="G487" s="2">
        <v>18993.400000000001</v>
      </c>
      <c r="H487" s="4">
        <f t="shared" si="15"/>
        <v>-62240.299999999996</v>
      </c>
      <c r="I487" s="2" t="s">
        <v>5</v>
      </c>
    </row>
    <row r="488" spans="1:9" x14ac:dyDescent="0.2">
      <c r="A488" s="2" t="s">
        <v>541</v>
      </c>
      <c r="B488" s="2" t="s">
        <v>541</v>
      </c>
      <c r="C488" s="3">
        <v>45434</v>
      </c>
      <c r="D488" s="3">
        <v>45413</v>
      </c>
      <c r="E488" s="2">
        <v>-9160</v>
      </c>
      <c r="F488">
        <f t="shared" si="14"/>
        <v>-160080</v>
      </c>
      <c r="G488" s="2">
        <v>160080</v>
      </c>
      <c r="H488" s="4">
        <f t="shared" si="15"/>
        <v>150920</v>
      </c>
      <c r="I488" s="2" t="s">
        <v>20</v>
      </c>
    </row>
    <row r="489" spans="1:9" x14ac:dyDescent="0.2">
      <c r="A489" s="2" t="s">
        <v>542</v>
      </c>
      <c r="B489" s="2" t="s">
        <v>542</v>
      </c>
      <c r="C489" s="3">
        <v>45434</v>
      </c>
      <c r="D489" s="3">
        <v>45413</v>
      </c>
      <c r="E489" s="2">
        <v>-45857</v>
      </c>
      <c r="F489">
        <f t="shared" si="14"/>
        <v>-411854.1</v>
      </c>
      <c r="G489" s="2">
        <v>411854.1</v>
      </c>
      <c r="H489" s="4">
        <f t="shared" si="15"/>
        <v>365997.1</v>
      </c>
      <c r="I489" s="2" t="s">
        <v>20</v>
      </c>
    </row>
    <row r="490" spans="1:9" x14ac:dyDescent="0.2">
      <c r="A490" s="2" t="s">
        <v>543</v>
      </c>
      <c r="B490" s="2" t="s">
        <v>543</v>
      </c>
      <c r="C490" s="3">
        <v>45434</v>
      </c>
      <c r="D490" s="3">
        <v>45413</v>
      </c>
      <c r="E490" s="2">
        <v>-34492</v>
      </c>
      <c r="F490">
        <f t="shared" si="14"/>
        <v>-91809.1</v>
      </c>
      <c r="G490" s="2">
        <v>91809.1</v>
      </c>
      <c r="H490" s="4">
        <f t="shared" si="15"/>
        <v>57317.100000000006</v>
      </c>
      <c r="I490" s="2" t="s">
        <v>20</v>
      </c>
    </row>
    <row r="491" spans="1:9" x14ac:dyDescent="0.2">
      <c r="A491" s="2" t="s">
        <v>544</v>
      </c>
      <c r="B491" s="2" t="s">
        <v>544</v>
      </c>
      <c r="C491" s="3">
        <v>45434</v>
      </c>
      <c r="D491" s="3">
        <v>45413</v>
      </c>
      <c r="E491" s="2">
        <v>-18320</v>
      </c>
      <c r="F491">
        <f t="shared" si="14"/>
        <v>-53587.7</v>
      </c>
      <c r="G491" s="2">
        <v>53587.7</v>
      </c>
      <c r="H491" s="4">
        <f t="shared" si="15"/>
        <v>35267.699999999997</v>
      </c>
      <c r="I491" s="2" t="s">
        <v>20</v>
      </c>
    </row>
    <row r="492" spans="1:9" x14ac:dyDescent="0.2">
      <c r="A492" s="2" t="s">
        <v>545</v>
      </c>
      <c r="B492" s="2" t="s">
        <v>545</v>
      </c>
      <c r="C492" s="3">
        <v>45434</v>
      </c>
      <c r="D492" s="3">
        <v>45413</v>
      </c>
      <c r="E492" s="2">
        <v>-146560</v>
      </c>
      <c r="F492">
        <f t="shared" si="14"/>
        <v>-228088.7</v>
      </c>
      <c r="G492" s="2">
        <v>228088.7</v>
      </c>
      <c r="H492" s="4">
        <f t="shared" si="15"/>
        <v>81528.700000000012</v>
      </c>
      <c r="I492" s="2" t="s">
        <v>20</v>
      </c>
    </row>
    <row r="493" spans="1:9" x14ac:dyDescent="0.2">
      <c r="A493" s="2" t="s">
        <v>546</v>
      </c>
      <c r="B493" s="2" t="s">
        <v>546</v>
      </c>
      <c r="C493" s="3">
        <v>45434</v>
      </c>
      <c r="D493" s="3">
        <v>45413</v>
      </c>
      <c r="E493" s="2">
        <v>-119080</v>
      </c>
      <c r="F493">
        <f t="shared" si="14"/>
        <v>-35858.15</v>
      </c>
      <c r="G493" s="2">
        <v>35858.15</v>
      </c>
      <c r="H493" s="4">
        <f t="shared" si="15"/>
        <v>-83221.850000000006</v>
      </c>
      <c r="I493" s="2" t="s">
        <v>20</v>
      </c>
    </row>
    <row r="494" spans="1:9" x14ac:dyDescent="0.2">
      <c r="A494" s="2" t="s">
        <v>547</v>
      </c>
      <c r="B494" s="2" t="s">
        <v>547</v>
      </c>
      <c r="C494" s="3">
        <v>45434</v>
      </c>
      <c r="D494" s="3">
        <v>45413</v>
      </c>
      <c r="E494" s="2">
        <v>-80608</v>
      </c>
      <c r="F494">
        <f t="shared" si="14"/>
        <v>-59763.199999999997</v>
      </c>
      <c r="G494" s="2">
        <v>59763.199999999997</v>
      </c>
      <c r="H494" s="4">
        <f t="shared" si="15"/>
        <v>-20844.800000000003</v>
      </c>
      <c r="I494" s="2" t="s">
        <v>20</v>
      </c>
    </row>
    <row r="495" spans="1:9" x14ac:dyDescent="0.2">
      <c r="A495" s="2" t="s">
        <v>548</v>
      </c>
      <c r="B495" s="2" t="s">
        <v>548</v>
      </c>
      <c r="C495" s="3">
        <v>45434</v>
      </c>
      <c r="D495" s="3">
        <v>45413</v>
      </c>
      <c r="E495" s="2">
        <v>-21984</v>
      </c>
      <c r="F495">
        <f t="shared" si="14"/>
        <v>-114297.35</v>
      </c>
      <c r="G495" s="2">
        <v>114297.35</v>
      </c>
      <c r="H495" s="4">
        <f t="shared" si="15"/>
        <v>92313.35</v>
      </c>
      <c r="I495" s="2" t="s">
        <v>20</v>
      </c>
    </row>
    <row r="496" spans="1:9" x14ac:dyDescent="0.2">
      <c r="A496" s="2" t="s">
        <v>549</v>
      </c>
      <c r="B496" s="2" t="s">
        <v>549</v>
      </c>
      <c r="C496" s="3">
        <v>45434</v>
      </c>
      <c r="D496" s="3">
        <v>45413</v>
      </c>
      <c r="E496" s="2">
        <v>-293660</v>
      </c>
      <c r="F496">
        <f t="shared" si="14"/>
        <v>-150667.25</v>
      </c>
      <c r="G496" s="2">
        <v>150667.25</v>
      </c>
      <c r="H496" s="4">
        <f t="shared" si="15"/>
        <v>-142992.75</v>
      </c>
      <c r="I496" s="2" t="s">
        <v>20</v>
      </c>
    </row>
    <row r="497" spans="1:9" x14ac:dyDescent="0.2">
      <c r="A497" s="2" t="s">
        <v>550</v>
      </c>
      <c r="B497" s="2" t="s">
        <v>550</v>
      </c>
      <c r="C497" s="3">
        <v>45434</v>
      </c>
      <c r="D497" s="3">
        <v>45413</v>
      </c>
      <c r="E497" s="2">
        <v>-39250</v>
      </c>
      <c r="F497">
        <f t="shared" si="14"/>
        <v>-37309.449999999997</v>
      </c>
      <c r="G497" s="2">
        <v>37309.449999999997</v>
      </c>
      <c r="H497" s="4">
        <f t="shared" si="15"/>
        <v>-1940.5500000000029</v>
      </c>
      <c r="I497" s="2" t="s">
        <v>20</v>
      </c>
    </row>
    <row r="498" spans="1:9" x14ac:dyDescent="0.2">
      <c r="A498" s="2" t="s">
        <v>551</v>
      </c>
      <c r="B498" s="2" t="s">
        <v>551</v>
      </c>
      <c r="C498" s="3">
        <v>45434</v>
      </c>
      <c r="D498" s="3">
        <v>45413</v>
      </c>
      <c r="E498" s="2">
        <v>-124416</v>
      </c>
      <c r="F498">
        <f t="shared" si="14"/>
        <v>-24460.5</v>
      </c>
      <c r="G498" s="2">
        <v>24460.5</v>
      </c>
      <c r="H498" s="4">
        <f t="shared" si="15"/>
        <v>-99955.5</v>
      </c>
      <c r="I498" s="2" t="s">
        <v>20</v>
      </c>
    </row>
    <row r="499" spans="1:9" x14ac:dyDescent="0.2">
      <c r="A499" s="2" t="s">
        <v>552</v>
      </c>
      <c r="B499" s="2" t="s">
        <v>552</v>
      </c>
      <c r="C499" s="3">
        <v>45434</v>
      </c>
      <c r="D499" s="3">
        <v>45413</v>
      </c>
      <c r="E499" s="2">
        <v>-116607</v>
      </c>
      <c r="F499">
        <f t="shared" si="14"/>
        <v>-8705.5</v>
      </c>
      <c r="G499" s="2">
        <v>8705.5</v>
      </c>
      <c r="H499" s="4">
        <f t="shared" si="15"/>
        <v>-107901.5</v>
      </c>
      <c r="I499" s="2" t="s">
        <v>20</v>
      </c>
    </row>
    <row r="500" spans="1:9" x14ac:dyDescent="0.2">
      <c r="A500" s="2" t="s">
        <v>553</v>
      </c>
      <c r="B500" s="2" t="s">
        <v>553</v>
      </c>
      <c r="C500" s="3">
        <v>45434</v>
      </c>
      <c r="D500" s="3">
        <v>45413</v>
      </c>
      <c r="E500" s="2">
        <v>-274800</v>
      </c>
      <c r="F500">
        <f t="shared" si="14"/>
        <v>-8697.4500000000007</v>
      </c>
      <c r="G500" s="2">
        <v>8697.4500000000007</v>
      </c>
      <c r="H500" s="4">
        <f t="shared" si="15"/>
        <v>-266102.55</v>
      </c>
      <c r="I500" s="2" t="s">
        <v>20</v>
      </c>
    </row>
    <row r="501" spans="1:9" x14ac:dyDescent="0.2">
      <c r="A501" s="2" t="s">
        <v>554</v>
      </c>
      <c r="B501" s="2" t="s">
        <v>554</v>
      </c>
      <c r="C501" s="3">
        <v>45434</v>
      </c>
      <c r="D501" s="3">
        <v>45413</v>
      </c>
      <c r="E501" s="2">
        <v>-271537</v>
      </c>
      <c r="F501">
        <f t="shared" si="14"/>
        <v>-36733.300000000003</v>
      </c>
      <c r="G501" s="2">
        <v>36733.300000000003</v>
      </c>
      <c r="H501" s="4">
        <f t="shared" si="15"/>
        <v>-234803.7</v>
      </c>
      <c r="I501" s="2" t="s">
        <v>20</v>
      </c>
    </row>
    <row r="502" spans="1:9" x14ac:dyDescent="0.2">
      <c r="A502" s="2" t="s">
        <v>555</v>
      </c>
      <c r="B502" s="2" t="s">
        <v>555</v>
      </c>
      <c r="C502" s="3">
        <v>45434</v>
      </c>
      <c r="D502" s="3">
        <v>45413</v>
      </c>
      <c r="E502" s="2">
        <v>-302305</v>
      </c>
      <c r="F502">
        <f t="shared" si="14"/>
        <v>-21908.65</v>
      </c>
      <c r="G502" s="2">
        <v>21908.65</v>
      </c>
      <c r="H502" s="4">
        <f t="shared" si="15"/>
        <v>-280396.34999999998</v>
      </c>
      <c r="I502" s="2" t="s">
        <v>20</v>
      </c>
    </row>
    <row r="503" spans="1:9" x14ac:dyDescent="0.2">
      <c r="A503" s="2" t="s">
        <v>556</v>
      </c>
      <c r="B503" s="2" t="s">
        <v>556</v>
      </c>
      <c r="C503" s="3">
        <v>45434</v>
      </c>
      <c r="D503" s="3">
        <v>45413</v>
      </c>
      <c r="E503" s="2">
        <v>-228499</v>
      </c>
      <c r="F503">
        <f t="shared" si="14"/>
        <v>-59628.65</v>
      </c>
      <c r="G503" s="2">
        <v>59628.65</v>
      </c>
      <c r="H503" s="4">
        <f t="shared" si="15"/>
        <v>-168870.35</v>
      </c>
      <c r="I503" s="2" t="s">
        <v>20</v>
      </c>
    </row>
    <row r="504" spans="1:9" x14ac:dyDescent="0.2">
      <c r="A504" s="2" t="s">
        <v>557</v>
      </c>
      <c r="B504" s="2" t="s">
        <v>557</v>
      </c>
      <c r="C504" s="3">
        <v>45434</v>
      </c>
      <c r="D504" s="3">
        <v>45413</v>
      </c>
      <c r="E504" s="2">
        <v>-152315</v>
      </c>
      <c r="F504">
        <f t="shared" si="14"/>
        <v>-9131</v>
      </c>
      <c r="G504" s="2">
        <v>9131</v>
      </c>
      <c r="H504" s="4">
        <f t="shared" si="15"/>
        <v>-143184</v>
      </c>
      <c r="I504" s="2" t="s">
        <v>20</v>
      </c>
    </row>
    <row r="505" spans="1:9" x14ac:dyDescent="0.2">
      <c r="A505" s="2" t="s">
        <v>558</v>
      </c>
      <c r="B505" s="2" t="s">
        <v>558</v>
      </c>
      <c r="C505" s="3">
        <v>45434</v>
      </c>
      <c r="D505" s="3">
        <v>45413</v>
      </c>
      <c r="E505" s="2">
        <v>-54960</v>
      </c>
      <c r="F505">
        <f t="shared" si="14"/>
        <v>-12984.65</v>
      </c>
      <c r="G505" s="2">
        <v>12984.65</v>
      </c>
      <c r="H505" s="4">
        <f t="shared" si="15"/>
        <v>-41975.35</v>
      </c>
      <c r="I505" s="2" t="s">
        <v>20</v>
      </c>
    </row>
    <row r="506" spans="1:9" x14ac:dyDescent="0.2">
      <c r="A506" s="2" t="s">
        <v>559</v>
      </c>
      <c r="B506" s="2" t="s">
        <v>559</v>
      </c>
      <c r="C506" s="3">
        <v>45434</v>
      </c>
      <c r="D506" s="3">
        <v>45413</v>
      </c>
      <c r="E506" s="2">
        <v>-779437</v>
      </c>
      <c r="F506">
        <f t="shared" si="14"/>
        <v>-367699.85</v>
      </c>
      <c r="G506" s="2">
        <v>367699.85</v>
      </c>
      <c r="H506" s="4">
        <f t="shared" si="15"/>
        <v>-411737.15</v>
      </c>
      <c r="I506" s="2" t="s">
        <v>20</v>
      </c>
    </row>
    <row r="507" spans="1:9" x14ac:dyDescent="0.2">
      <c r="A507" s="2" t="s">
        <v>560</v>
      </c>
      <c r="B507" s="2" t="s">
        <v>560</v>
      </c>
      <c r="C507" s="3">
        <v>45434</v>
      </c>
      <c r="D507" s="3">
        <v>45413</v>
      </c>
      <c r="E507" s="2">
        <v>-204225</v>
      </c>
      <c r="F507">
        <f t="shared" si="14"/>
        <v>-27393</v>
      </c>
      <c r="G507" s="2">
        <v>27393</v>
      </c>
      <c r="H507" s="4">
        <f t="shared" si="15"/>
        <v>-176832</v>
      </c>
      <c r="I507" s="2" t="s">
        <v>20</v>
      </c>
    </row>
    <row r="508" spans="1:9" x14ac:dyDescent="0.2">
      <c r="A508" s="2" t="s">
        <v>561</v>
      </c>
      <c r="B508" s="2" t="s">
        <v>561</v>
      </c>
      <c r="C508" s="3">
        <v>45434</v>
      </c>
      <c r="D508" s="3">
        <v>45413</v>
      </c>
      <c r="E508" s="2">
        <v>-31398</v>
      </c>
      <c r="F508">
        <f t="shared" si="14"/>
        <v>-56943.4</v>
      </c>
      <c r="G508" s="2">
        <v>56943.4</v>
      </c>
      <c r="H508" s="4">
        <f t="shared" si="15"/>
        <v>25545.4</v>
      </c>
      <c r="I508" s="2" t="s">
        <v>20</v>
      </c>
    </row>
    <row r="509" spans="1:9" x14ac:dyDescent="0.2">
      <c r="A509" s="2" t="s">
        <v>562</v>
      </c>
      <c r="B509" s="2" t="s">
        <v>562</v>
      </c>
      <c r="C509" s="3">
        <v>45434</v>
      </c>
      <c r="D509" s="3">
        <v>45413</v>
      </c>
      <c r="E509" s="2">
        <v>-46676</v>
      </c>
      <c r="F509">
        <f t="shared" si="14"/>
        <v>-136965</v>
      </c>
      <c r="G509" s="2">
        <v>136965</v>
      </c>
      <c r="H509" s="4">
        <f t="shared" si="15"/>
        <v>90289</v>
      </c>
      <c r="I509" s="2" t="s">
        <v>20</v>
      </c>
    </row>
    <row r="510" spans="1:9" x14ac:dyDescent="0.2">
      <c r="A510" s="2" t="s">
        <v>563</v>
      </c>
      <c r="B510" s="2" t="s">
        <v>563</v>
      </c>
      <c r="C510" s="3">
        <v>45434</v>
      </c>
      <c r="D510" s="3">
        <v>45413</v>
      </c>
      <c r="E510" s="2">
        <v>-14097</v>
      </c>
      <c r="F510">
        <f t="shared" si="14"/>
        <v>-50092.85</v>
      </c>
      <c r="G510" s="2">
        <v>50092.85</v>
      </c>
      <c r="H510" s="4">
        <f t="shared" si="15"/>
        <v>35995.85</v>
      </c>
      <c r="I510" s="2" t="s">
        <v>20</v>
      </c>
    </row>
    <row r="511" spans="1:9" x14ac:dyDescent="0.2">
      <c r="A511" s="2" t="s">
        <v>634</v>
      </c>
      <c r="B511" s="2" t="s">
        <v>634</v>
      </c>
      <c r="C511" s="3">
        <v>45413</v>
      </c>
      <c r="D511" s="3">
        <v>45413</v>
      </c>
      <c r="E511" s="2">
        <v>-4565.5</v>
      </c>
      <c r="F511">
        <f t="shared" si="14"/>
        <v>-9028.65</v>
      </c>
      <c r="G511" s="2">
        <v>9028.65</v>
      </c>
      <c r="H511" s="4">
        <f t="shared" si="15"/>
        <v>4463.1499999999996</v>
      </c>
      <c r="I511" s="2" t="s">
        <v>51</v>
      </c>
    </row>
    <row r="512" spans="1:9" x14ac:dyDescent="0.2">
      <c r="A512" s="2" t="s">
        <v>635</v>
      </c>
      <c r="B512" s="2" t="s">
        <v>635</v>
      </c>
      <c r="C512" s="3">
        <v>45413</v>
      </c>
      <c r="D512" s="3">
        <v>45413</v>
      </c>
      <c r="E512" s="2">
        <v>-22856.25</v>
      </c>
      <c r="F512">
        <f t="shared" si="14"/>
        <v>-136965</v>
      </c>
      <c r="G512" s="2">
        <v>136965</v>
      </c>
      <c r="H512" s="4">
        <f t="shared" si="15"/>
        <v>114108.75</v>
      </c>
      <c r="I512" s="2" t="s">
        <v>51</v>
      </c>
    </row>
    <row r="513" spans="1:9" x14ac:dyDescent="0.2">
      <c r="A513" s="2" t="s">
        <v>636</v>
      </c>
      <c r="B513" s="2" t="s">
        <v>636</v>
      </c>
      <c r="C513" s="3">
        <v>45413</v>
      </c>
      <c r="D513" s="3">
        <v>45413</v>
      </c>
      <c r="E513" s="2">
        <v>-17191.349999999999</v>
      </c>
      <c r="F513">
        <f t="shared" si="14"/>
        <v>-220239.95</v>
      </c>
      <c r="G513" s="2">
        <v>220239.95</v>
      </c>
      <c r="H513" s="4">
        <f t="shared" si="15"/>
        <v>203048.6</v>
      </c>
      <c r="I513" s="2" t="s">
        <v>51</v>
      </c>
    </row>
    <row r="514" spans="1:9" x14ac:dyDescent="0.2">
      <c r="A514" s="2" t="s">
        <v>637</v>
      </c>
      <c r="B514" s="2" t="s">
        <v>637</v>
      </c>
      <c r="C514" s="3">
        <v>45413</v>
      </c>
      <c r="D514" s="3">
        <v>45413</v>
      </c>
      <c r="E514" s="2">
        <v>-9131</v>
      </c>
      <c r="F514">
        <f t="shared" ref="F514:F577" si="16">G514*-1</f>
        <v>-52368.7</v>
      </c>
      <c r="G514" s="2">
        <v>52368.7</v>
      </c>
      <c r="H514" s="4">
        <f t="shared" si="15"/>
        <v>43237.7</v>
      </c>
      <c r="I514" s="2" t="s">
        <v>51</v>
      </c>
    </row>
    <row r="515" spans="1:9" x14ac:dyDescent="0.2">
      <c r="A515" s="2" t="s">
        <v>638</v>
      </c>
      <c r="B515" s="2" t="s">
        <v>638</v>
      </c>
      <c r="C515" s="3">
        <v>45413</v>
      </c>
      <c r="D515" s="3">
        <v>45413</v>
      </c>
      <c r="E515" s="2">
        <v>-73048</v>
      </c>
      <c r="F515">
        <f t="shared" si="16"/>
        <v>-30567</v>
      </c>
      <c r="G515" s="2">
        <v>30567</v>
      </c>
      <c r="H515" s="4">
        <f t="shared" ref="H515:H578" si="17">G515+E515</f>
        <v>-42481</v>
      </c>
      <c r="I515" s="2" t="s">
        <v>51</v>
      </c>
    </row>
    <row r="516" spans="1:9" x14ac:dyDescent="0.2">
      <c r="A516" s="2" t="s">
        <v>639</v>
      </c>
      <c r="B516" s="2" t="s">
        <v>639</v>
      </c>
      <c r="C516" s="3">
        <v>45413</v>
      </c>
      <c r="D516" s="3">
        <v>45413</v>
      </c>
      <c r="E516" s="2">
        <v>-59351.5</v>
      </c>
      <c r="F516">
        <f t="shared" si="16"/>
        <v>-121971.3</v>
      </c>
      <c r="G516" s="2">
        <v>121971.3</v>
      </c>
      <c r="H516" s="4">
        <f t="shared" si="17"/>
        <v>62619.8</v>
      </c>
      <c r="I516" s="2" t="s">
        <v>51</v>
      </c>
    </row>
    <row r="517" spans="1:9" x14ac:dyDescent="0.2">
      <c r="A517" s="2" t="s">
        <v>640</v>
      </c>
      <c r="B517" s="2" t="s">
        <v>640</v>
      </c>
      <c r="C517" s="3">
        <v>45413</v>
      </c>
      <c r="D517" s="3">
        <v>45413</v>
      </c>
      <c r="E517" s="2">
        <v>-40176.400000000001</v>
      </c>
      <c r="F517">
        <f t="shared" si="16"/>
        <v>-21914.400000000001</v>
      </c>
      <c r="G517" s="2">
        <v>21914.400000000001</v>
      </c>
      <c r="H517" s="4">
        <f t="shared" si="17"/>
        <v>-18262</v>
      </c>
      <c r="I517" s="2" t="s">
        <v>51</v>
      </c>
    </row>
    <row r="518" spans="1:9" x14ac:dyDescent="0.2">
      <c r="A518" s="2" t="s">
        <v>641</v>
      </c>
      <c r="B518" s="2" t="s">
        <v>641</v>
      </c>
      <c r="C518" s="3">
        <v>45413</v>
      </c>
      <c r="D518" s="3">
        <v>45413</v>
      </c>
      <c r="E518" s="2">
        <v>-10957.2</v>
      </c>
      <c r="F518">
        <f t="shared" si="16"/>
        <v>-31958.5</v>
      </c>
      <c r="G518" s="2">
        <v>31958.5</v>
      </c>
      <c r="H518" s="4">
        <f t="shared" si="17"/>
        <v>21001.3</v>
      </c>
      <c r="I518" s="2" t="s">
        <v>51</v>
      </c>
    </row>
    <row r="519" spans="1:9" x14ac:dyDescent="0.2">
      <c r="A519" s="2" t="s">
        <v>642</v>
      </c>
      <c r="B519" s="2" t="s">
        <v>642</v>
      </c>
      <c r="C519" s="3">
        <v>45413</v>
      </c>
      <c r="D519" s="3">
        <v>45413</v>
      </c>
      <c r="E519" s="2">
        <v>-146365.1</v>
      </c>
      <c r="F519">
        <f t="shared" si="16"/>
        <v>-57525.3</v>
      </c>
      <c r="G519" s="2">
        <v>57525.3</v>
      </c>
      <c r="H519" s="4">
        <f t="shared" si="17"/>
        <v>-88839.8</v>
      </c>
      <c r="I519" s="2" t="s">
        <v>51</v>
      </c>
    </row>
    <row r="520" spans="1:9" x14ac:dyDescent="0.2">
      <c r="A520" s="2" t="s">
        <v>643</v>
      </c>
      <c r="B520" s="2" t="s">
        <v>643</v>
      </c>
      <c r="C520" s="3">
        <v>45413</v>
      </c>
      <c r="D520" s="3">
        <v>45413</v>
      </c>
      <c r="E520" s="2">
        <v>-19562.650000000001</v>
      </c>
      <c r="F520">
        <f t="shared" si="16"/>
        <v>-68482.5</v>
      </c>
      <c r="G520" s="2">
        <v>68482.5</v>
      </c>
      <c r="H520" s="4">
        <f t="shared" si="17"/>
        <v>48919.85</v>
      </c>
      <c r="I520" s="2" t="s">
        <v>51</v>
      </c>
    </row>
    <row r="521" spans="1:9" x14ac:dyDescent="0.2">
      <c r="A521" s="2" t="s">
        <v>644</v>
      </c>
      <c r="B521" s="2" t="s">
        <v>644</v>
      </c>
      <c r="C521" s="3">
        <v>45413</v>
      </c>
      <c r="D521" s="3">
        <v>45413</v>
      </c>
      <c r="E521" s="2">
        <v>-62010.3</v>
      </c>
      <c r="F521">
        <f t="shared" si="16"/>
        <v>-15960.85</v>
      </c>
      <c r="G521" s="2">
        <v>15960.85</v>
      </c>
      <c r="H521" s="4">
        <f t="shared" si="17"/>
        <v>-46049.450000000004</v>
      </c>
      <c r="I521" s="2" t="s">
        <v>51</v>
      </c>
    </row>
    <row r="522" spans="1:9" x14ac:dyDescent="0.2">
      <c r="A522" s="2" t="s">
        <v>645</v>
      </c>
      <c r="B522" s="2" t="s">
        <v>645</v>
      </c>
      <c r="C522" s="3">
        <v>45413</v>
      </c>
      <c r="D522" s="3">
        <v>45413</v>
      </c>
      <c r="E522" s="2">
        <v>-58118.7</v>
      </c>
      <c r="F522">
        <f t="shared" si="16"/>
        <v>-15025.9</v>
      </c>
      <c r="G522" s="2">
        <v>15025.9</v>
      </c>
      <c r="H522" s="4">
        <f t="shared" si="17"/>
        <v>-43092.799999999996</v>
      </c>
      <c r="I522" s="2" t="s">
        <v>51</v>
      </c>
    </row>
    <row r="523" spans="1:9" x14ac:dyDescent="0.2">
      <c r="A523" s="2" t="s">
        <v>646</v>
      </c>
      <c r="B523" s="2" t="s">
        <v>646</v>
      </c>
      <c r="C523" s="3">
        <v>45413</v>
      </c>
      <c r="D523" s="3">
        <v>45413</v>
      </c>
      <c r="E523" s="2">
        <v>-136965</v>
      </c>
      <c r="F523">
        <f t="shared" si="16"/>
        <v>-4655.2</v>
      </c>
      <c r="G523" s="2">
        <v>4655.2</v>
      </c>
      <c r="H523" s="4">
        <f t="shared" si="17"/>
        <v>-132309.79999999999</v>
      </c>
      <c r="I523" s="2" t="s">
        <v>51</v>
      </c>
    </row>
    <row r="524" spans="1:9" x14ac:dyDescent="0.2">
      <c r="A524" s="2" t="s">
        <v>647</v>
      </c>
      <c r="B524" s="2" t="s">
        <v>647</v>
      </c>
      <c r="C524" s="3">
        <v>45413</v>
      </c>
      <c r="D524" s="3">
        <v>45413</v>
      </c>
      <c r="E524" s="2">
        <v>-135338.9</v>
      </c>
      <c r="F524">
        <f t="shared" si="16"/>
        <v>-17450</v>
      </c>
      <c r="G524" s="2">
        <v>17450</v>
      </c>
      <c r="H524" s="4">
        <f t="shared" si="17"/>
        <v>-117888.9</v>
      </c>
      <c r="I524" s="2" t="s">
        <v>51</v>
      </c>
    </row>
    <row r="525" spans="1:9" x14ac:dyDescent="0.2">
      <c r="A525" s="2" t="s">
        <v>648</v>
      </c>
      <c r="B525" s="2" t="s">
        <v>648</v>
      </c>
      <c r="C525" s="3">
        <v>45413</v>
      </c>
      <c r="D525" s="3">
        <v>45413</v>
      </c>
      <c r="E525" s="2">
        <v>-150674.15</v>
      </c>
      <c r="F525">
        <f t="shared" si="16"/>
        <v>-73701</v>
      </c>
      <c r="G525" s="2">
        <v>73701</v>
      </c>
      <c r="H525" s="4">
        <f t="shared" si="17"/>
        <v>-76973.149999999994</v>
      </c>
      <c r="I525" s="2" t="s">
        <v>51</v>
      </c>
    </row>
    <row r="526" spans="1:9" x14ac:dyDescent="0.2">
      <c r="A526" s="2" t="s">
        <v>649</v>
      </c>
      <c r="B526" s="2" t="s">
        <v>649</v>
      </c>
      <c r="C526" s="3">
        <v>45413</v>
      </c>
      <c r="D526" s="3">
        <v>45413</v>
      </c>
      <c r="E526" s="2">
        <v>-113887.95</v>
      </c>
      <c r="F526">
        <f t="shared" si="16"/>
        <v>-43957</v>
      </c>
      <c r="G526" s="2">
        <v>43957</v>
      </c>
      <c r="H526" s="4">
        <f t="shared" si="17"/>
        <v>-69930.95</v>
      </c>
      <c r="I526" s="2" t="s">
        <v>51</v>
      </c>
    </row>
    <row r="527" spans="1:9" x14ac:dyDescent="0.2">
      <c r="A527" s="2" t="s">
        <v>650</v>
      </c>
      <c r="B527" s="2" t="s">
        <v>650</v>
      </c>
      <c r="C527" s="3">
        <v>45413</v>
      </c>
      <c r="D527" s="3">
        <v>45413</v>
      </c>
      <c r="E527" s="2">
        <v>-75916.100000000006</v>
      </c>
      <c r="F527">
        <f t="shared" si="16"/>
        <v>-119635</v>
      </c>
      <c r="G527" s="2">
        <v>119635</v>
      </c>
      <c r="H527" s="4">
        <f t="shared" si="17"/>
        <v>43718.899999999994</v>
      </c>
      <c r="I527" s="2" t="s">
        <v>51</v>
      </c>
    </row>
    <row r="528" spans="1:9" x14ac:dyDescent="0.2">
      <c r="A528" s="2" t="s">
        <v>651</v>
      </c>
      <c r="B528" s="2" t="s">
        <v>651</v>
      </c>
      <c r="C528" s="3">
        <v>45413</v>
      </c>
      <c r="D528" s="3">
        <v>45413</v>
      </c>
      <c r="E528" s="2">
        <v>-27393</v>
      </c>
      <c r="F528">
        <f t="shared" si="16"/>
        <v>-18320</v>
      </c>
      <c r="G528" s="2">
        <v>18320</v>
      </c>
      <c r="H528" s="4">
        <f t="shared" si="17"/>
        <v>-9073</v>
      </c>
      <c r="I528" s="2" t="s">
        <v>51</v>
      </c>
    </row>
    <row r="529" spans="1:9" x14ac:dyDescent="0.2">
      <c r="A529" s="2" t="s">
        <v>652</v>
      </c>
      <c r="B529" s="2" t="s">
        <v>652</v>
      </c>
      <c r="C529" s="3">
        <v>45413</v>
      </c>
      <c r="D529" s="3">
        <v>45413</v>
      </c>
      <c r="E529" s="2">
        <v>-388484.95</v>
      </c>
      <c r="F529">
        <f t="shared" si="16"/>
        <v>-26053</v>
      </c>
      <c r="G529" s="2">
        <v>26053</v>
      </c>
      <c r="H529" s="4">
        <f t="shared" si="17"/>
        <v>-362431.95</v>
      </c>
      <c r="I529" s="2" t="s">
        <v>51</v>
      </c>
    </row>
    <row r="530" spans="1:9" x14ac:dyDescent="0.2">
      <c r="A530" s="2" t="s">
        <v>653</v>
      </c>
      <c r="B530" s="2" t="s">
        <v>653</v>
      </c>
      <c r="C530" s="3">
        <v>45413</v>
      </c>
      <c r="D530" s="3">
        <v>45413</v>
      </c>
      <c r="E530" s="2">
        <v>-101789.95</v>
      </c>
      <c r="F530">
        <f t="shared" si="16"/>
        <v>-737736</v>
      </c>
      <c r="G530" s="2">
        <v>737736</v>
      </c>
      <c r="H530" s="4">
        <f t="shared" si="17"/>
        <v>635946.05000000005</v>
      </c>
      <c r="I530" s="2" t="s">
        <v>51</v>
      </c>
    </row>
    <row r="531" spans="1:9" x14ac:dyDescent="0.2">
      <c r="A531" s="2" t="s">
        <v>654</v>
      </c>
      <c r="B531" s="2" t="s">
        <v>654</v>
      </c>
      <c r="C531" s="3">
        <v>45413</v>
      </c>
      <c r="D531" s="3">
        <v>45413</v>
      </c>
      <c r="E531" s="2">
        <v>-15649.2</v>
      </c>
      <c r="F531">
        <f t="shared" si="16"/>
        <v>-54960</v>
      </c>
      <c r="G531" s="2">
        <v>54960</v>
      </c>
      <c r="H531" s="4">
        <f t="shared" si="17"/>
        <v>39310.800000000003</v>
      </c>
      <c r="I531" s="2" t="s">
        <v>51</v>
      </c>
    </row>
    <row r="532" spans="1:9" x14ac:dyDescent="0.2">
      <c r="A532" s="2" t="s">
        <v>655</v>
      </c>
      <c r="B532" s="2" t="s">
        <v>655</v>
      </c>
      <c r="C532" s="3">
        <v>45413</v>
      </c>
      <c r="D532" s="3">
        <v>45413</v>
      </c>
      <c r="E532" s="2">
        <v>-23263.35</v>
      </c>
      <c r="F532">
        <f t="shared" si="16"/>
        <v>-114249</v>
      </c>
      <c r="G532" s="2">
        <v>114249</v>
      </c>
      <c r="H532" s="4">
        <f t="shared" si="17"/>
        <v>90985.65</v>
      </c>
      <c r="I532" s="2" t="s">
        <v>51</v>
      </c>
    </row>
    <row r="533" spans="1:9" x14ac:dyDescent="0.2">
      <c r="A533" s="2" t="s">
        <v>656</v>
      </c>
      <c r="B533" s="2" t="s">
        <v>656</v>
      </c>
      <c r="C533" s="3">
        <v>45413</v>
      </c>
      <c r="D533" s="3">
        <v>45413</v>
      </c>
      <c r="E533" s="2">
        <v>-7026.5</v>
      </c>
      <c r="F533">
        <f t="shared" si="16"/>
        <v>-274800</v>
      </c>
      <c r="G533" s="2">
        <v>274800</v>
      </c>
      <c r="H533" s="4">
        <f t="shared" si="17"/>
        <v>267773.5</v>
      </c>
      <c r="I533" s="2" t="s">
        <v>51</v>
      </c>
    </row>
    <row r="534" spans="1:9" x14ac:dyDescent="0.2">
      <c r="A534" s="2" t="s">
        <v>564</v>
      </c>
      <c r="B534" s="2" t="s">
        <v>564</v>
      </c>
      <c r="C534" s="3">
        <v>45428</v>
      </c>
      <c r="D534" s="3">
        <v>45413</v>
      </c>
      <c r="E534" s="2">
        <v>-8537.6</v>
      </c>
      <c r="F534">
        <f t="shared" si="16"/>
        <v>-100504</v>
      </c>
      <c r="G534" s="2">
        <v>100504</v>
      </c>
      <c r="H534" s="4">
        <f t="shared" si="17"/>
        <v>91966.399999999994</v>
      </c>
      <c r="I534" s="2" t="s">
        <v>28</v>
      </c>
    </row>
    <row r="535" spans="1:9" x14ac:dyDescent="0.2">
      <c r="A535" s="2" t="s">
        <v>565</v>
      </c>
      <c r="B535" s="2" t="s">
        <v>565</v>
      </c>
      <c r="C535" s="3">
        <v>45428</v>
      </c>
      <c r="D535" s="3">
        <v>45413</v>
      </c>
      <c r="E535" s="2">
        <v>-37205.949999999997</v>
      </c>
      <c r="F535">
        <f t="shared" si="16"/>
        <v>-18114</v>
      </c>
      <c r="G535" s="2">
        <v>18114</v>
      </c>
      <c r="H535" s="4">
        <f t="shared" si="17"/>
        <v>-19091.949999999997</v>
      </c>
      <c r="I535" s="2" t="s">
        <v>28</v>
      </c>
    </row>
    <row r="536" spans="1:9" x14ac:dyDescent="0.2">
      <c r="A536" s="2" t="s">
        <v>566</v>
      </c>
      <c r="B536" s="2" t="s">
        <v>566</v>
      </c>
      <c r="C536" s="3">
        <v>45428</v>
      </c>
      <c r="D536" s="3">
        <v>45413</v>
      </c>
      <c r="E536" s="2">
        <v>-40184.449999999997</v>
      </c>
      <c r="F536">
        <f t="shared" si="16"/>
        <v>-274800</v>
      </c>
      <c r="G536" s="2">
        <v>274800</v>
      </c>
      <c r="H536" s="4">
        <f t="shared" si="17"/>
        <v>234615.55</v>
      </c>
      <c r="I536" s="2" t="s">
        <v>28</v>
      </c>
    </row>
    <row r="537" spans="1:9" x14ac:dyDescent="0.2">
      <c r="A537" s="2" t="s">
        <v>567</v>
      </c>
      <c r="B537" s="2" t="s">
        <v>567</v>
      </c>
      <c r="C537" s="3">
        <v>45428</v>
      </c>
      <c r="D537" s="3">
        <v>45413</v>
      </c>
      <c r="E537" s="2">
        <v>-19209.599999999999</v>
      </c>
      <c r="F537">
        <f t="shared" si="16"/>
        <v>-441878</v>
      </c>
      <c r="G537" s="2">
        <v>441878</v>
      </c>
      <c r="H537" s="4">
        <f t="shared" si="17"/>
        <v>422668.4</v>
      </c>
      <c r="I537" s="2" t="s">
        <v>28</v>
      </c>
    </row>
    <row r="538" spans="1:9" x14ac:dyDescent="0.2">
      <c r="A538" s="2" t="s">
        <v>568</v>
      </c>
      <c r="B538" s="2" t="s">
        <v>568</v>
      </c>
      <c r="C538" s="3">
        <v>45428</v>
      </c>
      <c r="D538" s="3">
        <v>45413</v>
      </c>
      <c r="E538" s="2">
        <v>-160711.35</v>
      </c>
      <c r="F538">
        <f t="shared" si="16"/>
        <v>-105070</v>
      </c>
      <c r="G538" s="2">
        <v>105070</v>
      </c>
      <c r="H538" s="4">
        <f t="shared" si="17"/>
        <v>-55641.350000000006</v>
      </c>
      <c r="I538" s="2" t="s">
        <v>28</v>
      </c>
    </row>
    <row r="539" spans="1:9" x14ac:dyDescent="0.2">
      <c r="A539" s="2" t="s">
        <v>569</v>
      </c>
      <c r="B539" s="2" t="s">
        <v>569</v>
      </c>
      <c r="C539" s="3">
        <v>45428</v>
      </c>
      <c r="D539" s="3">
        <v>45413</v>
      </c>
      <c r="E539" s="2">
        <v>-117925.6</v>
      </c>
      <c r="F539">
        <f t="shared" si="16"/>
        <v>-61328</v>
      </c>
      <c r="G539" s="2">
        <v>61328</v>
      </c>
      <c r="H539" s="4">
        <f t="shared" si="17"/>
        <v>-56597.600000000006</v>
      </c>
      <c r="I539" s="2" t="s">
        <v>28</v>
      </c>
    </row>
    <row r="540" spans="1:9" x14ac:dyDescent="0.2">
      <c r="A540" s="2" t="s">
        <v>570</v>
      </c>
      <c r="B540" s="2" t="s">
        <v>570</v>
      </c>
      <c r="C540" s="3">
        <v>45428</v>
      </c>
      <c r="D540" s="3">
        <v>45413</v>
      </c>
      <c r="E540" s="2">
        <v>-75130.649999999994</v>
      </c>
      <c r="F540">
        <f t="shared" si="16"/>
        <v>-244717</v>
      </c>
      <c r="G540" s="2">
        <v>244717</v>
      </c>
      <c r="H540" s="4">
        <f t="shared" si="17"/>
        <v>169586.35</v>
      </c>
      <c r="I540" s="2" t="s">
        <v>28</v>
      </c>
    </row>
    <row r="541" spans="1:9" x14ac:dyDescent="0.2">
      <c r="A541" s="2" t="s">
        <v>571</v>
      </c>
      <c r="B541" s="2" t="s">
        <v>571</v>
      </c>
      <c r="C541" s="3">
        <v>45428</v>
      </c>
      <c r="D541" s="3">
        <v>45413</v>
      </c>
      <c r="E541" s="2">
        <v>-17928.5</v>
      </c>
      <c r="F541">
        <f t="shared" si="16"/>
        <v>-43968</v>
      </c>
      <c r="G541" s="2">
        <v>43968</v>
      </c>
      <c r="H541" s="4">
        <f t="shared" si="17"/>
        <v>26039.5</v>
      </c>
      <c r="I541" s="2" t="s">
        <v>28</v>
      </c>
    </row>
    <row r="542" spans="1:9" x14ac:dyDescent="0.2">
      <c r="A542" s="2" t="s">
        <v>572</v>
      </c>
      <c r="B542" s="2" t="s">
        <v>572</v>
      </c>
      <c r="C542" s="3">
        <v>45428</v>
      </c>
      <c r="D542" s="3">
        <v>45413</v>
      </c>
      <c r="E542" s="2">
        <v>-273706.90000000002</v>
      </c>
      <c r="F542">
        <f t="shared" si="16"/>
        <v>-64120</v>
      </c>
      <c r="G542" s="2">
        <v>64120</v>
      </c>
      <c r="H542" s="4">
        <f t="shared" si="17"/>
        <v>-209586.90000000002</v>
      </c>
      <c r="I542" s="2" t="s">
        <v>28</v>
      </c>
    </row>
    <row r="543" spans="1:9" x14ac:dyDescent="0.2">
      <c r="A543" s="2" t="s">
        <v>573</v>
      </c>
      <c r="B543" s="2" t="s">
        <v>573</v>
      </c>
      <c r="C543" s="3">
        <v>45428</v>
      </c>
      <c r="D543" s="3">
        <v>45413</v>
      </c>
      <c r="E543" s="2">
        <v>-34296.449999999997</v>
      </c>
      <c r="F543">
        <f t="shared" si="16"/>
        <v>-115416</v>
      </c>
      <c r="G543" s="2">
        <v>115416</v>
      </c>
      <c r="H543" s="4">
        <f t="shared" si="17"/>
        <v>81119.55</v>
      </c>
      <c r="I543" s="2" t="s">
        <v>28</v>
      </c>
    </row>
    <row r="544" spans="1:9" x14ac:dyDescent="0.2">
      <c r="A544" s="2" t="s">
        <v>574</v>
      </c>
      <c r="B544" s="2" t="s">
        <v>574</v>
      </c>
      <c r="C544" s="3">
        <v>45428</v>
      </c>
      <c r="D544" s="3">
        <v>45413</v>
      </c>
      <c r="E544" s="2">
        <v>-108714.1</v>
      </c>
      <c r="F544">
        <f t="shared" si="16"/>
        <v>-137400</v>
      </c>
      <c r="G544" s="2">
        <v>137400</v>
      </c>
      <c r="H544" s="4">
        <f t="shared" si="17"/>
        <v>28685.899999999994</v>
      </c>
      <c r="I544" s="2" t="s">
        <v>28</v>
      </c>
    </row>
    <row r="545" spans="1:9" x14ac:dyDescent="0.2">
      <c r="A545" s="2" t="s">
        <v>575</v>
      </c>
      <c r="B545" s="2" t="s">
        <v>575</v>
      </c>
      <c r="C545" s="3">
        <v>45428</v>
      </c>
      <c r="D545" s="3">
        <v>45413</v>
      </c>
      <c r="E545" s="2">
        <v>-108683.05</v>
      </c>
      <c r="F545">
        <f t="shared" si="16"/>
        <v>-32023</v>
      </c>
      <c r="G545" s="2">
        <v>32023</v>
      </c>
      <c r="H545" s="4">
        <f t="shared" si="17"/>
        <v>-76660.05</v>
      </c>
      <c r="I545" s="2" t="s">
        <v>28</v>
      </c>
    </row>
    <row r="546" spans="1:9" x14ac:dyDescent="0.2">
      <c r="A546" s="2" t="s">
        <v>576</v>
      </c>
      <c r="B546" s="2" t="s">
        <v>576</v>
      </c>
      <c r="C546" s="3">
        <v>45428</v>
      </c>
      <c r="D546" s="3">
        <v>45413</v>
      </c>
      <c r="E546" s="2">
        <v>-160080</v>
      </c>
      <c r="F546">
        <f t="shared" si="16"/>
        <v>-30148</v>
      </c>
      <c r="G546" s="2">
        <v>30148</v>
      </c>
      <c r="H546" s="4">
        <f t="shared" si="17"/>
        <v>-129932</v>
      </c>
      <c r="I546" s="2" t="s">
        <v>28</v>
      </c>
    </row>
    <row r="547" spans="1:9" x14ac:dyDescent="0.2">
      <c r="A547" s="2" t="s">
        <v>577</v>
      </c>
      <c r="B547" s="2" t="s">
        <v>577</v>
      </c>
      <c r="C547" s="3">
        <v>45428</v>
      </c>
      <c r="D547" s="3">
        <v>45413</v>
      </c>
      <c r="E547" s="2">
        <v>-284723.90000000002</v>
      </c>
      <c r="F547">
        <f t="shared" si="16"/>
        <v>-9340</v>
      </c>
      <c r="G547" s="2">
        <v>9340</v>
      </c>
      <c r="H547" s="4">
        <f t="shared" si="17"/>
        <v>-275383.90000000002</v>
      </c>
      <c r="I547" s="2" t="s">
        <v>28</v>
      </c>
    </row>
    <row r="548" spans="1:9" x14ac:dyDescent="0.2">
      <c r="A548" s="2" t="s">
        <v>578</v>
      </c>
      <c r="B548" s="2" t="s">
        <v>578</v>
      </c>
      <c r="C548" s="3">
        <v>45428</v>
      </c>
      <c r="D548" s="3">
        <v>45413</v>
      </c>
      <c r="E548" s="2">
        <v>-264153.84999999998</v>
      </c>
      <c r="F548">
        <f t="shared" si="16"/>
        <v>-65623.600000000006</v>
      </c>
      <c r="G548" s="2">
        <v>65623.600000000006</v>
      </c>
      <c r="H548" s="4">
        <f t="shared" si="17"/>
        <v>-198530.24999999997</v>
      </c>
      <c r="I548" s="2" t="s">
        <v>28</v>
      </c>
    </row>
    <row r="549" spans="1:9" x14ac:dyDescent="0.2">
      <c r="A549" s="2" t="s">
        <v>579</v>
      </c>
      <c r="B549" s="2" t="s">
        <v>579</v>
      </c>
      <c r="C549" s="3">
        <v>45428</v>
      </c>
      <c r="D549" s="3">
        <v>45413</v>
      </c>
      <c r="E549" s="2">
        <v>-159729.25</v>
      </c>
      <c r="F549">
        <f t="shared" si="16"/>
        <v>-190126.05</v>
      </c>
      <c r="G549" s="2">
        <v>190126.05</v>
      </c>
      <c r="H549" s="4">
        <f t="shared" si="17"/>
        <v>30396.799999999988</v>
      </c>
      <c r="I549" s="2" t="s">
        <v>28</v>
      </c>
    </row>
    <row r="550" spans="1:9" x14ac:dyDescent="0.2">
      <c r="A550" s="2" t="s">
        <v>580</v>
      </c>
      <c r="B550" s="2" t="s">
        <v>580</v>
      </c>
      <c r="C550" s="3">
        <v>45428</v>
      </c>
      <c r="D550" s="3">
        <v>45413</v>
      </c>
      <c r="E550" s="2">
        <v>-133092.95000000001</v>
      </c>
      <c r="F550">
        <f t="shared" si="16"/>
        <v>-175506.1</v>
      </c>
      <c r="G550" s="2">
        <v>175506.1</v>
      </c>
      <c r="H550" s="4">
        <f t="shared" si="17"/>
        <v>42413.149999999994</v>
      </c>
      <c r="I550" s="2" t="s">
        <v>28</v>
      </c>
    </row>
    <row r="551" spans="1:9" x14ac:dyDescent="0.2">
      <c r="A551" s="2" t="s">
        <v>581</v>
      </c>
      <c r="B551" s="2" t="s">
        <v>581</v>
      </c>
      <c r="C551" s="3">
        <v>45428</v>
      </c>
      <c r="D551" s="3">
        <v>45413</v>
      </c>
      <c r="E551" s="2">
        <v>-38419.199999999997</v>
      </c>
      <c r="F551">
        <f t="shared" si="16"/>
        <v>-831877.8</v>
      </c>
      <c r="G551" s="2">
        <v>831877.8</v>
      </c>
      <c r="H551" s="4">
        <f t="shared" si="17"/>
        <v>793458.60000000009</v>
      </c>
      <c r="I551" s="2" t="s">
        <v>28</v>
      </c>
    </row>
    <row r="552" spans="1:9" x14ac:dyDescent="0.2">
      <c r="A552" s="2" t="s">
        <v>582</v>
      </c>
      <c r="B552" s="2" t="s">
        <v>582</v>
      </c>
      <c r="C552" s="3">
        <v>45428</v>
      </c>
      <c r="D552" s="3">
        <v>45413</v>
      </c>
      <c r="E552" s="2">
        <v>-726475.7</v>
      </c>
      <c r="F552">
        <f t="shared" si="16"/>
        <v>-3628463.9</v>
      </c>
      <c r="G552" s="2">
        <v>3628463.9</v>
      </c>
      <c r="H552" s="4">
        <f t="shared" si="17"/>
        <v>2901988.2</v>
      </c>
      <c r="I552" s="2" t="s">
        <v>28</v>
      </c>
    </row>
    <row r="553" spans="1:9" x14ac:dyDescent="0.2">
      <c r="A553" s="2" t="s">
        <v>583</v>
      </c>
      <c r="B553" s="2" t="s">
        <v>583</v>
      </c>
      <c r="C553" s="3">
        <v>45428</v>
      </c>
      <c r="D553" s="3">
        <v>45413</v>
      </c>
      <c r="E553" s="2">
        <v>-166555.65</v>
      </c>
      <c r="F553">
        <f t="shared" si="16"/>
        <v>-191889</v>
      </c>
      <c r="G553" s="2">
        <v>191889</v>
      </c>
      <c r="H553" s="4">
        <f t="shared" si="17"/>
        <v>25333.350000000006</v>
      </c>
      <c r="I553" s="2" t="s">
        <v>28</v>
      </c>
    </row>
    <row r="554" spans="1:9" x14ac:dyDescent="0.2">
      <c r="A554" s="2" t="s">
        <v>584</v>
      </c>
      <c r="B554" s="2" t="s">
        <v>584</v>
      </c>
      <c r="C554" s="3">
        <v>45428</v>
      </c>
      <c r="D554" s="3">
        <v>45413</v>
      </c>
      <c r="E554" s="2">
        <v>-35139.4</v>
      </c>
      <c r="F554">
        <f t="shared" si="16"/>
        <v>-664747.15</v>
      </c>
      <c r="G554" s="2">
        <v>664747.15</v>
      </c>
      <c r="H554" s="4">
        <f t="shared" si="17"/>
        <v>629607.75</v>
      </c>
      <c r="I554" s="2" t="s">
        <v>28</v>
      </c>
    </row>
    <row r="555" spans="1:9" x14ac:dyDescent="0.2">
      <c r="A555" s="2" t="s">
        <v>585</v>
      </c>
      <c r="B555" s="2" t="s">
        <v>585</v>
      </c>
      <c r="C555" s="3">
        <v>45428</v>
      </c>
      <c r="D555" s="3">
        <v>45413</v>
      </c>
      <c r="E555" s="2">
        <v>-38066.15</v>
      </c>
      <c r="F555">
        <f t="shared" si="16"/>
        <v>-797787.2</v>
      </c>
      <c r="G555" s="2">
        <v>797787.2</v>
      </c>
      <c r="H555" s="4">
        <f t="shared" si="17"/>
        <v>759721.04999999993</v>
      </c>
      <c r="I555" s="2" t="s">
        <v>28</v>
      </c>
    </row>
    <row r="556" spans="1:9" x14ac:dyDescent="0.2">
      <c r="A556" s="2" t="s">
        <v>586</v>
      </c>
      <c r="B556" s="2" t="s">
        <v>586</v>
      </c>
      <c r="C556" s="3">
        <v>45428</v>
      </c>
      <c r="D556" s="3">
        <v>45413</v>
      </c>
      <c r="E556" s="2">
        <v>-13138.75</v>
      </c>
      <c r="F556">
        <f t="shared" si="16"/>
        <v>-1319346.7</v>
      </c>
      <c r="G556" s="2">
        <v>1319346.7</v>
      </c>
      <c r="H556" s="4">
        <f t="shared" si="17"/>
        <v>1306207.95</v>
      </c>
      <c r="I556" s="2" t="s">
        <v>28</v>
      </c>
    </row>
    <row r="557" spans="1:9" ht="28.5" x14ac:dyDescent="0.2">
      <c r="A557" s="2" t="s">
        <v>518</v>
      </c>
      <c r="B557" s="2" t="s">
        <v>518</v>
      </c>
      <c r="C557" s="3">
        <v>45443</v>
      </c>
      <c r="D557" s="3">
        <v>45413</v>
      </c>
      <c r="E557" s="2">
        <v>-2403.5</v>
      </c>
      <c r="F557">
        <f t="shared" si="16"/>
        <v>-1422081.95</v>
      </c>
      <c r="G557" s="2">
        <v>1422081.95</v>
      </c>
      <c r="H557" s="4">
        <f t="shared" si="17"/>
        <v>1419678.45</v>
      </c>
      <c r="I557" s="2" t="s">
        <v>12</v>
      </c>
    </row>
    <row r="558" spans="1:9" ht="28.5" x14ac:dyDescent="0.2">
      <c r="A558" s="2" t="s">
        <v>519</v>
      </c>
      <c r="B558" s="2" t="s">
        <v>519</v>
      </c>
      <c r="C558" s="3">
        <v>45443</v>
      </c>
      <c r="D558" s="3">
        <v>45413</v>
      </c>
      <c r="E558" s="2">
        <v>-12032.45</v>
      </c>
      <c r="F558">
        <f t="shared" si="16"/>
        <v>-799537.5</v>
      </c>
      <c r="G558" s="2">
        <v>799537.5</v>
      </c>
      <c r="H558" s="4">
        <f t="shared" si="17"/>
        <v>787505.05</v>
      </c>
      <c r="I558" s="2" t="s">
        <v>12</v>
      </c>
    </row>
    <row r="559" spans="1:9" ht="28.5" x14ac:dyDescent="0.2">
      <c r="A559" s="2" t="s">
        <v>520</v>
      </c>
      <c r="B559" s="2" t="s">
        <v>520</v>
      </c>
      <c r="C559" s="3">
        <v>45443</v>
      </c>
      <c r="D559" s="3">
        <v>45413</v>
      </c>
      <c r="E559" s="2">
        <v>-9050.5</v>
      </c>
      <c r="F559">
        <f t="shared" si="16"/>
        <v>-542833.35</v>
      </c>
      <c r="G559" s="2">
        <v>542833.35</v>
      </c>
      <c r="H559" s="4">
        <f t="shared" si="17"/>
        <v>533782.85</v>
      </c>
      <c r="I559" s="2" t="s">
        <v>12</v>
      </c>
    </row>
    <row r="560" spans="1:9" ht="28.5" x14ac:dyDescent="0.2">
      <c r="A560" s="2" t="s">
        <v>521</v>
      </c>
      <c r="B560" s="2" t="s">
        <v>521</v>
      </c>
      <c r="C560" s="3">
        <v>45443</v>
      </c>
      <c r="D560" s="3">
        <v>45413</v>
      </c>
      <c r="E560" s="2">
        <v>-4807</v>
      </c>
      <c r="F560">
        <f t="shared" si="16"/>
        <v>-542985.15</v>
      </c>
      <c r="G560" s="2">
        <v>542985.15</v>
      </c>
      <c r="H560" s="4">
        <f t="shared" si="17"/>
        <v>538178.15</v>
      </c>
      <c r="I560" s="2" t="s">
        <v>12</v>
      </c>
    </row>
    <row r="561" spans="1:9" ht="28.5" x14ac:dyDescent="0.2">
      <c r="A561" s="2" t="s">
        <v>522</v>
      </c>
      <c r="B561" s="2" t="s">
        <v>522</v>
      </c>
      <c r="C561" s="3">
        <v>45443</v>
      </c>
      <c r="D561" s="3">
        <v>45413</v>
      </c>
      <c r="E561" s="2">
        <v>-38456</v>
      </c>
      <c r="F561">
        <f t="shared" si="16"/>
        <v>-171297.1</v>
      </c>
      <c r="G561" s="2">
        <v>171297.1</v>
      </c>
      <c r="H561" s="4">
        <f t="shared" si="17"/>
        <v>132841.1</v>
      </c>
      <c r="I561" s="2" t="s">
        <v>12</v>
      </c>
    </row>
    <row r="562" spans="1:9" ht="28.5" x14ac:dyDescent="0.2">
      <c r="A562" s="2" t="s">
        <v>523</v>
      </c>
      <c r="B562" s="2" t="s">
        <v>523</v>
      </c>
      <c r="C562" s="3">
        <v>45443</v>
      </c>
      <c r="D562" s="3">
        <v>45413</v>
      </c>
      <c r="E562" s="2">
        <v>-31245.5</v>
      </c>
      <c r="F562">
        <f t="shared" si="16"/>
        <v>-1367057.9</v>
      </c>
      <c r="G562" s="2">
        <v>1367057.9</v>
      </c>
      <c r="H562" s="4">
        <f t="shared" si="17"/>
        <v>1335812.3999999999</v>
      </c>
      <c r="I562" s="2" t="s">
        <v>12</v>
      </c>
    </row>
    <row r="563" spans="1:9" ht="28.5" x14ac:dyDescent="0.2">
      <c r="A563" s="2" t="s">
        <v>524</v>
      </c>
      <c r="B563" s="2" t="s">
        <v>524</v>
      </c>
      <c r="C563" s="3">
        <v>45443</v>
      </c>
      <c r="D563" s="3">
        <v>45413</v>
      </c>
      <c r="E563" s="2">
        <v>-21150.799999999999</v>
      </c>
      <c r="F563">
        <f t="shared" si="16"/>
        <v>-89548.2</v>
      </c>
      <c r="G563" s="2">
        <v>89548.2</v>
      </c>
      <c r="H563" s="4">
        <f t="shared" si="17"/>
        <v>68397.399999999994</v>
      </c>
      <c r="I563" s="2" t="s">
        <v>12</v>
      </c>
    </row>
    <row r="564" spans="1:9" ht="28.5" x14ac:dyDescent="0.2">
      <c r="A564" s="2" t="s">
        <v>525</v>
      </c>
      <c r="B564" s="2" t="s">
        <v>525</v>
      </c>
      <c r="C564" s="3">
        <v>45443</v>
      </c>
      <c r="D564" s="3">
        <v>45413</v>
      </c>
      <c r="E564" s="2">
        <v>-5768.4</v>
      </c>
      <c r="F564">
        <f t="shared" si="16"/>
        <v>-375249.6</v>
      </c>
      <c r="G564" s="2">
        <v>375249.6</v>
      </c>
      <c r="H564" s="4">
        <f t="shared" si="17"/>
        <v>369481.19999999995</v>
      </c>
      <c r="I564" s="2" t="s">
        <v>12</v>
      </c>
    </row>
    <row r="565" spans="1:9" ht="28.5" x14ac:dyDescent="0.2">
      <c r="A565" s="2" t="s">
        <v>526</v>
      </c>
      <c r="B565" s="2" t="s">
        <v>526</v>
      </c>
      <c r="C565" s="3">
        <v>45443</v>
      </c>
      <c r="D565" s="3">
        <v>45413</v>
      </c>
      <c r="E565" s="2">
        <v>-77053.45</v>
      </c>
      <c r="F565">
        <f t="shared" si="16"/>
        <v>-588992.05000000005</v>
      </c>
      <c r="G565" s="2">
        <v>588992.05000000005</v>
      </c>
      <c r="H565" s="4">
        <f t="shared" si="17"/>
        <v>511938.60000000003</v>
      </c>
      <c r="I565" s="2" t="s">
        <v>12</v>
      </c>
    </row>
    <row r="566" spans="1:9" ht="28.5" x14ac:dyDescent="0.2">
      <c r="A566" s="2" t="s">
        <v>527</v>
      </c>
      <c r="B566" s="2" t="s">
        <v>527</v>
      </c>
      <c r="C566" s="3">
        <v>45443</v>
      </c>
      <c r="D566" s="3">
        <v>45413</v>
      </c>
      <c r="E566" s="2">
        <v>-10298.25</v>
      </c>
      <c r="F566">
        <f t="shared" si="16"/>
        <v>-802693.1</v>
      </c>
      <c r="G566" s="2">
        <v>802693.1</v>
      </c>
      <c r="H566" s="4">
        <f t="shared" si="17"/>
        <v>792394.85</v>
      </c>
      <c r="I566" s="2" t="s">
        <v>12</v>
      </c>
    </row>
    <row r="567" spans="1:9" ht="28.5" x14ac:dyDescent="0.2">
      <c r="A567" s="2" t="s">
        <v>528</v>
      </c>
      <c r="B567" s="2" t="s">
        <v>528</v>
      </c>
      <c r="C567" s="3">
        <v>45443</v>
      </c>
      <c r="D567" s="3">
        <v>45413</v>
      </c>
      <c r="E567" s="2">
        <v>-32645.05</v>
      </c>
      <c r="F567">
        <f t="shared" si="16"/>
        <v>-95944.5</v>
      </c>
      <c r="G567" s="2">
        <v>95944.5</v>
      </c>
      <c r="H567" s="4">
        <f t="shared" si="17"/>
        <v>63299.45</v>
      </c>
      <c r="I567" s="2" t="s">
        <v>12</v>
      </c>
    </row>
    <row r="568" spans="1:9" ht="28.5" x14ac:dyDescent="0.2">
      <c r="A568" s="2" t="s">
        <v>529</v>
      </c>
      <c r="B568" s="2" t="s">
        <v>529</v>
      </c>
      <c r="C568" s="3">
        <v>45443</v>
      </c>
      <c r="D568" s="3">
        <v>45413</v>
      </c>
      <c r="E568" s="2">
        <v>-30596.9</v>
      </c>
      <c r="F568">
        <f t="shared" si="16"/>
        <v>-200708.35</v>
      </c>
      <c r="G568" s="2">
        <v>200708.35</v>
      </c>
      <c r="H568" s="4">
        <f t="shared" si="17"/>
        <v>170111.45</v>
      </c>
      <c r="I568" s="2" t="s">
        <v>12</v>
      </c>
    </row>
    <row r="569" spans="1:9" ht="28.5" x14ac:dyDescent="0.2">
      <c r="A569" s="2" t="s">
        <v>530</v>
      </c>
      <c r="B569" s="2" t="s">
        <v>530</v>
      </c>
      <c r="C569" s="3">
        <v>45443</v>
      </c>
      <c r="D569" s="3">
        <v>45413</v>
      </c>
      <c r="E569" s="2">
        <v>-72105</v>
      </c>
      <c r="F569">
        <f t="shared" si="16"/>
        <v>-185830.8</v>
      </c>
      <c r="G569" s="2">
        <v>185830.8</v>
      </c>
      <c r="H569" s="4">
        <f t="shared" si="17"/>
        <v>113725.79999999999</v>
      </c>
      <c r="I569" s="2" t="s">
        <v>12</v>
      </c>
    </row>
    <row r="570" spans="1:9" ht="28.5" x14ac:dyDescent="0.2">
      <c r="A570" s="2" t="s">
        <v>531</v>
      </c>
      <c r="B570" s="2" t="s">
        <v>531</v>
      </c>
      <c r="C570" s="3">
        <v>45443</v>
      </c>
      <c r="D570" s="3">
        <v>45413</v>
      </c>
      <c r="E570" s="2">
        <v>-71249.399999999994</v>
      </c>
      <c r="F570">
        <f t="shared" si="16"/>
        <v>-42642</v>
      </c>
      <c r="G570" s="2">
        <v>42642</v>
      </c>
      <c r="H570" s="4">
        <f t="shared" si="17"/>
        <v>-28607.399999999994</v>
      </c>
      <c r="I570" s="2" t="s">
        <v>12</v>
      </c>
    </row>
    <row r="571" spans="1:9" ht="28.5" x14ac:dyDescent="0.2">
      <c r="A571" s="2" t="s">
        <v>532</v>
      </c>
      <c r="B571" s="2" t="s">
        <v>532</v>
      </c>
      <c r="C571" s="3">
        <v>45443</v>
      </c>
      <c r="D571" s="3">
        <v>45413</v>
      </c>
      <c r="E571" s="2">
        <v>-79322.399999999994</v>
      </c>
      <c r="F571">
        <f t="shared" si="16"/>
        <v>-34842</v>
      </c>
      <c r="G571" s="2">
        <v>34842</v>
      </c>
      <c r="H571" s="4">
        <f t="shared" si="17"/>
        <v>-44480.399999999994</v>
      </c>
      <c r="I571" s="2" t="s">
        <v>12</v>
      </c>
    </row>
    <row r="572" spans="1:9" ht="28.5" x14ac:dyDescent="0.2">
      <c r="A572" s="2" t="s">
        <v>533</v>
      </c>
      <c r="B572" s="2" t="s">
        <v>533</v>
      </c>
      <c r="C572" s="3">
        <v>45443</v>
      </c>
      <c r="D572" s="3">
        <v>45413</v>
      </c>
      <c r="E572" s="2">
        <v>-59956.4</v>
      </c>
      <c r="F572">
        <f t="shared" si="16"/>
        <v>-115364</v>
      </c>
      <c r="G572" s="2">
        <v>115364</v>
      </c>
      <c r="H572" s="4">
        <f t="shared" si="17"/>
        <v>55407.6</v>
      </c>
      <c r="I572" s="2" t="s">
        <v>12</v>
      </c>
    </row>
    <row r="573" spans="1:9" ht="28.5" x14ac:dyDescent="0.2">
      <c r="A573" s="2" t="s">
        <v>534</v>
      </c>
      <c r="B573" s="2" t="s">
        <v>534</v>
      </c>
      <c r="C573" s="3">
        <v>45443</v>
      </c>
      <c r="D573" s="3">
        <v>45413</v>
      </c>
      <c r="E573" s="2">
        <v>-39965.949999999997</v>
      </c>
      <c r="F573">
        <f t="shared" si="16"/>
        <v>-77603</v>
      </c>
      <c r="G573" s="2">
        <v>77603</v>
      </c>
      <c r="H573" s="4">
        <f t="shared" si="17"/>
        <v>37637.050000000003</v>
      </c>
      <c r="I573" s="2" t="s">
        <v>12</v>
      </c>
    </row>
    <row r="574" spans="1:9" ht="28.5" x14ac:dyDescent="0.2">
      <c r="A574" s="2" t="s">
        <v>535</v>
      </c>
      <c r="B574" s="2" t="s">
        <v>535</v>
      </c>
      <c r="C574" s="3">
        <v>45443</v>
      </c>
      <c r="D574" s="3">
        <v>45413</v>
      </c>
      <c r="E574" s="2">
        <v>-14421</v>
      </c>
      <c r="F574">
        <f t="shared" si="16"/>
        <v>-504767</v>
      </c>
      <c r="G574" s="2">
        <v>504767</v>
      </c>
      <c r="H574" s="4">
        <f t="shared" si="17"/>
        <v>490346</v>
      </c>
      <c r="I574" s="2" t="s">
        <v>12</v>
      </c>
    </row>
    <row r="575" spans="1:9" ht="28.5" x14ac:dyDescent="0.2">
      <c r="A575" s="2" t="s">
        <v>536</v>
      </c>
      <c r="B575" s="2" t="s">
        <v>536</v>
      </c>
      <c r="C575" s="3">
        <v>45443</v>
      </c>
      <c r="D575" s="3">
        <v>45413</v>
      </c>
      <c r="E575" s="2">
        <v>-204517.15</v>
      </c>
      <c r="F575">
        <f t="shared" si="16"/>
        <v>-1926468</v>
      </c>
      <c r="G575" s="2">
        <v>1926468</v>
      </c>
      <c r="H575" s="4">
        <f t="shared" si="17"/>
        <v>1721950.85</v>
      </c>
      <c r="I575" s="2" t="s">
        <v>12</v>
      </c>
    </row>
    <row r="576" spans="1:9" ht="28.5" x14ac:dyDescent="0.2">
      <c r="A576" s="2" t="s">
        <v>537</v>
      </c>
      <c r="B576" s="2" t="s">
        <v>537</v>
      </c>
      <c r="C576" s="3">
        <v>45443</v>
      </c>
      <c r="D576" s="3">
        <v>45413</v>
      </c>
      <c r="E576" s="2">
        <v>-53586.55</v>
      </c>
      <c r="F576">
        <f t="shared" si="16"/>
        <v>-135840</v>
      </c>
      <c r="G576" s="2">
        <v>135840</v>
      </c>
      <c r="H576" s="4">
        <f t="shared" si="17"/>
        <v>82253.45</v>
      </c>
      <c r="I576" s="2" t="s">
        <v>12</v>
      </c>
    </row>
    <row r="577" spans="1:9" ht="28.5" x14ac:dyDescent="0.2">
      <c r="A577" s="2" t="s">
        <v>538</v>
      </c>
      <c r="B577" s="2" t="s">
        <v>538</v>
      </c>
      <c r="C577" s="3">
        <v>45443</v>
      </c>
      <c r="D577" s="3">
        <v>45413</v>
      </c>
      <c r="E577" s="2">
        <v>-8238.6</v>
      </c>
      <c r="F577">
        <f t="shared" si="16"/>
        <v>-376464</v>
      </c>
      <c r="G577" s="2">
        <v>376464</v>
      </c>
      <c r="H577" s="4">
        <f t="shared" si="17"/>
        <v>368225.4</v>
      </c>
      <c r="I577" s="2" t="s">
        <v>12</v>
      </c>
    </row>
    <row r="578" spans="1:9" ht="28.5" x14ac:dyDescent="0.2">
      <c r="A578" s="2" t="s">
        <v>539</v>
      </c>
      <c r="B578" s="2" t="s">
        <v>539</v>
      </c>
      <c r="C578" s="3">
        <v>45443</v>
      </c>
      <c r="D578" s="3">
        <v>45413</v>
      </c>
      <c r="E578" s="2">
        <v>-12247.5</v>
      </c>
      <c r="F578">
        <f t="shared" ref="F578:F641" si="18">G578*-1</f>
        <v>-564761</v>
      </c>
      <c r="G578" s="2">
        <v>564761</v>
      </c>
      <c r="H578" s="4">
        <f t="shared" si="17"/>
        <v>552513.5</v>
      </c>
      <c r="I578" s="2" t="s">
        <v>12</v>
      </c>
    </row>
    <row r="579" spans="1:9" ht="28.5" x14ac:dyDescent="0.2">
      <c r="A579" s="2" t="s">
        <v>540</v>
      </c>
      <c r="B579" s="2" t="s">
        <v>540</v>
      </c>
      <c r="C579" s="3">
        <v>45443</v>
      </c>
      <c r="D579" s="3">
        <v>45413</v>
      </c>
      <c r="E579" s="2">
        <v>-3698.4</v>
      </c>
      <c r="F579">
        <f t="shared" si="18"/>
        <v>-747182</v>
      </c>
      <c r="G579" s="2">
        <v>747182</v>
      </c>
      <c r="H579" s="4">
        <f t="shared" ref="H579:H642" si="19">G579+E579</f>
        <v>743483.6</v>
      </c>
      <c r="I579" s="2" t="s">
        <v>12</v>
      </c>
    </row>
    <row r="580" spans="1:9" x14ac:dyDescent="0.2">
      <c r="A580" s="2" t="s">
        <v>587</v>
      </c>
      <c r="B580" s="2" t="s">
        <v>587</v>
      </c>
      <c r="C580" s="3">
        <v>45418</v>
      </c>
      <c r="D580" s="3">
        <v>45413</v>
      </c>
      <c r="E580" s="2">
        <v>-22640</v>
      </c>
      <c r="F580">
        <f t="shared" si="18"/>
        <v>-671136</v>
      </c>
      <c r="G580" s="2">
        <v>671136</v>
      </c>
      <c r="H580" s="4">
        <f t="shared" si="19"/>
        <v>648496</v>
      </c>
      <c r="I580" s="2" t="s">
        <v>36</v>
      </c>
    </row>
    <row r="581" spans="1:9" x14ac:dyDescent="0.2">
      <c r="A581" s="2" t="s">
        <v>588</v>
      </c>
      <c r="B581" s="2" t="s">
        <v>588</v>
      </c>
      <c r="C581" s="3">
        <v>45418</v>
      </c>
      <c r="D581" s="3">
        <v>45413</v>
      </c>
      <c r="E581" s="2">
        <v>-113341</v>
      </c>
      <c r="F581">
        <f t="shared" si="18"/>
        <v>-679200</v>
      </c>
      <c r="G581" s="2">
        <v>679200</v>
      </c>
      <c r="H581" s="4">
        <f t="shared" si="19"/>
        <v>565859</v>
      </c>
      <c r="I581" s="2" t="s">
        <v>36</v>
      </c>
    </row>
    <row r="582" spans="1:9" x14ac:dyDescent="0.2">
      <c r="A582" s="2" t="s">
        <v>589</v>
      </c>
      <c r="B582" s="2" t="s">
        <v>589</v>
      </c>
      <c r="C582" s="3">
        <v>45418</v>
      </c>
      <c r="D582" s="3">
        <v>45413</v>
      </c>
      <c r="E582" s="2">
        <v>-85250</v>
      </c>
      <c r="F582">
        <f t="shared" si="18"/>
        <v>-288207</v>
      </c>
      <c r="G582" s="2">
        <v>288207</v>
      </c>
      <c r="H582" s="4">
        <f t="shared" si="19"/>
        <v>202957</v>
      </c>
      <c r="I582" s="2" t="s">
        <v>36</v>
      </c>
    </row>
    <row r="583" spans="1:9" x14ac:dyDescent="0.2">
      <c r="A583" s="2" t="s">
        <v>590</v>
      </c>
      <c r="B583" s="2" t="s">
        <v>590</v>
      </c>
      <c r="C583" s="3">
        <v>45418</v>
      </c>
      <c r="D583" s="3">
        <v>45413</v>
      </c>
      <c r="E583" s="2">
        <v>-45280</v>
      </c>
      <c r="F583">
        <f t="shared" si="18"/>
        <v>-307507</v>
      </c>
      <c r="G583" s="2">
        <v>307507</v>
      </c>
      <c r="H583" s="4">
        <f t="shared" si="19"/>
        <v>262227</v>
      </c>
      <c r="I583" s="2" t="s">
        <v>36</v>
      </c>
    </row>
    <row r="584" spans="1:9" x14ac:dyDescent="0.2">
      <c r="A584" s="2" t="s">
        <v>591</v>
      </c>
      <c r="B584" s="2" t="s">
        <v>591</v>
      </c>
      <c r="C584" s="3">
        <v>45418</v>
      </c>
      <c r="D584" s="3">
        <v>45413</v>
      </c>
      <c r="E584" s="2">
        <v>-362240</v>
      </c>
      <c r="F584">
        <f t="shared" si="18"/>
        <v>-97010</v>
      </c>
      <c r="G584" s="2">
        <v>97010</v>
      </c>
      <c r="H584" s="4">
        <f t="shared" si="19"/>
        <v>-265230</v>
      </c>
      <c r="I584" s="2" t="s">
        <v>36</v>
      </c>
    </row>
    <row r="585" spans="1:9" x14ac:dyDescent="0.2">
      <c r="A585" s="2" t="s">
        <v>592</v>
      </c>
      <c r="B585" s="2" t="s">
        <v>592</v>
      </c>
      <c r="C585" s="3">
        <v>45418</v>
      </c>
      <c r="D585" s="3">
        <v>45413</v>
      </c>
      <c r="E585" s="2">
        <v>-294320</v>
      </c>
      <c r="F585">
        <f t="shared" si="18"/>
        <v>-725815</v>
      </c>
      <c r="G585" s="2">
        <v>725815</v>
      </c>
      <c r="H585" s="4">
        <f t="shared" si="19"/>
        <v>431495</v>
      </c>
      <c r="I585" s="2" t="s">
        <v>36</v>
      </c>
    </row>
    <row r="586" spans="1:9" x14ac:dyDescent="0.2">
      <c r="A586" s="2" t="s">
        <v>593</v>
      </c>
      <c r="B586" s="2" t="s">
        <v>593</v>
      </c>
      <c r="C586" s="3">
        <v>45418</v>
      </c>
      <c r="D586" s="3">
        <v>45413</v>
      </c>
      <c r="E586" s="2">
        <v>-199232</v>
      </c>
      <c r="F586">
        <f t="shared" si="18"/>
        <v>-54336</v>
      </c>
      <c r="G586" s="2">
        <v>54336</v>
      </c>
      <c r="H586" s="4">
        <f t="shared" si="19"/>
        <v>-144896</v>
      </c>
      <c r="I586" s="2" t="s">
        <v>36</v>
      </c>
    </row>
    <row r="587" spans="1:9" x14ac:dyDescent="0.2">
      <c r="A587" s="2" t="s">
        <v>594</v>
      </c>
      <c r="B587" s="2" t="s">
        <v>594</v>
      </c>
      <c r="C587" s="3">
        <v>45418</v>
      </c>
      <c r="D587" s="3">
        <v>45413</v>
      </c>
      <c r="E587" s="2">
        <v>-54336</v>
      </c>
      <c r="F587">
        <f t="shared" si="18"/>
        <v>-199232</v>
      </c>
      <c r="G587" s="2">
        <v>199232</v>
      </c>
      <c r="H587" s="4">
        <f t="shared" si="19"/>
        <v>144896</v>
      </c>
      <c r="I587" s="2" t="s">
        <v>36</v>
      </c>
    </row>
    <row r="588" spans="1:9" x14ac:dyDescent="0.2">
      <c r="A588" s="2" t="s">
        <v>595</v>
      </c>
      <c r="B588" s="2" t="s">
        <v>595</v>
      </c>
      <c r="C588" s="3">
        <v>45418</v>
      </c>
      <c r="D588" s="3">
        <v>45413</v>
      </c>
      <c r="E588" s="2">
        <v>-725815</v>
      </c>
      <c r="F588">
        <f t="shared" si="18"/>
        <v>-294320</v>
      </c>
      <c r="G588" s="2">
        <v>294320</v>
      </c>
      <c r="H588" s="4">
        <f t="shared" si="19"/>
        <v>-431495</v>
      </c>
      <c r="I588" s="2" t="s">
        <v>36</v>
      </c>
    </row>
    <row r="589" spans="1:9" x14ac:dyDescent="0.2">
      <c r="A589" s="2" t="s">
        <v>596</v>
      </c>
      <c r="B589" s="2" t="s">
        <v>596</v>
      </c>
      <c r="C589" s="3">
        <v>45418</v>
      </c>
      <c r="D589" s="3">
        <v>45413</v>
      </c>
      <c r="E589" s="2">
        <v>-97010</v>
      </c>
      <c r="F589">
        <f t="shared" si="18"/>
        <v>-362240</v>
      </c>
      <c r="G589" s="2">
        <v>362240</v>
      </c>
      <c r="H589" s="4">
        <f t="shared" si="19"/>
        <v>265230</v>
      </c>
      <c r="I589" s="2" t="s">
        <v>36</v>
      </c>
    </row>
    <row r="590" spans="1:9" x14ac:dyDescent="0.2">
      <c r="A590" s="2" t="s">
        <v>597</v>
      </c>
      <c r="B590" s="2" t="s">
        <v>597</v>
      </c>
      <c r="C590" s="3">
        <v>45418</v>
      </c>
      <c r="D590" s="3">
        <v>45413</v>
      </c>
      <c r="E590" s="2">
        <v>-307507</v>
      </c>
      <c r="F590">
        <f t="shared" si="18"/>
        <v>-45280</v>
      </c>
      <c r="G590" s="2">
        <v>45280</v>
      </c>
      <c r="H590" s="4">
        <f t="shared" si="19"/>
        <v>-262227</v>
      </c>
      <c r="I590" s="2" t="s">
        <v>36</v>
      </c>
    </row>
    <row r="591" spans="1:9" x14ac:dyDescent="0.2">
      <c r="A591" s="2" t="s">
        <v>598</v>
      </c>
      <c r="B591" s="2" t="s">
        <v>598</v>
      </c>
      <c r="C591" s="3">
        <v>45418</v>
      </c>
      <c r="D591" s="3">
        <v>45413</v>
      </c>
      <c r="E591" s="2">
        <v>-288207</v>
      </c>
      <c r="F591">
        <f t="shared" si="18"/>
        <v>-85250</v>
      </c>
      <c r="G591" s="2">
        <v>85250</v>
      </c>
      <c r="H591" s="4">
        <f t="shared" si="19"/>
        <v>-202957</v>
      </c>
      <c r="I591" s="2" t="s">
        <v>36</v>
      </c>
    </row>
    <row r="592" spans="1:9" x14ac:dyDescent="0.2">
      <c r="A592" s="2" t="s">
        <v>599</v>
      </c>
      <c r="B592" s="2" t="s">
        <v>599</v>
      </c>
      <c r="C592" s="3">
        <v>45418</v>
      </c>
      <c r="D592" s="3">
        <v>45413</v>
      </c>
      <c r="E592" s="2">
        <v>-679200</v>
      </c>
      <c r="F592">
        <f t="shared" si="18"/>
        <v>-113341</v>
      </c>
      <c r="G592" s="2">
        <v>113341</v>
      </c>
      <c r="H592" s="4">
        <f t="shared" si="19"/>
        <v>-565859</v>
      </c>
      <c r="I592" s="2" t="s">
        <v>36</v>
      </c>
    </row>
    <row r="593" spans="1:9" x14ac:dyDescent="0.2">
      <c r="A593" s="2" t="s">
        <v>600</v>
      </c>
      <c r="B593" s="2" t="s">
        <v>600</v>
      </c>
      <c r="C593" s="3">
        <v>45418</v>
      </c>
      <c r="D593" s="3">
        <v>45413</v>
      </c>
      <c r="E593" s="2">
        <v>-671136</v>
      </c>
      <c r="F593">
        <f t="shared" si="18"/>
        <v>-22640</v>
      </c>
      <c r="G593" s="2">
        <v>22640</v>
      </c>
      <c r="H593" s="4">
        <f t="shared" si="19"/>
        <v>-648496</v>
      </c>
      <c r="I593" s="2" t="s">
        <v>36</v>
      </c>
    </row>
    <row r="594" spans="1:9" x14ac:dyDescent="0.2">
      <c r="A594" s="2" t="s">
        <v>601</v>
      </c>
      <c r="B594" s="2" t="s">
        <v>601</v>
      </c>
      <c r="C594" s="3">
        <v>45418</v>
      </c>
      <c r="D594" s="3">
        <v>45413</v>
      </c>
      <c r="E594" s="2">
        <v>-747182</v>
      </c>
      <c r="F594">
        <f t="shared" si="18"/>
        <v>-3698.4</v>
      </c>
      <c r="G594" s="2">
        <v>3698.4</v>
      </c>
      <c r="H594" s="4">
        <f t="shared" si="19"/>
        <v>-743483.6</v>
      </c>
      <c r="I594" s="2" t="s">
        <v>36</v>
      </c>
    </row>
    <row r="595" spans="1:9" x14ac:dyDescent="0.2">
      <c r="A595" s="2" t="s">
        <v>602</v>
      </c>
      <c r="B595" s="2" t="s">
        <v>602</v>
      </c>
      <c r="C595" s="3">
        <v>45418</v>
      </c>
      <c r="D595" s="3">
        <v>45413</v>
      </c>
      <c r="E595" s="2">
        <v>-564761</v>
      </c>
      <c r="F595">
        <f t="shared" si="18"/>
        <v>-12247.5</v>
      </c>
      <c r="G595" s="2">
        <v>12247.5</v>
      </c>
      <c r="H595" s="4">
        <f t="shared" si="19"/>
        <v>-552513.5</v>
      </c>
      <c r="I595" s="2" t="s">
        <v>36</v>
      </c>
    </row>
    <row r="596" spans="1:9" x14ac:dyDescent="0.2">
      <c r="A596" s="2" t="s">
        <v>603</v>
      </c>
      <c r="B596" s="2" t="s">
        <v>603</v>
      </c>
      <c r="C596" s="3">
        <v>45418</v>
      </c>
      <c r="D596" s="3">
        <v>45413</v>
      </c>
      <c r="E596" s="2">
        <v>-376464</v>
      </c>
      <c r="F596">
        <f t="shared" si="18"/>
        <v>-8238.6</v>
      </c>
      <c r="G596" s="2">
        <v>8238.6</v>
      </c>
      <c r="H596" s="4">
        <f t="shared" si="19"/>
        <v>-368225.4</v>
      </c>
      <c r="I596" s="2" t="s">
        <v>36</v>
      </c>
    </row>
    <row r="597" spans="1:9" x14ac:dyDescent="0.2">
      <c r="A597" s="2" t="s">
        <v>604</v>
      </c>
      <c r="B597" s="2" t="s">
        <v>604</v>
      </c>
      <c r="C597" s="3">
        <v>45418</v>
      </c>
      <c r="D597" s="3">
        <v>45413</v>
      </c>
      <c r="E597" s="2">
        <v>-135840</v>
      </c>
      <c r="F597">
        <f t="shared" si="18"/>
        <v>-53586.55</v>
      </c>
      <c r="G597" s="2">
        <v>53586.55</v>
      </c>
      <c r="H597" s="4">
        <f t="shared" si="19"/>
        <v>-82253.45</v>
      </c>
      <c r="I597" s="2" t="s">
        <v>36</v>
      </c>
    </row>
    <row r="598" spans="1:9" x14ac:dyDescent="0.2">
      <c r="A598" s="2" t="s">
        <v>605</v>
      </c>
      <c r="B598" s="2" t="s">
        <v>605</v>
      </c>
      <c r="C598" s="3">
        <v>45418</v>
      </c>
      <c r="D598" s="3">
        <v>45413</v>
      </c>
      <c r="E598" s="2">
        <v>-1926468</v>
      </c>
      <c r="F598">
        <f t="shared" si="18"/>
        <v>-204517.15</v>
      </c>
      <c r="G598" s="2">
        <v>204517.15</v>
      </c>
      <c r="H598" s="4">
        <f t="shared" si="19"/>
        <v>-1721950.85</v>
      </c>
      <c r="I598" s="2" t="s">
        <v>36</v>
      </c>
    </row>
    <row r="599" spans="1:9" x14ac:dyDescent="0.2">
      <c r="A599" s="2" t="s">
        <v>606</v>
      </c>
      <c r="B599" s="2" t="s">
        <v>606</v>
      </c>
      <c r="C599" s="3">
        <v>45418</v>
      </c>
      <c r="D599" s="3">
        <v>45413</v>
      </c>
      <c r="E599" s="2">
        <v>-504767</v>
      </c>
      <c r="F599">
        <f t="shared" si="18"/>
        <v>-14421</v>
      </c>
      <c r="G599" s="2">
        <v>14421</v>
      </c>
      <c r="H599" s="4">
        <f t="shared" si="19"/>
        <v>-490346</v>
      </c>
      <c r="I599" s="2" t="s">
        <v>36</v>
      </c>
    </row>
    <row r="600" spans="1:9" x14ac:dyDescent="0.2">
      <c r="A600" s="2" t="s">
        <v>607</v>
      </c>
      <c r="B600" s="2" t="s">
        <v>607</v>
      </c>
      <c r="C600" s="3">
        <v>45418</v>
      </c>
      <c r="D600" s="3">
        <v>45413</v>
      </c>
      <c r="E600" s="2">
        <v>-77603</v>
      </c>
      <c r="F600">
        <f t="shared" si="18"/>
        <v>-39965.949999999997</v>
      </c>
      <c r="G600" s="2">
        <v>39965.949999999997</v>
      </c>
      <c r="H600" s="4">
        <f t="shared" si="19"/>
        <v>-37637.050000000003</v>
      </c>
      <c r="I600" s="2" t="s">
        <v>36</v>
      </c>
    </row>
    <row r="601" spans="1:9" x14ac:dyDescent="0.2">
      <c r="A601" s="2" t="s">
        <v>608</v>
      </c>
      <c r="B601" s="2" t="s">
        <v>608</v>
      </c>
      <c r="C601" s="3">
        <v>45418</v>
      </c>
      <c r="D601" s="3">
        <v>45413</v>
      </c>
      <c r="E601" s="2">
        <v>-115364</v>
      </c>
      <c r="F601">
        <f t="shared" si="18"/>
        <v>-59956.4</v>
      </c>
      <c r="G601" s="2">
        <v>59956.4</v>
      </c>
      <c r="H601" s="4">
        <f t="shared" si="19"/>
        <v>-55407.6</v>
      </c>
      <c r="I601" s="2" t="s">
        <v>36</v>
      </c>
    </row>
    <row r="602" spans="1:9" x14ac:dyDescent="0.2">
      <c r="A602" s="2" t="s">
        <v>609</v>
      </c>
      <c r="B602" s="2" t="s">
        <v>609</v>
      </c>
      <c r="C602" s="3">
        <v>45418</v>
      </c>
      <c r="D602" s="3">
        <v>45413</v>
      </c>
      <c r="E602" s="2">
        <v>-34842</v>
      </c>
      <c r="F602">
        <f t="shared" si="18"/>
        <v>-79322.399999999994</v>
      </c>
      <c r="G602" s="2">
        <v>79322.399999999994</v>
      </c>
      <c r="H602" s="4">
        <f t="shared" si="19"/>
        <v>44480.399999999994</v>
      </c>
      <c r="I602" s="2" t="s">
        <v>36</v>
      </c>
    </row>
    <row r="603" spans="1:9" x14ac:dyDescent="0.2">
      <c r="A603" s="2" t="s">
        <v>476</v>
      </c>
      <c r="B603" s="2" t="s">
        <v>476</v>
      </c>
      <c r="C603" s="3">
        <v>45448</v>
      </c>
      <c r="D603" s="3">
        <v>45413</v>
      </c>
      <c r="E603" s="2">
        <v>-42642</v>
      </c>
      <c r="F603">
        <f t="shared" si="18"/>
        <v>-71249.399999999994</v>
      </c>
      <c r="G603" s="2">
        <v>71249.399999999994</v>
      </c>
      <c r="H603" s="4">
        <f t="shared" si="19"/>
        <v>28607.399999999994</v>
      </c>
      <c r="I603" s="2" t="s">
        <v>5</v>
      </c>
    </row>
    <row r="604" spans="1:9" x14ac:dyDescent="0.2">
      <c r="A604" s="2" t="s">
        <v>477</v>
      </c>
      <c r="B604" s="2" t="s">
        <v>477</v>
      </c>
      <c r="C604" s="3">
        <v>45448</v>
      </c>
      <c r="D604" s="3">
        <v>45413</v>
      </c>
      <c r="E604" s="2">
        <v>-185830.8</v>
      </c>
      <c r="F604">
        <f t="shared" si="18"/>
        <v>-72105</v>
      </c>
      <c r="G604" s="2">
        <v>72105</v>
      </c>
      <c r="H604" s="4">
        <f t="shared" si="19"/>
        <v>-113725.79999999999</v>
      </c>
      <c r="I604" s="2" t="s">
        <v>5</v>
      </c>
    </row>
    <row r="605" spans="1:9" x14ac:dyDescent="0.2">
      <c r="A605" s="2" t="s">
        <v>478</v>
      </c>
      <c r="B605" s="2" t="s">
        <v>478</v>
      </c>
      <c r="C605" s="3">
        <v>45448</v>
      </c>
      <c r="D605" s="3">
        <v>45413</v>
      </c>
      <c r="E605" s="2">
        <v>-200708.35</v>
      </c>
      <c r="F605">
        <f t="shared" si="18"/>
        <v>-30596.9</v>
      </c>
      <c r="G605" s="2">
        <v>30596.9</v>
      </c>
      <c r="H605" s="4">
        <f t="shared" si="19"/>
        <v>-170111.45</v>
      </c>
      <c r="I605" s="2" t="s">
        <v>5</v>
      </c>
    </row>
    <row r="606" spans="1:9" x14ac:dyDescent="0.2">
      <c r="A606" s="2" t="s">
        <v>479</v>
      </c>
      <c r="B606" s="2" t="s">
        <v>479</v>
      </c>
      <c r="C606" s="3">
        <v>45448</v>
      </c>
      <c r="D606" s="3">
        <v>45413</v>
      </c>
      <c r="E606" s="2">
        <v>-95944.5</v>
      </c>
      <c r="F606">
        <f t="shared" si="18"/>
        <v>-32645.05</v>
      </c>
      <c r="G606" s="2">
        <v>32645.05</v>
      </c>
      <c r="H606" s="4">
        <f t="shared" si="19"/>
        <v>-63299.45</v>
      </c>
      <c r="I606" s="2" t="s">
        <v>5</v>
      </c>
    </row>
    <row r="607" spans="1:9" x14ac:dyDescent="0.2">
      <c r="A607" s="2" t="s">
        <v>480</v>
      </c>
      <c r="B607" s="2" t="s">
        <v>480</v>
      </c>
      <c r="C607" s="3">
        <v>45448</v>
      </c>
      <c r="D607" s="3">
        <v>45413</v>
      </c>
      <c r="E607" s="2">
        <v>-802693.1</v>
      </c>
      <c r="F607">
        <f t="shared" si="18"/>
        <v>-10298.25</v>
      </c>
      <c r="G607" s="2">
        <v>10298.25</v>
      </c>
      <c r="H607" s="4">
        <f t="shared" si="19"/>
        <v>-792394.85</v>
      </c>
      <c r="I607" s="2" t="s">
        <v>5</v>
      </c>
    </row>
    <row r="608" spans="1:9" x14ac:dyDescent="0.2">
      <c r="A608" s="2" t="s">
        <v>481</v>
      </c>
      <c r="B608" s="2" t="s">
        <v>481</v>
      </c>
      <c r="C608" s="3">
        <v>45448</v>
      </c>
      <c r="D608" s="3">
        <v>45413</v>
      </c>
      <c r="E608" s="2">
        <v>-588992.05000000005</v>
      </c>
      <c r="F608">
        <f t="shared" si="18"/>
        <v>-77053.45</v>
      </c>
      <c r="G608" s="2">
        <v>77053.45</v>
      </c>
      <c r="H608" s="4">
        <f t="shared" si="19"/>
        <v>-511938.60000000003</v>
      </c>
      <c r="I608" s="2" t="s">
        <v>5</v>
      </c>
    </row>
    <row r="609" spans="1:9" x14ac:dyDescent="0.2">
      <c r="A609" s="2" t="s">
        <v>482</v>
      </c>
      <c r="B609" s="2" t="s">
        <v>482</v>
      </c>
      <c r="C609" s="3">
        <v>45448</v>
      </c>
      <c r="D609" s="3">
        <v>45413</v>
      </c>
      <c r="E609" s="2">
        <v>-375249.6</v>
      </c>
      <c r="F609">
        <f t="shared" si="18"/>
        <v>-5768.4</v>
      </c>
      <c r="G609" s="2">
        <v>5768.4</v>
      </c>
      <c r="H609" s="4">
        <f t="shared" si="19"/>
        <v>-369481.19999999995</v>
      </c>
      <c r="I609" s="2" t="s">
        <v>5</v>
      </c>
    </row>
    <row r="610" spans="1:9" x14ac:dyDescent="0.2">
      <c r="A610" s="2" t="s">
        <v>483</v>
      </c>
      <c r="B610" s="2" t="s">
        <v>483</v>
      </c>
      <c r="C610" s="3">
        <v>45448</v>
      </c>
      <c r="D610" s="3">
        <v>45413</v>
      </c>
      <c r="E610" s="2">
        <v>-89548.2</v>
      </c>
      <c r="F610">
        <f t="shared" si="18"/>
        <v>-21150.799999999999</v>
      </c>
      <c r="G610" s="2">
        <v>21150.799999999999</v>
      </c>
      <c r="H610" s="4">
        <f t="shared" si="19"/>
        <v>-68397.399999999994</v>
      </c>
      <c r="I610" s="2" t="s">
        <v>5</v>
      </c>
    </row>
    <row r="611" spans="1:9" x14ac:dyDescent="0.2">
      <c r="A611" s="2" t="s">
        <v>484</v>
      </c>
      <c r="B611" s="2" t="s">
        <v>484</v>
      </c>
      <c r="C611" s="3">
        <v>45448</v>
      </c>
      <c r="D611" s="3">
        <v>45413</v>
      </c>
      <c r="E611" s="2">
        <v>-1367057.9</v>
      </c>
      <c r="F611">
        <f t="shared" si="18"/>
        <v>-31245.5</v>
      </c>
      <c r="G611" s="2">
        <v>31245.5</v>
      </c>
      <c r="H611" s="4">
        <f t="shared" si="19"/>
        <v>-1335812.3999999999</v>
      </c>
      <c r="I611" s="2" t="s">
        <v>5</v>
      </c>
    </row>
    <row r="612" spans="1:9" x14ac:dyDescent="0.2">
      <c r="A612" s="2" t="s">
        <v>485</v>
      </c>
      <c r="B612" s="2" t="s">
        <v>485</v>
      </c>
      <c r="C612" s="3">
        <v>45448</v>
      </c>
      <c r="D612" s="3">
        <v>45413</v>
      </c>
      <c r="E612" s="2">
        <v>-171297.1</v>
      </c>
      <c r="F612">
        <f t="shared" si="18"/>
        <v>-38456</v>
      </c>
      <c r="G612" s="2">
        <v>38456</v>
      </c>
      <c r="H612" s="4">
        <f t="shared" si="19"/>
        <v>-132841.1</v>
      </c>
      <c r="I612" s="2" t="s">
        <v>5</v>
      </c>
    </row>
    <row r="613" spans="1:9" x14ac:dyDescent="0.2">
      <c r="A613" s="2" t="s">
        <v>486</v>
      </c>
      <c r="B613" s="2" t="s">
        <v>486</v>
      </c>
      <c r="C613" s="3">
        <v>45448</v>
      </c>
      <c r="D613" s="3">
        <v>45413</v>
      </c>
      <c r="E613" s="2">
        <v>-542985.15</v>
      </c>
      <c r="F613">
        <f t="shared" si="18"/>
        <v>-4807</v>
      </c>
      <c r="G613" s="2">
        <v>4807</v>
      </c>
      <c r="H613" s="4">
        <f t="shared" si="19"/>
        <v>-538178.15</v>
      </c>
      <c r="I613" s="2" t="s">
        <v>5</v>
      </c>
    </row>
    <row r="614" spans="1:9" x14ac:dyDescent="0.2">
      <c r="A614" s="2" t="s">
        <v>487</v>
      </c>
      <c r="B614" s="2" t="s">
        <v>487</v>
      </c>
      <c r="C614" s="3">
        <v>45448</v>
      </c>
      <c r="D614" s="3">
        <v>45413</v>
      </c>
      <c r="E614" s="2">
        <v>-542833.35</v>
      </c>
      <c r="F614">
        <f t="shared" si="18"/>
        <v>-9050.5</v>
      </c>
      <c r="G614" s="2">
        <v>9050.5</v>
      </c>
      <c r="H614" s="4">
        <f t="shared" si="19"/>
        <v>-533782.85</v>
      </c>
      <c r="I614" s="2" t="s">
        <v>5</v>
      </c>
    </row>
    <row r="615" spans="1:9" x14ac:dyDescent="0.2">
      <c r="A615" s="2" t="s">
        <v>488</v>
      </c>
      <c r="B615" s="2" t="s">
        <v>488</v>
      </c>
      <c r="C615" s="3">
        <v>45448</v>
      </c>
      <c r="D615" s="3">
        <v>45413</v>
      </c>
      <c r="E615" s="2">
        <v>-799537.5</v>
      </c>
      <c r="F615">
        <f t="shared" si="18"/>
        <v>-12032.45</v>
      </c>
      <c r="G615" s="2">
        <v>12032.45</v>
      </c>
      <c r="H615" s="4">
        <f t="shared" si="19"/>
        <v>-787505.05</v>
      </c>
      <c r="I615" s="2" t="s">
        <v>5</v>
      </c>
    </row>
    <row r="616" spans="1:9" x14ac:dyDescent="0.2">
      <c r="A616" s="2" t="s">
        <v>489</v>
      </c>
      <c r="B616" s="2" t="s">
        <v>489</v>
      </c>
      <c r="C616" s="3">
        <v>45448</v>
      </c>
      <c r="D616" s="3">
        <v>45413</v>
      </c>
      <c r="E616" s="2">
        <v>-1422081.95</v>
      </c>
      <c r="F616">
        <f t="shared" si="18"/>
        <v>-2403.5</v>
      </c>
      <c r="G616" s="2">
        <v>2403.5</v>
      </c>
      <c r="H616" s="4">
        <f t="shared" si="19"/>
        <v>-1419678.45</v>
      </c>
      <c r="I616" s="2" t="s">
        <v>5</v>
      </c>
    </row>
    <row r="617" spans="1:9" x14ac:dyDescent="0.2">
      <c r="A617" s="2" t="s">
        <v>490</v>
      </c>
      <c r="B617" s="2" t="s">
        <v>490</v>
      </c>
      <c r="C617" s="3">
        <v>45448</v>
      </c>
      <c r="D617" s="3">
        <v>45413</v>
      </c>
      <c r="E617" s="2">
        <v>-1319346.7</v>
      </c>
      <c r="F617">
        <f t="shared" si="18"/>
        <v>-13138.75</v>
      </c>
      <c r="G617" s="2">
        <v>13138.75</v>
      </c>
      <c r="H617" s="4">
        <f t="shared" si="19"/>
        <v>-1306207.95</v>
      </c>
      <c r="I617" s="2" t="s">
        <v>5</v>
      </c>
    </row>
    <row r="618" spans="1:9" x14ac:dyDescent="0.2">
      <c r="A618" s="2" t="s">
        <v>491</v>
      </c>
      <c r="B618" s="2" t="s">
        <v>491</v>
      </c>
      <c r="C618" s="3">
        <v>45448</v>
      </c>
      <c r="D618" s="3">
        <v>45413</v>
      </c>
      <c r="E618" s="2">
        <v>-797787.2</v>
      </c>
      <c r="F618">
        <f t="shared" si="18"/>
        <v>-38066.15</v>
      </c>
      <c r="G618" s="2">
        <v>38066.15</v>
      </c>
      <c r="H618" s="4">
        <f t="shared" si="19"/>
        <v>-759721.04999999993</v>
      </c>
      <c r="I618" s="2" t="s">
        <v>5</v>
      </c>
    </row>
    <row r="619" spans="1:9" x14ac:dyDescent="0.2">
      <c r="A619" s="2" t="s">
        <v>492</v>
      </c>
      <c r="B619" s="2" t="s">
        <v>492</v>
      </c>
      <c r="C619" s="3">
        <v>45448</v>
      </c>
      <c r="D619" s="3">
        <v>45413</v>
      </c>
      <c r="E619" s="2">
        <v>-664747.15</v>
      </c>
      <c r="F619">
        <f t="shared" si="18"/>
        <v>-35139.4</v>
      </c>
      <c r="G619" s="2">
        <v>35139.4</v>
      </c>
      <c r="H619" s="4">
        <f t="shared" si="19"/>
        <v>-629607.75</v>
      </c>
      <c r="I619" s="2" t="s">
        <v>5</v>
      </c>
    </row>
    <row r="620" spans="1:9" x14ac:dyDescent="0.2">
      <c r="A620" s="2" t="s">
        <v>493</v>
      </c>
      <c r="B620" s="2" t="s">
        <v>493</v>
      </c>
      <c r="C620" s="3">
        <v>45448</v>
      </c>
      <c r="D620" s="3">
        <v>45413</v>
      </c>
      <c r="E620" s="2">
        <v>-191889</v>
      </c>
      <c r="F620">
        <f t="shared" si="18"/>
        <v>-166555.65</v>
      </c>
      <c r="G620" s="2">
        <v>166555.65</v>
      </c>
      <c r="H620" s="4">
        <f t="shared" si="19"/>
        <v>-25333.350000000006</v>
      </c>
      <c r="I620" s="2" t="s">
        <v>5</v>
      </c>
    </row>
    <row r="621" spans="1:9" x14ac:dyDescent="0.2">
      <c r="A621" s="2" t="s">
        <v>494</v>
      </c>
      <c r="B621" s="2" t="s">
        <v>494</v>
      </c>
      <c r="C621" s="3">
        <v>45448</v>
      </c>
      <c r="D621" s="3">
        <v>45413</v>
      </c>
      <c r="E621" s="2">
        <v>-3628463.9</v>
      </c>
      <c r="F621">
        <f t="shared" si="18"/>
        <v>-726475.7</v>
      </c>
      <c r="G621" s="2">
        <v>726475.7</v>
      </c>
      <c r="H621" s="4">
        <f t="shared" si="19"/>
        <v>-2901988.2</v>
      </c>
      <c r="I621" s="2" t="s">
        <v>5</v>
      </c>
    </row>
    <row r="622" spans="1:9" x14ac:dyDescent="0.2">
      <c r="A622" s="2" t="s">
        <v>495</v>
      </c>
      <c r="B622" s="2" t="s">
        <v>495</v>
      </c>
      <c r="C622" s="3">
        <v>45448</v>
      </c>
      <c r="D622" s="3">
        <v>45413</v>
      </c>
      <c r="E622" s="2">
        <v>-831877.8</v>
      </c>
      <c r="F622">
        <f t="shared" si="18"/>
        <v>-38419.199999999997</v>
      </c>
      <c r="G622" s="2">
        <v>38419.199999999997</v>
      </c>
      <c r="H622" s="4">
        <f t="shared" si="19"/>
        <v>-793458.60000000009</v>
      </c>
      <c r="I622" s="2" t="s">
        <v>5</v>
      </c>
    </row>
    <row r="623" spans="1:9" x14ac:dyDescent="0.2">
      <c r="A623" s="2" t="s">
        <v>496</v>
      </c>
      <c r="B623" s="2" t="s">
        <v>496</v>
      </c>
      <c r="C623" s="3">
        <v>45448</v>
      </c>
      <c r="D623" s="3">
        <v>45413</v>
      </c>
      <c r="E623" s="2">
        <v>-175506.1</v>
      </c>
      <c r="F623">
        <f t="shared" si="18"/>
        <v>-133092.95000000001</v>
      </c>
      <c r="G623" s="2">
        <v>133092.95000000001</v>
      </c>
      <c r="H623" s="4">
        <f t="shared" si="19"/>
        <v>-42413.149999999994</v>
      </c>
      <c r="I623" s="2" t="s">
        <v>5</v>
      </c>
    </row>
    <row r="624" spans="1:9" x14ac:dyDescent="0.2">
      <c r="A624" s="2" t="s">
        <v>497</v>
      </c>
      <c r="B624" s="2" t="s">
        <v>497</v>
      </c>
      <c r="C624" s="3">
        <v>45448</v>
      </c>
      <c r="D624" s="3">
        <v>45413</v>
      </c>
      <c r="E624" s="2">
        <v>-190126.05</v>
      </c>
      <c r="F624">
        <f t="shared" si="18"/>
        <v>-159729.25</v>
      </c>
      <c r="G624" s="2">
        <v>159729.25</v>
      </c>
      <c r="H624" s="4">
        <f t="shared" si="19"/>
        <v>-30396.799999999988</v>
      </c>
      <c r="I624" s="2" t="s">
        <v>5</v>
      </c>
    </row>
    <row r="625" spans="1:9" x14ac:dyDescent="0.2">
      <c r="A625" s="2" t="s">
        <v>498</v>
      </c>
      <c r="B625" s="2" t="s">
        <v>498</v>
      </c>
      <c r="C625" s="3">
        <v>45448</v>
      </c>
      <c r="D625" s="3">
        <v>45413</v>
      </c>
      <c r="E625" s="2">
        <v>-65623.600000000006</v>
      </c>
      <c r="F625">
        <f t="shared" si="18"/>
        <v>-264153.84999999998</v>
      </c>
      <c r="G625" s="2">
        <v>264153.84999999998</v>
      </c>
      <c r="H625" s="4">
        <f t="shared" si="19"/>
        <v>198530.24999999997</v>
      </c>
      <c r="I625" s="2" t="s">
        <v>5</v>
      </c>
    </row>
    <row r="626" spans="1:9" x14ac:dyDescent="0.2">
      <c r="A626" s="2" t="s">
        <v>681</v>
      </c>
      <c r="B626" s="2" t="s">
        <v>681</v>
      </c>
      <c r="C626" s="3">
        <v>45403</v>
      </c>
      <c r="D626" s="3">
        <v>45382</v>
      </c>
      <c r="E626" s="2">
        <v>-9340</v>
      </c>
      <c r="F626">
        <f t="shared" si="18"/>
        <v>-284723.90000000002</v>
      </c>
      <c r="G626" s="2">
        <v>284723.90000000002</v>
      </c>
      <c r="H626" s="4">
        <f t="shared" si="19"/>
        <v>275383.90000000002</v>
      </c>
      <c r="I626" s="2" t="s">
        <v>20</v>
      </c>
    </row>
    <row r="627" spans="1:9" x14ac:dyDescent="0.2">
      <c r="A627" s="2" t="s">
        <v>682</v>
      </c>
      <c r="B627" s="2" t="s">
        <v>682</v>
      </c>
      <c r="C627" s="3">
        <v>45403</v>
      </c>
      <c r="D627" s="3">
        <v>45382</v>
      </c>
      <c r="E627" s="2">
        <v>-30148</v>
      </c>
      <c r="F627">
        <f t="shared" si="18"/>
        <v>-160080</v>
      </c>
      <c r="G627" s="2">
        <v>160080</v>
      </c>
      <c r="H627" s="4">
        <f t="shared" si="19"/>
        <v>129932</v>
      </c>
      <c r="I627" s="2" t="s">
        <v>20</v>
      </c>
    </row>
    <row r="628" spans="1:9" x14ac:dyDescent="0.2">
      <c r="A628" s="2" t="s">
        <v>683</v>
      </c>
      <c r="B628" s="2" t="s">
        <v>683</v>
      </c>
      <c r="C628" s="3">
        <v>45403</v>
      </c>
      <c r="D628" s="3">
        <v>45382</v>
      </c>
      <c r="E628" s="2">
        <v>-32023</v>
      </c>
      <c r="F628">
        <f t="shared" si="18"/>
        <v>-108683.05</v>
      </c>
      <c r="G628" s="2">
        <v>108683.05</v>
      </c>
      <c r="H628" s="4">
        <f t="shared" si="19"/>
        <v>76660.05</v>
      </c>
      <c r="I628" s="2" t="s">
        <v>20</v>
      </c>
    </row>
    <row r="629" spans="1:9" x14ac:dyDescent="0.2">
      <c r="A629" s="2" t="s">
        <v>684</v>
      </c>
      <c r="B629" s="2" t="s">
        <v>684</v>
      </c>
      <c r="C629" s="3">
        <v>45403</v>
      </c>
      <c r="D629" s="3">
        <v>45382</v>
      </c>
      <c r="E629" s="2">
        <v>-137400</v>
      </c>
      <c r="F629">
        <f t="shared" si="18"/>
        <v>-108714.1</v>
      </c>
      <c r="G629" s="2">
        <v>108714.1</v>
      </c>
      <c r="H629" s="4">
        <f t="shared" si="19"/>
        <v>-28685.899999999994</v>
      </c>
      <c r="I629" s="2" t="s">
        <v>20</v>
      </c>
    </row>
    <row r="630" spans="1:9" x14ac:dyDescent="0.2">
      <c r="A630" s="2" t="s">
        <v>685</v>
      </c>
      <c r="B630" s="2" t="s">
        <v>685</v>
      </c>
      <c r="C630" s="3">
        <v>45403</v>
      </c>
      <c r="D630" s="3">
        <v>45382</v>
      </c>
      <c r="E630" s="2">
        <v>-115416</v>
      </c>
      <c r="F630">
        <f t="shared" si="18"/>
        <v>-34296.449999999997</v>
      </c>
      <c r="G630" s="2">
        <v>34296.449999999997</v>
      </c>
      <c r="H630" s="4">
        <f t="shared" si="19"/>
        <v>-81119.55</v>
      </c>
      <c r="I630" s="2" t="s">
        <v>20</v>
      </c>
    </row>
    <row r="631" spans="1:9" x14ac:dyDescent="0.2">
      <c r="A631" s="2" t="s">
        <v>686</v>
      </c>
      <c r="B631" s="2" t="s">
        <v>686</v>
      </c>
      <c r="C631" s="3">
        <v>45403</v>
      </c>
      <c r="D631" s="3">
        <v>45382</v>
      </c>
      <c r="E631" s="2">
        <v>-64120</v>
      </c>
      <c r="F631">
        <f t="shared" si="18"/>
        <v>-273706.90000000002</v>
      </c>
      <c r="G631" s="2">
        <v>273706.90000000002</v>
      </c>
      <c r="H631" s="4">
        <f t="shared" si="19"/>
        <v>209586.90000000002</v>
      </c>
      <c r="I631" s="2" t="s">
        <v>20</v>
      </c>
    </row>
    <row r="632" spans="1:9" x14ac:dyDescent="0.2">
      <c r="A632" s="2" t="s">
        <v>687</v>
      </c>
      <c r="B632" s="2" t="s">
        <v>687</v>
      </c>
      <c r="C632" s="3">
        <v>45403</v>
      </c>
      <c r="D632" s="3">
        <v>45382</v>
      </c>
      <c r="E632" s="2">
        <v>-43968</v>
      </c>
      <c r="F632">
        <f t="shared" si="18"/>
        <v>-17928.5</v>
      </c>
      <c r="G632" s="2">
        <v>17928.5</v>
      </c>
      <c r="H632" s="4">
        <f t="shared" si="19"/>
        <v>-26039.5</v>
      </c>
      <c r="I632" s="2" t="s">
        <v>20</v>
      </c>
    </row>
    <row r="633" spans="1:9" x14ac:dyDescent="0.2">
      <c r="A633" s="2" t="s">
        <v>688</v>
      </c>
      <c r="B633" s="2" t="s">
        <v>688</v>
      </c>
      <c r="C633" s="3">
        <v>45403</v>
      </c>
      <c r="D633" s="3">
        <v>45382</v>
      </c>
      <c r="E633" s="2">
        <v>-244717</v>
      </c>
      <c r="F633">
        <f t="shared" si="18"/>
        <v>-75130.649999999994</v>
      </c>
      <c r="G633" s="2">
        <v>75130.649999999994</v>
      </c>
      <c r="H633" s="4">
        <f t="shared" si="19"/>
        <v>-169586.35</v>
      </c>
      <c r="I633" s="2" t="s">
        <v>20</v>
      </c>
    </row>
    <row r="634" spans="1:9" x14ac:dyDescent="0.2">
      <c r="A634" s="2" t="s">
        <v>689</v>
      </c>
      <c r="B634" s="2" t="s">
        <v>689</v>
      </c>
      <c r="C634" s="3">
        <v>45403</v>
      </c>
      <c r="D634" s="3">
        <v>45382</v>
      </c>
      <c r="E634" s="2">
        <v>-61328</v>
      </c>
      <c r="F634">
        <f t="shared" si="18"/>
        <v>-117925.6</v>
      </c>
      <c r="G634" s="2">
        <v>117925.6</v>
      </c>
      <c r="H634" s="4">
        <f t="shared" si="19"/>
        <v>56597.600000000006</v>
      </c>
      <c r="I634" s="2" t="s">
        <v>20</v>
      </c>
    </row>
    <row r="635" spans="1:9" x14ac:dyDescent="0.2">
      <c r="A635" s="2" t="s">
        <v>690</v>
      </c>
      <c r="B635" s="2" t="s">
        <v>690</v>
      </c>
      <c r="C635" s="3">
        <v>45403</v>
      </c>
      <c r="D635" s="3">
        <v>45382</v>
      </c>
      <c r="E635" s="2">
        <v>-105070</v>
      </c>
      <c r="F635">
        <f t="shared" si="18"/>
        <v>-160711.35</v>
      </c>
      <c r="G635" s="2">
        <v>160711.35</v>
      </c>
      <c r="H635" s="4">
        <f t="shared" si="19"/>
        <v>55641.350000000006</v>
      </c>
      <c r="I635" s="2" t="s">
        <v>20</v>
      </c>
    </row>
    <row r="636" spans="1:9" x14ac:dyDescent="0.2">
      <c r="A636" s="2" t="s">
        <v>691</v>
      </c>
      <c r="B636" s="2" t="s">
        <v>691</v>
      </c>
      <c r="C636" s="3">
        <v>45403</v>
      </c>
      <c r="D636" s="3">
        <v>45382</v>
      </c>
      <c r="E636" s="2">
        <v>-441878</v>
      </c>
      <c r="F636">
        <f t="shared" si="18"/>
        <v>-19209.599999999999</v>
      </c>
      <c r="G636" s="2">
        <v>19209.599999999999</v>
      </c>
      <c r="H636" s="4">
        <f t="shared" si="19"/>
        <v>-422668.4</v>
      </c>
      <c r="I636" s="2" t="s">
        <v>20</v>
      </c>
    </row>
    <row r="637" spans="1:9" x14ac:dyDescent="0.2">
      <c r="A637" s="2" t="s">
        <v>692</v>
      </c>
      <c r="B637" s="2" t="s">
        <v>692</v>
      </c>
      <c r="C637" s="3">
        <v>45403</v>
      </c>
      <c r="D637" s="3">
        <v>45382</v>
      </c>
      <c r="E637" s="2">
        <v>-274800</v>
      </c>
      <c r="F637">
        <f t="shared" si="18"/>
        <v>-40184.449999999997</v>
      </c>
      <c r="G637" s="2">
        <v>40184.449999999997</v>
      </c>
      <c r="H637" s="4">
        <f t="shared" si="19"/>
        <v>-234615.55</v>
      </c>
      <c r="I637" s="2" t="s">
        <v>20</v>
      </c>
    </row>
    <row r="638" spans="1:9" x14ac:dyDescent="0.2">
      <c r="A638" s="2" t="s">
        <v>693</v>
      </c>
      <c r="B638" s="2" t="s">
        <v>693</v>
      </c>
      <c r="C638" s="3">
        <v>45403</v>
      </c>
      <c r="D638" s="3">
        <v>45382</v>
      </c>
      <c r="E638" s="2">
        <v>-18114</v>
      </c>
      <c r="F638">
        <f t="shared" si="18"/>
        <v>-37205.949999999997</v>
      </c>
      <c r="G638" s="2">
        <v>37205.949999999997</v>
      </c>
      <c r="H638" s="4">
        <f t="shared" si="19"/>
        <v>19091.949999999997</v>
      </c>
      <c r="I638" s="2" t="s">
        <v>20</v>
      </c>
    </row>
    <row r="639" spans="1:9" x14ac:dyDescent="0.2">
      <c r="A639" s="2" t="s">
        <v>694</v>
      </c>
      <c r="B639" s="2" t="s">
        <v>694</v>
      </c>
      <c r="C639" s="3">
        <v>45403</v>
      </c>
      <c r="D639" s="3">
        <v>45382</v>
      </c>
      <c r="E639" s="2">
        <v>-100504</v>
      </c>
      <c r="F639">
        <f t="shared" si="18"/>
        <v>-8537.6</v>
      </c>
      <c r="G639" s="2">
        <v>8537.6</v>
      </c>
      <c r="H639" s="4">
        <f t="shared" si="19"/>
        <v>-91966.399999999994</v>
      </c>
      <c r="I639" s="2" t="s">
        <v>20</v>
      </c>
    </row>
    <row r="640" spans="1:9" x14ac:dyDescent="0.2">
      <c r="A640" s="2" t="s">
        <v>695</v>
      </c>
      <c r="B640" s="2" t="s">
        <v>695</v>
      </c>
      <c r="C640" s="3">
        <v>45403</v>
      </c>
      <c r="D640" s="3">
        <v>45382</v>
      </c>
      <c r="E640" s="2">
        <v>-274800</v>
      </c>
      <c r="F640">
        <f t="shared" si="18"/>
        <v>-7026.5</v>
      </c>
      <c r="G640" s="2">
        <v>7026.5</v>
      </c>
      <c r="H640" s="4">
        <f t="shared" si="19"/>
        <v>-267773.5</v>
      </c>
      <c r="I640" s="2" t="s">
        <v>20</v>
      </c>
    </row>
    <row r="641" spans="1:9" x14ac:dyDescent="0.2">
      <c r="A641" s="2" t="s">
        <v>696</v>
      </c>
      <c r="B641" s="2" t="s">
        <v>696</v>
      </c>
      <c r="C641" s="3">
        <v>45403</v>
      </c>
      <c r="D641" s="3">
        <v>45382</v>
      </c>
      <c r="E641" s="2">
        <v>-114249</v>
      </c>
      <c r="F641">
        <f t="shared" si="18"/>
        <v>-23263.35</v>
      </c>
      <c r="G641" s="2">
        <v>23263.35</v>
      </c>
      <c r="H641" s="4">
        <f t="shared" si="19"/>
        <v>-90985.65</v>
      </c>
      <c r="I641" s="2" t="s">
        <v>20</v>
      </c>
    </row>
    <row r="642" spans="1:9" x14ac:dyDescent="0.2">
      <c r="A642" s="2" t="s">
        <v>697</v>
      </c>
      <c r="B642" s="2" t="s">
        <v>697</v>
      </c>
      <c r="C642" s="3">
        <v>45403</v>
      </c>
      <c r="D642" s="3">
        <v>45382</v>
      </c>
      <c r="E642" s="2">
        <v>-54960</v>
      </c>
      <c r="F642">
        <f t="shared" ref="F642:F705" si="20">G642*-1</f>
        <v>-15649.2</v>
      </c>
      <c r="G642" s="2">
        <v>15649.2</v>
      </c>
      <c r="H642" s="4">
        <f t="shared" si="19"/>
        <v>-39310.800000000003</v>
      </c>
      <c r="I642" s="2" t="s">
        <v>20</v>
      </c>
    </row>
    <row r="643" spans="1:9" x14ac:dyDescent="0.2">
      <c r="A643" s="2" t="s">
        <v>698</v>
      </c>
      <c r="B643" s="2" t="s">
        <v>698</v>
      </c>
      <c r="C643" s="3">
        <v>45403</v>
      </c>
      <c r="D643" s="3">
        <v>45382</v>
      </c>
      <c r="E643" s="2">
        <v>-737736</v>
      </c>
      <c r="F643">
        <f t="shared" si="20"/>
        <v>-101789.95</v>
      </c>
      <c r="G643" s="2">
        <v>101789.95</v>
      </c>
      <c r="H643" s="4">
        <f t="shared" ref="H643:H706" si="21">G643+E643</f>
        <v>-635946.05000000005</v>
      </c>
      <c r="I643" s="2" t="s">
        <v>20</v>
      </c>
    </row>
    <row r="644" spans="1:9" x14ac:dyDescent="0.2">
      <c r="A644" s="2" t="s">
        <v>699</v>
      </c>
      <c r="B644" s="2" t="s">
        <v>699</v>
      </c>
      <c r="C644" s="3">
        <v>45403</v>
      </c>
      <c r="D644" s="3">
        <v>45382</v>
      </c>
      <c r="E644" s="2">
        <v>-26053</v>
      </c>
      <c r="F644">
        <f t="shared" si="20"/>
        <v>-388484.95</v>
      </c>
      <c r="G644" s="2">
        <v>388484.95</v>
      </c>
      <c r="H644" s="4">
        <f t="shared" si="21"/>
        <v>362431.95</v>
      </c>
      <c r="I644" s="2" t="s">
        <v>20</v>
      </c>
    </row>
    <row r="645" spans="1:9" x14ac:dyDescent="0.2">
      <c r="A645" s="2" t="s">
        <v>700</v>
      </c>
      <c r="B645" s="2" t="s">
        <v>700</v>
      </c>
      <c r="C645" s="3">
        <v>45403</v>
      </c>
      <c r="D645" s="3">
        <v>45382</v>
      </c>
      <c r="E645" s="2">
        <v>-18320</v>
      </c>
      <c r="F645">
        <f t="shared" si="20"/>
        <v>-27393</v>
      </c>
      <c r="G645" s="2">
        <v>27393</v>
      </c>
      <c r="H645" s="4">
        <f t="shared" si="21"/>
        <v>9073</v>
      </c>
      <c r="I645" s="2" t="s">
        <v>20</v>
      </c>
    </row>
    <row r="646" spans="1:9" x14ac:dyDescent="0.2">
      <c r="A646" s="2" t="s">
        <v>701</v>
      </c>
      <c r="B646" s="2" t="s">
        <v>701</v>
      </c>
      <c r="C646" s="3">
        <v>45403</v>
      </c>
      <c r="D646" s="3">
        <v>45382</v>
      </c>
      <c r="E646" s="2">
        <v>-119635</v>
      </c>
      <c r="F646">
        <f t="shared" si="20"/>
        <v>-75916.100000000006</v>
      </c>
      <c r="G646" s="2">
        <v>75916.100000000006</v>
      </c>
      <c r="H646" s="4">
        <f t="shared" si="21"/>
        <v>-43718.899999999994</v>
      </c>
      <c r="I646" s="2" t="s">
        <v>20</v>
      </c>
    </row>
    <row r="647" spans="1:9" x14ac:dyDescent="0.2">
      <c r="A647" s="2" t="s">
        <v>702</v>
      </c>
      <c r="B647" s="2" t="s">
        <v>702</v>
      </c>
      <c r="C647" s="3">
        <v>45403</v>
      </c>
      <c r="D647" s="3">
        <v>45382</v>
      </c>
      <c r="E647" s="2">
        <v>-43957</v>
      </c>
      <c r="F647">
        <f t="shared" si="20"/>
        <v>-113887.95</v>
      </c>
      <c r="G647" s="2">
        <v>113887.95</v>
      </c>
      <c r="H647" s="4">
        <f t="shared" si="21"/>
        <v>69930.95</v>
      </c>
      <c r="I647" s="2" t="s">
        <v>20</v>
      </c>
    </row>
    <row r="648" spans="1:9" x14ac:dyDescent="0.2">
      <c r="A648" s="2" t="s">
        <v>703</v>
      </c>
      <c r="B648" s="2" t="s">
        <v>703</v>
      </c>
      <c r="C648" s="3">
        <v>45403</v>
      </c>
      <c r="D648" s="3">
        <v>45382</v>
      </c>
      <c r="E648" s="2">
        <v>-73701</v>
      </c>
      <c r="F648">
        <f t="shared" si="20"/>
        <v>-150674.15</v>
      </c>
      <c r="G648" s="2">
        <v>150674.15</v>
      </c>
      <c r="H648" s="4">
        <f t="shared" si="21"/>
        <v>76973.149999999994</v>
      </c>
      <c r="I648" s="2" t="s">
        <v>20</v>
      </c>
    </row>
    <row r="649" spans="1:9" x14ac:dyDescent="0.2">
      <c r="A649" s="2" t="s">
        <v>704</v>
      </c>
      <c r="B649" s="2" t="s">
        <v>704</v>
      </c>
      <c r="C649" s="3">
        <v>45403</v>
      </c>
      <c r="D649" s="3">
        <v>45382</v>
      </c>
      <c r="E649" s="2">
        <v>-17450</v>
      </c>
      <c r="F649">
        <f t="shared" si="20"/>
        <v>-135338.9</v>
      </c>
      <c r="G649" s="2">
        <v>135338.9</v>
      </c>
      <c r="H649" s="4">
        <f t="shared" si="21"/>
        <v>117888.9</v>
      </c>
      <c r="I649" s="2" t="s">
        <v>20</v>
      </c>
    </row>
    <row r="650" spans="1:9" x14ac:dyDescent="0.2">
      <c r="A650" s="2" t="s">
        <v>779</v>
      </c>
      <c r="B650" s="2" t="s">
        <v>779</v>
      </c>
      <c r="C650" s="3">
        <v>45382</v>
      </c>
      <c r="D650" s="3">
        <v>45382</v>
      </c>
      <c r="E650" s="2">
        <v>-4655.2</v>
      </c>
      <c r="F650">
        <f t="shared" si="20"/>
        <v>-136965</v>
      </c>
      <c r="G650" s="2">
        <v>136965</v>
      </c>
      <c r="H650" s="4">
        <f t="shared" si="21"/>
        <v>132309.79999999999</v>
      </c>
      <c r="I650" s="2" t="s">
        <v>51</v>
      </c>
    </row>
    <row r="651" spans="1:9" x14ac:dyDescent="0.2">
      <c r="A651" s="2" t="s">
        <v>780</v>
      </c>
      <c r="B651" s="2" t="s">
        <v>780</v>
      </c>
      <c r="C651" s="3">
        <v>45382</v>
      </c>
      <c r="D651" s="3">
        <v>45382</v>
      </c>
      <c r="E651" s="2">
        <v>-15025.9</v>
      </c>
      <c r="F651">
        <f t="shared" si="20"/>
        <v>-58118.7</v>
      </c>
      <c r="G651" s="2">
        <v>58118.7</v>
      </c>
      <c r="H651" s="4">
        <f t="shared" si="21"/>
        <v>43092.799999999996</v>
      </c>
      <c r="I651" s="2" t="s">
        <v>51</v>
      </c>
    </row>
    <row r="652" spans="1:9" x14ac:dyDescent="0.2">
      <c r="A652" s="2" t="s">
        <v>781</v>
      </c>
      <c r="B652" s="2" t="s">
        <v>781</v>
      </c>
      <c r="C652" s="3">
        <v>45382</v>
      </c>
      <c r="D652" s="3">
        <v>45382</v>
      </c>
      <c r="E652" s="2">
        <v>-15960.85</v>
      </c>
      <c r="F652">
        <f t="shared" si="20"/>
        <v>-62010.3</v>
      </c>
      <c r="G652" s="2">
        <v>62010.3</v>
      </c>
      <c r="H652" s="4">
        <f t="shared" si="21"/>
        <v>46049.450000000004</v>
      </c>
      <c r="I652" s="2" t="s">
        <v>51</v>
      </c>
    </row>
    <row r="653" spans="1:9" x14ac:dyDescent="0.2">
      <c r="A653" s="2" t="s">
        <v>782</v>
      </c>
      <c r="B653" s="2" t="s">
        <v>782</v>
      </c>
      <c r="C653" s="3">
        <v>45382</v>
      </c>
      <c r="D653" s="3">
        <v>45382</v>
      </c>
      <c r="E653" s="2">
        <v>-68482.5</v>
      </c>
      <c r="F653">
        <f t="shared" si="20"/>
        <v>-19562.650000000001</v>
      </c>
      <c r="G653" s="2">
        <v>19562.650000000001</v>
      </c>
      <c r="H653" s="4">
        <f t="shared" si="21"/>
        <v>-48919.85</v>
      </c>
      <c r="I653" s="2" t="s">
        <v>51</v>
      </c>
    </row>
    <row r="654" spans="1:9" x14ac:dyDescent="0.2">
      <c r="A654" s="2" t="s">
        <v>783</v>
      </c>
      <c r="B654" s="2" t="s">
        <v>783</v>
      </c>
      <c r="C654" s="3">
        <v>45382</v>
      </c>
      <c r="D654" s="3">
        <v>45382</v>
      </c>
      <c r="E654" s="2">
        <v>-57525.3</v>
      </c>
      <c r="F654">
        <f t="shared" si="20"/>
        <v>-146365.1</v>
      </c>
      <c r="G654" s="2">
        <v>146365.1</v>
      </c>
      <c r="H654" s="4">
        <f t="shared" si="21"/>
        <v>88839.8</v>
      </c>
      <c r="I654" s="2" t="s">
        <v>51</v>
      </c>
    </row>
    <row r="655" spans="1:9" x14ac:dyDescent="0.2">
      <c r="A655" s="2" t="s">
        <v>784</v>
      </c>
      <c r="B655" s="2" t="s">
        <v>784</v>
      </c>
      <c r="C655" s="3">
        <v>45382</v>
      </c>
      <c r="D655" s="3">
        <v>45382</v>
      </c>
      <c r="E655" s="2">
        <v>-31958.5</v>
      </c>
      <c r="F655">
        <f t="shared" si="20"/>
        <v>-10957.2</v>
      </c>
      <c r="G655" s="2">
        <v>10957.2</v>
      </c>
      <c r="H655" s="4">
        <f t="shared" si="21"/>
        <v>-21001.3</v>
      </c>
      <c r="I655" s="2" t="s">
        <v>51</v>
      </c>
    </row>
    <row r="656" spans="1:9" x14ac:dyDescent="0.2">
      <c r="A656" s="2" t="s">
        <v>785</v>
      </c>
      <c r="B656" s="2" t="s">
        <v>785</v>
      </c>
      <c r="C656" s="3">
        <v>45382</v>
      </c>
      <c r="D656" s="3">
        <v>45382</v>
      </c>
      <c r="E656" s="2">
        <v>-21914.400000000001</v>
      </c>
      <c r="F656">
        <f t="shared" si="20"/>
        <v>-40176.400000000001</v>
      </c>
      <c r="G656" s="2">
        <v>40176.400000000001</v>
      </c>
      <c r="H656" s="4">
        <f t="shared" si="21"/>
        <v>18262</v>
      </c>
      <c r="I656" s="2" t="s">
        <v>51</v>
      </c>
    </row>
    <row r="657" spans="1:9" x14ac:dyDescent="0.2">
      <c r="A657" s="2" t="s">
        <v>786</v>
      </c>
      <c r="B657" s="2" t="s">
        <v>786</v>
      </c>
      <c r="C657" s="3">
        <v>45382</v>
      </c>
      <c r="D657" s="3">
        <v>45382</v>
      </c>
      <c r="E657" s="2">
        <v>-121971.3</v>
      </c>
      <c r="F657">
        <f t="shared" si="20"/>
        <v>-59351.5</v>
      </c>
      <c r="G657" s="2">
        <v>59351.5</v>
      </c>
      <c r="H657" s="4">
        <f t="shared" si="21"/>
        <v>-62619.8</v>
      </c>
      <c r="I657" s="2" t="s">
        <v>51</v>
      </c>
    </row>
    <row r="658" spans="1:9" x14ac:dyDescent="0.2">
      <c r="A658" s="2" t="s">
        <v>787</v>
      </c>
      <c r="B658" s="2" t="s">
        <v>787</v>
      </c>
      <c r="C658" s="3">
        <v>45382</v>
      </c>
      <c r="D658" s="3">
        <v>45382</v>
      </c>
      <c r="E658" s="2">
        <v>-30567</v>
      </c>
      <c r="F658">
        <f t="shared" si="20"/>
        <v>-73048</v>
      </c>
      <c r="G658" s="2">
        <v>73048</v>
      </c>
      <c r="H658" s="4">
        <f t="shared" si="21"/>
        <v>42481</v>
      </c>
      <c r="I658" s="2" t="s">
        <v>51</v>
      </c>
    </row>
    <row r="659" spans="1:9" x14ac:dyDescent="0.2">
      <c r="A659" s="2" t="s">
        <v>788</v>
      </c>
      <c r="B659" s="2" t="s">
        <v>788</v>
      </c>
      <c r="C659" s="3">
        <v>45382</v>
      </c>
      <c r="D659" s="3">
        <v>45382</v>
      </c>
      <c r="E659" s="2">
        <v>-52368.7</v>
      </c>
      <c r="F659">
        <f t="shared" si="20"/>
        <v>-9131</v>
      </c>
      <c r="G659" s="2">
        <v>9131</v>
      </c>
      <c r="H659" s="4">
        <f t="shared" si="21"/>
        <v>-43237.7</v>
      </c>
      <c r="I659" s="2" t="s">
        <v>51</v>
      </c>
    </row>
    <row r="660" spans="1:9" x14ac:dyDescent="0.2">
      <c r="A660" s="2" t="s">
        <v>789</v>
      </c>
      <c r="B660" s="2" t="s">
        <v>789</v>
      </c>
      <c r="C660" s="3">
        <v>45382</v>
      </c>
      <c r="D660" s="3">
        <v>45382</v>
      </c>
      <c r="E660" s="2">
        <v>-220239.95</v>
      </c>
      <c r="F660">
        <f t="shared" si="20"/>
        <v>-17191.349999999999</v>
      </c>
      <c r="G660" s="2">
        <v>17191.349999999999</v>
      </c>
      <c r="H660" s="4">
        <f t="shared" si="21"/>
        <v>-203048.6</v>
      </c>
      <c r="I660" s="2" t="s">
        <v>51</v>
      </c>
    </row>
    <row r="661" spans="1:9" x14ac:dyDescent="0.2">
      <c r="A661" s="2" t="s">
        <v>790</v>
      </c>
      <c r="B661" s="2" t="s">
        <v>790</v>
      </c>
      <c r="C661" s="3">
        <v>45382</v>
      </c>
      <c r="D661" s="3">
        <v>45382</v>
      </c>
      <c r="E661" s="2">
        <v>-136965</v>
      </c>
      <c r="F661">
        <f t="shared" si="20"/>
        <v>-22856.25</v>
      </c>
      <c r="G661" s="2">
        <v>22856.25</v>
      </c>
      <c r="H661" s="4">
        <f t="shared" si="21"/>
        <v>-114108.75</v>
      </c>
      <c r="I661" s="2" t="s">
        <v>51</v>
      </c>
    </row>
    <row r="662" spans="1:9" x14ac:dyDescent="0.2">
      <c r="A662" s="2" t="s">
        <v>791</v>
      </c>
      <c r="B662" s="2" t="s">
        <v>791</v>
      </c>
      <c r="C662" s="3">
        <v>45382</v>
      </c>
      <c r="D662" s="3">
        <v>45382</v>
      </c>
      <c r="E662" s="2">
        <v>-9028.65</v>
      </c>
      <c r="F662">
        <f t="shared" si="20"/>
        <v>-4565.5</v>
      </c>
      <c r="G662" s="2">
        <v>4565.5</v>
      </c>
      <c r="H662" s="4">
        <f t="shared" si="21"/>
        <v>-4463.1499999999996</v>
      </c>
      <c r="I662" s="2" t="s">
        <v>51</v>
      </c>
    </row>
    <row r="663" spans="1:9" x14ac:dyDescent="0.2">
      <c r="A663" s="2" t="s">
        <v>792</v>
      </c>
      <c r="B663" s="2" t="s">
        <v>792</v>
      </c>
      <c r="C663" s="3">
        <v>45382</v>
      </c>
      <c r="D663" s="3">
        <v>45382</v>
      </c>
      <c r="E663" s="2">
        <v>-50092.85</v>
      </c>
      <c r="F663">
        <f t="shared" si="20"/>
        <v>-14097</v>
      </c>
      <c r="G663" s="2">
        <v>14097</v>
      </c>
      <c r="H663" s="4">
        <f t="shared" si="21"/>
        <v>-35995.85</v>
      </c>
      <c r="I663" s="2" t="s">
        <v>51</v>
      </c>
    </row>
    <row r="664" spans="1:9" x14ac:dyDescent="0.2">
      <c r="A664" s="2" t="s">
        <v>793</v>
      </c>
      <c r="B664" s="2" t="s">
        <v>793</v>
      </c>
      <c r="C664" s="3">
        <v>45382</v>
      </c>
      <c r="D664" s="3">
        <v>45382</v>
      </c>
      <c r="E664" s="2">
        <v>-136965</v>
      </c>
      <c r="F664">
        <f t="shared" si="20"/>
        <v>-46676</v>
      </c>
      <c r="G664" s="2">
        <v>46676</v>
      </c>
      <c r="H664" s="4">
        <f t="shared" si="21"/>
        <v>-90289</v>
      </c>
      <c r="I664" s="2" t="s">
        <v>51</v>
      </c>
    </row>
    <row r="665" spans="1:9" x14ac:dyDescent="0.2">
      <c r="A665" s="2" t="s">
        <v>794</v>
      </c>
      <c r="B665" s="2" t="s">
        <v>794</v>
      </c>
      <c r="C665" s="3">
        <v>45382</v>
      </c>
      <c r="D665" s="3">
        <v>45382</v>
      </c>
      <c r="E665" s="2">
        <v>-56943.4</v>
      </c>
      <c r="F665">
        <f t="shared" si="20"/>
        <v>-31398</v>
      </c>
      <c r="G665" s="2">
        <v>31398</v>
      </c>
      <c r="H665" s="4">
        <f t="shared" si="21"/>
        <v>-25545.4</v>
      </c>
      <c r="I665" s="2" t="s">
        <v>51</v>
      </c>
    </row>
    <row r="666" spans="1:9" x14ac:dyDescent="0.2">
      <c r="A666" s="2" t="s">
        <v>795</v>
      </c>
      <c r="B666" s="2" t="s">
        <v>795</v>
      </c>
      <c r="C666" s="3">
        <v>45382</v>
      </c>
      <c r="D666" s="3">
        <v>45382</v>
      </c>
      <c r="E666" s="2">
        <v>-27393</v>
      </c>
      <c r="F666">
        <f t="shared" si="20"/>
        <v>-204225</v>
      </c>
      <c r="G666" s="2">
        <v>204225</v>
      </c>
      <c r="H666" s="4">
        <f t="shared" si="21"/>
        <v>176832</v>
      </c>
      <c r="I666" s="2" t="s">
        <v>51</v>
      </c>
    </row>
    <row r="667" spans="1:9" x14ac:dyDescent="0.2">
      <c r="A667" s="2" t="s">
        <v>796</v>
      </c>
      <c r="B667" s="2" t="s">
        <v>796</v>
      </c>
      <c r="C667" s="3">
        <v>45382</v>
      </c>
      <c r="D667" s="3">
        <v>45382</v>
      </c>
      <c r="E667" s="2">
        <v>-367699.85</v>
      </c>
      <c r="F667">
        <f t="shared" si="20"/>
        <v>-779437</v>
      </c>
      <c r="G667" s="2">
        <v>779437</v>
      </c>
      <c r="H667" s="4">
        <f t="shared" si="21"/>
        <v>411737.15</v>
      </c>
      <c r="I667" s="2" t="s">
        <v>51</v>
      </c>
    </row>
    <row r="668" spans="1:9" x14ac:dyDescent="0.2">
      <c r="A668" s="2" t="s">
        <v>797</v>
      </c>
      <c r="B668" s="2" t="s">
        <v>797</v>
      </c>
      <c r="C668" s="3">
        <v>45382</v>
      </c>
      <c r="D668" s="3">
        <v>45382</v>
      </c>
      <c r="E668" s="2">
        <v>-12984.65</v>
      </c>
      <c r="F668">
        <f t="shared" si="20"/>
        <v>-54960</v>
      </c>
      <c r="G668" s="2">
        <v>54960</v>
      </c>
      <c r="H668" s="4">
        <f t="shared" si="21"/>
        <v>41975.35</v>
      </c>
      <c r="I668" s="2" t="s">
        <v>51</v>
      </c>
    </row>
    <row r="669" spans="1:9" x14ac:dyDescent="0.2">
      <c r="A669" s="2" t="s">
        <v>798</v>
      </c>
      <c r="B669" s="2" t="s">
        <v>798</v>
      </c>
      <c r="C669" s="3">
        <v>45382</v>
      </c>
      <c r="D669" s="3">
        <v>45382</v>
      </c>
      <c r="E669" s="2">
        <v>-9131</v>
      </c>
      <c r="F669">
        <f t="shared" si="20"/>
        <v>-152315</v>
      </c>
      <c r="G669" s="2">
        <v>152315</v>
      </c>
      <c r="H669" s="4">
        <f t="shared" si="21"/>
        <v>143184</v>
      </c>
      <c r="I669" s="2" t="s">
        <v>51</v>
      </c>
    </row>
    <row r="670" spans="1:9" x14ac:dyDescent="0.2">
      <c r="A670" s="2" t="s">
        <v>799</v>
      </c>
      <c r="B670" s="2" t="s">
        <v>799</v>
      </c>
      <c r="C670" s="3">
        <v>45382</v>
      </c>
      <c r="D670" s="3">
        <v>45382</v>
      </c>
      <c r="E670" s="2">
        <v>-59628.65</v>
      </c>
      <c r="F670">
        <f t="shared" si="20"/>
        <v>-228499</v>
      </c>
      <c r="G670" s="2">
        <v>228499</v>
      </c>
      <c r="H670" s="4">
        <f t="shared" si="21"/>
        <v>168870.35</v>
      </c>
      <c r="I670" s="2" t="s">
        <v>51</v>
      </c>
    </row>
    <row r="671" spans="1:9" x14ac:dyDescent="0.2">
      <c r="A671" s="2" t="s">
        <v>800</v>
      </c>
      <c r="B671" s="2" t="s">
        <v>800</v>
      </c>
      <c r="C671" s="3">
        <v>45382</v>
      </c>
      <c r="D671" s="3">
        <v>45382</v>
      </c>
      <c r="E671" s="2">
        <v>-21908.65</v>
      </c>
      <c r="F671">
        <f t="shared" si="20"/>
        <v>-302305</v>
      </c>
      <c r="G671" s="2">
        <v>302305</v>
      </c>
      <c r="H671" s="4">
        <f t="shared" si="21"/>
        <v>280396.34999999998</v>
      </c>
      <c r="I671" s="2" t="s">
        <v>51</v>
      </c>
    </row>
    <row r="672" spans="1:9" x14ac:dyDescent="0.2">
      <c r="A672" s="2" t="s">
        <v>801</v>
      </c>
      <c r="B672" s="2" t="s">
        <v>801</v>
      </c>
      <c r="C672" s="3">
        <v>45382</v>
      </c>
      <c r="D672" s="3">
        <v>45382</v>
      </c>
      <c r="E672" s="2">
        <v>-36733.300000000003</v>
      </c>
      <c r="F672">
        <f t="shared" si="20"/>
        <v>-271537</v>
      </c>
      <c r="G672" s="2">
        <v>271537</v>
      </c>
      <c r="H672" s="4">
        <f t="shared" si="21"/>
        <v>234803.7</v>
      </c>
      <c r="I672" s="2" t="s">
        <v>51</v>
      </c>
    </row>
    <row r="673" spans="1:9" x14ac:dyDescent="0.2">
      <c r="A673" s="2" t="s">
        <v>802</v>
      </c>
      <c r="B673" s="2" t="s">
        <v>802</v>
      </c>
      <c r="C673" s="3">
        <v>45382</v>
      </c>
      <c r="D673" s="3">
        <v>45382</v>
      </c>
      <c r="E673" s="2">
        <v>-8697.4500000000007</v>
      </c>
      <c r="F673">
        <f t="shared" si="20"/>
        <v>-274800</v>
      </c>
      <c r="G673" s="2">
        <v>274800</v>
      </c>
      <c r="H673" s="4">
        <f t="shared" si="21"/>
        <v>266102.55</v>
      </c>
      <c r="I673" s="2" t="s">
        <v>51</v>
      </c>
    </row>
    <row r="674" spans="1:9" x14ac:dyDescent="0.2">
      <c r="A674" s="2" t="s">
        <v>705</v>
      </c>
      <c r="B674" s="2" t="s">
        <v>705</v>
      </c>
      <c r="C674" s="3">
        <v>45397</v>
      </c>
      <c r="D674" s="3">
        <v>45382</v>
      </c>
      <c r="E674" s="2">
        <v>-8705.5</v>
      </c>
      <c r="F674">
        <f t="shared" si="20"/>
        <v>-116607</v>
      </c>
      <c r="G674" s="2">
        <v>116607</v>
      </c>
      <c r="H674" s="4">
        <f t="shared" si="21"/>
        <v>107901.5</v>
      </c>
      <c r="I674" s="2" t="s">
        <v>28</v>
      </c>
    </row>
    <row r="675" spans="1:9" x14ac:dyDescent="0.2">
      <c r="A675" s="2" t="s">
        <v>706</v>
      </c>
      <c r="B675" s="2" t="s">
        <v>706</v>
      </c>
      <c r="C675" s="3">
        <v>45397</v>
      </c>
      <c r="D675" s="3">
        <v>45382</v>
      </c>
      <c r="E675" s="2">
        <v>-24460.5</v>
      </c>
      <c r="F675">
        <f t="shared" si="20"/>
        <v>-124416</v>
      </c>
      <c r="G675" s="2">
        <v>124416</v>
      </c>
      <c r="H675" s="4">
        <f t="shared" si="21"/>
        <v>99955.5</v>
      </c>
      <c r="I675" s="2" t="s">
        <v>28</v>
      </c>
    </row>
    <row r="676" spans="1:9" x14ac:dyDescent="0.2">
      <c r="A676" s="2" t="s">
        <v>707</v>
      </c>
      <c r="B676" s="2" t="s">
        <v>707</v>
      </c>
      <c r="C676" s="3">
        <v>45397</v>
      </c>
      <c r="D676" s="3">
        <v>45382</v>
      </c>
      <c r="E676" s="2">
        <v>-37309.449999999997</v>
      </c>
      <c r="F676">
        <f t="shared" si="20"/>
        <v>-39250</v>
      </c>
      <c r="G676" s="2">
        <v>39250</v>
      </c>
      <c r="H676" s="4">
        <f t="shared" si="21"/>
        <v>1940.5500000000029</v>
      </c>
      <c r="I676" s="2" t="s">
        <v>28</v>
      </c>
    </row>
    <row r="677" spans="1:9" x14ac:dyDescent="0.2">
      <c r="A677" s="2" t="s">
        <v>708</v>
      </c>
      <c r="B677" s="2" t="s">
        <v>708</v>
      </c>
      <c r="C677" s="3">
        <v>45397</v>
      </c>
      <c r="D677" s="3">
        <v>45382</v>
      </c>
      <c r="E677" s="2">
        <v>-150667.25</v>
      </c>
      <c r="F677">
        <f t="shared" si="20"/>
        <v>-293660</v>
      </c>
      <c r="G677" s="2">
        <v>293660</v>
      </c>
      <c r="H677" s="4">
        <f t="shared" si="21"/>
        <v>142992.75</v>
      </c>
      <c r="I677" s="2" t="s">
        <v>28</v>
      </c>
    </row>
    <row r="678" spans="1:9" x14ac:dyDescent="0.2">
      <c r="A678" s="2" t="s">
        <v>709</v>
      </c>
      <c r="B678" s="2" t="s">
        <v>709</v>
      </c>
      <c r="C678" s="3">
        <v>45397</v>
      </c>
      <c r="D678" s="3">
        <v>45382</v>
      </c>
      <c r="E678" s="2">
        <v>-114297.35</v>
      </c>
      <c r="F678">
        <f t="shared" si="20"/>
        <v>-21984</v>
      </c>
      <c r="G678" s="2">
        <v>21984</v>
      </c>
      <c r="H678" s="4">
        <f t="shared" si="21"/>
        <v>-92313.35</v>
      </c>
      <c r="I678" s="2" t="s">
        <v>28</v>
      </c>
    </row>
    <row r="679" spans="1:9" x14ac:dyDescent="0.2">
      <c r="A679" s="2" t="s">
        <v>710</v>
      </c>
      <c r="B679" s="2" t="s">
        <v>710</v>
      </c>
      <c r="C679" s="3">
        <v>45397</v>
      </c>
      <c r="D679" s="3">
        <v>45382</v>
      </c>
      <c r="E679" s="2">
        <v>-59763.199999999997</v>
      </c>
      <c r="F679">
        <f t="shared" si="20"/>
        <v>-80608</v>
      </c>
      <c r="G679" s="2">
        <v>80608</v>
      </c>
      <c r="H679" s="4">
        <f t="shared" si="21"/>
        <v>20844.800000000003</v>
      </c>
      <c r="I679" s="2" t="s">
        <v>28</v>
      </c>
    </row>
    <row r="680" spans="1:9" x14ac:dyDescent="0.2">
      <c r="A680" s="2" t="s">
        <v>711</v>
      </c>
      <c r="B680" s="2" t="s">
        <v>711</v>
      </c>
      <c r="C680" s="3">
        <v>45397</v>
      </c>
      <c r="D680" s="3">
        <v>45382</v>
      </c>
      <c r="E680" s="2">
        <v>-35858.15</v>
      </c>
      <c r="F680">
        <f t="shared" si="20"/>
        <v>-119080</v>
      </c>
      <c r="G680" s="2">
        <v>119080</v>
      </c>
      <c r="H680" s="4">
        <f t="shared" si="21"/>
        <v>83221.850000000006</v>
      </c>
      <c r="I680" s="2" t="s">
        <v>28</v>
      </c>
    </row>
    <row r="681" spans="1:9" x14ac:dyDescent="0.2">
      <c r="A681" s="2" t="s">
        <v>712</v>
      </c>
      <c r="B681" s="2" t="s">
        <v>712</v>
      </c>
      <c r="C681" s="3">
        <v>45397</v>
      </c>
      <c r="D681" s="3">
        <v>45382</v>
      </c>
      <c r="E681" s="2">
        <v>-228088.7</v>
      </c>
      <c r="F681">
        <f t="shared" si="20"/>
        <v>-146560</v>
      </c>
      <c r="G681" s="2">
        <v>146560</v>
      </c>
      <c r="H681" s="4">
        <f t="shared" si="21"/>
        <v>-81528.700000000012</v>
      </c>
      <c r="I681" s="2" t="s">
        <v>28</v>
      </c>
    </row>
    <row r="682" spans="1:9" x14ac:dyDescent="0.2">
      <c r="A682" s="2" t="s">
        <v>713</v>
      </c>
      <c r="B682" s="2" t="s">
        <v>713</v>
      </c>
      <c r="C682" s="3">
        <v>45397</v>
      </c>
      <c r="D682" s="3">
        <v>45382</v>
      </c>
      <c r="E682" s="2">
        <v>-53587.7</v>
      </c>
      <c r="F682">
        <f t="shared" si="20"/>
        <v>-18320</v>
      </c>
      <c r="G682" s="2">
        <v>18320</v>
      </c>
      <c r="H682" s="4">
        <f t="shared" si="21"/>
        <v>-35267.699999999997</v>
      </c>
      <c r="I682" s="2" t="s">
        <v>28</v>
      </c>
    </row>
    <row r="683" spans="1:9" x14ac:dyDescent="0.2">
      <c r="A683" s="2" t="s">
        <v>714</v>
      </c>
      <c r="B683" s="2" t="s">
        <v>714</v>
      </c>
      <c r="C683" s="3">
        <v>45397</v>
      </c>
      <c r="D683" s="3">
        <v>45382</v>
      </c>
      <c r="E683" s="2">
        <v>-91809.1</v>
      </c>
      <c r="F683">
        <f t="shared" si="20"/>
        <v>-34492</v>
      </c>
      <c r="G683" s="2">
        <v>34492</v>
      </c>
      <c r="H683" s="4">
        <f t="shared" si="21"/>
        <v>-57317.100000000006</v>
      </c>
      <c r="I683" s="2" t="s">
        <v>28</v>
      </c>
    </row>
    <row r="684" spans="1:9" x14ac:dyDescent="0.2">
      <c r="A684" s="2" t="s">
        <v>715</v>
      </c>
      <c r="B684" s="2" t="s">
        <v>715</v>
      </c>
      <c r="C684" s="3">
        <v>45397</v>
      </c>
      <c r="D684" s="3">
        <v>45382</v>
      </c>
      <c r="E684" s="2">
        <v>-411854.1</v>
      </c>
      <c r="F684">
        <f t="shared" si="20"/>
        <v>-45857</v>
      </c>
      <c r="G684" s="2">
        <v>45857</v>
      </c>
      <c r="H684" s="4">
        <f t="shared" si="21"/>
        <v>-365997.1</v>
      </c>
      <c r="I684" s="2" t="s">
        <v>28</v>
      </c>
    </row>
    <row r="685" spans="1:9" x14ac:dyDescent="0.2">
      <c r="A685" s="2" t="s">
        <v>716</v>
      </c>
      <c r="B685" s="2" t="s">
        <v>716</v>
      </c>
      <c r="C685" s="3">
        <v>45397</v>
      </c>
      <c r="D685" s="3">
        <v>45382</v>
      </c>
      <c r="E685" s="2">
        <v>-160080</v>
      </c>
      <c r="F685">
        <f t="shared" si="20"/>
        <v>-9160</v>
      </c>
      <c r="G685" s="2">
        <v>9160</v>
      </c>
      <c r="H685" s="4">
        <f t="shared" si="21"/>
        <v>-150920</v>
      </c>
      <c r="I685" s="2" t="s">
        <v>28</v>
      </c>
    </row>
    <row r="686" spans="1:9" x14ac:dyDescent="0.2">
      <c r="A686" s="2" t="s">
        <v>717</v>
      </c>
      <c r="B686" s="2" t="s">
        <v>717</v>
      </c>
      <c r="C686" s="3">
        <v>45397</v>
      </c>
      <c r="D686" s="3">
        <v>45382</v>
      </c>
      <c r="E686" s="2">
        <v>-18993.400000000001</v>
      </c>
      <c r="F686">
        <f t="shared" si="20"/>
        <v>-81233.7</v>
      </c>
      <c r="G686" s="2">
        <v>81233.7</v>
      </c>
      <c r="H686" s="4">
        <f t="shared" si="21"/>
        <v>62240.299999999996</v>
      </c>
      <c r="I686" s="2" t="s">
        <v>28</v>
      </c>
    </row>
    <row r="687" spans="1:9" x14ac:dyDescent="0.2">
      <c r="A687" s="2" t="s">
        <v>718</v>
      </c>
      <c r="B687" s="2" t="s">
        <v>718</v>
      </c>
      <c r="C687" s="3">
        <v>45397</v>
      </c>
      <c r="D687" s="3">
        <v>45382</v>
      </c>
      <c r="E687" s="2">
        <v>-81965.100000000006</v>
      </c>
      <c r="F687">
        <f t="shared" si="20"/>
        <v>-105303.2</v>
      </c>
      <c r="G687" s="2">
        <v>105303.2</v>
      </c>
      <c r="H687" s="4">
        <f t="shared" si="21"/>
        <v>23338.099999999991</v>
      </c>
      <c r="I687" s="2" t="s">
        <v>28</v>
      </c>
    </row>
    <row r="688" spans="1:9" x14ac:dyDescent="0.2">
      <c r="A688" s="2" t="s">
        <v>719</v>
      </c>
      <c r="B688" s="2" t="s">
        <v>719</v>
      </c>
      <c r="C688" s="3">
        <v>45397</v>
      </c>
      <c r="D688" s="3">
        <v>45382</v>
      </c>
      <c r="E688" s="2">
        <v>-240120</v>
      </c>
      <c r="F688">
        <f t="shared" si="20"/>
        <v>-760996.4</v>
      </c>
      <c r="G688" s="2">
        <v>760996.4</v>
      </c>
      <c r="H688" s="4">
        <f t="shared" si="21"/>
        <v>520876.4</v>
      </c>
      <c r="I688" s="2" t="s">
        <v>28</v>
      </c>
    </row>
    <row r="689" spans="1:9" x14ac:dyDescent="0.2">
      <c r="A689" s="2" t="s">
        <v>720</v>
      </c>
      <c r="B689" s="2" t="s">
        <v>720</v>
      </c>
      <c r="C689" s="3">
        <v>45397</v>
      </c>
      <c r="D689" s="3">
        <v>45382</v>
      </c>
      <c r="E689" s="2">
        <v>-79865.2</v>
      </c>
      <c r="F689">
        <f t="shared" si="20"/>
        <v>-165771.35</v>
      </c>
      <c r="G689" s="2">
        <v>165771.35</v>
      </c>
      <c r="H689" s="4">
        <f t="shared" si="21"/>
        <v>85906.150000000009</v>
      </c>
      <c r="I689" s="2" t="s">
        <v>28</v>
      </c>
    </row>
    <row r="690" spans="1:9" x14ac:dyDescent="0.2">
      <c r="A690" s="2" t="s">
        <v>721</v>
      </c>
      <c r="B690" s="2" t="s">
        <v>721</v>
      </c>
      <c r="C690" s="3">
        <v>45397</v>
      </c>
      <c r="D690" s="3">
        <v>45382</v>
      </c>
      <c r="E690" s="2">
        <v>-38419.199999999997</v>
      </c>
      <c r="F690">
        <f t="shared" si="20"/>
        <v>-196508.55</v>
      </c>
      <c r="G690" s="2">
        <v>196508.55</v>
      </c>
      <c r="H690" s="4">
        <f t="shared" si="21"/>
        <v>158089.34999999998</v>
      </c>
      <c r="I690" s="2" t="s">
        <v>28</v>
      </c>
    </row>
    <row r="691" spans="1:9" x14ac:dyDescent="0.2">
      <c r="A691" s="2" t="s">
        <v>722</v>
      </c>
      <c r="B691" s="2" t="s">
        <v>722</v>
      </c>
      <c r="C691" s="3">
        <v>45397</v>
      </c>
      <c r="D691" s="3">
        <v>45382</v>
      </c>
      <c r="E691" s="2">
        <v>-687609.15</v>
      </c>
      <c r="F691">
        <f t="shared" si="20"/>
        <v>-3705581.75</v>
      </c>
      <c r="G691" s="2">
        <v>3705581.75</v>
      </c>
      <c r="H691" s="4">
        <f t="shared" si="21"/>
        <v>3017972.6</v>
      </c>
      <c r="I691" s="2" t="s">
        <v>28</v>
      </c>
    </row>
    <row r="692" spans="1:9" x14ac:dyDescent="0.2">
      <c r="A692" s="2" t="s">
        <v>723</v>
      </c>
      <c r="B692" s="2" t="s">
        <v>723</v>
      </c>
      <c r="C692" s="3">
        <v>45397</v>
      </c>
      <c r="D692" s="3">
        <v>45382</v>
      </c>
      <c r="E692" s="2">
        <v>-30353.1</v>
      </c>
      <c r="F692">
        <f t="shared" si="20"/>
        <v>-191889</v>
      </c>
      <c r="G692" s="2">
        <v>191889</v>
      </c>
      <c r="H692" s="4">
        <f t="shared" si="21"/>
        <v>161535.9</v>
      </c>
      <c r="I692" s="2" t="s">
        <v>28</v>
      </c>
    </row>
    <row r="693" spans="1:9" x14ac:dyDescent="0.2">
      <c r="A693" s="2" t="s">
        <v>724</v>
      </c>
      <c r="B693" s="2" t="s">
        <v>724</v>
      </c>
      <c r="C693" s="3">
        <v>45397</v>
      </c>
      <c r="D693" s="3">
        <v>45382</v>
      </c>
      <c r="E693" s="2">
        <v>-17075.2</v>
      </c>
      <c r="F693">
        <f t="shared" si="20"/>
        <v>-332373</v>
      </c>
      <c r="G693" s="2">
        <v>332373</v>
      </c>
      <c r="H693" s="4">
        <f t="shared" si="21"/>
        <v>315297.8</v>
      </c>
      <c r="I693" s="2" t="s">
        <v>28</v>
      </c>
    </row>
    <row r="694" spans="1:9" x14ac:dyDescent="0.2">
      <c r="A694" s="2" t="s">
        <v>725</v>
      </c>
      <c r="B694" s="2" t="s">
        <v>725</v>
      </c>
      <c r="C694" s="3">
        <v>45397</v>
      </c>
      <c r="D694" s="3">
        <v>45382</v>
      </c>
      <c r="E694" s="2">
        <v>-97567.15</v>
      </c>
      <c r="F694">
        <f t="shared" si="20"/>
        <v>-550968.44999999995</v>
      </c>
      <c r="G694" s="2">
        <v>550968.44999999995</v>
      </c>
      <c r="H694" s="4">
        <f t="shared" si="21"/>
        <v>453401.29999999993</v>
      </c>
      <c r="I694" s="2" t="s">
        <v>28</v>
      </c>
    </row>
    <row r="695" spans="1:9" x14ac:dyDescent="0.2">
      <c r="A695" s="2" t="s">
        <v>726</v>
      </c>
      <c r="B695" s="2" t="s">
        <v>726</v>
      </c>
      <c r="C695" s="3">
        <v>45397</v>
      </c>
      <c r="D695" s="3">
        <v>45382</v>
      </c>
      <c r="E695" s="2">
        <v>-49194.7</v>
      </c>
      <c r="F695">
        <f t="shared" si="20"/>
        <v>-398893.6</v>
      </c>
      <c r="G695" s="2">
        <v>398893.6</v>
      </c>
      <c r="H695" s="4">
        <f t="shared" si="21"/>
        <v>349698.89999999997</v>
      </c>
      <c r="I695" s="2" t="s">
        <v>28</v>
      </c>
    </row>
    <row r="696" spans="1:9" x14ac:dyDescent="0.2">
      <c r="A696" s="2" t="s">
        <v>727</v>
      </c>
      <c r="B696" s="2" t="s">
        <v>727</v>
      </c>
      <c r="C696" s="3">
        <v>45397</v>
      </c>
      <c r="D696" s="3">
        <v>45382</v>
      </c>
      <c r="E696" s="2">
        <v>-60105.9</v>
      </c>
      <c r="F696">
        <f t="shared" si="20"/>
        <v>-719583.75</v>
      </c>
      <c r="G696" s="2">
        <v>719583.75</v>
      </c>
      <c r="H696" s="4">
        <f t="shared" si="21"/>
        <v>659477.85</v>
      </c>
      <c r="I696" s="2" t="s">
        <v>28</v>
      </c>
    </row>
    <row r="697" spans="1:9" x14ac:dyDescent="0.2">
      <c r="A697" s="2" t="s">
        <v>728</v>
      </c>
      <c r="B697" s="2" t="s">
        <v>728</v>
      </c>
      <c r="C697" s="3">
        <v>45397</v>
      </c>
      <c r="D697" s="3">
        <v>45382</v>
      </c>
      <c r="E697" s="2">
        <v>-16263.3</v>
      </c>
      <c r="F697">
        <f t="shared" si="20"/>
        <v>-1760789.15</v>
      </c>
      <c r="G697" s="2">
        <v>1760789.15</v>
      </c>
      <c r="H697" s="4">
        <f t="shared" si="21"/>
        <v>1744525.8499999999</v>
      </c>
      <c r="I697" s="2" t="s">
        <v>28</v>
      </c>
    </row>
    <row r="698" spans="1:9" ht="28.5" x14ac:dyDescent="0.2">
      <c r="A698" s="2" t="s">
        <v>657</v>
      </c>
      <c r="B698" s="2" t="s">
        <v>657</v>
      </c>
      <c r="C698" s="3">
        <v>45412</v>
      </c>
      <c r="D698" s="3">
        <v>45382</v>
      </c>
      <c r="E698" s="2">
        <v>-2450.65</v>
      </c>
      <c r="F698">
        <f t="shared" si="20"/>
        <v>-852840</v>
      </c>
      <c r="G698" s="2">
        <v>852840</v>
      </c>
      <c r="H698" s="4">
        <f t="shared" si="21"/>
        <v>850389.35</v>
      </c>
      <c r="I698" s="2" t="s">
        <v>12</v>
      </c>
    </row>
    <row r="699" spans="1:9" ht="28.5" x14ac:dyDescent="0.2">
      <c r="A699" s="2" t="s">
        <v>658</v>
      </c>
      <c r="B699" s="2" t="s">
        <v>658</v>
      </c>
      <c r="C699" s="3">
        <v>45412</v>
      </c>
      <c r="D699" s="3">
        <v>45382</v>
      </c>
      <c r="E699" s="2">
        <v>-7910.85</v>
      </c>
      <c r="F699">
        <f t="shared" si="20"/>
        <v>-642295.69999999995</v>
      </c>
      <c r="G699" s="2">
        <v>642295.69999999995</v>
      </c>
      <c r="H699" s="4">
        <f t="shared" si="21"/>
        <v>634384.85</v>
      </c>
      <c r="I699" s="2" t="s">
        <v>12</v>
      </c>
    </row>
    <row r="700" spans="1:9" ht="28.5" x14ac:dyDescent="0.2">
      <c r="A700" s="2" t="s">
        <v>659</v>
      </c>
      <c r="B700" s="2" t="s">
        <v>659</v>
      </c>
      <c r="C700" s="3">
        <v>45412</v>
      </c>
      <c r="D700" s="3">
        <v>45382</v>
      </c>
      <c r="E700" s="2">
        <v>-8403.0499999999993</v>
      </c>
      <c r="F700">
        <f t="shared" si="20"/>
        <v>-1516783.3</v>
      </c>
      <c r="G700" s="2">
        <v>1516783.3</v>
      </c>
      <c r="H700" s="4">
        <f t="shared" si="21"/>
        <v>1508380.25</v>
      </c>
      <c r="I700" s="2" t="s">
        <v>12</v>
      </c>
    </row>
    <row r="701" spans="1:9" ht="28.5" x14ac:dyDescent="0.2">
      <c r="A701" s="2" t="s">
        <v>660</v>
      </c>
      <c r="B701" s="2" t="s">
        <v>660</v>
      </c>
      <c r="C701" s="3">
        <v>45412</v>
      </c>
      <c r="D701" s="3">
        <v>45382</v>
      </c>
      <c r="E701" s="2">
        <v>-36052.5</v>
      </c>
      <c r="F701">
        <f t="shared" si="20"/>
        <v>-255852</v>
      </c>
      <c r="G701" s="2">
        <v>255852</v>
      </c>
      <c r="H701" s="4">
        <f t="shared" si="21"/>
        <v>219799.5</v>
      </c>
      <c r="I701" s="2" t="s">
        <v>12</v>
      </c>
    </row>
    <row r="702" spans="1:9" ht="28.5" x14ac:dyDescent="0.2">
      <c r="A702" s="2" t="s">
        <v>661</v>
      </c>
      <c r="B702" s="2" t="s">
        <v>661</v>
      </c>
      <c r="C702" s="3">
        <v>45412</v>
      </c>
      <c r="D702" s="3">
        <v>45382</v>
      </c>
      <c r="E702" s="2">
        <v>-30284.1</v>
      </c>
      <c r="F702">
        <f t="shared" si="20"/>
        <v>-724914</v>
      </c>
      <c r="G702" s="2">
        <v>724914</v>
      </c>
      <c r="H702" s="4">
        <f t="shared" si="21"/>
        <v>694629.9</v>
      </c>
      <c r="I702" s="2" t="s">
        <v>12</v>
      </c>
    </row>
    <row r="703" spans="1:9" ht="28.5" x14ac:dyDescent="0.2">
      <c r="A703" s="2" t="s">
        <v>662</v>
      </c>
      <c r="B703" s="2" t="s">
        <v>662</v>
      </c>
      <c r="C703" s="3">
        <v>45412</v>
      </c>
      <c r="D703" s="3">
        <v>45382</v>
      </c>
      <c r="E703" s="2">
        <v>-16824.5</v>
      </c>
      <c r="F703">
        <f t="shared" si="20"/>
        <v>-802693.1</v>
      </c>
      <c r="G703" s="2">
        <v>802693.1</v>
      </c>
      <c r="H703" s="4">
        <f t="shared" si="21"/>
        <v>785868.6</v>
      </c>
      <c r="I703" s="2" t="s">
        <v>12</v>
      </c>
    </row>
    <row r="704" spans="1:9" ht="28.5" x14ac:dyDescent="0.2">
      <c r="A704" s="2" t="s">
        <v>663</v>
      </c>
      <c r="B704" s="2" t="s">
        <v>663</v>
      </c>
      <c r="C704" s="3">
        <v>45412</v>
      </c>
      <c r="D704" s="3">
        <v>45382</v>
      </c>
      <c r="E704" s="2">
        <v>-11536.8</v>
      </c>
      <c r="F704">
        <f t="shared" si="20"/>
        <v>-95944.5</v>
      </c>
      <c r="G704" s="2">
        <v>95944.5</v>
      </c>
      <c r="H704" s="4">
        <f t="shared" si="21"/>
        <v>84407.7</v>
      </c>
      <c r="I704" s="2" t="s">
        <v>12</v>
      </c>
    </row>
    <row r="705" spans="1:9" ht="28.5" x14ac:dyDescent="0.2">
      <c r="A705" s="2" t="s">
        <v>664</v>
      </c>
      <c r="B705" s="2" t="s">
        <v>664</v>
      </c>
      <c r="C705" s="3">
        <v>45412</v>
      </c>
      <c r="D705" s="3">
        <v>45382</v>
      </c>
      <c r="E705" s="2">
        <v>-64211.4</v>
      </c>
      <c r="F705">
        <f t="shared" si="20"/>
        <v>-43129</v>
      </c>
      <c r="G705" s="2">
        <v>43129</v>
      </c>
      <c r="H705" s="4">
        <f t="shared" si="21"/>
        <v>-21082.400000000001</v>
      </c>
      <c r="I705" s="2" t="s">
        <v>12</v>
      </c>
    </row>
    <row r="706" spans="1:9" ht="28.5" x14ac:dyDescent="0.2">
      <c r="A706" s="2" t="s">
        <v>665</v>
      </c>
      <c r="B706" s="2" t="s">
        <v>665</v>
      </c>
      <c r="C706" s="3">
        <v>45412</v>
      </c>
      <c r="D706" s="3">
        <v>45382</v>
      </c>
      <c r="E706" s="2">
        <v>-16091.95</v>
      </c>
      <c r="F706">
        <f t="shared" ref="F706:F769" si="22">G706*-1</f>
        <v>-46562</v>
      </c>
      <c r="G706" s="2">
        <v>46562</v>
      </c>
      <c r="H706" s="4">
        <f t="shared" si="21"/>
        <v>30470.05</v>
      </c>
      <c r="I706" s="2" t="s">
        <v>12</v>
      </c>
    </row>
    <row r="707" spans="1:9" ht="28.5" x14ac:dyDescent="0.2">
      <c r="A707" s="2" t="s">
        <v>666</v>
      </c>
      <c r="B707" s="2" t="s">
        <v>666</v>
      </c>
      <c r="C707" s="3">
        <v>45412</v>
      </c>
      <c r="D707" s="3">
        <v>45382</v>
      </c>
      <c r="E707" s="2">
        <v>-27568.95</v>
      </c>
      <c r="F707">
        <f t="shared" si="22"/>
        <v>-461758</v>
      </c>
      <c r="G707" s="2">
        <v>461758</v>
      </c>
      <c r="H707" s="4">
        <f t="shared" ref="H707:H770" si="23">G707+E707</f>
        <v>434189.05</v>
      </c>
      <c r="I707" s="2" t="s">
        <v>12</v>
      </c>
    </row>
    <row r="708" spans="1:9" ht="28.5" x14ac:dyDescent="0.2">
      <c r="A708" s="2" t="s">
        <v>667</v>
      </c>
      <c r="B708" s="2" t="s">
        <v>667</v>
      </c>
      <c r="C708" s="3">
        <v>45412</v>
      </c>
      <c r="D708" s="3">
        <v>45382</v>
      </c>
      <c r="E708" s="2">
        <v>-115945.3</v>
      </c>
      <c r="F708">
        <f t="shared" si="22"/>
        <v>-70410</v>
      </c>
      <c r="G708" s="2">
        <v>70410</v>
      </c>
      <c r="H708" s="4">
        <f t="shared" si="23"/>
        <v>-45535.3</v>
      </c>
      <c r="I708" s="2" t="s">
        <v>12</v>
      </c>
    </row>
    <row r="709" spans="1:9" ht="28.5" x14ac:dyDescent="0.2">
      <c r="A709" s="2" t="s">
        <v>668</v>
      </c>
      <c r="B709" s="2" t="s">
        <v>668</v>
      </c>
      <c r="C709" s="3">
        <v>45412</v>
      </c>
      <c r="D709" s="3">
        <v>45382</v>
      </c>
      <c r="E709" s="2">
        <v>-72105</v>
      </c>
      <c r="F709">
        <f t="shared" si="22"/>
        <v>-104332</v>
      </c>
      <c r="G709" s="2">
        <v>104332</v>
      </c>
      <c r="H709" s="4">
        <f t="shared" si="23"/>
        <v>32227</v>
      </c>
      <c r="I709" s="2" t="s">
        <v>12</v>
      </c>
    </row>
    <row r="710" spans="1:9" ht="28.5" x14ac:dyDescent="0.2">
      <c r="A710" s="2" t="s">
        <v>669</v>
      </c>
      <c r="B710" s="2" t="s">
        <v>669</v>
      </c>
      <c r="C710" s="3">
        <v>45412</v>
      </c>
      <c r="D710" s="3">
        <v>45382</v>
      </c>
      <c r="E710" s="2">
        <v>-4752.95</v>
      </c>
      <c r="F710">
        <f t="shared" si="22"/>
        <v>-1967412</v>
      </c>
      <c r="G710" s="2">
        <v>1967412</v>
      </c>
      <c r="H710" s="4">
        <f t="shared" si="23"/>
        <v>1962659.05</v>
      </c>
      <c r="I710" s="2" t="s">
        <v>12</v>
      </c>
    </row>
    <row r="711" spans="1:9" ht="28.5" x14ac:dyDescent="0.2">
      <c r="A711" s="2" t="s">
        <v>670</v>
      </c>
      <c r="B711" s="2" t="s">
        <v>670</v>
      </c>
      <c r="C711" s="3">
        <v>45412</v>
      </c>
      <c r="D711" s="3">
        <v>45382</v>
      </c>
      <c r="E711" s="2">
        <v>-26371.8</v>
      </c>
      <c r="F711">
        <f t="shared" si="22"/>
        <v>-135840</v>
      </c>
      <c r="G711" s="2">
        <v>135840</v>
      </c>
      <c r="H711" s="4">
        <f t="shared" si="23"/>
        <v>109468.2</v>
      </c>
      <c r="I711" s="2" t="s">
        <v>12</v>
      </c>
    </row>
    <row r="712" spans="1:9" ht="28.5" x14ac:dyDescent="0.2">
      <c r="A712" s="2" t="s">
        <v>671</v>
      </c>
      <c r="B712" s="2" t="s">
        <v>671</v>
      </c>
      <c r="C712" s="3">
        <v>45412</v>
      </c>
      <c r="D712" s="3">
        <v>45382</v>
      </c>
      <c r="E712" s="2">
        <v>-72105</v>
      </c>
      <c r="F712">
        <f t="shared" si="22"/>
        <v>-188232</v>
      </c>
      <c r="G712" s="2">
        <v>188232</v>
      </c>
      <c r="H712" s="4">
        <f t="shared" si="23"/>
        <v>116127</v>
      </c>
      <c r="I712" s="2" t="s">
        <v>12</v>
      </c>
    </row>
    <row r="713" spans="1:9" ht="28.5" x14ac:dyDescent="0.2">
      <c r="A713" s="2" t="s">
        <v>672</v>
      </c>
      <c r="B713" s="2" t="s">
        <v>672</v>
      </c>
      <c r="C713" s="3">
        <v>45412</v>
      </c>
      <c r="D713" s="3">
        <v>45382</v>
      </c>
      <c r="E713" s="2">
        <v>-29978.2</v>
      </c>
      <c r="F713">
        <f t="shared" si="22"/>
        <v>-292527</v>
      </c>
      <c r="G713" s="2">
        <v>292527</v>
      </c>
      <c r="H713" s="4">
        <f t="shared" si="23"/>
        <v>262548.8</v>
      </c>
      <c r="I713" s="2" t="s">
        <v>12</v>
      </c>
    </row>
    <row r="714" spans="1:9" ht="28.5" x14ac:dyDescent="0.2">
      <c r="A714" s="2" t="s">
        <v>673</v>
      </c>
      <c r="B714" s="2" t="s">
        <v>673</v>
      </c>
      <c r="C714" s="3">
        <v>45412</v>
      </c>
      <c r="D714" s="3">
        <v>45382</v>
      </c>
      <c r="E714" s="2">
        <v>-14421</v>
      </c>
      <c r="F714">
        <f t="shared" si="22"/>
        <v>-282381</v>
      </c>
      <c r="G714" s="2">
        <v>282381</v>
      </c>
      <c r="H714" s="4">
        <f t="shared" si="23"/>
        <v>267960</v>
      </c>
      <c r="I714" s="2" t="s">
        <v>12</v>
      </c>
    </row>
    <row r="715" spans="1:9" ht="28.5" x14ac:dyDescent="0.2">
      <c r="A715" s="2" t="s">
        <v>674</v>
      </c>
      <c r="B715" s="2" t="s">
        <v>674</v>
      </c>
      <c r="C715" s="3">
        <v>45412</v>
      </c>
      <c r="D715" s="3">
        <v>45382</v>
      </c>
      <c r="E715" s="2">
        <v>-193574.9</v>
      </c>
      <c r="F715">
        <f t="shared" si="22"/>
        <v>-305640</v>
      </c>
      <c r="G715" s="2">
        <v>305640</v>
      </c>
      <c r="H715" s="4">
        <f t="shared" si="23"/>
        <v>112065.1</v>
      </c>
      <c r="I715" s="2" t="s">
        <v>12</v>
      </c>
    </row>
    <row r="716" spans="1:9" ht="28.5" x14ac:dyDescent="0.2">
      <c r="A716" s="2" t="s">
        <v>675</v>
      </c>
      <c r="B716" s="2" t="s">
        <v>675</v>
      </c>
      <c r="C716" s="3">
        <v>45412</v>
      </c>
      <c r="D716" s="3">
        <v>45382</v>
      </c>
      <c r="E716" s="2">
        <v>-6835.6</v>
      </c>
      <c r="F716">
        <f t="shared" si="22"/>
        <v>-830986</v>
      </c>
      <c r="G716" s="2">
        <v>830986</v>
      </c>
      <c r="H716" s="4">
        <f t="shared" si="23"/>
        <v>824150.4</v>
      </c>
      <c r="I716" s="2" t="s">
        <v>12</v>
      </c>
    </row>
    <row r="717" spans="1:9" ht="28.5" x14ac:dyDescent="0.2">
      <c r="A717" s="2" t="s">
        <v>676</v>
      </c>
      <c r="B717" s="2" t="s">
        <v>676</v>
      </c>
      <c r="C717" s="3">
        <v>45412</v>
      </c>
      <c r="D717" s="3">
        <v>45382</v>
      </c>
      <c r="E717" s="2">
        <v>-4807</v>
      </c>
      <c r="F717">
        <f t="shared" si="22"/>
        <v>-452800</v>
      </c>
      <c r="G717" s="2">
        <v>452800</v>
      </c>
      <c r="H717" s="4">
        <f t="shared" si="23"/>
        <v>447993</v>
      </c>
      <c r="I717" s="2" t="s">
        <v>12</v>
      </c>
    </row>
    <row r="718" spans="1:9" ht="28.5" x14ac:dyDescent="0.2">
      <c r="A718" s="2" t="s">
        <v>677</v>
      </c>
      <c r="B718" s="2" t="s">
        <v>677</v>
      </c>
      <c r="C718" s="3">
        <v>45412</v>
      </c>
      <c r="D718" s="3">
        <v>45382</v>
      </c>
      <c r="E718" s="2">
        <v>-31391.55</v>
      </c>
      <c r="F718">
        <f t="shared" si="22"/>
        <v>-363750</v>
      </c>
      <c r="G718" s="2">
        <v>363750</v>
      </c>
      <c r="H718" s="4">
        <f t="shared" si="23"/>
        <v>332358.45</v>
      </c>
      <c r="I718" s="2" t="s">
        <v>12</v>
      </c>
    </row>
    <row r="719" spans="1:9" ht="28.5" x14ac:dyDescent="0.2">
      <c r="A719" s="2" t="s">
        <v>678</v>
      </c>
      <c r="B719" s="2" t="s">
        <v>678</v>
      </c>
      <c r="C719" s="3">
        <v>45412</v>
      </c>
      <c r="D719" s="3">
        <v>45382</v>
      </c>
      <c r="E719" s="2">
        <v>-11533.35</v>
      </c>
      <c r="F719">
        <f t="shared" si="22"/>
        <v>-805309</v>
      </c>
      <c r="G719" s="2">
        <v>805309</v>
      </c>
      <c r="H719" s="4">
        <f t="shared" si="23"/>
        <v>793775.65</v>
      </c>
      <c r="I719" s="2" t="s">
        <v>12</v>
      </c>
    </row>
    <row r="720" spans="1:9" ht="28.5" x14ac:dyDescent="0.2">
      <c r="A720" s="2" t="s">
        <v>679</v>
      </c>
      <c r="B720" s="2" t="s">
        <v>679</v>
      </c>
      <c r="C720" s="3">
        <v>45412</v>
      </c>
      <c r="D720" s="3">
        <v>45382</v>
      </c>
      <c r="E720" s="2">
        <v>-19338.400000000001</v>
      </c>
      <c r="F720">
        <f t="shared" si="22"/>
        <v>-135840</v>
      </c>
      <c r="G720" s="2">
        <v>135840</v>
      </c>
      <c r="H720" s="4">
        <f t="shared" si="23"/>
        <v>116501.6</v>
      </c>
      <c r="I720" s="2" t="s">
        <v>12</v>
      </c>
    </row>
    <row r="721" spans="1:9" ht="28.5" x14ac:dyDescent="0.2">
      <c r="A721" s="2" t="s">
        <v>680</v>
      </c>
      <c r="B721" s="2" t="s">
        <v>680</v>
      </c>
      <c r="C721" s="3">
        <v>45412</v>
      </c>
      <c r="D721" s="3">
        <v>45382</v>
      </c>
      <c r="E721" s="2">
        <v>-4578.1499999999996</v>
      </c>
      <c r="F721">
        <f t="shared" si="22"/>
        <v>-362240</v>
      </c>
      <c r="G721" s="2">
        <v>362240</v>
      </c>
      <c r="H721" s="4">
        <f t="shared" si="23"/>
        <v>357661.85</v>
      </c>
      <c r="I721" s="2" t="s">
        <v>12</v>
      </c>
    </row>
    <row r="722" spans="1:9" x14ac:dyDescent="0.2">
      <c r="A722" s="2" t="s">
        <v>729</v>
      </c>
      <c r="B722" s="2" t="s">
        <v>729</v>
      </c>
      <c r="C722" s="3">
        <v>45387</v>
      </c>
      <c r="D722" s="3">
        <v>45382</v>
      </c>
      <c r="E722" s="2">
        <v>-23084</v>
      </c>
      <c r="F722">
        <f t="shared" si="22"/>
        <v>-362240</v>
      </c>
      <c r="G722" s="2">
        <v>362240</v>
      </c>
      <c r="H722" s="4">
        <f t="shared" si="23"/>
        <v>339156</v>
      </c>
      <c r="I722" s="2" t="s">
        <v>36</v>
      </c>
    </row>
    <row r="723" spans="1:9" x14ac:dyDescent="0.2">
      <c r="A723" s="2" t="s">
        <v>730</v>
      </c>
      <c r="B723" s="2" t="s">
        <v>730</v>
      </c>
      <c r="C723" s="3">
        <v>45387</v>
      </c>
      <c r="D723" s="3">
        <v>45382</v>
      </c>
      <c r="E723" s="2">
        <v>-74515</v>
      </c>
      <c r="F723">
        <f t="shared" si="22"/>
        <v>-45280</v>
      </c>
      <c r="G723" s="2">
        <v>45280</v>
      </c>
      <c r="H723" s="4">
        <f t="shared" si="23"/>
        <v>-29235</v>
      </c>
      <c r="I723" s="2" t="s">
        <v>36</v>
      </c>
    </row>
    <row r="724" spans="1:9" x14ac:dyDescent="0.2">
      <c r="A724" s="2" t="s">
        <v>731</v>
      </c>
      <c r="B724" s="2" t="s">
        <v>731</v>
      </c>
      <c r="C724" s="3">
        <v>45387</v>
      </c>
      <c r="D724" s="3">
        <v>45382</v>
      </c>
      <c r="E724" s="2">
        <v>-79149</v>
      </c>
      <c r="F724">
        <f t="shared" si="22"/>
        <v>-4578.1499999999996</v>
      </c>
      <c r="G724" s="2">
        <v>4578.1499999999996</v>
      </c>
      <c r="H724" s="4">
        <f t="shared" si="23"/>
        <v>-74570.850000000006</v>
      </c>
      <c r="I724" s="2" t="s">
        <v>36</v>
      </c>
    </row>
    <row r="725" spans="1:9" x14ac:dyDescent="0.2">
      <c r="A725" s="2" t="s">
        <v>732</v>
      </c>
      <c r="B725" s="2" t="s">
        <v>732</v>
      </c>
      <c r="C725" s="3">
        <v>45387</v>
      </c>
      <c r="D725" s="3">
        <v>45382</v>
      </c>
      <c r="E725" s="2">
        <v>-339600</v>
      </c>
      <c r="F725">
        <f t="shared" si="22"/>
        <v>-4942.7</v>
      </c>
      <c r="G725" s="2">
        <v>4942.7</v>
      </c>
      <c r="H725" s="4">
        <f t="shared" si="23"/>
        <v>-334657.3</v>
      </c>
      <c r="I725" s="2" t="s">
        <v>36</v>
      </c>
    </row>
    <row r="726" spans="1:9" x14ac:dyDescent="0.2">
      <c r="A726" s="2" t="s">
        <v>733</v>
      </c>
      <c r="B726" s="2" t="s">
        <v>733</v>
      </c>
      <c r="C726" s="3">
        <v>45387</v>
      </c>
      <c r="D726" s="3">
        <v>45382</v>
      </c>
      <c r="E726" s="2">
        <v>-285264</v>
      </c>
      <c r="F726">
        <f t="shared" si="22"/>
        <v>-49021.05</v>
      </c>
      <c r="G726" s="2">
        <v>49021.05</v>
      </c>
      <c r="H726" s="4">
        <f t="shared" si="23"/>
        <v>-236242.95</v>
      </c>
      <c r="I726" s="2" t="s">
        <v>36</v>
      </c>
    </row>
    <row r="727" spans="1:9" x14ac:dyDescent="0.2">
      <c r="A727" s="2" t="s">
        <v>734</v>
      </c>
      <c r="B727" s="2" t="s">
        <v>734</v>
      </c>
      <c r="C727" s="3">
        <v>45387</v>
      </c>
      <c r="D727" s="3">
        <v>45382</v>
      </c>
      <c r="E727" s="2">
        <v>-158480</v>
      </c>
      <c r="F727">
        <f t="shared" si="22"/>
        <v>-7475</v>
      </c>
      <c r="G727" s="2">
        <v>7475</v>
      </c>
      <c r="H727" s="4">
        <f t="shared" si="23"/>
        <v>-151005</v>
      </c>
      <c r="I727" s="2" t="s">
        <v>36</v>
      </c>
    </row>
    <row r="728" spans="1:9" x14ac:dyDescent="0.2">
      <c r="A728" s="2" t="s">
        <v>735</v>
      </c>
      <c r="B728" s="2" t="s">
        <v>735</v>
      </c>
      <c r="C728" s="3">
        <v>45387</v>
      </c>
      <c r="D728" s="3">
        <v>45382</v>
      </c>
      <c r="E728" s="2">
        <v>-108672</v>
      </c>
      <c r="F728">
        <f t="shared" si="22"/>
        <v>-11075.65</v>
      </c>
      <c r="G728" s="2">
        <v>11075.65</v>
      </c>
      <c r="H728" s="4">
        <f t="shared" si="23"/>
        <v>-97596.35</v>
      </c>
      <c r="I728" s="2" t="s">
        <v>36</v>
      </c>
    </row>
    <row r="729" spans="1:9" x14ac:dyDescent="0.2">
      <c r="A729" s="2" t="s">
        <v>736</v>
      </c>
      <c r="B729" s="2" t="s">
        <v>736</v>
      </c>
      <c r="C729" s="3">
        <v>45387</v>
      </c>
      <c r="D729" s="3">
        <v>45382</v>
      </c>
      <c r="E729" s="2">
        <v>-604845</v>
      </c>
      <c r="F729">
        <f t="shared" si="22"/>
        <v>-208864.15</v>
      </c>
      <c r="G729" s="2">
        <v>208864.15</v>
      </c>
      <c r="H729" s="4">
        <f t="shared" si="23"/>
        <v>-395980.85</v>
      </c>
      <c r="I729" s="2" t="s">
        <v>36</v>
      </c>
    </row>
    <row r="730" spans="1:9" x14ac:dyDescent="0.2">
      <c r="A730" s="2" t="s">
        <v>737</v>
      </c>
      <c r="B730" s="2" t="s">
        <v>737</v>
      </c>
      <c r="C730" s="3">
        <v>45387</v>
      </c>
      <c r="D730" s="3">
        <v>45382</v>
      </c>
      <c r="E730" s="2">
        <v>-151578</v>
      </c>
      <c r="F730">
        <f t="shared" si="22"/>
        <v>-14421</v>
      </c>
      <c r="G730" s="2">
        <v>14421</v>
      </c>
      <c r="H730" s="4">
        <f t="shared" si="23"/>
        <v>-137157</v>
      </c>
      <c r="I730" s="2" t="s">
        <v>36</v>
      </c>
    </row>
    <row r="731" spans="1:9" x14ac:dyDescent="0.2">
      <c r="A731" s="2" t="s">
        <v>738</v>
      </c>
      <c r="B731" s="2" t="s">
        <v>738</v>
      </c>
      <c r="C731" s="3">
        <v>45387</v>
      </c>
      <c r="D731" s="3">
        <v>45382</v>
      </c>
      <c r="E731" s="2">
        <v>-259693</v>
      </c>
      <c r="F731">
        <f t="shared" si="22"/>
        <v>-19983.55</v>
      </c>
      <c r="G731" s="2">
        <v>19983.55</v>
      </c>
      <c r="H731" s="4">
        <f t="shared" si="23"/>
        <v>-239709.45</v>
      </c>
      <c r="I731" s="2" t="s">
        <v>36</v>
      </c>
    </row>
    <row r="732" spans="1:9" x14ac:dyDescent="0.2">
      <c r="A732" s="2" t="s">
        <v>739</v>
      </c>
      <c r="B732" s="2" t="s">
        <v>739</v>
      </c>
      <c r="C732" s="3">
        <v>45387</v>
      </c>
      <c r="D732" s="3">
        <v>45382</v>
      </c>
      <c r="E732" s="2">
        <v>-1092154</v>
      </c>
      <c r="F732">
        <f t="shared" si="22"/>
        <v>-31054.6</v>
      </c>
      <c r="G732" s="2">
        <v>31054.6</v>
      </c>
      <c r="H732" s="4">
        <f t="shared" si="23"/>
        <v>-1061099.3999999999</v>
      </c>
      <c r="I732" s="2" t="s">
        <v>36</v>
      </c>
    </row>
    <row r="733" spans="1:9" x14ac:dyDescent="0.2">
      <c r="A733" s="2" t="s">
        <v>740</v>
      </c>
      <c r="B733" s="2" t="s">
        <v>740</v>
      </c>
      <c r="C733" s="3">
        <v>45387</v>
      </c>
      <c r="D733" s="3">
        <v>45382</v>
      </c>
      <c r="E733" s="2">
        <v>-679200</v>
      </c>
      <c r="F733">
        <f t="shared" si="22"/>
        <v>-29978.2</v>
      </c>
      <c r="G733" s="2">
        <v>29978.2</v>
      </c>
      <c r="H733" s="4">
        <f t="shared" si="23"/>
        <v>-649221.80000000005</v>
      </c>
      <c r="I733" s="2" t="s">
        <v>36</v>
      </c>
    </row>
    <row r="734" spans="1:9" x14ac:dyDescent="0.2">
      <c r="A734" s="2" t="s">
        <v>741</v>
      </c>
      <c r="B734" s="2" t="s">
        <v>741</v>
      </c>
      <c r="C734" s="3">
        <v>45387</v>
      </c>
      <c r="D734" s="3">
        <v>45382</v>
      </c>
      <c r="E734" s="2">
        <v>-44771</v>
      </c>
      <c r="F734">
        <f t="shared" si="22"/>
        <v>-32447.25</v>
      </c>
      <c r="G734" s="2">
        <v>32447.25</v>
      </c>
      <c r="H734" s="4">
        <f t="shared" si="23"/>
        <v>-12323.75</v>
      </c>
      <c r="I734" s="2" t="s">
        <v>36</v>
      </c>
    </row>
    <row r="735" spans="1:9" x14ac:dyDescent="0.2">
      <c r="A735" s="2" t="s">
        <v>742</v>
      </c>
      <c r="B735" s="2" t="s">
        <v>742</v>
      </c>
      <c r="C735" s="3">
        <v>45387</v>
      </c>
      <c r="D735" s="3">
        <v>45382</v>
      </c>
      <c r="E735" s="2">
        <v>-248407</v>
      </c>
      <c r="F735">
        <f t="shared" si="22"/>
        <v>-88218.8</v>
      </c>
      <c r="G735" s="2">
        <v>88218.8</v>
      </c>
      <c r="H735" s="4">
        <f t="shared" si="23"/>
        <v>-160188.20000000001</v>
      </c>
      <c r="I735" s="2" t="s">
        <v>36</v>
      </c>
    </row>
    <row r="736" spans="1:9" x14ac:dyDescent="0.2">
      <c r="A736" s="2" t="s">
        <v>743</v>
      </c>
      <c r="B736" s="2" t="s">
        <v>743</v>
      </c>
      <c r="C736" s="3">
        <v>45387</v>
      </c>
      <c r="D736" s="3">
        <v>45382</v>
      </c>
      <c r="E736" s="2">
        <v>-679200</v>
      </c>
      <c r="F736">
        <f t="shared" si="22"/>
        <v>-48070</v>
      </c>
      <c r="G736" s="2">
        <v>48070</v>
      </c>
      <c r="H736" s="4">
        <f t="shared" si="23"/>
        <v>-631130</v>
      </c>
      <c r="I736" s="2" t="s">
        <v>36</v>
      </c>
    </row>
    <row r="737" spans="1:9" x14ac:dyDescent="0.2">
      <c r="A737" s="2" t="s">
        <v>744</v>
      </c>
      <c r="B737" s="2" t="s">
        <v>744</v>
      </c>
      <c r="C737" s="3">
        <v>45387</v>
      </c>
      <c r="D737" s="3">
        <v>45382</v>
      </c>
      <c r="E737" s="2">
        <v>-282381</v>
      </c>
      <c r="F737">
        <f t="shared" si="22"/>
        <v>-38615.85</v>
      </c>
      <c r="G737" s="2">
        <v>38615.85</v>
      </c>
      <c r="H737" s="4">
        <f t="shared" si="23"/>
        <v>-243765.15</v>
      </c>
      <c r="I737" s="2" t="s">
        <v>36</v>
      </c>
    </row>
    <row r="738" spans="1:9" x14ac:dyDescent="0.2">
      <c r="A738" s="2" t="s">
        <v>745</v>
      </c>
      <c r="B738" s="2" t="s">
        <v>745</v>
      </c>
      <c r="C738" s="3">
        <v>45387</v>
      </c>
      <c r="D738" s="3">
        <v>45382</v>
      </c>
      <c r="E738" s="2">
        <v>-135840</v>
      </c>
      <c r="F738">
        <f t="shared" si="22"/>
        <v>-85493.3</v>
      </c>
      <c r="G738" s="2">
        <v>85493.3</v>
      </c>
      <c r="H738" s="4">
        <f t="shared" si="23"/>
        <v>-50346.7</v>
      </c>
      <c r="I738" s="2" t="s">
        <v>36</v>
      </c>
    </row>
    <row r="739" spans="1:9" x14ac:dyDescent="0.2">
      <c r="A739" s="2" t="s">
        <v>746</v>
      </c>
      <c r="B739" s="2" t="s">
        <v>746</v>
      </c>
      <c r="C739" s="3">
        <v>45387</v>
      </c>
      <c r="D739" s="3">
        <v>45382</v>
      </c>
      <c r="E739" s="2">
        <v>-1823400</v>
      </c>
      <c r="F739">
        <f t="shared" si="22"/>
        <v>-14421</v>
      </c>
      <c r="G739" s="2">
        <v>14421</v>
      </c>
      <c r="H739" s="4">
        <f t="shared" si="23"/>
        <v>-1808979</v>
      </c>
      <c r="I739" s="2" t="s">
        <v>36</v>
      </c>
    </row>
    <row r="740" spans="1:9" x14ac:dyDescent="0.2">
      <c r="A740" s="2" t="s">
        <v>747</v>
      </c>
      <c r="B740" s="2" t="s">
        <v>747</v>
      </c>
      <c r="C740" s="3">
        <v>45387</v>
      </c>
      <c r="D740" s="3">
        <v>45382</v>
      </c>
      <c r="E740" s="2">
        <v>-64393</v>
      </c>
      <c r="F740">
        <f t="shared" si="22"/>
        <v>-38456</v>
      </c>
      <c r="G740" s="2">
        <v>38456</v>
      </c>
      <c r="H740" s="4">
        <f t="shared" si="23"/>
        <v>-25937</v>
      </c>
      <c r="I740" s="2" t="s">
        <v>36</v>
      </c>
    </row>
    <row r="741" spans="1:9" x14ac:dyDescent="0.2">
      <c r="A741" s="2" t="s">
        <v>748</v>
      </c>
      <c r="B741" s="2" t="s">
        <v>748</v>
      </c>
      <c r="C741" s="3">
        <v>45387</v>
      </c>
      <c r="D741" s="3">
        <v>45382</v>
      </c>
      <c r="E741" s="2">
        <v>-45280</v>
      </c>
      <c r="F741">
        <f t="shared" si="22"/>
        <v>-38456</v>
      </c>
      <c r="G741" s="2">
        <v>38456</v>
      </c>
      <c r="H741" s="4">
        <f t="shared" si="23"/>
        <v>-6824</v>
      </c>
      <c r="I741" s="2" t="s">
        <v>36</v>
      </c>
    </row>
    <row r="742" spans="1:9" x14ac:dyDescent="0.2">
      <c r="A742" s="2" t="s">
        <v>749</v>
      </c>
      <c r="B742" s="2" t="s">
        <v>749</v>
      </c>
      <c r="C742" s="3">
        <v>45387</v>
      </c>
      <c r="D742" s="3">
        <v>45382</v>
      </c>
      <c r="E742" s="2">
        <v>-295692</v>
      </c>
      <c r="F742">
        <f t="shared" si="22"/>
        <v>-4807</v>
      </c>
      <c r="G742" s="2">
        <v>4807</v>
      </c>
      <c r="H742" s="4">
        <f t="shared" si="23"/>
        <v>-290885</v>
      </c>
      <c r="I742" s="2" t="s">
        <v>36</v>
      </c>
    </row>
    <row r="743" spans="1:9" x14ac:dyDescent="0.2">
      <c r="A743" s="2" t="s">
        <v>750</v>
      </c>
      <c r="B743" s="2" t="s">
        <v>750</v>
      </c>
      <c r="C743" s="3">
        <v>45387</v>
      </c>
      <c r="D743" s="3">
        <v>45382</v>
      </c>
      <c r="E743" s="2">
        <v>-108644</v>
      </c>
      <c r="F743">
        <f t="shared" si="22"/>
        <v>-16263.3</v>
      </c>
      <c r="G743" s="2">
        <v>16263.3</v>
      </c>
      <c r="H743" s="4">
        <f t="shared" si="23"/>
        <v>-92380.7</v>
      </c>
      <c r="I743" s="2" t="s">
        <v>36</v>
      </c>
    </row>
    <row r="744" spans="1:9" x14ac:dyDescent="0.2">
      <c r="A744" s="2" t="s">
        <v>751</v>
      </c>
      <c r="B744" s="2" t="s">
        <v>751</v>
      </c>
      <c r="C744" s="3">
        <v>45387</v>
      </c>
      <c r="D744" s="3">
        <v>45382</v>
      </c>
      <c r="E744" s="2">
        <v>-182160</v>
      </c>
      <c r="F744">
        <f t="shared" si="22"/>
        <v>-21082.95</v>
      </c>
      <c r="G744" s="2">
        <v>21082.95</v>
      </c>
      <c r="H744" s="4">
        <f t="shared" si="23"/>
        <v>-161077.04999999999</v>
      </c>
      <c r="I744" s="2" t="s">
        <v>36</v>
      </c>
    </row>
    <row r="745" spans="1:9" x14ac:dyDescent="0.2">
      <c r="A745" s="2" t="s">
        <v>752</v>
      </c>
      <c r="B745" s="2" t="s">
        <v>752</v>
      </c>
      <c r="C745" s="3">
        <v>45387</v>
      </c>
      <c r="D745" s="3">
        <v>45382</v>
      </c>
      <c r="E745" s="2">
        <v>-43129</v>
      </c>
      <c r="F745">
        <f t="shared" si="22"/>
        <v>-152363.5</v>
      </c>
      <c r="G745" s="2">
        <v>152363.5</v>
      </c>
      <c r="H745" s="4">
        <f t="shared" si="23"/>
        <v>109234.5</v>
      </c>
      <c r="I745" s="2" t="s">
        <v>36</v>
      </c>
    </row>
    <row r="746" spans="1:9" x14ac:dyDescent="0.2">
      <c r="A746" s="2" t="s">
        <v>610</v>
      </c>
      <c r="B746" s="2" t="s">
        <v>610</v>
      </c>
      <c r="C746" s="3">
        <v>45417</v>
      </c>
      <c r="D746" s="3">
        <v>45382</v>
      </c>
      <c r="E746" s="2">
        <v>-43476.9</v>
      </c>
      <c r="F746">
        <f t="shared" si="22"/>
        <v>-33190.15</v>
      </c>
      <c r="G746" s="2">
        <v>33190.15</v>
      </c>
      <c r="H746" s="4">
        <f t="shared" si="23"/>
        <v>-10286.75</v>
      </c>
      <c r="I746" s="2" t="s">
        <v>5</v>
      </c>
    </row>
    <row r="747" spans="1:9" x14ac:dyDescent="0.2">
      <c r="A747" s="2" t="s">
        <v>611</v>
      </c>
      <c r="B747" s="2" t="s">
        <v>611</v>
      </c>
      <c r="C747" s="3">
        <v>45417</v>
      </c>
      <c r="D747" s="3">
        <v>45382</v>
      </c>
      <c r="E747" s="2">
        <v>-122172.55</v>
      </c>
      <c r="F747">
        <f t="shared" si="22"/>
        <v>-39343.800000000003</v>
      </c>
      <c r="G747" s="2">
        <v>39343.800000000003</v>
      </c>
      <c r="H747" s="4">
        <f t="shared" si="23"/>
        <v>-82828.75</v>
      </c>
      <c r="I747" s="2" t="s">
        <v>5</v>
      </c>
    </row>
    <row r="748" spans="1:9" x14ac:dyDescent="0.2">
      <c r="A748" s="2" t="s">
        <v>612</v>
      </c>
      <c r="B748" s="2" t="s">
        <v>612</v>
      </c>
      <c r="C748" s="3">
        <v>45417</v>
      </c>
      <c r="D748" s="3">
        <v>45382</v>
      </c>
      <c r="E748" s="2">
        <v>-186346</v>
      </c>
      <c r="F748">
        <f t="shared" si="22"/>
        <v>-741915.6</v>
      </c>
      <c r="G748" s="2">
        <v>741915.6</v>
      </c>
      <c r="H748" s="4">
        <f t="shared" si="23"/>
        <v>555569.6</v>
      </c>
      <c r="I748" s="2" t="s">
        <v>5</v>
      </c>
    </row>
    <row r="749" spans="1:9" x14ac:dyDescent="0.2">
      <c r="A749" s="2" t="s">
        <v>613</v>
      </c>
      <c r="B749" s="2" t="s">
        <v>613</v>
      </c>
      <c r="C749" s="3">
        <v>45417</v>
      </c>
      <c r="D749" s="3">
        <v>45382</v>
      </c>
      <c r="E749" s="2">
        <v>-752524.35</v>
      </c>
      <c r="F749">
        <f t="shared" si="22"/>
        <v>-38419.199999999997</v>
      </c>
      <c r="G749" s="2">
        <v>38419.199999999997</v>
      </c>
      <c r="H749" s="4">
        <f t="shared" si="23"/>
        <v>-714105.15</v>
      </c>
      <c r="I749" s="2" t="s">
        <v>5</v>
      </c>
    </row>
    <row r="750" spans="1:9" x14ac:dyDescent="0.2">
      <c r="A750" s="2" t="s">
        <v>614</v>
      </c>
      <c r="B750" s="2" t="s">
        <v>614</v>
      </c>
      <c r="C750" s="3">
        <v>45417</v>
      </c>
      <c r="D750" s="3">
        <v>45382</v>
      </c>
      <c r="E750" s="2">
        <v>-570869.19999999995</v>
      </c>
      <c r="F750">
        <f t="shared" si="22"/>
        <v>-66545.899999999994</v>
      </c>
      <c r="G750" s="2">
        <v>66545.899999999994</v>
      </c>
      <c r="H750" s="4">
        <f t="shared" si="23"/>
        <v>-504323.29999999993</v>
      </c>
      <c r="I750" s="2" t="s">
        <v>5</v>
      </c>
    </row>
    <row r="751" spans="1:9" x14ac:dyDescent="0.2">
      <c r="A751" s="2" t="s">
        <v>615</v>
      </c>
      <c r="B751" s="2" t="s">
        <v>615</v>
      </c>
      <c r="C751" s="3">
        <v>45417</v>
      </c>
      <c r="D751" s="3">
        <v>45382</v>
      </c>
      <c r="E751" s="2">
        <v>-298494</v>
      </c>
      <c r="F751">
        <f t="shared" si="22"/>
        <v>-110312.6</v>
      </c>
      <c r="G751" s="2">
        <v>110312.6</v>
      </c>
      <c r="H751" s="4">
        <f t="shared" si="23"/>
        <v>-188181.4</v>
      </c>
      <c r="I751" s="2" t="s">
        <v>5</v>
      </c>
    </row>
    <row r="752" spans="1:9" x14ac:dyDescent="0.2">
      <c r="A752" s="2" t="s">
        <v>616</v>
      </c>
      <c r="B752" s="2" t="s">
        <v>616</v>
      </c>
      <c r="C752" s="3">
        <v>45417</v>
      </c>
      <c r="D752" s="3">
        <v>45382</v>
      </c>
      <c r="E752" s="2">
        <v>-179096.4</v>
      </c>
      <c r="F752">
        <f t="shared" si="22"/>
        <v>-79865.2</v>
      </c>
      <c r="G752" s="2">
        <v>79865.2</v>
      </c>
      <c r="H752" s="4">
        <f t="shared" si="23"/>
        <v>-99231.2</v>
      </c>
      <c r="I752" s="2" t="s">
        <v>5</v>
      </c>
    </row>
    <row r="753" spans="1:9" x14ac:dyDescent="0.2">
      <c r="A753" s="2" t="s">
        <v>617</v>
      </c>
      <c r="B753" s="2" t="s">
        <v>617</v>
      </c>
      <c r="C753" s="3">
        <v>45417</v>
      </c>
      <c r="D753" s="3">
        <v>45382</v>
      </c>
      <c r="E753" s="2">
        <v>-1139215.3</v>
      </c>
      <c r="F753">
        <f t="shared" si="22"/>
        <v>-144072</v>
      </c>
      <c r="G753" s="2">
        <v>144072</v>
      </c>
      <c r="H753" s="4">
        <f t="shared" si="23"/>
        <v>-995143.3</v>
      </c>
      <c r="I753" s="2" t="s">
        <v>5</v>
      </c>
    </row>
    <row r="754" spans="1:9" x14ac:dyDescent="0.2">
      <c r="A754" s="2" t="s">
        <v>618</v>
      </c>
      <c r="B754" s="2" t="s">
        <v>618</v>
      </c>
      <c r="C754" s="3">
        <v>45417</v>
      </c>
      <c r="D754" s="3">
        <v>45382</v>
      </c>
      <c r="E754" s="2">
        <v>-267651</v>
      </c>
      <c r="F754">
        <f t="shared" si="22"/>
        <v>-352537.1</v>
      </c>
      <c r="G754" s="2">
        <v>352537.1</v>
      </c>
      <c r="H754" s="4">
        <f t="shared" si="23"/>
        <v>84886.099999999977</v>
      </c>
      <c r="I754" s="2" t="s">
        <v>5</v>
      </c>
    </row>
    <row r="755" spans="1:9" x14ac:dyDescent="0.2">
      <c r="A755" s="2" t="s">
        <v>619</v>
      </c>
      <c r="B755" s="2" t="s">
        <v>619</v>
      </c>
      <c r="C755" s="3">
        <v>45417</v>
      </c>
      <c r="D755" s="3">
        <v>45382</v>
      </c>
      <c r="E755" s="2">
        <v>-458555.6</v>
      </c>
      <c r="F755">
        <f t="shared" si="22"/>
        <v>-170752</v>
      </c>
      <c r="G755" s="2">
        <v>170752</v>
      </c>
      <c r="H755" s="4">
        <f t="shared" si="23"/>
        <v>-287803.59999999998</v>
      </c>
      <c r="I755" s="2" t="s">
        <v>5</v>
      </c>
    </row>
    <row r="756" spans="1:9" x14ac:dyDescent="0.2">
      <c r="A756" s="2" t="s">
        <v>620</v>
      </c>
      <c r="B756" s="2" t="s">
        <v>620</v>
      </c>
      <c r="C756" s="3">
        <v>45417</v>
      </c>
      <c r="D756" s="3">
        <v>45382</v>
      </c>
      <c r="E756" s="2">
        <v>-2057049.85</v>
      </c>
      <c r="F756">
        <f t="shared" si="22"/>
        <v>-128597.6</v>
      </c>
      <c r="G756" s="2">
        <v>128597.6</v>
      </c>
      <c r="H756" s="4">
        <f t="shared" si="23"/>
        <v>-1928452.25</v>
      </c>
      <c r="I756" s="2" t="s">
        <v>5</v>
      </c>
    </row>
    <row r="757" spans="1:9" x14ac:dyDescent="0.2">
      <c r="A757" s="2" t="s">
        <v>621</v>
      </c>
      <c r="B757" s="2" t="s">
        <v>621</v>
      </c>
      <c r="C757" s="3">
        <v>45417</v>
      </c>
      <c r="D757" s="3">
        <v>45382</v>
      </c>
      <c r="E757" s="2">
        <v>-799537.5</v>
      </c>
      <c r="F757">
        <f t="shared" si="22"/>
        <v>-303683.95</v>
      </c>
      <c r="G757" s="2">
        <v>303683.95</v>
      </c>
      <c r="H757" s="4">
        <f t="shared" si="23"/>
        <v>-495853.55</v>
      </c>
      <c r="I757" s="2" t="s">
        <v>5</v>
      </c>
    </row>
    <row r="758" spans="1:9" x14ac:dyDescent="0.2">
      <c r="A758" s="2" t="s">
        <v>622</v>
      </c>
      <c r="B758" s="2" t="s">
        <v>622</v>
      </c>
      <c r="C758" s="3">
        <v>45417</v>
      </c>
      <c r="D758" s="3">
        <v>45382</v>
      </c>
      <c r="E758" s="2">
        <v>-94865.8</v>
      </c>
      <c r="F758">
        <f t="shared" si="22"/>
        <v>-51225.599999999999</v>
      </c>
      <c r="G758" s="2">
        <v>51225.599999999999</v>
      </c>
      <c r="H758" s="4">
        <f t="shared" si="23"/>
        <v>-43640.200000000004</v>
      </c>
      <c r="I758" s="2" t="s">
        <v>5</v>
      </c>
    </row>
    <row r="759" spans="1:9" x14ac:dyDescent="0.2">
      <c r="A759" s="2" t="s">
        <v>623</v>
      </c>
      <c r="B759" s="2" t="s">
        <v>623</v>
      </c>
      <c r="C759" s="3">
        <v>45417</v>
      </c>
      <c r="D759" s="3">
        <v>45382</v>
      </c>
      <c r="E759" s="2">
        <v>-409385.05</v>
      </c>
      <c r="F759">
        <f t="shared" si="22"/>
        <v>-145139.20000000001</v>
      </c>
      <c r="G759" s="2">
        <v>145139.20000000001</v>
      </c>
      <c r="H759" s="4">
        <f t="shared" si="23"/>
        <v>-264245.84999999998</v>
      </c>
      <c r="I759" s="2" t="s">
        <v>5</v>
      </c>
    </row>
    <row r="760" spans="1:9" x14ac:dyDescent="0.2">
      <c r="A760" s="2" t="s">
        <v>624</v>
      </c>
      <c r="B760" s="2" t="s">
        <v>624</v>
      </c>
      <c r="C760" s="3">
        <v>45417</v>
      </c>
      <c r="D760" s="3">
        <v>45382</v>
      </c>
      <c r="E760" s="2">
        <v>-1199306.25</v>
      </c>
      <c r="F760">
        <f t="shared" si="22"/>
        <v>-160711.35</v>
      </c>
      <c r="G760" s="2">
        <v>160711.35</v>
      </c>
      <c r="H760" s="4">
        <f t="shared" si="23"/>
        <v>-1038594.9</v>
      </c>
      <c r="I760" s="2" t="s">
        <v>5</v>
      </c>
    </row>
    <row r="761" spans="1:9" x14ac:dyDescent="0.2">
      <c r="A761" s="2" t="s">
        <v>625</v>
      </c>
      <c r="B761" s="2" t="s">
        <v>625</v>
      </c>
      <c r="C761" s="3">
        <v>45417</v>
      </c>
      <c r="D761" s="3">
        <v>45382</v>
      </c>
      <c r="E761" s="2">
        <v>-398893.6</v>
      </c>
      <c r="F761">
        <f t="shared" si="22"/>
        <v>-19209.599999999999</v>
      </c>
      <c r="G761" s="2">
        <v>19209.599999999999</v>
      </c>
      <c r="H761" s="4">
        <f t="shared" si="23"/>
        <v>-379684</v>
      </c>
      <c r="I761" s="2" t="s">
        <v>5</v>
      </c>
    </row>
    <row r="762" spans="1:9" x14ac:dyDescent="0.2">
      <c r="A762" s="2" t="s">
        <v>626</v>
      </c>
      <c r="B762" s="2" t="s">
        <v>626</v>
      </c>
      <c r="C762" s="3">
        <v>45417</v>
      </c>
      <c r="D762" s="3">
        <v>45382</v>
      </c>
      <c r="E762" s="2">
        <v>-191889</v>
      </c>
      <c r="F762">
        <f t="shared" si="22"/>
        <v>-8697.4500000000007</v>
      </c>
      <c r="G762" s="2">
        <v>8697.4500000000007</v>
      </c>
      <c r="H762" s="4">
        <f t="shared" si="23"/>
        <v>-183191.55</v>
      </c>
      <c r="I762" s="2" t="s">
        <v>5</v>
      </c>
    </row>
    <row r="763" spans="1:9" x14ac:dyDescent="0.2">
      <c r="A763" s="2" t="s">
        <v>627</v>
      </c>
      <c r="B763" s="2" t="s">
        <v>627</v>
      </c>
      <c r="C763" s="3">
        <v>45417</v>
      </c>
      <c r="D763" s="3">
        <v>45382</v>
      </c>
      <c r="E763" s="2">
        <v>-3434338.15</v>
      </c>
      <c r="F763">
        <f t="shared" si="22"/>
        <v>-9389.75</v>
      </c>
      <c r="G763" s="2">
        <v>9389.75</v>
      </c>
      <c r="H763" s="4">
        <f t="shared" si="23"/>
        <v>-3424948.4</v>
      </c>
      <c r="I763" s="2" t="s">
        <v>5</v>
      </c>
    </row>
    <row r="764" spans="1:9" x14ac:dyDescent="0.2">
      <c r="A764" s="2" t="s">
        <v>628</v>
      </c>
      <c r="B764" s="2" t="s">
        <v>628</v>
      </c>
      <c r="C764" s="3">
        <v>45417</v>
      </c>
      <c r="D764" s="3">
        <v>45382</v>
      </c>
      <c r="E764" s="2">
        <v>-151603.35</v>
      </c>
      <c r="F764">
        <f t="shared" si="22"/>
        <v>-93116.65</v>
      </c>
      <c r="G764" s="2">
        <v>93116.65</v>
      </c>
      <c r="H764" s="4">
        <f t="shared" si="23"/>
        <v>-58486.700000000012</v>
      </c>
      <c r="I764" s="2" t="s">
        <v>5</v>
      </c>
    </row>
    <row r="765" spans="1:9" x14ac:dyDescent="0.2">
      <c r="A765" s="2" t="s">
        <v>629</v>
      </c>
      <c r="B765" s="2" t="s">
        <v>629</v>
      </c>
      <c r="C765" s="3">
        <v>45417</v>
      </c>
      <c r="D765" s="3">
        <v>45382</v>
      </c>
      <c r="E765" s="2">
        <v>-85284</v>
      </c>
      <c r="F765">
        <f t="shared" si="22"/>
        <v>-14199.05</v>
      </c>
      <c r="G765" s="2">
        <v>14199.05</v>
      </c>
      <c r="H765" s="4">
        <f t="shared" si="23"/>
        <v>-71084.95</v>
      </c>
      <c r="I765" s="2" t="s">
        <v>5</v>
      </c>
    </row>
    <row r="766" spans="1:9" x14ac:dyDescent="0.2">
      <c r="A766" s="2" t="s">
        <v>630</v>
      </c>
      <c r="B766" s="2" t="s">
        <v>630</v>
      </c>
      <c r="C766" s="3">
        <v>45417</v>
      </c>
      <c r="D766" s="3">
        <v>45382</v>
      </c>
      <c r="E766" s="2">
        <v>-487313.65</v>
      </c>
      <c r="F766">
        <f t="shared" si="22"/>
        <v>-21039.25</v>
      </c>
      <c r="G766" s="2">
        <v>21039.25</v>
      </c>
      <c r="H766" s="4">
        <f t="shared" si="23"/>
        <v>-466274.4</v>
      </c>
      <c r="I766" s="2" t="s">
        <v>5</v>
      </c>
    </row>
    <row r="767" spans="1:9" x14ac:dyDescent="0.2">
      <c r="A767" s="2" t="s">
        <v>631</v>
      </c>
      <c r="B767" s="2" t="s">
        <v>631</v>
      </c>
      <c r="C767" s="3">
        <v>45417</v>
      </c>
      <c r="D767" s="3">
        <v>45382</v>
      </c>
      <c r="E767" s="2">
        <v>-245709</v>
      </c>
      <c r="F767">
        <f t="shared" si="22"/>
        <v>-396740.8</v>
      </c>
      <c r="G767" s="2">
        <v>396740.8</v>
      </c>
      <c r="H767" s="4">
        <f t="shared" si="23"/>
        <v>151031.79999999999</v>
      </c>
      <c r="I767" s="2" t="s">
        <v>5</v>
      </c>
    </row>
    <row r="768" spans="1:9" x14ac:dyDescent="0.2">
      <c r="A768" s="2" t="s">
        <v>632</v>
      </c>
      <c r="B768" s="2" t="s">
        <v>632</v>
      </c>
      <c r="C768" s="3">
        <v>45417</v>
      </c>
      <c r="D768" s="3">
        <v>45382</v>
      </c>
      <c r="E768" s="2">
        <v>-300208.65000000002</v>
      </c>
      <c r="F768">
        <f t="shared" si="22"/>
        <v>-27393</v>
      </c>
      <c r="G768" s="2">
        <v>27393</v>
      </c>
      <c r="H768" s="4">
        <f t="shared" si="23"/>
        <v>-272815.65000000002</v>
      </c>
      <c r="I768" s="2" t="s">
        <v>5</v>
      </c>
    </row>
    <row r="769" spans="1:9" x14ac:dyDescent="0.2">
      <c r="A769" s="2" t="s">
        <v>633</v>
      </c>
      <c r="B769" s="2" t="s">
        <v>633</v>
      </c>
      <c r="C769" s="3">
        <v>45417</v>
      </c>
      <c r="D769" s="3">
        <v>45382</v>
      </c>
      <c r="E769" s="2">
        <v>-81233.7</v>
      </c>
      <c r="F769">
        <f t="shared" si="22"/>
        <v>-37958.050000000003</v>
      </c>
      <c r="G769" s="2">
        <v>37958.050000000003</v>
      </c>
      <c r="H769" s="4">
        <f t="shared" si="23"/>
        <v>-43275.649999999994</v>
      </c>
      <c r="I769" s="2" t="s">
        <v>5</v>
      </c>
    </row>
    <row r="770" spans="1:9" x14ac:dyDescent="0.2">
      <c r="A770" s="2" t="s">
        <v>829</v>
      </c>
      <c r="B770" s="2" t="s">
        <v>829</v>
      </c>
      <c r="C770" s="3">
        <v>45373</v>
      </c>
      <c r="D770" s="3">
        <v>45352</v>
      </c>
      <c r="E770" s="2">
        <v>-17295</v>
      </c>
      <c r="F770">
        <f t="shared" ref="F770:F833" si="24">G770*-1</f>
        <v>-58990.400000000001</v>
      </c>
      <c r="G770" s="2">
        <v>58990.400000000001</v>
      </c>
      <c r="H770" s="4">
        <f t="shared" si="23"/>
        <v>41695.4</v>
      </c>
      <c r="I770" s="2" t="s">
        <v>20</v>
      </c>
    </row>
    <row r="771" spans="1:9" x14ac:dyDescent="0.2">
      <c r="A771" s="2" t="s">
        <v>830</v>
      </c>
      <c r="B771" s="2" t="s">
        <v>830</v>
      </c>
      <c r="C771" s="3">
        <v>45373</v>
      </c>
      <c r="D771" s="3">
        <v>45352</v>
      </c>
      <c r="E771" s="2">
        <v>-11435</v>
      </c>
      <c r="F771">
        <f t="shared" si="24"/>
        <v>-56943.4</v>
      </c>
      <c r="G771" s="2">
        <v>56943.4</v>
      </c>
      <c r="H771" s="4">
        <f t="shared" ref="H771:H834" si="25">G771+E771</f>
        <v>45508.4</v>
      </c>
      <c r="I771" s="2" t="s">
        <v>20</v>
      </c>
    </row>
    <row r="772" spans="1:9" x14ac:dyDescent="0.2">
      <c r="A772" s="2" t="s">
        <v>831</v>
      </c>
      <c r="B772" s="2" t="s">
        <v>831</v>
      </c>
      <c r="C772" s="3">
        <v>45373</v>
      </c>
      <c r="D772" s="3">
        <v>45352</v>
      </c>
      <c r="E772" s="2">
        <v>-36989</v>
      </c>
      <c r="F772">
        <f t="shared" si="24"/>
        <v>-61634.25</v>
      </c>
      <c r="G772" s="2">
        <v>61634.25</v>
      </c>
      <c r="H772" s="4">
        <f t="shared" si="25"/>
        <v>24645.25</v>
      </c>
      <c r="I772" s="2" t="s">
        <v>20</v>
      </c>
    </row>
    <row r="773" spans="1:9" x14ac:dyDescent="0.2">
      <c r="A773" s="2" t="s">
        <v>832</v>
      </c>
      <c r="B773" s="2" t="s">
        <v>832</v>
      </c>
      <c r="C773" s="3">
        <v>45373</v>
      </c>
      <c r="D773" s="3">
        <v>45352</v>
      </c>
      <c r="E773" s="2">
        <v>-36640</v>
      </c>
      <c r="F773">
        <f t="shared" si="24"/>
        <v>-167573.4</v>
      </c>
      <c r="G773" s="2">
        <v>167573.4</v>
      </c>
      <c r="H773" s="4">
        <f t="shared" si="25"/>
        <v>130933.4</v>
      </c>
      <c r="I773" s="2" t="s">
        <v>20</v>
      </c>
    </row>
    <row r="774" spans="1:9" x14ac:dyDescent="0.2">
      <c r="A774" s="2" t="s">
        <v>833</v>
      </c>
      <c r="B774" s="2" t="s">
        <v>833</v>
      </c>
      <c r="C774" s="3">
        <v>45373</v>
      </c>
      <c r="D774" s="3">
        <v>45352</v>
      </c>
      <c r="E774" s="2">
        <v>-50509</v>
      </c>
      <c r="F774">
        <f t="shared" si="24"/>
        <v>-91310</v>
      </c>
      <c r="G774" s="2">
        <v>91310</v>
      </c>
      <c r="H774" s="4">
        <f t="shared" si="25"/>
        <v>40801</v>
      </c>
      <c r="I774" s="2" t="s">
        <v>20</v>
      </c>
    </row>
    <row r="775" spans="1:9" x14ac:dyDescent="0.2">
      <c r="A775" s="2" t="s">
        <v>834</v>
      </c>
      <c r="B775" s="2" t="s">
        <v>834</v>
      </c>
      <c r="C775" s="3">
        <v>45373</v>
      </c>
      <c r="D775" s="3">
        <v>45352</v>
      </c>
      <c r="E775" s="2">
        <v>-54044</v>
      </c>
      <c r="F775">
        <f t="shared" si="24"/>
        <v>-73352.75</v>
      </c>
      <c r="G775" s="2">
        <v>73352.75</v>
      </c>
      <c r="H775" s="4">
        <f t="shared" si="25"/>
        <v>19308.75</v>
      </c>
      <c r="I775" s="2" t="s">
        <v>20</v>
      </c>
    </row>
    <row r="776" spans="1:9" x14ac:dyDescent="0.2">
      <c r="A776" s="2" t="s">
        <v>835</v>
      </c>
      <c r="B776" s="2" t="s">
        <v>835</v>
      </c>
      <c r="C776" s="3">
        <v>45373</v>
      </c>
      <c r="D776" s="3">
        <v>45352</v>
      </c>
      <c r="E776" s="2">
        <v>-133356</v>
      </c>
      <c r="F776">
        <f t="shared" si="24"/>
        <v>-162396.1</v>
      </c>
      <c r="G776" s="2">
        <v>162396.1</v>
      </c>
      <c r="H776" s="4">
        <f t="shared" si="25"/>
        <v>29040.100000000006</v>
      </c>
      <c r="I776" s="2" t="s">
        <v>20</v>
      </c>
    </row>
    <row r="777" spans="1:9" x14ac:dyDescent="0.2">
      <c r="A777" s="2" t="s">
        <v>836</v>
      </c>
      <c r="B777" s="2" t="s">
        <v>836</v>
      </c>
      <c r="C777" s="3">
        <v>45373</v>
      </c>
      <c r="D777" s="3">
        <v>45352</v>
      </c>
      <c r="E777" s="2">
        <v>-109920</v>
      </c>
      <c r="F777">
        <f t="shared" si="24"/>
        <v>-27393</v>
      </c>
      <c r="G777" s="2">
        <v>27393</v>
      </c>
      <c r="H777" s="4">
        <f t="shared" si="25"/>
        <v>-82527</v>
      </c>
      <c r="I777" s="2" t="s">
        <v>20</v>
      </c>
    </row>
    <row r="778" spans="1:9" x14ac:dyDescent="0.2">
      <c r="A778" s="2" t="s">
        <v>837</v>
      </c>
      <c r="B778" s="2" t="s">
        <v>837</v>
      </c>
      <c r="C778" s="3">
        <v>45373</v>
      </c>
      <c r="D778" s="3">
        <v>45352</v>
      </c>
      <c r="E778" s="2">
        <v>-43968</v>
      </c>
      <c r="F778">
        <f t="shared" si="24"/>
        <v>-73048</v>
      </c>
      <c r="G778" s="2">
        <v>73048</v>
      </c>
      <c r="H778" s="4">
        <f t="shared" si="25"/>
        <v>29080</v>
      </c>
      <c r="I778" s="2" t="s">
        <v>20</v>
      </c>
    </row>
    <row r="779" spans="1:9" x14ac:dyDescent="0.2">
      <c r="A779" s="2" t="s">
        <v>838</v>
      </c>
      <c r="B779" s="2" t="s">
        <v>838</v>
      </c>
      <c r="C779" s="3">
        <v>45373</v>
      </c>
      <c r="D779" s="3">
        <v>45352</v>
      </c>
      <c r="E779" s="2">
        <v>-251709</v>
      </c>
      <c r="F779">
        <f t="shared" si="24"/>
        <v>-73048</v>
      </c>
      <c r="G779" s="2">
        <v>73048</v>
      </c>
      <c r="H779" s="4">
        <f t="shared" si="25"/>
        <v>-178661</v>
      </c>
      <c r="I779" s="2" t="s">
        <v>20</v>
      </c>
    </row>
    <row r="780" spans="1:9" x14ac:dyDescent="0.2">
      <c r="A780" s="2" t="s">
        <v>839</v>
      </c>
      <c r="B780" s="2" t="s">
        <v>839</v>
      </c>
      <c r="C780" s="3">
        <v>45373</v>
      </c>
      <c r="D780" s="3">
        <v>45352</v>
      </c>
      <c r="E780" s="2">
        <v>-46609</v>
      </c>
      <c r="F780">
        <f t="shared" si="24"/>
        <v>-9131</v>
      </c>
      <c r="G780" s="2">
        <v>9131</v>
      </c>
      <c r="H780" s="4">
        <f t="shared" si="25"/>
        <v>-37478</v>
      </c>
      <c r="I780" s="2" t="s">
        <v>20</v>
      </c>
    </row>
    <row r="781" spans="1:9" x14ac:dyDescent="0.2">
      <c r="A781" s="2" t="s">
        <v>840</v>
      </c>
      <c r="B781" s="2" t="s">
        <v>840</v>
      </c>
      <c r="C781" s="3">
        <v>45373</v>
      </c>
      <c r="D781" s="3">
        <v>45352</v>
      </c>
      <c r="E781" s="2">
        <v>-91021</v>
      </c>
      <c r="F781">
        <f t="shared" si="24"/>
        <v>-17450</v>
      </c>
      <c r="G781" s="2">
        <v>17450</v>
      </c>
      <c r="H781" s="4">
        <f t="shared" si="25"/>
        <v>-73571</v>
      </c>
      <c r="I781" s="2" t="s">
        <v>20</v>
      </c>
    </row>
    <row r="782" spans="1:9" x14ac:dyDescent="0.2">
      <c r="A782" s="2" t="s">
        <v>841</v>
      </c>
      <c r="B782" s="2" t="s">
        <v>841</v>
      </c>
      <c r="C782" s="3">
        <v>45373</v>
      </c>
      <c r="D782" s="3">
        <v>45352</v>
      </c>
      <c r="E782" s="2">
        <v>-185032</v>
      </c>
      <c r="F782">
        <f t="shared" si="24"/>
        <v>-18839</v>
      </c>
      <c r="G782" s="2">
        <v>18839</v>
      </c>
      <c r="H782" s="4">
        <f t="shared" si="25"/>
        <v>-166193</v>
      </c>
      <c r="I782" s="2" t="s">
        <v>20</v>
      </c>
    </row>
    <row r="783" spans="1:9" x14ac:dyDescent="0.2">
      <c r="A783" s="2" t="s">
        <v>842</v>
      </c>
      <c r="B783" s="2" t="s">
        <v>842</v>
      </c>
      <c r="C783" s="3">
        <v>45373</v>
      </c>
      <c r="D783" s="3">
        <v>45352</v>
      </c>
      <c r="E783" s="2">
        <v>-352034</v>
      </c>
      <c r="F783">
        <f t="shared" si="24"/>
        <v>-186824</v>
      </c>
      <c r="G783" s="2">
        <v>186824</v>
      </c>
      <c r="H783" s="4">
        <f t="shared" si="25"/>
        <v>-165210</v>
      </c>
      <c r="I783" s="2" t="s">
        <v>20</v>
      </c>
    </row>
    <row r="784" spans="1:9" x14ac:dyDescent="0.2">
      <c r="A784" s="2" t="s">
        <v>843</v>
      </c>
      <c r="B784" s="2" t="s">
        <v>843</v>
      </c>
      <c r="C784" s="3">
        <v>45373</v>
      </c>
      <c r="D784" s="3">
        <v>45352</v>
      </c>
      <c r="E784" s="2">
        <v>-36712</v>
      </c>
      <c r="F784">
        <f t="shared" si="24"/>
        <v>-28488</v>
      </c>
      <c r="G784" s="2">
        <v>28488</v>
      </c>
      <c r="H784" s="4">
        <f t="shared" si="25"/>
        <v>-8224</v>
      </c>
      <c r="I784" s="2" t="s">
        <v>20</v>
      </c>
    </row>
    <row r="785" spans="1:9" x14ac:dyDescent="0.2">
      <c r="A785" s="2" t="s">
        <v>844</v>
      </c>
      <c r="B785" s="2" t="s">
        <v>844</v>
      </c>
      <c r="C785" s="3">
        <v>45373</v>
      </c>
      <c r="D785" s="3">
        <v>45352</v>
      </c>
      <c r="E785" s="2">
        <v>-157259</v>
      </c>
      <c r="F785">
        <f t="shared" si="24"/>
        <v>-42212</v>
      </c>
      <c r="G785" s="2">
        <v>42212</v>
      </c>
      <c r="H785" s="4">
        <f t="shared" si="25"/>
        <v>-115047</v>
      </c>
      <c r="I785" s="2" t="s">
        <v>20</v>
      </c>
    </row>
    <row r="786" spans="1:9" x14ac:dyDescent="0.2">
      <c r="A786" s="2" t="s">
        <v>845</v>
      </c>
      <c r="B786" s="2" t="s">
        <v>845</v>
      </c>
      <c r="C786" s="3">
        <v>45373</v>
      </c>
      <c r="D786" s="3">
        <v>45352</v>
      </c>
      <c r="E786" s="2">
        <v>-272772</v>
      </c>
      <c r="F786">
        <f t="shared" si="24"/>
        <v>-796002</v>
      </c>
      <c r="G786" s="2">
        <v>796002</v>
      </c>
      <c r="H786" s="4">
        <f t="shared" si="25"/>
        <v>523230</v>
      </c>
      <c r="I786" s="2" t="s">
        <v>20</v>
      </c>
    </row>
    <row r="787" spans="1:9" x14ac:dyDescent="0.2">
      <c r="A787" s="2" t="s">
        <v>846</v>
      </c>
      <c r="B787" s="2" t="s">
        <v>846</v>
      </c>
      <c r="C787" s="3">
        <v>45373</v>
      </c>
      <c r="D787" s="3">
        <v>45352</v>
      </c>
      <c r="E787" s="2">
        <v>-228499</v>
      </c>
      <c r="F787">
        <f t="shared" si="24"/>
        <v>-54960</v>
      </c>
      <c r="G787" s="2">
        <v>54960</v>
      </c>
      <c r="H787" s="4">
        <f t="shared" si="25"/>
        <v>-173539</v>
      </c>
      <c r="I787" s="2" t="s">
        <v>20</v>
      </c>
    </row>
    <row r="788" spans="1:9" x14ac:dyDescent="0.2">
      <c r="A788" s="2" t="s">
        <v>847</v>
      </c>
      <c r="B788" s="2" t="s">
        <v>847</v>
      </c>
      <c r="C788" s="3">
        <v>45373</v>
      </c>
      <c r="D788" s="3">
        <v>45352</v>
      </c>
      <c r="E788" s="2">
        <v>-8244</v>
      </c>
      <c r="F788">
        <f t="shared" si="24"/>
        <v>-76158</v>
      </c>
      <c r="G788" s="2">
        <v>76158</v>
      </c>
      <c r="H788" s="4">
        <f t="shared" si="25"/>
        <v>67914</v>
      </c>
      <c r="I788" s="2" t="s">
        <v>20</v>
      </c>
    </row>
    <row r="789" spans="1:9" x14ac:dyDescent="0.2">
      <c r="A789" s="2" t="s">
        <v>848</v>
      </c>
      <c r="B789" s="2" t="s">
        <v>848</v>
      </c>
      <c r="C789" s="3">
        <v>45373</v>
      </c>
      <c r="D789" s="3">
        <v>45352</v>
      </c>
      <c r="E789" s="2">
        <v>-45800</v>
      </c>
      <c r="F789">
        <f t="shared" si="24"/>
        <v>-118354</v>
      </c>
      <c r="G789" s="2">
        <v>118354</v>
      </c>
      <c r="H789" s="4">
        <f t="shared" si="25"/>
        <v>72554</v>
      </c>
      <c r="I789" s="2" t="s">
        <v>20</v>
      </c>
    </row>
    <row r="790" spans="1:9" x14ac:dyDescent="0.2">
      <c r="A790" s="2" t="s">
        <v>849</v>
      </c>
      <c r="B790" s="2" t="s">
        <v>849</v>
      </c>
      <c r="C790" s="3">
        <v>45373</v>
      </c>
      <c r="D790" s="3">
        <v>45352</v>
      </c>
      <c r="E790" s="2">
        <v>-346213</v>
      </c>
      <c r="F790">
        <f t="shared" si="24"/>
        <v>-114249</v>
      </c>
      <c r="G790" s="2">
        <v>114249</v>
      </c>
      <c r="H790" s="4">
        <f t="shared" si="25"/>
        <v>-231964</v>
      </c>
      <c r="I790" s="2" t="s">
        <v>20</v>
      </c>
    </row>
    <row r="791" spans="1:9" x14ac:dyDescent="0.2">
      <c r="A791" s="2" t="s">
        <v>850</v>
      </c>
      <c r="B791" s="2" t="s">
        <v>850</v>
      </c>
      <c r="C791" s="3">
        <v>45373</v>
      </c>
      <c r="D791" s="3">
        <v>45352</v>
      </c>
      <c r="E791" s="2">
        <v>-31964</v>
      </c>
      <c r="F791">
        <f t="shared" si="24"/>
        <v>-123660</v>
      </c>
      <c r="G791" s="2">
        <v>123660</v>
      </c>
      <c r="H791" s="4">
        <f t="shared" si="25"/>
        <v>91696</v>
      </c>
      <c r="I791" s="2" t="s">
        <v>20</v>
      </c>
    </row>
    <row r="792" spans="1:9" x14ac:dyDescent="0.2">
      <c r="A792" s="2" t="s">
        <v>851</v>
      </c>
      <c r="B792" s="2" t="s">
        <v>851</v>
      </c>
      <c r="C792" s="3">
        <v>45373</v>
      </c>
      <c r="D792" s="3">
        <v>45352</v>
      </c>
      <c r="E792" s="2">
        <v>-66464</v>
      </c>
      <c r="F792">
        <f t="shared" si="24"/>
        <v>-336211</v>
      </c>
      <c r="G792" s="2">
        <v>336211</v>
      </c>
      <c r="H792" s="4">
        <f t="shared" si="25"/>
        <v>269747</v>
      </c>
      <c r="I792" s="2" t="s">
        <v>20</v>
      </c>
    </row>
    <row r="793" spans="1:9" x14ac:dyDescent="0.2">
      <c r="A793" s="2" t="s">
        <v>852</v>
      </c>
      <c r="B793" s="2" t="s">
        <v>852</v>
      </c>
      <c r="C793" s="3">
        <v>45373</v>
      </c>
      <c r="D793" s="3">
        <v>45352</v>
      </c>
      <c r="E793" s="2">
        <v>-31398</v>
      </c>
      <c r="F793">
        <f t="shared" si="24"/>
        <v>-183200</v>
      </c>
      <c r="G793" s="2">
        <v>183200</v>
      </c>
      <c r="H793" s="4">
        <f t="shared" si="25"/>
        <v>151802</v>
      </c>
      <c r="I793" s="2" t="s">
        <v>20</v>
      </c>
    </row>
    <row r="794" spans="1:9" x14ac:dyDescent="0.2">
      <c r="A794" s="2" t="s">
        <v>853</v>
      </c>
      <c r="B794" s="2" t="s">
        <v>853</v>
      </c>
      <c r="C794" s="3">
        <v>45373</v>
      </c>
      <c r="D794" s="3">
        <v>45352</v>
      </c>
      <c r="E794" s="2">
        <v>-67967</v>
      </c>
      <c r="F794">
        <f t="shared" si="24"/>
        <v>-147171</v>
      </c>
      <c r="G794" s="2">
        <v>147171</v>
      </c>
      <c r="H794" s="4">
        <f t="shared" si="25"/>
        <v>79204</v>
      </c>
      <c r="I794" s="2" t="s">
        <v>20</v>
      </c>
    </row>
    <row r="795" spans="1:9" x14ac:dyDescent="0.2">
      <c r="A795" s="2" t="s">
        <v>854</v>
      </c>
      <c r="B795" s="2" t="s">
        <v>854</v>
      </c>
      <c r="C795" s="3">
        <v>45373</v>
      </c>
      <c r="D795" s="3">
        <v>45352</v>
      </c>
      <c r="E795" s="2">
        <v>-25338</v>
      </c>
      <c r="F795">
        <f t="shared" si="24"/>
        <v>-325823</v>
      </c>
      <c r="G795" s="2">
        <v>325823</v>
      </c>
      <c r="H795" s="4">
        <f t="shared" si="25"/>
        <v>300485</v>
      </c>
      <c r="I795" s="2" t="s">
        <v>20</v>
      </c>
    </row>
    <row r="796" spans="1:9" x14ac:dyDescent="0.2">
      <c r="A796" s="2" t="s">
        <v>932</v>
      </c>
      <c r="B796" s="2" t="s">
        <v>932</v>
      </c>
      <c r="C796" s="3">
        <v>45352</v>
      </c>
      <c r="D796" s="3">
        <v>45352</v>
      </c>
      <c r="E796" s="2">
        <v>-8620.4</v>
      </c>
      <c r="F796">
        <f t="shared" si="24"/>
        <v>-54960</v>
      </c>
      <c r="G796" s="2">
        <v>54960</v>
      </c>
      <c r="H796" s="4">
        <f t="shared" si="25"/>
        <v>46339.6</v>
      </c>
      <c r="I796" s="2" t="s">
        <v>51</v>
      </c>
    </row>
    <row r="797" spans="1:9" x14ac:dyDescent="0.2">
      <c r="A797" s="2" t="s">
        <v>933</v>
      </c>
      <c r="B797" s="2" t="s">
        <v>933</v>
      </c>
      <c r="C797" s="3">
        <v>45352</v>
      </c>
      <c r="D797" s="3">
        <v>45352</v>
      </c>
      <c r="E797" s="2">
        <v>-5699.4</v>
      </c>
      <c r="F797">
        <f t="shared" si="24"/>
        <v>-146560</v>
      </c>
      <c r="G797" s="2">
        <v>146560</v>
      </c>
      <c r="H797" s="4">
        <f t="shared" si="25"/>
        <v>140860.6</v>
      </c>
      <c r="I797" s="2" t="s">
        <v>51</v>
      </c>
    </row>
    <row r="798" spans="1:9" x14ac:dyDescent="0.2">
      <c r="A798" s="2" t="s">
        <v>934</v>
      </c>
      <c r="B798" s="2" t="s">
        <v>934</v>
      </c>
      <c r="C798" s="3">
        <v>45352</v>
      </c>
      <c r="D798" s="3">
        <v>45352</v>
      </c>
      <c r="E798" s="2">
        <v>-18435.650000000001</v>
      </c>
      <c r="F798">
        <f t="shared" si="24"/>
        <v>-146560</v>
      </c>
      <c r="G798" s="2">
        <v>146560</v>
      </c>
      <c r="H798" s="4">
        <f t="shared" si="25"/>
        <v>128124.35</v>
      </c>
      <c r="I798" s="2" t="s">
        <v>51</v>
      </c>
    </row>
    <row r="799" spans="1:9" x14ac:dyDescent="0.2">
      <c r="A799" s="2" t="s">
        <v>935</v>
      </c>
      <c r="B799" s="2" t="s">
        <v>935</v>
      </c>
      <c r="C799" s="3">
        <v>45352</v>
      </c>
      <c r="D799" s="3">
        <v>45352</v>
      </c>
      <c r="E799" s="2">
        <v>-18262</v>
      </c>
      <c r="F799">
        <f t="shared" si="24"/>
        <v>-18320</v>
      </c>
      <c r="G799" s="2">
        <v>18320</v>
      </c>
      <c r="H799" s="4">
        <f t="shared" si="25"/>
        <v>58</v>
      </c>
      <c r="I799" s="2" t="s">
        <v>51</v>
      </c>
    </row>
    <row r="800" spans="1:9" x14ac:dyDescent="0.2">
      <c r="A800" s="2" t="s">
        <v>936</v>
      </c>
      <c r="B800" s="2" t="s">
        <v>936</v>
      </c>
      <c r="C800" s="3">
        <v>45352</v>
      </c>
      <c r="D800" s="3">
        <v>45352</v>
      </c>
      <c r="E800" s="2">
        <v>-25174.65</v>
      </c>
      <c r="F800">
        <f t="shared" si="24"/>
        <v>-653691.05000000005</v>
      </c>
      <c r="G800" s="2">
        <v>653691.05000000005</v>
      </c>
      <c r="H800" s="4">
        <f t="shared" si="25"/>
        <v>628516.4</v>
      </c>
      <c r="I800" s="2" t="s">
        <v>51</v>
      </c>
    </row>
    <row r="801" spans="1:9" x14ac:dyDescent="0.2">
      <c r="A801" s="2" t="s">
        <v>937</v>
      </c>
      <c r="B801" s="2" t="s">
        <v>937</v>
      </c>
      <c r="C801" s="3">
        <v>45352</v>
      </c>
      <c r="D801" s="3">
        <v>45352</v>
      </c>
      <c r="E801" s="2">
        <v>-26936.45</v>
      </c>
      <c r="F801">
        <f t="shared" si="24"/>
        <v>-3590301.15</v>
      </c>
      <c r="G801" s="2">
        <v>3590301.15</v>
      </c>
      <c r="H801" s="4">
        <f t="shared" si="25"/>
        <v>3563364.6999999997</v>
      </c>
      <c r="I801" s="2" t="s">
        <v>51</v>
      </c>
    </row>
    <row r="802" spans="1:9" x14ac:dyDescent="0.2">
      <c r="A802" s="2" t="s">
        <v>938</v>
      </c>
      <c r="B802" s="2" t="s">
        <v>938</v>
      </c>
      <c r="C802" s="3">
        <v>45352</v>
      </c>
      <c r="D802" s="3">
        <v>45352</v>
      </c>
      <c r="E802" s="2">
        <v>-66466.55</v>
      </c>
      <c r="F802">
        <f t="shared" si="24"/>
        <v>-664747.15</v>
      </c>
      <c r="G802" s="2">
        <v>664747.15</v>
      </c>
      <c r="H802" s="4">
        <f t="shared" si="25"/>
        <v>598280.6</v>
      </c>
      <c r="I802" s="2" t="s">
        <v>51</v>
      </c>
    </row>
    <row r="803" spans="1:9" x14ac:dyDescent="0.2">
      <c r="A803" s="2" t="s">
        <v>939</v>
      </c>
      <c r="B803" s="2" t="s">
        <v>939</v>
      </c>
      <c r="C803" s="3">
        <v>45352</v>
      </c>
      <c r="D803" s="3">
        <v>45352</v>
      </c>
      <c r="E803" s="2">
        <v>-54786</v>
      </c>
      <c r="F803">
        <f t="shared" si="24"/>
        <v>-550968.44999999995</v>
      </c>
      <c r="G803" s="2">
        <v>550968.44999999995</v>
      </c>
      <c r="H803" s="4">
        <f t="shared" si="25"/>
        <v>496182.44999999995</v>
      </c>
      <c r="I803" s="2" t="s">
        <v>51</v>
      </c>
    </row>
    <row r="804" spans="1:9" x14ac:dyDescent="0.2">
      <c r="A804" s="2" t="s">
        <v>940</v>
      </c>
      <c r="B804" s="2" t="s">
        <v>940</v>
      </c>
      <c r="C804" s="3">
        <v>45352</v>
      </c>
      <c r="D804" s="3">
        <v>45352</v>
      </c>
      <c r="E804" s="2">
        <v>-21914.400000000001</v>
      </c>
      <c r="F804">
        <f t="shared" si="24"/>
        <v>-398893.6</v>
      </c>
      <c r="G804" s="2">
        <v>398893.6</v>
      </c>
      <c r="H804" s="4">
        <f t="shared" si="25"/>
        <v>376979.19999999995</v>
      </c>
      <c r="I804" s="2" t="s">
        <v>51</v>
      </c>
    </row>
    <row r="805" spans="1:9" x14ac:dyDescent="0.2">
      <c r="A805" s="2" t="s">
        <v>941</v>
      </c>
      <c r="B805" s="2" t="s">
        <v>941</v>
      </c>
      <c r="C805" s="3">
        <v>45352</v>
      </c>
      <c r="D805" s="3">
        <v>45352</v>
      </c>
      <c r="E805" s="2">
        <v>-125455.8</v>
      </c>
      <c r="F805">
        <f t="shared" si="24"/>
        <v>-719583.75</v>
      </c>
      <c r="G805" s="2">
        <v>719583.75</v>
      </c>
      <c r="H805" s="4">
        <f t="shared" si="25"/>
        <v>594127.94999999995</v>
      </c>
      <c r="I805" s="2" t="s">
        <v>51</v>
      </c>
    </row>
    <row r="806" spans="1:9" x14ac:dyDescent="0.2">
      <c r="A806" s="2" t="s">
        <v>942</v>
      </c>
      <c r="B806" s="2" t="s">
        <v>942</v>
      </c>
      <c r="C806" s="3">
        <v>45352</v>
      </c>
      <c r="D806" s="3">
        <v>45352</v>
      </c>
      <c r="E806" s="2">
        <v>-23231.15</v>
      </c>
      <c r="F806">
        <f t="shared" si="24"/>
        <v>-1412991.2</v>
      </c>
      <c r="G806" s="2">
        <v>1412991.2</v>
      </c>
      <c r="H806" s="4">
        <f t="shared" si="25"/>
        <v>1389760.05</v>
      </c>
      <c r="I806" s="2" t="s">
        <v>51</v>
      </c>
    </row>
    <row r="807" spans="1:9" x14ac:dyDescent="0.2">
      <c r="A807" s="2" t="s">
        <v>943</v>
      </c>
      <c r="B807" s="2" t="s">
        <v>943</v>
      </c>
      <c r="C807" s="3">
        <v>45352</v>
      </c>
      <c r="D807" s="3">
        <v>45352</v>
      </c>
      <c r="E807" s="2">
        <v>-45366.35</v>
      </c>
      <c r="F807">
        <f t="shared" si="24"/>
        <v>-607208.05000000005</v>
      </c>
      <c r="G807" s="2">
        <v>607208.05000000005</v>
      </c>
      <c r="H807" s="4">
        <f t="shared" si="25"/>
        <v>561841.70000000007</v>
      </c>
      <c r="I807" s="2" t="s">
        <v>51</v>
      </c>
    </row>
    <row r="808" spans="1:9" x14ac:dyDescent="0.2">
      <c r="A808" s="2" t="s">
        <v>944</v>
      </c>
      <c r="B808" s="2" t="s">
        <v>944</v>
      </c>
      <c r="C808" s="3">
        <v>45352</v>
      </c>
      <c r="D808" s="3">
        <v>45352</v>
      </c>
      <c r="E808" s="2">
        <v>-92223.1</v>
      </c>
      <c r="F808">
        <f t="shared" si="24"/>
        <v>-213210</v>
      </c>
      <c r="G808" s="2">
        <v>213210</v>
      </c>
      <c r="H808" s="4">
        <f t="shared" si="25"/>
        <v>120986.9</v>
      </c>
      <c r="I808" s="2" t="s">
        <v>51</v>
      </c>
    </row>
    <row r="809" spans="1:9" x14ac:dyDescent="0.2">
      <c r="A809" s="2" t="s">
        <v>945</v>
      </c>
      <c r="B809" s="2" t="s">
        <v>945</v>
      </c>
      <c r="C809" s="3">
        <v>45352</v>
      </c>
      <c r="D809" s="3">
        <v>45352</v>
      </c>
      <c r="E809" s="2">
        <v>-175460.1</v>
      </c>
      <c r="F809">
        <f t="shared" si="24"/>
        <v>-679606.3</v>
      </c>
      <c r="G809" s="2">
        <v>679606.3</v>
      </c>
      <c r="H809" s="4">
        <f t="shared" si="25"/>
        <v>504146.20000000007</v>
      </c>
      <c r="I809" s="2" t="s">
        <v>51</v>
      </c>
    </row>
    <row r="810" spans="1:9" x14ac:dyDescent="0.2">
      <c r="A810" s="2" t="s">
        <v>946</v>
      </c>
      <c r="B810" s="2" t="s">
        <v>946</v>
      </c>
      <c r="C810" s="3">
        <v>45352</v>
      </c>
      <c r="D810" s="3">
        <v>45352</v>
      </c>
      <c r="E810" s="2">
        <v>-18297.650000000001</v>
      </c>
      <c r="F810">
        <f t="shared" si="24"/>
        <v>-2260735.5499999998</v>
      </c>
      <c r="G810" s="2">
        <v>2260735.5499999998</v>
      </c>
      <c r="H810" s="4">
        <f t="shared" si="25"/>
        <v>2242437.9</v>
      </c>
      <c r="I810" s="2" t="s">
        <v>51</v>
      </c>
    </row>
    <row r="811" spans="1:9" x14ac:dyDescent="0.2">
      <c r="A811" s="2" t="s">
        <v>947</v>
      </c>
      <c r="B811" s="2" t="s">
        <v>947</v>
      </c>
      <c r="C811" s="3">
        <v>45352</v>
      </c>
      <c r="D811" s="3">
        <v>45352</v>
      </c>
      <c r="E811" s="2">
        <v>-78380.55</v>
      </c>
      <c r="F811">
        <f t="shared" si="24"/>
        <v>-109374.2</v>
      </c>
      <c r="G811" s="2">
        <v>109374.2</v>
      </c>
      <c r="H811" s="4">
        <f t="shared" si="25"/>
        <v>30993.649999999994</v>
      </c>
      <c r="I811" s="2" t="s">
        <v>51</v>
      </c>
    </row>
    <row r="812" spans="1:9" x14ac:dyDescent="0.2">
      <c r="A812" s="2" t="s">
        <v>948</v>
      </c>
      <c r="B812" s="2" t="s">
        <v>948</v>
      </c>
      <c r="C812" s="3">
        <v>45352</v>
      </c>
      <c r="D812" s="3">
        <v>45352</v>
      </c>
      <c r="E812" s="2">
        <v>-135954.15</v>
      </c>
      <c r="F812">
        <f t="shared" si="24"/>
        <v>-1024341.8</v>
      </c>
      <c r="G812" s="2">
        <v>1024341.8</v>
      </c>
      <c r="H812" s="4">
        <f t="shared" si="25"/>
        <v>888387.65</v>
      </c>
      <c r="I812" s="2" t="s">
        <v>51</v>
      </c>
    </row>
    <row r="813" spans="1:9" x14ac:dyDescent="0.2">
      <c r="A813" s="2" t="s">
        <v>949</v>
      </c>
      <c r="B813" s="2" t="s">
        <v>949</v>
      </c>
      <c r="C813" s="3">
        <v>45352</v>
      </c>
      <c r="D813" s="3">
        <v>45352</v>
      </c>
      <c r="E813" s="2">
        <v>-113887.95</v>
      </c>
      <c r="F813">
        <f t="shared" si="24"/>
        <v>-839011.25</v>
      </c>
      <c r="G813" s="2">
        <v>839011.25</v>
      </c>
      <c r="H813" s="4">
        <f t="shared" si="25"/>
        <v>725123.3</v>
      </c>
      <c r="I813" s="2" t="s">
        <v>51</v>
      </c>
    </row>
    <row r="814" spans="1:9" x14ac:dyDescent="0.2">
      <c r="A814" s="2" t="s">
        <v>950</v>
      </c>
      <c r="B814" s="2" t="s">
        <v>950</v>
      </c>
      <c r="C814" s="3">
        <v>45352</v>
      </c>
      <c r="D814" s="3">
        <v>45352</v>
      </c>
      <c r="E814" s="2">
        <v>-4108.95</v>
      </c>
      <c r="F814">
        <f t="shared" si="24"/>
        <v>-396646</v>
      </c>
      <c r="G814" s="2">
        <v>396646</v>
      </c>
      <c r="H814" s="4">
        <f t="shared" si="25"/>
        <v>392537.05</v>
      </c>
      <c r="I814" s="2" t="s">
        <v>51</v>
      </c>
    </row>
    <row r="815" spans="1:9" x14ac:dyDescent="0.2">
      <c r="A815" s="2" t="s">
        <v>951</v>
      </c>
      <c r="B815" s="2" t="s">
        <v>951</v>
      </c>
      <c r="C815" s="3">
        <v>45352</v>
      </c>
      <c r="D815" s="3">
        <v>45352</v>
      </c>
      <c r="E815" s="2">
        <v>-22827.5</v>
      </c>
      <c r="F815">
        <f t="shared" si="24"/>
        <v>-1906206</v>
      </c>
      <c r="G815" s="2">
        <v>1906206</v>
      </c>
      <c r="H815" s="4">
        <f t="shared" si="25"/>
        <v>1883378.5</v>
      </c>
      <c r="I815" s="2" t="s">
        <v>51</v>
      </c>
    </row>
    <row r="816" spans="1:9" x14ac:dyDescent="0.2">
      <c r="A816" s="2" t="s">
        <v>952</v>
      </c>
      <c r="B816" s="2" t="s">
        <v>952</v>
      </c>
      <c r="C816" s="3">
        <v>45352</v>
      </c>
      <c r="D816" s="3">
        <v>45352</v>
      </c>
      <c r="E816" s="2">
        <v>-172558.65</v>
      </c>
      <c r="F816">
        <f t="shared" si="24"/>
        <v>-376464</v>
      </c>
      <c r="G816" s="2">
        <v>376464</v>
      </c>
      <c r="H816" s="4">
        <f t="shared" si="25"/>
        <v>203905.35</v>
      </c>
      <c r="I816" s="2" t="s">
        <v>51</v>
      </c>
    </row>
    <row r="817" spans="1:9" x14ac:dyDescent="0.2">
      <c r="A817" s="2" t="s">
        <v>953</v>
      </c>
      <c r="B817" s="2" t="s">
        <v>953</v>
      </c>
      <c r="C817" s="3">
        <v>45352</v>
      </c>
      <c r="D817" s="3">
        <v>45352</v>
      </c>
      <c r="E817" s="2">
        <v>-15930.95</v>
      </c>
      <c r="F817">
        <f t="shared" si="24"/>
        <v>-292527</v>
      </c>
      <c r="G817" s="2">
        <v>292527</v>
      </c>
      <c r="H817" s="4">
        <f t="shared" si="25"/>
        <v>276596.05</v>
      </c>
      <c r="I817" s="2" t="s">
        <v>51</v>
      </c>
    </row>
    <row r="818" spans="1:9" x14ac:dyDescent="0.2">
      <c r="A818" s="2" t="s">
        <v>954</v>
      </c>
      <c r="B818" s="2" t="s">
        <v>954</v>
      </c>
      <c r="C818" s="3">
        <v>45352</v>
      </c>
      <c r="D818" s="3">
        <v>45352</v>
      </c>
      <c r="E818" s="2">
        <v>-33126.9</v>
      </c>
      <c r="F818">
        <f t="shared" si="24"/>
        <v>-282381</v>
      </c>
      <c r="G818" s="2">
        <v>282381</v>
      </c>
      <c r="H818" s="4">
        <f t="shared" si="25"/>
        <v>249254.1</v>
      </c>
      <c r="I818" s="2" t="s">
        <v>51</v>
      </c>
    </row>
    <row r="819" spans="1:9" x14ac:dyDescent="0.2">
      <c r="A819" s="2" t="s">
        <v>955</v>
      </c>
      <c r="B819" s="2" t="s">
        <v>955</v>
      </c>
      <c r="C819" s="3">
        <v>45352</v>
      </c>
      <c r="D819" s="3">
        <v>45352</v>
      </c>
      <c r="E819" s="2">
        <v>-15649.2</v>
      </c>
      <c r="F819">
        <f t="shared" si="24"/>
        <v>-305640</v>
      </c>
      <c r="G819" s="2">
        <v>305640</v>
      </c>
      <c r="H819" s="4">
        <f t="shared" si="25"/>
        <v>289990.8</v>
      </c>
      <c r="I819" s="2" t="s">
        <v>51</v>
      </c>
    </row>
    <row r="820" spans="1:9" x14ac:dyDescent="0.2">
      <c r="A820" s="2" t="s">
        <v>956</v>
      </c>
      <c r="B820" s="2" t="s">
        <v>956</v>
      </c>
      <c r="C820" s="3">
        <v>45352</v>
      </c>
      <c r="D820" s="3">
        <v>45352</v>
      </c>
      <c r="E820" s="2">
        <v>-33876.699999999997</v>
      </c>
      <c r="F820">
        <f t="shared" si="24"/>
        <v>-666846</v>
      </c>
      <c r="G820" s="2">
        <v>666846</v>
      </c>
      <c r="H820" s="4">
        <f t="shared" si="25"/>
        <v>632969.30000000005</v>
      </c>
      <c r="I820" s="2" t="s">
        <v>51</v>
      </c>
    </row>
    <row r="821" spans="1:9" x14ac:dyDescent="0.2">
      <c r="A821" s="2" t="s">
        <v>957</v>
      </c>
      <c r="B821" s="2" t="s">
        <v>957</v>
      </c>
      <c r="C821" s="3">
        <v>45352</v>
      </c>
      <c r="D821" s="3">
        <v>45352</v>
      </c>
      <c r="E821" s="2">
        <v>-12629.3</v>
      </c>
      <c r="F821">
        <f t="shared" si="24"/>
        <v>-343878</v>
      </c>
      <c r="G821" s="2">
        <v>343878</v>
      </c>
      <c r="H821" s="4">
        <f t="shared" si="25"/>
        <v>331248.7</v>
      </c>
      <c r="I821" s="2" t="s">
        <v>51</v>
      </c>
    </row>
    <row r="822" spans="1:9" x14ac:dyDescent="0.2">
      <c r="A822" s="2" t="s">
        <v>855</v>
      </c>
      <c r="B822" s="2" t="s">
        <v>855</v>
      </c>
      <c r="C822" s="3">
        <v>45367</v>
      </c>
      <c r="D822" s="3">
        <v>45352</v>
      </c>
      <c r="E822" s="2">
        <v>-20150.3</v>
      </c>
      <c r="F822">
        <f t="shared" si="24"/>
        <v>-113200</v>
      </c>
      <c r="G822" s="2">
        <v>113200</v>
      </c>
      <c r="H822" s="4">
        <f t="shared" si="25"/>
        <v>93049.7</v>
      </c>
      <c r="I822" s="2" t="s">
        <v>28</v>
      </c>
    </row>
    <row r="823" spans="1:9" x14ac:dyDescent="0.2">
      <c r="A823" s="2" t="s">
        <v>856</v>
      </c>
      <c r="B823" s="2" t="s">
        <v>856</v>
      </c>
      <c r="C823" s="3">
        <v>45367</v>
      </c>
      <c r="D823" s="3">
        <v>45352</v>
      </c>
      <c r="E823" s="2">
        <v>-10657.05</v>
      </c>
      <c r="F823">
        <f t="shared" si="24"/>
        <v>-339600</v>
      </c>
      <c r="G823" s="2">
        <v>339600</v>
      </c>
      <c r="H823" s="4">
        <f t="shared" si="25"/>
        <v>328942.95</v>
      </c>
      <c r="I823" s="2" t="s">
        <v>28</v>
      </c>
    </row>
    <row r="824" spans="1:9" x14ac:dyDescent="0.2">
      <c r="A824" s="2" t="s">
        <v>857</v>
      </c>
      <c r="B824" s="2" t="s">
        <v>857</v>
      </c>
      <c r="C824" s="3">
        <v>45367</v>
      </c>
      <c r="D824" s="3">
        <v>45352</v>
      </c>
      <c r="E824" s="2">
        <v>-43093.95</v>
      </c>
      <c r="F824">
        <f t="shared" si="24"/>
        <v>-1020227</v>
      </c>
      <c r="G824" s="2">
        <v>1020227</v>
      </c>
      <c r="H824" s="4">
        <f t="shared" si="25"/>
        <v>977133.05</v>
      </c>
      <c r="I824" s="2" t="s">
        <v>28</v>
      </c>
    </row>
    <row r="825" spans="1:9" x14ac:dyDescent="0.2">
      <c r="A825" s="2" t="s">
        <v>858</v>
      </c>
      <c r="B825" s="2" t="s">
        <v>858</v>
      </c>
      <c r="C825" s="3">
        <v>45367</v>
      </c>
      <c r="D825" s="3">
        <v>45352</v>
      </c>
      <c r="E825" s="2">
        <v>-29727.5</v>
      </c>
      <c r="F825">
        <f t="shared" si="24"/>
        <v>-51618</v>
      </c>
      <c r="G825" s="2">
        <v>51618</v>
      </c>
      <c r="H825" s="4">
        <f t="shared" si="25"/>
        <v>21890.5</v>
      </c>
      <c r="I825" s="2" t="s">
        <v>28</v>
      </c>
    </row>
    <row r="826" spans="1:9" x14ac:dyDescent="0.2">
      <c r="A826" s="2" t="s">
        <v>859</v>
      </c>
      <c r="B826" s="2" t="s">
        <v>859</v>
      </c>
      <c r="C826" s="3">
        <v>45367</v>
      </c>
      <c r="D826" s="3">
        <v>45352</v>
      </c>
      <c r="E826" s="2">
        <v>-58846.65</v>
      </c>
      <c r="F826">
        <f t="shared" si="24"/>
        <v>-621550</v>
      </c>
      <c r="G826" s="2">
        <v>621550</v>
      </c>
      <c r="H826" s="4">
        <f t="shared" si="25"/>
        <v>562703.35</v>
      </c>
      <c r="I826" s="2" t="s">
        <v>28</v>
      </c>
    </row>
    <row r="827" spans="1:9" x14ac:dyDescent="0.2">
      <c r="A827" s="2" t="s">
        <v>860</v>
      </c>
      <c r="B827" s="2" t="s">
        <v>860</v>
      </c>
      <c r="C827" s="3">
        <v>45367</v>
      </c>
      <c r="D827" s="3">
        <v>45352</v>
      </c>
      <c r="E827" s="2">
        <v>-62964.800000000003</v>
      </c>
      <c r="F827">
        <f t="shared" si="24"/>
        <v>-509095</v>
      </c>
      <c r="G827" s="2">
        <v>509095</v>
      </c>
      <c r="H827" s="4">
        <f t="shared" si="25"/>
        <v>446130.2</v>
      </c>
      <c r="I827" s="2" t="s">
        <v>28</v>
      </c>
    </row>
    <row r="828" spans="1:9" x14ac:dyDescent="0.2">
      <c r="A828" s="2" t="s">
        <v>861</v>
      </c>
      <c r="B828" s="2" t="s">
        <v>861</v>
      </c>
      <c r="C828" s="3">
        <v>45367</v>
      </c>
      <c r="D828" s="3">
        <v>45352</v>
      </c>
      <c r="E828" s="2">
        <v>-146232.85</v>
      </c>
      <c r="F828">
        <f t="shared" si="24"/>
        <v>-42108.4</v>
      </c>
      <c r="G828" s="2">
        <v>42108.4</v>
      </c>
      <c r="H828" s="4">
        <f t="shared" si="25"/>
        <v>-104124.45000000001</v>
      </c>
      <c r="I828" s="2" t="s">
        <v>28</v>
      </c>
    </row>
    <row r="829" spans="1:9" x14ac:dyDescent="0.2">
      <c r="A829" s="2" t="s">
        <v>862</v>
      </c>
      <c r="B829" s="2" t="s">
        <v>862</v>
      </c>
      <c r="C829" s="3">
        <v>45367</v>
      </c>
      <c r="D829" s="3">
        <v>45352</v>
      </c>
      <c r="E829" s="2">
        <v>-108854.39999999999</v>
      </c>
      <c r="F829">
        <f t="shared" si="24"/>
        <v>-202365.5</v>
      </c>
      <c r="G829" s="2">
        <v>202365.5</v>
      </c>
      <c r="H829" s="4">
        <f t="shared" si="25"/>
        <v>93511.1</v>
      </c>
      <c r="I829" s="2" t="s">
        <v>28</v>
      </c>
    </row>
    <row r="830" spans="1:9" x14ac:dyDescent="0.2">
      <c r="A830" s="2" t="s">
        <v>863</v>
      </c>
      <c r="B830" s="2" t="s">
        <v>863</v>
      </c>
      <c r="C830" s="3">
        <v>45367</v>
      </c>
      <c r="D830" s="3">
        <v>45352</v>
      </c>
      <c r="E830" s="2">
        <v>-35858.15</v>
      </c>
      <c r="F830">
        <f t="shared" si="24"/>
        <v>-39965.949999999997</v>
      </c>
      <c r="G830" s="2">
        <v>39965.949999999997</v>
      </c>
      <c r="H830" s="4">
        <f t="shared" si="25"/>
        <v>4107.7999999999956</v>
      </c>
      <c r="I830" s="2" t="s">
        <v>28</v>
      </c>
    </row>
    <row r="831" spans="1:9" x14ac:dyDescent="0.2">
      <c r="A831" s="2" t="s">
        <v>864</v>
      </c>
      <c r="B831" s="2" t="s">
        <v>864</v>
      </c>
      <c r="C831" s="3">
        <v>45367</v>
      </c>
      <c r="D831" s="3">
        <v>45352</v>
      </c>
      <c r="E831" s="2">
        <v>-234605.75</v>
      </c>
      <c r="F831">
        <f t="shared" si="24"/>
        <v>-31054.6</v>
      </c>
      <c r="G831" s="2">
        <v>31054.6</v>
      </c>
      <c r="H831" s="4">
        <f t="shared" si="25"/>
        <v>-203551.15</v>
      </c>
      <c r="I831" s="2" t="s">
        <v>28</v>
      </c>
    </row>
    <row r="832" spans="1:9" x14ac:dyDescent="0.2">
      <c r="A832" s="2" t="s">
        <v>865</v>
      </c>
      <c r="B832" s="2" t="s">
        <v>865</v>
      </c>
      <c r="C832" s="3">
        <v>45367</v>
      </c>
      <c r="D832" s="3">
        <v>45352</v>
      </c>
      <c r="E832" s="2">
        <v>-40727.25</v>
      </c>
      <c r="F832">
        <f t="shared" si="24"/>
        <v>-29978.2</v>
      </c>
      <c r="G832" s="2">
        <v>29978.2</v>
      </c>
      <c r="H832" s="4">
        <f t="shared" si="25"/>
        <v>-10749.05</v>
      </c>
      <c r="I832" s="2" t="s">
        <v>28</v>
      </c>
    </row>
    <row r="833" spans="1:9" x14ac:dyDescent="0.2">
      <c r="A833" s="2" t="s">
        <v>866</v>
      </c>
      <c r="B833" s="2" t="s">
        <v>866</v>
      </c>
      <c r="C833" s="3">
        <v>45367</v>
      </c>
      <c r="D833" s="3">
        <v>45352</v>
      </c>
      <c r="E833" s="2">
        <v>-79535.149999999994</v>
      </c>
      <c r="F833">
        <f t="shared" si="24"/>
        <v>-32447.25</v>
      </c>
      <c r="G833" s="2">
        <v>32447.25</v>
      </c>
      <c r="H833" s="4">
        <f t="shared" si="25"/>
        <v>-47087.899999999994</v>
      </c>
      <c r="I833" s="2" t="s">
        <v>28</v>
      </c>
    </row>
    <row r="834" spans="1:9" x14ac:dyDescent="0.2">
      <c r="A834" s="2" t="s">
        <v>867</v>
      </c>
      <c r="B834" s="2" t="s">
        <v>867</v>
      </c>
      <c r="C834" s="3">
        <v>45367</v>
      </c>
      <c r="D834" s="3">
        <v>45352</v>
      </c>
      <c r="E834" s="2">
        <v>-172459.75</v>
      </c>
      <c r="F834">
        <f t="shared" ref="F834:F897" si="26">G834*-1</f>
        <v>-70794</v>
      </c>
      <c r="G834" s="2">
        <v>70794</v>
      </c>
      <c r="H834" s="4">
        <f t="shared" si="25"/>
        <v>-101665.75</v>
      </c>
      <c r="I834" s="2" t="s">
        <v>28</v>
      </c>
    </row>
    <row r="835" spans="1:9" x14ac:dyDescent="0.2">
      <c r="A835" s="2" t="s">
        <v>868</v>
      </c>
      <c r="B835" s="2" t="s">
        <v>868</v>
      </c>
      <c r="C835" s="3">
        <v>45367</v>
      </c>
      <c r="D835" s="3">
        <v>45352</v>
      </c>
      <c r="E835" s="2">
        <v>-205071.45</v>
      </c>
      <c r="F835">
        <f t="shared" si="26"/>
        <v>-36506.75</v>
      </c>
      <c r="G835" s="2">
        <v>36506.75</v>
      </c>
      <c r="H835" s="4">
        <f t="shared" ref="H835:H898" si="27">G835+E835</f>
        <v>-168564.7</v>
      </c>
      <c r="I835" s="2" t="s">
        <v>28</v>
      </c>
    </row>
    <row r="836" spans="1:9" x14ac:dyDescent="0.2">
      <c r="A836" s="2" t="s">
        <v>869</v>
      </c>
      <c r="B836" s="2" t="s">
        <v>869</v>
      </c>
      <c r="C836" s="3">
        <v>45367</v>
      </c>
      <c r="D836" s="3">
        <v>45352</v>
      </c>
      <c r="E836" s="2">
        <v>-38495.1</v>
      </c>
      <c r="F836">
        <f t="shared" si="26"/>
        <v>-12017.5</v>
      </c>
      <c r="G836" s="2">
        <v>12017.5</v>
      </c>
      <c r="H836" s="4">
        <f t="shared" si="27"/>
        <v>-26477.599999999999</v>
      </c>
      <c r="I836" s="2" t="s">
        <v>28</v>
      </c>
    </row>
    <row r="837" spans="1:9" x14ac:dyDescent="0.2">
      <c r="A837" s="2" t="s">
        <v>870</v>
      </c>
      <c r="B837" s="2" t="s">
        <v>870</v>
      </c>
      <c r="C837" s="3">
        <v>45367</v>
      </c>
      <c r="D837" s="3">
        <v>45352</v>
      </c>
      <c r="E837" s="2">
        <v>-128251.45</v>
      </c>
      <c r="F837">
        <f t="shared" si="26"/>
        <v>-36052.5</v>
      </c>
      <c r="G837" s="2">
        <v>36052.5</v>
      </c>
      <c r="H837" s="4">
        <f t="shared" si="27"/>
        <v>-92198.95</v>
      </c>
      <c r="I837" s="2" t="s">
        <v>28</v>
      </c>
    </row>
    <row r="838" spans="1:9" x14ac:dyDescent="0.2">
      <c r="A838" s="2" t="s">
        <v>871</v>
      </c>
      <c r="B838" s="2" t="s">
        <v>871</v>
      </c>
      <c r="C838" s="3">
        <v>45367</v>
      </c>
      <c r="D838" s="3">
        <v>45352</v>
      </c>
      <c r="E838" s="2">
        <v>-238349</v>
      </c>
      <c r="F838">
        <f t="shared" si="26"/>
        <v>-108309.3</v>
      </c>
      <c r="G838" s="2">
        <v>108309.3</v>
      </c>
      <c r="H838" s="4">
        <f t="shared" si="27"/>
        <v>-130039.7</v>
      </c>
      <c r="I838" s="2" t="s">
        <v>28</v>
      </c>
    </row>
    <row r="839" spans="1:9" x14ac:dyDescent="0.2">
      <c r="A839" s="2" t="s">
        <v>872</v>
      </c>
      <c r="B839" s="2" t="s">
        <v>872</v>
      </c>
      <c r="C839" s="3">
        <v>45367</v>
      </c>
      <c r="D839" s="3">
        <v>45352</v>
      </c>
      <c r="E839" s="2">
        <v>-159729.25</v>
      </c>
      <c r="F839">
        <f t="shared" si="26"/>
        <v>-5479.75</v>
      </c>
      <c r="G839" s="2">
        <v>5479.75</v>
      </c>
      <c r="H839" s="4">
        <f t="shared" si="27"/>
        <v>-154249.5</v>
      </c>
      <c r="I839" s="2" t="s">
        <v>28</v>
      </c>
    </row>
    <row r="840" spans="1:9" x14ac:dyDescent="0.2">
      <c r="A840" s="2" t="s">
        <v>873</v>
      </c>
      <c r="B840" s="2" t="s">
        <v>873</v>
      </c>
      <c r="C840" s="3">
        <v>45367</v>
      </c>
      <c r="D840" s="3">
        <v>45352</v>
      </c>
      <c r="E840" s="2">
        <v>-9604.7999999999993</v>
      </c>
      <c r="F840">
        <f t="shared" si="26"/>
        <v>-65984.7</v>
      </c>
      <c r="G840" s="2">
        <v>65984.7</v>
      </c>
      <c r="H840" s="4">
        <f t="shared" si="27"/>
        <v>56379.899999999994</v>
      </c>
      <c r="I840" s="2" t="s">
        <v>28</v>
      </c>
    </row>
    <row r="841" spans="1:9" x14ac:dyDescent="0.2">
      <c r="A841" s="2" t="s">
        <v>874</v>
      </c>
      <c r="B841" s="2" t="s">
        <v>874</v>
      </c>
      <c r="C841" s="3">
        <v>45367</v>
      </c>
      <c r="D841" s="3">
        <v>45352</v>
      </c>
      <c r="E841" s="2">
        <v>-32016</v>
      </c>
      <c r="F841">
        <f t="shared" si="26"/>
        <v>-54046.55</v>
      </c>
      <c r="G841" s="2">
        <v>54046.55</v>
      </c>
      <c r="H841" s="4">
        <f t="shared" si="27"/>
        <v>22030.550000000003</v>
      </c>
      <c r="I841" s="2" t="s">
        <v>28</v>
      </c>
    </row>
    <row r="842" spans="1:9" x14ac:dyDescent="0.2">
      <c r="A842" s="2" t="s">
        <v>875</v>
      </c>
      <c r="B842" s="2" t="s">
        <v>875</v>
      </c>
      <c r="C842" s="3">
        <v>45367</v>
      </c>
      <c r="D842" s="3">
        <v>45352</v>
      </c>
      <c r="E842" s="2">
        <v>-322687.7</v>
      </c>
      <c r="F842">
        <f t="shared" si="26"/>
        <v>-130879.2</v>
      </c>
      <c r="G842" s="2">
        <v>130879.2</v>
      </c>
      <c r="H842" s="4">
        <f t="shared" si="27"/>
        <v>-191808.5</v>
      </c>
      <c r="I842" s="2" t="s">
        <v>28</v>
      </c>
    </row>
    <row r="843" spans="1:9" x14ac:dyDescent="0.2">
      <c r="A843" s="2" t="s">
        <v>876</v>
      </c>
      <c r="B843" s="2" t="s">
        <v>876</v>
      </c>
      <c r="C843" s="3">
        <v>45367</v>
      </c>
      <c r="D843" s="3">
        <v>45352</v>
      </c>
      <c r="E843" s="2">
        <v>-37240.449999999997</v>
      </c>
      <c r="F843">
        <f t="shared" si="26"/>
        <v>-718835.1</v>
      </c>
      <c r="G843" s="2">
        <v>718835.1</v>
      </c>
      <c r="H843" s="4">
        <f t="shared" si="27"/>
        <v>681594.65</v>
      </c>
      <c r="I843" s="2" t="s">
        <v>28</v>
      </c>
    </row>
    <row r="844" spans="1:9" x14ac:dyDescent="0.2">
      <c r="A844" s="2" t="s">
        <v>877</v>
      </c>
      <c r="B844" s="2" t="s">
        <v>877</v>
      </c>
      <c r="C844" s="3">
        <v>45367</v>
      </c>
      <c r="D844" s="3">
        <v>45352</v>
      </c>
      <c r="E844" s="2">
        <v>-54205.25</v>
      </c>
      <c r="F844">
        <f t="shared" si="26"/>
        <v>-133092.95000000001</v>
      </c>
      <c r="G844" s="2">
        <v>133092.95000000001</v>
      </c>
      <c r="H844" s="4">
        <f t="shared" si="27"/>
        <v>78887.700000000012</v>
      </c>
      <c r="I844" s="2" t="s">
        <v>28</v>
      </c>
    </row>
    <row r="845" spans="1:9" x14ac:dyDescent="0.2">
      <c r="A845" s="2" t="s">
        <v>878</v>
      </c>
      <c r="B845" s="2" t="s">
        <v>878</v>
      </c>
      <c r="C845" s="3">
        <v>45367</v>
      </c>
      <c r="D845" s="3">
        <v>45352</v>
      </c>
      <c r="E845" s="2">
        <v>-35139.4</v>
      </c>
      <c r="F845">
        <f t="shared" si="26"/>
        <v>-110312.6</v>
      </c>
      <c r="G845" s="2">
        <v>110312.6</v>
      </c>
      <c r="H845" s="4">
        <f t="shared" si="27"/>
        <v>75173.200000000012</v>
      </c>
      <c r="I845" s="2" t="s">
        <v>28</v>
      </c>
    </row>
    <row r="846" spans="1:9" x14ac:dyDescent="0.2">
      <c r="A846" s="2" t="s">
        <v>879</v>
      </c>
      <c r="B846" s="2" t="s">
        <v>879</v>
      </c>
      <c r="C846" s="3">
        <v>45367</v>
      </c>
      <c r="D846" s="3">
        <v>45352</v>
      </c>
      <c r="E846" s="2">
        <v>-55431.15</v>
      </c>
      <c r="F846">
        <f t="shared" si="26"/>
        <v>-79865.2</v>
      </c>
      <c r="G846" s="2">
        <v>79865.2</v>
      </c>
      <c r="H846" s="4">
        <f t="shared" si="27"/>
        <v>24434.049999999996</v>
      </c>
      <c r="I846" s="2" t="s">
        <v>28</v>
      </c>
    </row>
    <row r="847" spans="1:9" x14ac:dyDescent="0.2">
      <c r="A847" s="2" t="s">
        <v>880</v>
      </c>
      <c r="B847" s="2" t="s">
        <v>880</v>
      </c>
      <c r="C847" s="3">
        <v>45367</v>
      </c>
      <c r="D847" s="3">
        <v>45352</v>
      </c>
      <c r="E847" s="2">
        <v>-23616.400000000001</v>
      </c>
      <c r="F847">
        <f t="shared" si="26"/>
        <v>-144072</v>
      </c>
      <c r="G847" s="2">
        <v>144072</v>
      </c>
      <c r="H847" s="4">
        <f t="shared" si="27"/>
        <v>120455.6</v>
      </c>
      <c r="I847" s="2" t="s">
        <v>28</v>
      </c>
    </row>
    <row r="848" spans="1:9" ht="28.5" x14ac:dyDescent="0.2">
      <c r="A848" s="2" t="s">
        <v>803</v>
      </c>
      <c r="B848" s="2" t="s">
        <v>803</v>
      </c>
      <c r="C848" s="3">
        <v>45382</v>
      </c>
      <c r="D848" s="3">
        <v>45352</v>
      </c>
      <c r="E848" s="2">
        <v>-4537.8999999999996</v>
      </c>
      <c r="F848">
        <f t="shared" si="26"/>
        <v>-282902.3</v>
      </c>
      <c r="G848" s="2">
        <v>282902.3</v>
      </c>
      <c r="H848" s="4">
        <f t="shared" si="27"/>
        <v>278364.39999999997</v>
      </c>
      <c r="I848" s="2" t="s">
        <v>12</v>
      </c>
    </row>
    <row r="849" spans="1:9" ht="28.5" x14ac:dyDescent="0.2">
      <c r="A849" s="2" t="s">
        <v>804</v>
      </c>
      <c r="B849" s="2" t="s">
        <v>804</v>
      </c>
      <c r="C849" s="3">
        <v>45382</v>
      </c>
      <c r="D849" s="3">
        <v>45352</v>
      </c>
      <c r="E849" s="2">
        <v>-3000.35</v>
      </c>
      <c r="F849">
        <f t="shared" si="26"/>
        <v>-121573.4</v>
      </c>
      <c r="G849" s="2">
        <v>121573.4</v>
      </c>
      <c r="H849" s="4">
        <f t="shared" si="27"/>
        <v>118573.04999999999</v>
      </c>
      <c r="I849" s="2" t="s">
        <v>12</v>
      </c>
    </row>
    <row r="850" spans="1:9" ht="28.5" x14ac:dyDescent="0.2">
      <c r="A850" s="2" t="s">
        <v>805</v>
      </c>
      <c r="B850" s="2" t="s">
        <v>805</v>
      </c>
      <c r="C850" s="3">
        <v>45382</v>
      </c>
      <c r="D850" s="3">
        <v>45352</v>
      </c>
      <c r="E850" s="2">
        <v>-9706</v>
      </c>
      <c r="F850">
        <f t="shared" si="26"/>
        <v>-42688</v>
      </c>
      <c r="G850" s="2">
        <v>42688</v>
      </c>
      <c r="H850" s="4">
        <f t="shared" si="27"/>
        <v>32982</v>
      </c>
      <c r="I850" s="2" t="s">
        <v>12</v>
      </c>
    </row>
    <row r="851" spans="1:9" ht="28.5" x14ac:dyDescent="0.2">
      <c r="A851" s="2" t="s">
        <v>806</v>
      </c>
      <c r="B851" s="2" t="s">
        <v>806</v>
      </c>
      <c r="C851" s="3">
        <v>45382</v>
      </c>
      <c r="D851" s="3">
        <v>45352</v>
      </c>
      <c r="E851" s="2">
        <v>-9614</v>
      </c>
      <c r="F851">
        <f t="shared" si="26"/>
        <v>-136068</v>
      </c>
      <c r="G851" s="2">
        <v>136068</v>
      </c>
      <c r="H851" s="4">
        <f t="shared" si="27"/>
        <v>126454</v>
      </c>
      <c r="I851" s="2" t="s">
        <v>12</v>
      </c>
    </row>
    <row r="852" spans="1:9" ht="28.5" x14ac:dyDescent="0.2">
      <c r="A852" s="2" t="s">
        <v>807</v>
      </c>
      <c r="B852" s="2" t="s">
        <v>807</v>
      </c>
      <c r="C852" s="3">
        <v>45382</v>
      </c>
      <c r="D852" s="3">
        <v>45352</v>
      </c>
      <c r="E852" s="2">
        <v>-13252.6</v>
      </c>
      <c r="F852">
        <f t="shared" si="26"/>
        <v>-452635.4</v>
      </c>
      <c r="G852" s="2">
        <v>452635.4</v>
      </c>
      <c r="H852" s="4">
        <f t="shared" si="27"/>
        <v>439382.80000000005</v>
      </c>
      <c r="I852" s="2" t="s">
        <v>12</v>
      </c>
    </row>
    <row r="853" spans="1:9" ht="28.5" x14ac:dyDescent="0.2">
      <c r="A853" s="2" t="s">
        <v>808</v>
      </c>
      <c r="B853" s="2" t="s">
        <v>808</v>
      </c>
      <c r="C853" s="3">
        <v>45382</v>
      </c>
      <c r="D853" s="3">
        <v>45352</v>
      </c>
      <c r="E853" s="2">
        <v>-14180.65</v>
      </c>
      <c r="F853">
        <f t="shared" si="26"/>
        <v>-21898.3</v>
      </c>
      <c r="G853" s="2">
        <v>21898.3</v>
      </c>
      <c r="H853" s="4">
        <f t="shared" si="27"/>
        <v>7717.65</v>
      </c>
      <c r="I853" s="2" t="s">
        <v>12</v>
      </c>
    </row>
    <row r="854" spans="1:9" ht="28.5" x14ac:dyDescent="0.2">
      <c r="A854" s="2" t="s">
        <v>809</v>
      </c>
      <c r="B854" s="2" t="s">
        <v>809</v>
      </c>
      <c r="C854" s="3">
        <v>45382</v>
      </c>
      <c r="D854" s="3">
        <v>45352</v>
      </c>
      <c r="E854" s="2">
        <v>-34991.050000000003</v>
      </c>
      <c r="F854">
        <f t="shared" si="26"/>
        <v>-205088.7</v>
      </c>
      <c r="G854" s="2">
        <v>205088.7</v>
      </c>
      <c r="H854" s="4">
        <f t="shared" si="27"/>
        <v>170097.65000000002</v>
      </c>
      <c r="I854" s="2" t="s">
        <v>12</v>
      </c>
    </row>
    <row r="855" spans="1:9" ht="28.5" x14ac:dyDescent="0.2">
      <c r="A855" s="2" t="s">
        <v>810</v>
      </c>
      <c r="B855" s="2" t="s">
        <v>810</v>
      </c>
      <c r="C855" s="3">
        <v>45382</v>
      </c>
      <c r="D855" s="3">
        <v>45352</v>
      </c>
      <c r="E855" s="2">
        <v>-28842</v>
      </c>
      <c r="F855">
        <f t="shared" si="26"/>
        <v>-167983.95</v>
      </c>
      <c r="G855" s="2">
        <v>167983.95</v>
      </c>
      <c r="H855" s="4">
        <f t="shared" si="27"/>
        <v>139141.95000000001</v>
      </c>
      <c r="I855" s="2" t="s">
        <v>12</v>
      </c>
    </row>
    <row r="856" spans="1:9" ht="28.5" x14ac:dyDescent="0.2">
      <c r="A856" s="2" t="s">
        <v>811</v>
      </c>
      <c r="B856" s="2" t="s">
        <v>811</v>
      </c>
      <c r="C856" s="3">
        <v>45382</v>
      </c>
      <c r="D856" s="3">
        <v>45352</v>
      </c>
      <c r="E856" s="2">
        <v>-11536.8</v>
      </c>
      <c r="F856">
        <f t="shared" si="26"/>
        <v>-79985.95</v>
      </c>
      <c r="G856" s="2">
        <v>79985.95</v>
      </c>
      <c r="H856" s="4">
        <f t="shared" si="27"/>
        <v>68449.149999999994</v>
      </c>
      <c r="I856" s="2" t="s">
        <v>12</v>
      </c>
    </row>
    <row r="857" spans="1:9" ht="28.5" x14ac:dyDescent="0.2">
      <c r="A857" s="2" t="s">
        <v>812</v>
      </c>
      <c r="B857" s="2" t="s">
        <v>812</v>
      </c>
      <c r="C857" s="3">
        <v>45382</v>
      </c>
      <c r="D857" s="3">
        <v>45352</v>
      </c>
      <c r="E857" s="2">
        <v>-66045.649999999994</v>
      </c>
      <c r="F857">
        <f t="shared" si="26"/>
        <v>-384399</v>
      </c>
      <c r="G857" s="2">
        <v>384399</v>
      </c>
      <c r="H857" s="4">
        <f t="shared" si="27"/>
        <v>318353.34999999998</v>
      </c>
      <c r="I857" s="2" t="s">
        <v>12</v>
      </c>
    </row>
    <row r="858" spans="1:9" ht="28.5" x14ac:dyDescent="0.2">
      <c r="A858" s="2" t="s">
        <v>813</v>
      </c>
      <c r="B858" s="2" t="s">
        <v>813</v>
      </c>
      <c r="C858" s="3">
        <v>45382</v>
      </c>
      <c r="D858" s="3">
        <v>45352</v>
      </c>
      <c r="E858" s="2">
        <v>-12230.25</v>
      </c>
      <c r="F858">
        <f t="shared" si="26"/>
        <v>-75916.100000000006</v>
      </c>
      <c r="G858" s="2">
        <v>75916.100000000006</v>
      </c>
      <c r="H858" s="4">
        <f t="shared" si="27"/>
        <v>63685.850000000006</v>
      </c>
      <c r="I858" s="2" t="s">
        <v>12</v>
      </c>
    </row>
    <row r="859" spans="1:9" ht="28.5" x14ac:dyDescent="0.2">
      <c r="A859" s="2" t="s">
        <v>814</v>
      </c>
      <c r="B859" s="2" t="s">
        <v>814</v>
      </c>
      <c r="C859" s="3">
        <v>45382</v>
      </c>
      <c r="D859" s="3">
        <v>45352</v>
      </c>
      <c r="E859" s="2">
        <v>-23883.200000000001</v>
      </c>
      <c r="F859">
        <f t="shared" si="26"/>
        <v>-58990.400000000001</v>
      </c>
      <c r="G859" s="2">
        <v>58990.400000000001</v>
      </c>
      <c r="H859" s="4">
        <f t="shared" si="27"/>
        <v>35107.199999999997</v>
      </c>
      <c r="I859" s="2" t="s">
        <v>12</v>
      </c>
    </row>
    <row r="860" spans="1:9" ht="28.5" x14ac:dyDescent="0.2">
      <c r="A860" s="2" t="s">
        <v>815</v>
      </c>
      <c r="B860" s="2" t="s">
        <v>815</v>
      </c>
      <c r="C860" s="3">
        <v>45382</v>
      </c>
      <c r="D860" s="3">
        <v>45352</v>
      </c>
      <c r="E860" s="2">
        <v>-48550.7</v>
      </c>
      <c r="F860">
        <f t="shared" si="26"/>
        <v>-56943.4</v>
      </c>
      <c r="G860" s="2">
        <v>56943.4</v>
      </c>
      <c r="H860" s="4">
        <f t="shared" si="27"/>
        <v>8392.7000000000044</v>
      </c>
      <c r="I860" s="2" t="s">
        <v>12</v>
      </c>
    </row>
    <row r="861" spans="1:9" ht="28.5" x14ac:dyDescent="0.2">
      <c r="A861" s="2" t="s">
        <v>816</v>
      </c>
      <c r="B861" s="2" t="s">
        <v>816</v>
      </c>
      <c r="C861" s="3">
        <v>45382</v>
      </c>
      <c r="D861" s="3">
        <v>45352</v>
      </c>
      <c r="E861" s="2">
        <v>-92370.3</v>
      </c>
      <c r="F861">
        <f t="shared" si="26"/>
        <v>-61634.25</v>
      </c>
      <c r="G861" s="2">
        <v>61634.25</v>
      </c>
      <c r="H861" s="4">
        <f t="shared" si="27"/>
        <v>-30736.050000000003</v>
      </c>
      <c r="I861" s="2" t="s">
        <v>12</v>
      </c>
    </row>
    <row r="862" spans="1:9" ht="28.5" x14ac:dyDescent="0.2">
      <c r="A862" s="2" t="s">
        <v>817</v>
      </c>
      <c r="B862" s="2" t="s">
        <v>817</v>
      </c>
      <c r="C862" s="3">
        <v>45382</v>
      </c>
      <c r="D862" s="3">
        <v>45352</v>
      </c>
      <c r="E862" s="2">
        <v>-9632.4</v>
      </c>
      <c r="F862">
        <f t="shared" si="26"/>
        <v>-134474.1</v>
      </c>
      <c r="G862" s="2">
        <v>134474.1</v>
      </c>
      <c r="H862" s="4">
        <f t="shared" si="27"/>
        <v>124841.70000000001</v>
      </c>
      <c r="I862" s="2" t="s">
        <v>12</v>
      </c>
    </row>
    <row r="863" spans="1:9" ht="28.5" x14ac:dyDescent="0.2">
      <c r="A863" s="2" t="s">
        <v>818</v>
      </c>
      <c r="B863" s="2" t="s">
        <v>818</v>
      </c>
      <c r="C863" s="3">
        <v>45382</v>
      </c>
      <c r="D863" s="3">
        <v>45352</v>
      </c>
      <c r="E863" s="2">
        <v>-41263.15</v>
      </c>
      <c r="F863">
        <f t="shared" si="26"/>
        <v>-69345</v>
      </c>
      <c r="G863" s="2">
        <v>69345</v>
      </c>
      <c r="H863" s="4">
        <f t="shared" si="27"/>
        <v>28081.85</v>
      </c>
      <c r="I863" s="2" t="s">
        <v>12</v>
      </c>
    </row>
    <row r="864" spans="1:9" ht="28.5" x14ac:dyDescent="0.2">
      <c r="A864" s="2" t="s">
        <v>819</v>
      </c>
      <c r="B864" s="2" t="s">
        <v>819</v>
      </c>
      <c r="C864" s="3">
        <v>45382</v>
      </c>
      <c r="D864" s="3">
        <v>45352</v>
      </c>
      <c r="E864" s="2">
        <v>-71572.55</v>
      </c>
      <c r="F864">
        <f t="shared" si="26"/>
        <v>-22827.5</v>
      </c>
      <c r="G864" s="2">
        <v>22827.5</v>
      </c>
      <c r="H864" s="4">
        <f t="shared" si="27"/>
        <v>-48745.05</v>
      </c>
      <c r="I864" s="2" t="s">
        <v>12</v>
      </c>
    </row>
    <row r="865" spans="1:9" ht="28.5" x14ac:dyDescent="0.2">
      <c r="A865" s="2" t="s">
        <v>820</v>
      </c>
      <c r="B865" s="2" t="s">
        <v>820</v>
      </c>
      <c r="C865" s="3">
        <v>45382</v>
      </c>
      <c r="D865" s="3">
        <v>45352</v>
      </c>
      <c r="E865" s="2">
        <v>-59956.4</v>
      </c>
      <c r="F865">
        <f t="shared" si="26"/>
        <v>-68482.5</v>
      </c>
      <c r="G865" s="2">
        <v>68482.5</v>
      </c>
      <c r="H865" s="4">
        <f t="shared" si="27"/>
        <v>8526.0999999999985</v>
      </c>
      <c r="I865" s="2" t="s">
        <v>12</v>
      </c>
    </row>
    <row r="866" spans="1:9" ht="28.5" x14ac:dyDescent="0.2">
      <c r="A866" s="2" t="s">
        <v>821</v>
      </c>
      <c r="B866" s="2" t="s">
        <v>821</v>
      </c>
      <c r="C866" s="3">
        <v>45382</v>
      </c>
      <c r="D866" s="3">
        <v>45352</v>
      </c>
      <c r="E866" s="2">
        <v>-2163.15</v>
      </c>
      <c r="F866">
        <f t="shared" si="26"/>
        <v>-205735</v>
      </c>
      <c r="G866" s="2">
        <v>205735</v>
      </c>
      <c r="H866" s="4">
        <f t="shared" si="27"/>
        <v>203571.85</v>
      </c>
      <c r="I866" s="2" t="s">
        <v>12</v>
      </c>
    </row>
    <row r="867" spans="1:9" ht="28.5" x14ac:dyDescent="0.2">
      <c r="A867" s="2" t="s">
        <v>822</v>
      </c>
      <c r="B867" s="2" t="s">
        <v>822</v>
      </c>
      <c r="C867" s="3">
        <v>45382</v>
      </c>
      <c r="D867" s="3">
        <v>45352</v>
      </c>
      <c r="E867" s="2">
        <v>-12017.5</v>
      </c>
      <c r="F867">
        <f t="shared" si="26"/>
        <v>-10408.65</v>
      </c>
      <c r="G867" s="2">
        <v>10408.65</v>
      </c>
      <c r="H867" s="4">
        <f t="shared" si="27"/>
        <v>-1608.8500000000004</v>
      </c>
      <c r="I867" s="2" t="s">
        <v>12</v>
      </c>
    </row>
    <row r="868" spans="1:9" ht="28.5" x14ac:dyDescent="0.2">
      <c r="A868" s="2" t="s">
        <v>823</v>
      </c>
      <c r="B868" s="2" t="s">
        <v>823</v>
      </c>
      <c r="C868" s="3">
        <v>45382</v>
      </c>
      <c r="D868" s="3">
        <v>45352</v>
      </c>
      <c r="E868" s="2">
        <v>-90843.1</v>
      </c>
      <c r="F868">
        <f t="shared" si="26"/>
        <v>-125339.65</v>
      </c>
      <c r="G868" s="2">
        <v>125339.65</v>
      </c>
      <c r="H868" s="4">
        <f t="shared" si="27"/>
        <v>34496.549999999988</v>
      </c>
      <c r="I868" s="2" t="s">
        <v>12</v>
      </c>
    </row>
    <row r="869" spans="1:9" ht="28.5" x14ac:dyDescent="0.2">
      <c r="A869" s="2" t="s">
        <v>824</v>
      </c>
      <c r="B869" s="2" t="s">
        <v>824</v>
      </c>
      <c r="C869" s="3">
        <v>45382</v>
      </c>
      <c r="D869" s="3">
        <v>45352</v>
      </c>
      <c r="E869" s="2">
        <v>-8386.9500000000007</v>
      </c>
      <c r="F869">
        <f t="shared" si="26"/>
        <v>-102661.65</v>
      </c>
      <c r="G869" s="2">
        <v>102661.65</v>
      </c>
      <c r="H869" s="4">
        <f t="shared" si="27"/>
        <v>94274.7</v>
      </c>
      <c r="I869" s="2" t="s">
        <v>12</v>
      </c>
    </row>
    <row r="870" spans="1:9" ht="28.5" x14ac:dyDescent="0.2">
      <c r="A870" s="2" t="s">
        <v>825</v>
      </c>
      <c r="B870" s="2" t="s">
        <v>825</v>
      </c>
      <c r="C870" s="3">
        <v>45382</v>
      </c>
      <c r="D870" s="3">
        <v>45352</v>
      </c>
      <c r="E870" s="2">
        <v>-17439.75</v>
      </c>
      <c r="F870">
        <f t="shared" si="26"/>
        <v>-160480</v>
      </c>
      <c r="G870" s="2">
        <v>160480</v>
      </c>
      <c r="H870" s="4">
        <f t="shared" si="27"/>
        <v>143040.25</v>
      </c>
      <c r="I870" s="2" t="s">
        <v>12</v>
      </c>
    </row>
    <row r="871" spans="1:9" ht="28.5" x14ac:dyDescent="0.2">
      <c r="A871" s="2" t="s">
        <v>826</v>
      </c>
      <c r="B871" s="2" t="s">
        <v>826</v>
      </c>
      <c r="C871" s="3">
        <v>45382</v>
      </c>
      <c r="D871" s="3">
        <v>45352</v>
      </c>
      <c r="E871" s="2">
        <v>-8238.6</v>
      </c>
      <c r="F871">
        <f t="shared" si="26"/>
        <v>-771239</v>
      </c>
      <c r="G871" s="2">
        <v>771239</v>
      </c>
      <c r="H871" s="4">
        <f t="shared" si="27"/>
        <v>763000.4</v>
      </c>
      <c r="I871" s="2" t="s">
        <v>12</v>
      </c>
    </row>
    <row r="872" spans="1:9" ht="28.5" x14ac:dyDescent="0.2">
      <c r="A872" s="2" t="s">
        <v>827</v>
      </c>
      <c r="B872" s="2" t="s">
        <v>827</v>
      </c>
      <c r="C872" s="3">
        <v>45382</v>
      </c>
      <c r="D872" s="3">
        <v>45352</v>
      </c>
      <c r="E872" s="2">
        <v>-17834.2</v>
      </c>
      <c r="F872">
        <f t="shared" si="26"/>
        <v>-152315</v>
      </c>
      <c r="G872" s="2">
        <v>152315</v>
      </c>
      <c r="H872" s="4">
        <f t="shared" si="27"/>
        <v>134480.79999999999</v>
      </c>
      <c r="I872" s="2" t="s">
        <v>12</v>
      </c>
    </row>
    <row r="873" spans="1:9" ht="28.5" x14ac:dyDescent="0.2">
      <c r="A873" s="2" t="s">
        <v>828</v>
      </c>
      <c r="B873" s="2" t="s">
        <v>828</v>
      </c>
      <c r="C873" s="3">
        <v>45382</v>
      </c>
      <c r="D873" s="3">
        <v>45352</v>
      </c>
      <c r="E873" s="2">
        <v>-6648.15</v>
      </c>
      <c r="F873">
        <f t="shared" si="26"/>
        <v>-118354</v>
      </c>
      <c r="G873" s="2">
        <v>118354</v>
      </c>
      <c r="H873" s="4">
        <f t="shared" si="27"/>
        <v>111705.85</v>
      </c>
      <c r="I873" s="2" t="s">
        <v>12</v>
      </c>
    </row>
    <row r="874" spans="1:9" x14ac:dyDescent="0.2">
      <c r="A874" s="2" t="s">
        <v>881</v>
      </c>
      <c r="B874" s="2" t="s">
        <v>881</v>
      </c>
      <c r="C874" s="3">
        <v>45357</v>
      </c>
      <c r="D874" s="3">
        <v>45352</v>
      </c>
      <c r="E874" s="2">
        <v>-42747</v>
      </c>
      <c r="F874">
        <f t="shared" si="26"/>
        <v>-114249</v>
      </c>
      <c r="G874" s="2">
        <v>114249</v>
      </c>
      <c r="H874" s="4">
        <f t="shared" si="27"/>
        <v>71502</v>
      </c>
      <c r="I874" s="2" t="s">
        <v>36</v>
      </c>
    </row>
    <row r="875" spans="1:9" x14ac:dyDescent="0.2">
      <c r="A875" s="2" t="s">
        <v>882</v>
      </c>
      <c r="B875" s="2" t="s">
        <v>882</v>
      </c>
      <c r="C875" s="3">
        <v>45357</v>
      </c>
      <c r="D875" s="3">
        <v>45352</v>
      </c>
      <c r="E875" s="2">
        <v>-28262</v>
      </c>
      <c r="F875">
        <f t="shared" si="26"/>
        <v>-123660</v>
      </c>
      <c r="G875" s="2">
        <v>123660</v>
      </c>
      <c r="H875" s="4">
        <f t="shared" si="27"/>
        <v>95398</v>
      </c>
      <c r="I875" s="2" t="s">
        <v>36</v>
      </c>
    </row>
    <row r="876" spans="1:9" x14ac:dyDescent="0.2">
      <c r="A876" s="2" t="s">
        <v>883</v>
      </c>
      <c r="B876" s="2" t="s">
        <v>883</v>
      </c>
      <c r="C876" s="3">
        <v>45357</v>
      </c>
      <c r="D876" s="3">
        <v>45352</v>
      </c>
      <c r="E876" s="2">
        <v>-91422</v>
      </c>
      <c r="F876">
        <f t="shared" si="26"/>
        <v>-269802</v>
      </c>
      <c r="G876" s="2">
        <v>269802</v>
      </c>
      <c r="H876" s="4">
        <f t="shared" si="27"/>
        <v>178380</v>
      </c>
      <c r="I876" s="2" t="s">
        <v>36</v>
      </c>
    </row>
    <row r="877" spans="1:9" x14ac:dyDescent="0.2">
      <c r="A877" s="2" t="s">
        <v>884</v>
      </c>
      <c r="B877" s="2" t="s">
        <v>884</v>
      </c>
      <c r="C877" s="3">
        <v>45357</v>
      </c>
      <c r="D877" s="3">
        <v>45352</v>
      </c>
      <c r="E877" s="2">
        <v>-90560</v>
      </c>
      <c r="F877">
        <f t="shared" si="26"/>
        <v>-139131</v>
      </c>
      <c r="G877" s="2">
        <v>139131</v>
      </c>
      <c r="H877" s="4">
        <f t="shared" si="27"/>
        <v>48571</v>
      </c>
      <c r="I877" s="2" t="s">
        <v>36</v>
      </c>
    </row>
    <row r="878" spans="1:9" x14ac:dyDescent="0.2">
      <c r="A878" s="2" t="s">
        <v>885</v>
      </c>
      <c r="B878" s="2" t="s">
        <v>885</v>
      </c>
      <c r="C878" s="3">
        <v>45357</v>
      </c>
      <c r="D878" s="3">
        <v>45352</v>
      </c>
      <c r="E878" s="2">
        <v>-124839</v>
      </c>
      <c r="F878">
        <f t="shared" si="26"/>
        <v>-45800</v>
      </c>
      <c r="G878" s="2">
        <v>45800</v>
      </c>
      <c r="H878" s="4">
        <f t="shared" si="27"/>
        <v>-79039</v>
      </c>
      <c r="I878" s="2" t="s">
        <v>36</v>
      </c>
    </row>
    <row r="879" spans="1:9" x14ac:dyDescent="0.2">
      <c r="A879" s="2" t="s">
        <v>886</v>
      </c>
      <c r="B879" s="2" t="s">
        <v>886</v>
      </c>
      <c r="C879" s="3">
        <v>45357</v>
      </c>
      <c r="D879" s="3">
        <v>45352</v>
      </c>
      <c r="E879" s="2">
        <v>-133576</v>
      </c>
      <c r="F879">
        <f t="shared" si="26"/>
        <v>-137400</v>
      </c>
      <c r="G879" s="2">
        <v>137400</v>
      </c>
      <c r="H879" s="4">
        <f t="shared" si="27"/>
        <v>3824</v>
      </c>
      <c r="I879" s="2" t="s">
        <v>36</v>
      </c>
    </row>
    <row r="880" spans="1:9" x14ac:dyDescent="0.2">
      <c r="A880" s="2" t="s">
        <v>887</v>
      </c>
      <c r="B880" s="2" t="s">
        <v>887</v>
      </c>
      <c r="C880" s="3">
        <v>45357</v>
      </c>
      <c r="D880" s="3">
        <v>45352</v>
      </c>
      <c r="E880" s="2">
        <v>-329605</v>
      </c>
      <c r="F880">
        <f t="shared" si="26"/>
        <v>-412777</v>
      </c>
      <c r="G880" s="2">
        <v>412777</v>
      </c>
      <c r="H880" s="4">
        <f t="shared" si="27"/>
        <v>83172</v>
      </c>
      <c r="I880" s="2" t="s">
        <v>36</v>
      </c>
    </row>
    <row r="881" spans="1:9" x14ac:dyDescent="0.2">
      <c r="A881" s="2" t="s">
        <v>888</v>
      </c>
      <c r="B881" s="2" t="s">
        <v>888</v>
      </c>
      <c r="C881" s="3">
        <v>45357</v>
      </c>
      <c r="D881" s="3">
        <v>45352</v>
      </c>
      <c r="E881" s="2">
        <v>-271680</v>
      </c>
      <c r="F881">
        <f t="shared" si="26"/>
        <v>-20884</v>
      </c>
      <c r="G881" s="2">
        <v>20884</v>
      </c>
      <c r="H881" s="4">
        <f t="shared" si="27"/>
        <v>-250796</v>
      </c>
      <c r="I881" s="2" t="s">
        <v>36</v>
      </c>
    </row>
    <row r="882" spans="1:9" x14ac:dyDescent="0.2">
      <c r="A882" s="2" t="s">
        <v>889</v>
      </c>
      <c r="B882" s="2" t="s">
        <v>889</v>
      </c>
      <c r="C882" s="3">
        <v>45357</v>
      </c>
      <c r="D882" s="3">
        <v>45352</v>
      </c>
      <c r="E882" s="2">
        <v>-108672</v>
      </c>
      <c r="F882">
        <f t="shared" si="26"/>
        <v>-251475</v>
      </c>
      <c r="G882" s="2">
        <v>251475</v>
      </c>
      <c r="H882" s="4">
        <f t="shared" si="27"/>
        <v>142803</v>
      </c>
      <c r="I882" s="2" t="s">
        <v>36</v>
      </c>
    </row>
    <row r="883" spans="1:9" x14ac:dyDescent="0.2">
      <c r="A883" s="2" t="s">
        <v>890</v>
      </c>
      <c r="B883" s="2" t="s">
        <v>890</v>
      </c>
      <c r="C883" s="3">
        <v>45357</v>
      </c>
      <c r="D883" s="3">
        <v>45352</v>
      </c>
      <c r="E883" s="2">
        <v>-622127</v>
      </c>
      <c r="F883">
        <f t="shared" si="26"/>
        <v>-205976</v>
      </c>
      <c r="G883" s="2">
        <v>205976</v>
      </c>
      <c r="H883" s="4">
        <f t="shared" si="27"/>
        <v>-416151</v>
      </c>
      <c r="I883" s="2" t="s">
        <v>36</v>
      </c>
    </row>
    <row r="884" spans="1:9" x14ac:dyDescent="0.2">
      <c r="A884" s="2" t="s">
        <v>891</v>
      </c>
      <c r="B884" s="2" t="s">
        <v>891</v>
      </c>
      <c r="C884" s="3">
        <v>45357</v>
      </c>
      <c r="D884" s="3">
        <v>45352</v>
      </c>
      <c r="E884" s="2">
        <v>-115199</v>
      </c>
      <c r="F884">
        <f t="shared" si="26"/>
        <v>-291405.40000000002</v>
      </c>
      <c r="G884" s="2">
        <v>291405.40000000002</v>
      </c>
      <c r="H884" s="4">
        <f t="shared" si="27"/>
        <v>176206.40000000002</v>
      </c>
      <c r="I884" s="2" t="s">
        <v>36</v>
      </c>
    </row>
    <row r="885" spans="1:9" x14ac:dyDescent="0.2">
      <c r="A885" s="2" t="s">
        <v>892</v>
      </c>
      <c r="B885" s="2" t="s">
        <v>892</v>
      </c>
      <c r="C885" s="3">
        <v>45357</v>
      </c>
      <c r="D885" s="3">
        <v>45352</v>
      </c>
      <c r="E885" s="2">
        <v>-224970</v>
      </c>
      <c r="F885">
        <f t="shared" si="26"/>
        <v>-3590301.15</v>
      </c>
      <c r="G885" s="2">
        <v>3590301.15</v>
      </c>
      <c r="H885" s="4">
        <f t="shared" si="27"/>
        <v>3365331.15</v>
      </c>
      <c r="I885" s="2" t="s">
        <v>36</v>
      </c>
    </row>
    <row r="886" spans="1:9" x14ac:dyDescent="0.2">
      <c r="A886" s="2" t="s">
        <v>893</v>
      </c>
      <c r="B886" s="2" t="s">
        <v>893</v>
      </c>
      <c r="C886" s="3">
        <v>45357</v>
      </c>
      <c r="D886" s="3">
        <v>45352</v>
      </c>
      <c r="E886" s="2">
        <v>-457328</v>
      </c>
      <c r="F886">
        <f t="shared" si="26"/>
        <v>-332373</v>
      </c>
      <c r="G886" s="2">
        <v>332373</v>
      </c>
      <c r="H886" s="4">
        <f t="shared" si="27"/>
        <v>-124955</v>
      </c>
      <c r="I886" s="2" t="s">
        <v>36</v>
      </c>
    </row>
    <row r="887" spans="1:9" x14ac:dyDescent="0.2">
      <c r="A887" s="2" t="s">
        <v>894</v>
      </c>
      <c r="B887" s="2" t="s">
        <v>894</v>
      </c>
      <c r="C887" s="3">
        <v>45357</v>
      </c>
      <c r="D887" s="3">
        <v>45352</v>
      </c>
      <c r="E887" s="2">
        <v>-870093</v>
      </c>
      <c r="F887">
        <f t="shared" si="26"/>
        <v>-550968.44999999995</v>
      </c>
      <c r="G887" s="2">
        <v>550968.44999999995</v>
      </c>
      <c r="H887" s="4">
        <f t="shared" si="27"/>
        <v>-319124.55000000005</v>
      </c>
      <c r="I887" s="2" t="s">
        <v>36</v>
      </c>
    </row>
    <row r="888" spans="1:9" x14ac:dyDescent="0.2">
      <c r="A888" s="2" t="s">
        <v>895</v>
      </c>
      <c r="B888" s="2" t="s">
        <v>895</v>
      </c>
      <c r="C888" s="3">
        <v>45357</v>
      </c>
      <c r="D888" s="3">
        <v>45352</v>
      </c>
      <c r="E888" s="2">
        <v>-90737</v>
      </c>
      <c r="F888">
        <f t="shared" si="26"/>
        <v>-398893.6</v>
      </c>
      <c r="G888" s="2">
        <v>398893.6</v>
      </c>
      <c r="H888" s="4">
        <f t="shared" si="27"/>
        <v>308156.59999999998</v>
      </c>
      <c r="I888" s="2" t="s">
        <v>36</v>
      </c>
    </row>
    <row r="889" spans="1:9" x14ac:dyDescent="0.2">
      <c r="A889" s="2" t="s">
        <v>896</v>
      </c>
      <c r="B889" s="2" t="s">
        <v>896</v>
      </c>
      <c r="C889" s="3">
        <v>45357</v>
      </c>
      <c r="D889" s="3">
        <v>45352</v>
      </c>
      <c r="E889" s="2">
        <v>-388684</v>
      </c>
      <c r="F889">
        <f t="shared" si="26"/>
        <v>-852840</v>
      </c>
      <c r="G889" s="2">
        <v>852840</v>
      </c>
      <c r="H889" s="4">
        <f t="shared" si="27"/>
        <v>464156</v>
      </c>
      <c r="I889" s="2" t="s">
        <v>36</v>
      </c>
    </row>
    <row r="890" spans="1:9" x14ac:dyDescent="0.2">
      <c r="A890" s="2" t="s">
        <v>897</v>
      </c>
      <c r="B890" s="2" t="s">
        <v>897</v>
      </c>
      <c r="C890" s="3">
        <v>45357</v>
      </c>
      <c r="D890" s="3">
        <v>45352</v>
      </c>
      <c r="E890" s="2">
        <v>-674188</v>
      </c>
      <c r="F890">
        <f t="shared" si="26"/>
        <v>-1344082.05</v>
      </c>
      <c r="G890" s="2">
        <v>1344082.05</v>
      </c>
      <c r="H890" s="4">
        <f t="shared" si="27"/>
        <v>669894.05000000005</v>
      </c>
      <c r="I890" s="2" t="s">
        <v>36</v>
      </c>
    </row>
    <row r="891" spans="1:9" x14ac:dyDescent="0.2">
      <c r="A891" s="2" t="s">
        <v>898</v>
      </c>
      <c r="B891" s="2" t="s">
        <v>898</v>
      </c>
      <c r="C891" s="3">
        <v>45357</v>
      </c>
      <c r="D891" s="3">
        <v>45352</v>
      </c>
      <c r="E891" s="2">
        <v>-564761</v>
      </c>
      <c r="F891">
        <f t="shared" si="26"/>
        <v>-213210</v>
      </c>
      <c r="G891" s="2">
        <v>213210</v>
      </c>
      <c r="H891" s="4">
        <f t="shared" si="27"/>
        <v>-351551</v>
      </c>
      <c r="I891" s="2" t="s">
        <v>36</v>
      </c>
    </row>
    <row r="892" spans="1:9" x14ac:dyDescent="0.2">
      <c r="A892" s="2" t="s">
        <v>899</v>
      </c>
      <c r="B892" s="2" t="s">
        <v>899</v>
      </c>
      <c r="C892" s="3">
        <v>45357</v>
      </c>
      <c r="D892" s="3">
        <v>45352</v>
      </c>
      <c r="E892" s="2">
        <v>-20376</v>
      </c>
      <c r="F892">
        <f t="shared" si="26"/>
        <v>-634299.75</v>
      </c>
      <c r="G892" s="2">
        <v>634299.75</v>
      </c>
      <c r="H892" s="4">
        <f t="shared" si="27"/>
        <v>613923.75</v>
      </c>
      <c r="I892" s="2" t="s">
        <v>36</v>
      </c>
    </row>
    <row r="893" spans="1:9" x14ac:dyDescent="0.2">
      <c r="A893" s="2" t="s">
        <v>900</v>
      </c>
      <c r="B893" s="2" t="s">
        <v>900</v>
      </c>
      <c r="C893" s="3">
        <v>45357</v>
      </c>
      <c r="D893" s="3">
        <v>45352</v>
      </c>
      <c r="E893" s="2">
        <v>-113200</v>
      </c>
      <c r="F893">
        <f t="shared" si="26"/>
        <v>-742320.4</v>
      </c>
      <c r="G893" s="2">
        <v>742320.4</v>
      </c>
      <c r="H893" s="4">
        <f t="shared" si="27"/>
        <v>629120.4</v>
      </c>
      <c r="I893" s="2" t="s">
        <v>36</v>
      </c>
    </row>
    <row r="894" spans="1:9" x14ac:dyDescent="0.2">
      <c r="A894" s="2" t="s">
        <v>901</v>
      </c>
      <c r="B894" s="2" t="s">
        <v>901</v>
      </c>
      <c r="C894" s="3">
        <v>45357</v>
      </c>
      <c r="D894" s="3">
        <v>45352</v>
      </c>
      <c r="E894" s="2">
        <v>-855705</v>
      </c>
      <c r="F894">
        <f t="shared" si="26"/>
        <v>-2048683.6</v>
      </c>
      <c r="G894" s="2">
        <v>2048683.6</v>
      </c>
      <c r="H894" s="4">
        <f t="shared" si="27"/>
        <v>1192978.6000000001</v>
      </c>
      <c r="I894" s="2" t="s">
        <v>36</v>
      </c>
    </row>
    <row r="895" spans="1:9" x14ac:dyDescent="0.2">
      <c r="A895" s="2" t="s">
        <v>902</v>
      </c>
      <c r="B895" s="2" t="s">
        <v>902</v>
      </c>
      <c r="C895" s="3">
        <v>45357</v>
      </c>
      <c r="D895" s="3">
        <v>45352</v>
      </c>
      <c r="E895" s="2">
        <v>-79003</v>
      </c>
      <c r="F895">
        <f t="shared" si="26"/>
        <v>-1678021.35</v>
      </c>
      <c r="G895" s="2">
        <v>1678021.35</v>
      </c>
      <c r="H895" s="4">
        <f t="shared" si="27"/>
        <v>1599018.35</v>
      </c>
      <c r="I895" s="2" t="s">
        <v>36</v>
      </c>
    </row>
    <row r="896" spans="1:9" x14ac:dyDescent="0.2">
      <c r="A896" s="2" t="s">
        <v>903</v>
      </c>
      <c r="B896" s="2" t="s">
        <v>903</v>
      </c>
      <c r="C896" s="3">
        <v>45357</v>
      </c>
      <c r="D896" s="3">
        <v>45352</v>
      </c>
      <c r="E896" s="2">
        <v>-164273</v>
      </c>
      <c r="F896">
        <f t="shared" si="26"/>
        <v>-176818</v>
      </c>
      <c r="G896" s="2">
        <v>176818</v>
      </c>
      <c r="H896" s="4">
        <f t="shared" si="27"/>
        <v>12545</v>
      </c>
      <c r="I896" s="2" t="s">
        <v>36</v>
      </c>
    </row>
    <row r="897" spans="1:9" x14ac:dyDescent="0.2">
      <c r="A897" s="2" t="s">
        <v>904</v>
      </c>
      <c r="B897" s="2" t="s">
        <v>904</v>
      </c>
      <c r="C897" s="3">
        <v>45357</v>
      </c>
      <c r="D897" s="3">
        <v>45352</v>
      </c>
      <c r="E897" s="2">
        <v>-77603</v>
      </c>
      <c r="F897">
        <f t="shared" si="26"/>
        <v>-1906206</v>
      </c>
      <c r="G897" s="2">
        <v>1906206</v>
      </c>
      <c r="H897" s="4">
        <f t="shared" si="27"/>
        <v>1828603</v>
      </c>
      <c r="I897" s="2" t="s">
        <v>36</v>
      </c>
    </row>
    <row r="898" spans="1:9" x14ac:dyDescent="0.2">
      <c r="A898" s="2" t="s">
        <v>905</v>
      </c>
      <c r="B898" s="2" t="s">
        <v>905</v>
      </c>
      <c r="C898" s="3">
        <v>45357</v>
      </c>
      <c r="D898" s="3">
        <v>45352</v>
      </c>
      <c r="E898" s="2">
        <v>-167989</v>
      </c>
      <c r="F898">
        <f t="shared" ref="F898:F961" si="28">G898*-1</f>
        <v>-188232</v>
      </c>
      <c r="G898" s="2">
        <v>188232</v>
      </c>
      <c r="H898" s="4">
        <f t="shared" si="27"/>
        <v>20243</v>
      </c>
      <c r="I898" s="2" t="s">
        <v>36</v>
      </c>
    </row>
    <row r="899" spans="1:9" x14ac:dyDescent="0.2">
      <c r="A899" s="2" t="s">
        <v>906</v>
      </c>
      <c r="B899" s="2" t="s">
        <v>906</v>
      </c>
      <c r="C899" s="3">
        <v>45357</v>
      </c>
      <c r="D899" s="3">
        <v>45352</v>
      </c>
      <c r="E899" s="2">
        <v>-62627</v>
      </c>
      <c r="F899">
        <f t="shared" si="28"/>
        <v>-292527</v>
      </c>
      <c r="G899" s="2">
        <v>292527</v>
      </c>
      <c r="H899" s="4">
        <f t="shared" ref="H899:H962" si="29">G899+E899</f>
        <v>229900</v>
      </c>
      <c r="I899" s="2" t="s">
        <v>36</v>
      </c>
    </row>
    <row r="900" spans="1:9" x14ac:dyDescent="0.2">
      <c r="A900" s="2" t="s">
        <v>753</v>
      </c>
      <c r="B900" s="2" t="s">
        <v>753</v>
      </c>
      <c r="C900" s="3">
        <v>45387</v>
      </c>
      <c r="D900" s="3">
        <v>45352</v>
      </c>
      <c r="E900" s="2">
        <v>-100642.25</v>
      </c>
      <c r="F900">
        <f t="shared" si="28"/>
        <v>-282381</v>
      </c>
      <c r="G900" s="2">
        <v>282381</v>
      </c>
      <c r="H900" s="4">
        <f t="shared" si="29"/>
        <v>181738.75</v>
      </c>
      <c r="I900" s="2" t="s">
        <v>5</v>
      </c>
    </row>
    <row r="901" spans="1:9" x14ac:dyDescent="0.2">
      <c r="A901" s="2" t="s">
        <v>754</v>
      </c>
      <c r="B901" s="2" t="s">
        <v>754</v>
      </c>
      <c r="C901" s="3">
        <v>45387</v>
      </c>
      <c r="D901" s="3">
        <v>45352</v>
      </c>
      <c r="E901" s="2">
        <v>-53230.05</v>
      </c>
      <c r="F901">
        <f t="shared" si="28"/>
        <v>-362240</v>
      </c>
      <c r="G901" s="2">
        <v>362240</v>
      </c>
      <c r="H901" s="4">
        <f t="shared" si="29"/>
        <v>309009.95</v>
      </c>
      <c r="I901" s="2" t="s">
        <v>5</v>
      </c>
    </row>
    <row r="902" spans="1:9" x14ac:dyDescent="0.2">
      <c r="A902" s="2" t="s">
        <v>755</v>
      </c>
      <c r="B902" s="2" t="s">
        <v>755</v>
      </c>
      <c r="C902" s="3">
        <v>45387</v>
      </c>
      <c r="D902" s="3">
        <v>45352</v>
      </c>
      <c r="E902" s="2">
        <v>-215239.75</v>
      </c>
      <c r="F902">
        <f t="shared" si="28"/>
        <v>-634325</v>
      </c>
      <c r="G902" s="2">
        <v>634325</v>
      </c>
      <c r="H902" s="4">
        <f t="shared" si="29"/>
        <v>419085.25</v>
      </c>
      <c r="I902" s="2" t="s">
        <v>5</v>
      </c>
    </row>
    <row r="903" spans="1:9" x14ac:dyDescent="0.2">
      <c r="A903" s="2" t="s">
        <v>756</v>
      </c>
      <c r="B903" s="2" t="s">
        <v>756</v>
      </c>
      <c r="C903" s="3">
        <v>45387</v>
      </c>
      <c r="D903" s="3">
        <v>45352</v>
      </c>
      <c r="E903" s="2">
        <v>-148479.95000000001</v>
      </c>
      <c r="F903">
        <f t="shared" si="28"/>
        <v>-113200</v>
      </c>
      <c r="G903" s="2">
        <v>113200</v>
      </c>
      <c r="H903" s="4">
        <f t="shared" si="29"/>
        <v>-35279.950000000012</v>
      </c>
      <c r="I903" s="2" t="s">
        <v>5</v>
      </c>
    </row>
    <row r="904" spans="1:9" x14ac:dyDescent="0.2">
      <c r="A904" s="2" t="s">
        <v>757</v>
      </c>
      <c r="B904" s="2" t="s">
        <v>757</v>
      </c>
      <c r="C904" s="3">
        <v>45387</v>
      </c>
      <c r="D904" s="3">
        <v>45352</v>
      </c>
      <c r="E904" s="2">
        <v>-293914.7</v>
      </c>
      <c r="F904">
        <f t="shared" si="28"/>
        <v>-316960</v>
      </c>
      <c r="G904" s="2">
        <v>316960</v>
      </c>
      <c r="H904" s="4">
        <f t="shared" si="29"/>
        <v>23045.299999999988</v>
      </c>
      <c r="I904" s="2" t="s">
        <v>5</v>
      </c>
    </row>
    <row r="905" spans="1:9" x14ac:dyDescent="0.2">
      <c r="A905" s="2" t="s">
        <v>758</v>
      </c>
      <c r="B905" s="2" t="s">
        <v>758</v>
      </c>
      <c r="C905" s="3">
        <v>45387</v>
      </c>
      <c r="D905" s="3">
        <v>45352</v>
      </c>
      <c r="E905" s="2">
        <v>-314484.75</v>
      </c>
      <c r="F905">
        <f t="shared" si="28"/>
        <v>-350330</v>
      </c>
      <c r="G905" s="2">
        <v>350330</v>
      </c>
      <c r="H905" s="4">
        <f t="shared" si="29"/>
        <v>35845.25</v>
      </c>
      <c r="I905" s="2" t="s">
        <v>5</v>
      </c>
    </row>
    <row r="906" spans="1:9" x14ac:dyDescent="0.2">
      <c r="A906" s="2" t="s">
        <v>759</v>
      </c>
      <c r="B906" s="2" t="s">
        <v>759</v>
      </c>
      <c r="C906" s="3">
        <v>45387</v>
      </c>
      <c r="D906" s="3">
        <v>45352</v>
      </c>
      <c r="E906" s="2">
        <v>-730377.65</v>
      </c>
      <c r="F906">
        <f t="shared" si="28"/>
        <v>-1243099</v>
      </c>
      <c r="G906" s="2">
        <v>1243099</v>
      </c>
      <c r="H906" s="4">
        <f t="shared" si="29"/>
        <v>512721.35</v>
      </c>
      <c r="I906" s="2" t="s">
        <v>5</v>
      </c>
    </row>
    <row r="907" spans="1:9" x14ac:dyDescent="0.2">
      <c r="A907" s="2" t="s">
        <v>760</v>
      </c>
      <c r="B907" s="2" t="s">
        <v>760</v>
      </c>
      <c r="C907" s="3">
        <v>45387</v>
      </c>
      <c r="D907" s="3">
        <v>45352</v>
      </c>
      <c r="E907" s="2">
        <v>-543685.5</v>
      </c>
      <c r="F907">
        <f t="shared" si="28"/>
        <v>-1018189</v>
      </c>
      <c r="G907" s="2">
        <v>1018189</v>
      </c>
      <c r="H907" s="4">
        <f t="shared" si="29"/>
        <v>474503.5</v>
      </c>
      <c r="I907" s="2" t="s">
        <v>5</v>
      </c>
    </row>
    <row r="908" spans="1:9" x14ac:dyDescent="0.2">
      <c r="A908" s="2" t="s">
        <v>761</v>
      </c>
      <c r="B908" s="2" t="s">
        <v>761</v>
      </c>
      <c r="C908" s="3">
        <v>45387</v>
      </c>
      <c r="D908" s="3">
        <v>45352</v>
      </c>
      <c r="E908" s="2">
        <v>-179096.4</v>
      </c>
      <c r="F908">
        <f t="shared" si="28"/>
        <v>-18771.45</v>
      </c>
      <c r="G908" s="2">
        <v>18771.45</v>
      </c>
      <c r="H908" s="4">
        <f t="shared" si="29"/>
        <v>-160324.94999999998</v>
      </c>
      <c r="I908" s="2" t="s">
        <v>5</v>
      </c>
    </row>
    <row r="909" spans="1:9" x14ac:dyDescent="0.2">
      <c r="A909" s="2" t="s">
        <v>762</v>
      </c>
      <c r="B909" s="2" t="s">
        <v>762</v>
      </c>
      <c r="C909" s="3">
        <v>45387</v>
      </c>
      <c r="D909" s="3">
        <v>45352</v>
      </c>
      <c r="E909" s="2">
        <v>-1171763.75</v>
      </c>
      <c r="F909">
        <f t="shared" si="28"/>
        <v>-202365.5</v>
      </c>
      <c r="G909" s="2">
        <v>202365.5</v>
      </c>
      <c r="H909" s="4">
        <f t="shared" si="29"/>
        <v>-969398.25</v>
      </c>
      <c r="I909" s="2" t="s">
        <v>5</v>
      </c>
    </row>
    <row r="910" spans="1:9" x14ac:dyDescent="0.2">
      <c r="A910" s="2" t="s">
        <v>763</v>
      </c>
      <c r="B910" s="2" t="s">
        <v>763</v>
      </c>
      <c r="C910" s="3">
        <v>45387</v>
      </c>
      <c r="D910" s="3">
        <v>45352</v>
      </c>
      <c r="E910" s="2">
        <v>-203414.3</v>
      </c>
      <c r="F910">
        <f t="shared" si="28"/>
        <v>-19983.55</v>
      </c>
      <c r="G910" s="2">
        <v>19983.55</v>
      </c>
      <c r="H910" s="4">
        <f t="shared" si="29"/>
        <v>-183430.75</v>
      </c>
      <c r="I910" s="2" t="s">
        <v>5</v>
      </c>
    </row>
    <row r="911" spans="1:9" x14ac:dyDescent="0.2">
      <c r="A911" s="2" t="s">
        <v>764</v>
      </c>
      <c r="B911" s="2" t="s">
        <v>764</v>
      </c>
      <c r="C911" s="3">
        <v>45387</v>
      </c>
      <c r="D911" s="3">
        <v>45352</v>
      </c>
      <c r="E911" s="2">
        <v>-397243.35</v>
      </c>
      <c r="F911">
        <f t="shared" si="28"/>
        <v>-31054.6</v>
      </c>
      <c r="G911" s="2">
        <v>31054.6</v>
      </c>
      <c r="H911" s="4">
        <f t="shared" si="29"/>
        <v>-366188.75</v>
      </c>
      <c r="I911" s="2" t="s">
        <v>5</v>
      </c>
    </row>
    <row r="912" spans="1:9" x14ac:dyDescent="0.2">
      <c r="A912" s="2" t="s">
        <v>765</v>
      </c>
      <c r="B912" s="2" t="s">
        <v>765</v>
      </c>
      <c r="C912" s="3">
        <v>45387</v>
      </c>
      <c r="D912" s="3">
        <v>45352</v>
      </c>
      <c r="E912" s="2">
        <v>-861368.4</v>
      </c>
      <c r="F912">
        <f t="shared" si="28"/>
        <v>-29978.2</v>
      </c>
      <c r="G912" s="2">
        <v>29978.2</v>
      </c>
      <c r="H912" s="4">
        <f t="shared" si="29"/>
        <v>-831390.20000000007</v>
      </c>
      <c r="I912" s="2" t="s">
        <v>5</v>
      </c>
    </row>
    <row r="913" spans="1:9" x14ac:dyDescent="0.2">
      <c r="A913" s="2" t="s">
        <v>766</v>
      </c>
      <c r="B913" s="2" t="s">
        <v>766</v>
      </c>
      <c r="C913" s="3">
        <v>45387</v>
      </c>
      <c r="D913" s="3">
        <v>45352</v>
      </c>
      <c r="E913" s="2">
        <v>-1024250.95</v>
      </c>
      <c r="F913">
        <f t="shared" si="28"/>
        <v>-38456</v>
      </c>
      <c r="G913" s="2">
        <v>38456</v>
      </c>
      <c r="H913" s="4">
        <f t="shared" si="29"/>
        <v>-985794.95</v>
      </c>
      <c r="I913" s="2" t="s">
        <v>5</v>
      </c>
    </row>
    <row r="914" spans="1:9" x14ac:dyDescent="0.2">
      <c r="A914" s="2" t="s">
        <v>767</v>
      </c>
      <c r="B914" s="2" t="s">
        <v>767</v>
      </c>
      <c r="C914" s="3">
        <v>45387</v>
      </c>
      <c r="D914" s="3">
        <v>45352</v>
      </c>
      <c r="E914" s="2">
        <v>-192265.05</v>
      </c>
      <c r="F914">
        <f t="shared" si="28"/>
        <v>-67340.55</v>
      </c>
      <c r="G914" s="2">
        <v>67340.55</v>
      </c>
      <c r="H914" s="4">
        <f t="shared" si="29"/>
        <v>-124924.49999999999</v>
      </c>
      <c r="I914" s="2" t="s">
        <v>5</v>
      </c>
    </row>
    <row r="915" spans="1:9" x14ac:dyDescent="0.2">
      <c r="A915" s="2" t="s">
        <v>768</v>
      </c>
      <c r="B915" s="2" t="s">
        <v>768</v>
      </c>
      <c r="C915" s="3">
        <v>45387</v>
      </c>
      <c r="D915" s="3">
        <v>45352</v>
      </c>
      <c r="E915" s="2">
        <v>-640568.4</v>
      </c>
      <c r="F915">
        <f t="shared" si="28"/>
        <v>-12017.5</v>
      </c>
      <c r="G915" s="2">
        <v>12017.5</v>
      </c>
      <c r="H915" s="4">
        <f t="shared" si="29"/>
        <v>-628550.9</v>
      </c>
      <c r="I915" s="2" t="s">
        <v>5</v>
      </c>
    </row>
    <row r="916" spans="1:9" x14ac:dyDescent="0.2">
      <c r="A916" s="2" t="s">
        <v>769</v>
      </c>
      <c r="B916" s="2" t="s">
        <v>769</v>
      </c>
      <c r="C916" s="3">
        <v>45387</v>
      </c>
      <c r="D916" s="3">
        <v>45352</v>
      </c>
      <c r="E916" s="2">
        <v>-1190455.8500000001</v>
      </c>
      <c r="F916">
        <f t="shared" si="28"/>
        <v>-33649</v>
      </c>
      <c r="G916" s="2">
        <v>33649</v>
      </c>
      <c r="H916" s="4">
        <f t="shared" si="29"/>
        <v>-1156806.8500000001</v>
      </c>
      <c r="I916" s="2" t="s">
        <v>5</v>
      </c>
    </row>
    <row r="917" spans="1:9" x14ac:dyDescent="0.2">
      <c r="A917" s="2" t="s">
        <v>770</v>
      </c>
      <c r="B917" s="2" t="s">
        <v>770</v>
      </c>
      <c r="C917" s="3">
        <v>45387</v>
      </c>
      <c r="D917" s="3">
        <v>45352</v>
      </c>
      <c r="E917" s="2">
        <v>-797787.2</v>
      </c>
      <c r="F917">
        <f t="shared" si="28"/>
        <v>-37192.15</v>
      </c>
      <c r="G917" s="2">
        <v>37192.15</v>
      </c>
      <c r="H917" s="4">
        <f t="shared" si="29"/>
        <v>-760595.04999999993</v>
      </c>
      <c r="I917" s="2" t="s">
        <v>5</v>
      </c>
    </row>
    <row r="918" spans="1:9" x14ac:dyDescent="0.2">
      <c r="A918" s="2" t="s">
        <v>771</v>
      </c>
      <c r="B918" s="2" t="s">
        <v>771</v>
      </c>
      <c r="C918" s="3">
        <v>45387</v>
      </c>
      <c r="D918" s="3">
        <v>45352</v>
      </c>
      <c r="E918" s="2">
        <v>-47972.25</v>
      </c>
      <c r="F918">
        <f t="shared" si="28"/>
        <v>-131969.4</v>
      </c>
      <c r="G918" s="2">
        <v>131969.4</v>
      </c>
      <c r="H918" s="4">
        <f t="shared" si="29"/>
        <v>83997.15</v>
      </c>
      <c r="I918" s="2" t="s">
        <v>5</v>
      </c>
    </row>
    <row r="919" spans="1:9" x14ac:dyDescent="0.2">
      <c r="A919" s="2" t="s">
        <v>772</v>
      </c>
      <c r="B919" s="2" t="s">
        <v>772</v>
      </c>
      <c r="C919" s="3">
        <v>45387</v>
      </c>
      <c r="D919" s="3">
        <v>45352</v>
      </c>
      <c r="E919" s="2">
        <v>-159907.5</v>
      </c>
      <c r="F919">
        <f t="shared" si="28"/>
        <v>-108093.1</v>
      </c>
      <c r="G919" s="2">
        <v>108093.1</v>
      </c>
      <c r="H919" s="4">
        <f t="shared" si="29"/>
        <v>-51814.399999999994</v>
      </c>
      <c r="I919" s="2" t="s">
        <v>5</v>
      </c>
    </row>
    <row r="920" spans="1:9" x14ac:dyDescent="0.2">
      <c r="A920" s="2" t="s">
        <v>773</v>
      </c>
      <c r="B920" s="2" t="s">
        <v>773</v>
      </c>
      <c r="C920" s="3">
        <v>45387</v>
      </c>
      <c r="D920" s="3">
        <v>45352</v>
      </c>
      <c r="E920" s="2">
        <v>-1611703.15</v>
      </c>
      <c r="F920">
        <f t="shared" si="28"/>
        <v>-58344.1</v>
      </c>
      <c r="G920" s="2">
        <v>58344.1</v>
      </c>
      <c r="H920" s="4">
        <f t="shared" si="29"/>
        <v>-1553359.0499999998</v>
      </c>
      <c r="I920" s="2" t="s">
        <v>5</v>
      </c>
    </row>
    <row r="921" spans="1:9" x14ac:dyDescent="0.2">
      <c r="A921" s="2" t="s">
        <v>774</v>
      </c>
      <c r="B921" s="2" t="s">
        <v>774</v>
      </c>
      <c r="C921" s="3">
        <v>45387</v>
      </c>
      <c r="D921" s="3">
        <v>45352</v>
      </c>
      <c r="E921" s="2">
        <v>-185999.85</v>
      </c>
      <c r="F921">
        <f t="shared" si="28"/>
        <v>-718835.1</v>
      </c>
      <c r="G921" s="2">
        <v>718835.1</v>
      </c>
      <c r="H921" s="4">
        <f t="shared" si="29"/>
        <v>532835.25</v>
      </c>
      <c r="I921" s="2" t="s">
        <v>5</v>
      </c>
    </row>
    <row r="922" spans="1:9" x14ac:dyDescent="0.2">
      <c r="A922" s="2" t="s">
        <v>775</v>
      </c>
      <c r="B922" s="2" t="s">
        <v>775</v>
      </c>
      <c r="C922" s="3">
        <v>45387</v>
      </c>
      <c r="D922" s="3">
        <v>45352</v>
      </c>
      <c r="E922" s="2">
        <v>-270729.55</v>
      </c>
      <c r="F922">
        <f t="shared" si="28"/>
        <v>-66545.899999999994</v>
      </c>
      <c r="G922" s="2">
        <v>66545.899999999994</v>
      </c>
      <c r="H922" s="4">
        <f t="shared" si="29"/>
        <v>-204183.65</v>
      </c>
      <c r="I922" s="2" t="s">
        <v>5</v>
      </c>
    </row>
    <row r="923" spans="1:9" x14ac:dyDescent="0.2">
      <c r="A923" s="2" t="s">
        <v>776</v>
      </c>
      <c r="B923" s="2" t="s">
        <v>776</v>
      </c>
      <c r="C923" s="3">
        <v>45387</v>
      </c>
      <c r="D923" s="3">
        <v>45352</v>
      </c>
      <c r="E923" s="2">
        <v>-175506.1</v>
      </c>
      <c r="F923">
        <f t="shared" si="28"/>
        <v>-110312.6</v>
      </c>
      <c r="G923" s="2">
        <v>110312.6</v>
      </c>
      <c r="H923" s="4">
        <f t="shared" si="29"/>
        <v>-65193.5</v>
      </c>
      <c r="I923" s="2" t="s">
        <v>5</v>
      </c>
    </row>
    <row r="924" spans="1:9" x14ac:dyDescent="0.2">
      <c r="A924" s="2" t="s">
        <v>777</v>
      </c>
      <c r="B924" s="2" t="s">
        <v>777</v>
      </c>
      <c r="C924" s="3">
        <v>45387</v>
      </c>
      <c r="D924" s="3">
        <v>45352</v>
      </c>
      <c r="E924" s="2">
        <v>-276853.3</v>
      </c>
      <c r="F924">
        <f t="shared" si="28"/>
        <v>-79865.2</v>
      </c>
      <c r="G924" s="2">
        <v>79865.2</v>
      </c>
      <c r="H924" s="4">
        <f t="shared" si="29"/>
        <v>-196988.09999999998</v>
      </c>
      <c r="I924" s="2" t="s">
        <v>5</v>
      </c>
    </row>
    <row r="925" spans="1:9" x14ac:dyDescent="0.2">
      <c r="A925" s="2" t="s">
        <v>778</v>
      </c>
      <c r="B925" s="2" t="s">
        <v>778</v>
      </c>
      <c r="C925" s="3">
        <v>45387</v>
      </c>
      <c r="D925" s="3">
        <v>45352</v>
      </c>
      <c r="E925" s="2">
        <v>-117955.5</v>
      </c>
      <c r="F925">
        <f t="shared" si="28"/>
        <v>-170752</v>
      </c>
      <c r="G925" s="2">
        <v>170752</v>
      </c>
      <c r="H925" s="4">
        <f t="shared" si="29"/>
        <v>52796.5</v>
      </c>
      <c r="I925" s="2" t="s">
        <v>5</v>
      </c>
    </row>
    <row r="926" spans="1:9" x14ac:dyDescent="0.2">
      <c r="A926" s="2" t="s">
        <v>983</v>
      </c>
      <c r="B926" s="2" t="s">
        <v>983</v>
      </c>
      <c r="C926" s="3">
        <v>45342</v>
      </c>
      <c r="D926" s="3">
        <v>45321</v>
      </c>
      <c r="E926" s="2">
        <v>-362636</v>
      </c>
      <c r="F926">
        <f t="shared" si="28"/>
        <v>-269105.75</v>
      </c>
      <c r="G926" s="2">
        <v>269105.75</v>
      </c>
      <c r="H926" s="4">
        <f t="shared" si="29"/>
        <v>-93530.25</v>
      </c>
      <c r="I926" s="2" t="s">
        <v>20</v>
      </c>
    </row>
    <row r="927" spans="1:9" x14ac:dyDescent="0.2">
      <c r="A927" s="2" t="s">
        <v>984</v>
      </c>
      <c r="B927" s="2" t="s">
        <v>984</v>
      </c>
      <c r="C927" s="3">
        <v>45342</v>
      </c>
      <c r="D927" s="3">
        <v>45321</v>
      </c>
      <c r="E927" s="2">
        <v>-9264</v>
      </c>
      <c r="F927">
        <f t="shared" si="28"/>
        <v>-42688</v>
      </c>
      <c r="G927" s="2">
        <v>42688</v>
      </c>
      <c r="H927" s="4">
        <f t="shared" si="29"/>
        <v>33424</v>
      </c>
      <c r="I927" s="2" t="s">
        <v>20</v>
      </c>
    </row>
    <row r="928" spans="1:9" x14ac:dyDescent="0.2">
      <c r="A928" s="2" t="s">
        <v>985</v>
      </c>
      <c r="B928" s="2" t="s">
        <v>985</v>
      </c>
      <c r="C928" s="3">
        <v>45342</v>
      </c>
      <c r="D928" s="3">
        <v>45321</v>
      </c>
      <c r="E928" s="2">
        <v>-22900</v>
      </c>
      <c r="F928">
        <f t="shared" si="28"/>
        <v>-126996.8</v>
      </c>
      <c r="G928" s="2">
        <v>126996.8</v>
      </c>
      <c r="H928" s="4">
        <f t="shared" si="29"/>
        <v>104096.8</v>
      </c>
      <c r="I928" s="2" t="s">
        <v>20</v>
      </c>
    </row>
    <row r="929" spans="1:9" x14ac:dyDescent="0.2">
      <c r="A929" s="2" t="s">
        <v>986</v>
      </c>
      <c r="B929" s="2" t="s">
        <v>986</v>
      </c>
      <c r="C929" s="3">
        <v>45342</v>
      </c>
      <c r="D929" s="3">
        <v>45321</v>
      </c>
      <c r="E929" s="2">
        <v>-50344</v>
      </c>
      <c r="F929">
        <f t="shared" si="28"/>
        <v>-148623.70000000001</v>
      </c>
      <c r="G929" s="2">
        <v>148623.70000000001</v>
      </c>
      <c r="H929" s="4">
        <f t="shared" si="29"/>
        <v>98279.700000000012</v>
      </c>
      <c r="I929" s="2" t="s">
        <v>20</v>
      </c>
    </row>
    <row r="930" spans="1:9" x14ac:dyDescent="0.2">
      <c r="A930" s="2" t="s">
        <v>987</v>
      </c>
      <c r="B930" s="2" t="s">
        <v>987</v>
      </c>
      <c r="C930" s="3">
        <v>45342</v>
      </c>
      <c r="D930" s="3">
        <v>45321</v>
      </c>
      <c r="E930" s="2">
        <v>-91834</v>
      </c>
      <c r="F930">
        <f t="shared" si="28"/>
        <v>-410178.55</v>
      </c>
      <c r="G930" s="2">
        <v>410178.55</v>
      </c>
      <c r="H930" s="4">
        <f t="shared" si="29"/>
        <v>318344.55</v>
      </c>
      <c r="I930" s="2" t="s">
        <v>20</v>
      </c>
    </row>
    <row r="931" spans="1:9" x14ac:dyDescent="0.2">
      <c r="A931" s="2" t="s">
        <v>988</v>
      </c>
      <c r="B931" s="2" t="s">
        <v>988</v>
      </c>
      <c r="C931" s="3">
        <v>45342</v>
      </c>
      <c r="D931" s="3">
        <v>45321</v>
      </c>
      <c r="E931" s="2">
        <v>-32060</v>
      </c>
      <c r="F931">
        <f t="shared" si="28"/>
        <v>-335966.75</v>
      </c>
      <c r="G931" s="2">
        <v>335966.75</v>
      </c>
      <c r="H931" s="4">
        <f t="shared" si="29"/>
        <v>303906.75</v>
      </c>
      <c r="I931" s="2" t="s">
        <v>20</v>
      </c>
    </row>
    <row r="932" spans="1:9" x14ac:dyDescent="0.2">
      <c r="A932" s="2" t="s">
        <v>989</v>
      </c>
      <c r="B932" s="2" t="s">
        <v>989</v>
      </c>
      <c r="C932" s="3">
        <v>45342</v>
      </c>
      <c r="D932" s="3">
        <v>45321</v>
      </c>
      <c r="E932" s="2">
        <v>-42647</v>
      </c>
      <c r="F932">
        <f t="shared" si="28"/>
        <v>-35656.9</v>
      </c>
      <c r="G932" s="2">
        <v>35656.9</v>
      </c>
      <c r="H932" s="4">
        <f t="shared" si="29"/>
        <v>-6990.0999999999985</v>
      </c>
      <c r="I932" s="2" t="s">
        <v>20</v>
      </c>
    </row>
    <row r="933" spans="1:9" x14ac:dyDescent="0.2">
      <c r="A933" s="2" t="s">
        <v>990</v>
      </c>
      <c r="B933" s="2" t="s">
        <v>990</v>
      </c>
      <c r="C933" s="3">
        <v>45342</v>
      </c>
      <c r="D933" s="3">
        <v>45321</v>
      </c>
      <c r="E933" s="2">
        <v>-14513</v>
      </c>
      <c r="F933">
        <f t="shared" si="28"/>
        <v>-384399</v>
      </c>
      <c r="G933" s="2">
        <v>384399</v>
      </c>
      <c r="H933" s="4">
        <f t="shared" si="29"/>
        <v>369886</v>
      </c>
      <c r="I933" s="2" t="s">
        <v>20</v>
      </c>
    </row>
    <row r="934" spans="1:9" x14ac:dyDescent="0.2">
      <c r="A934" s="2" t="s">
        <v>991</v>
      </c>
      <c r="B934" s="2" t="s">
        <v>991</v>
      </c>
      <c r="C934" s="3">
        <v>45342</v>
      </c>
      <c r="D934" s="3">
        <v>45321</v>
      </c>
      <c r="E934" s="2">
        <v>-216870</v>
      </c>
      <c r="F934">
        <f t="shared" si="28"/>
        <v>-37958.050000000003</v>
      </c>
      <c r="G934" s="2">
        <v>37958.050000000003</v>
      </c>
      <c r="H934" s="4">
        <f t="shared" si="29"/>
        <v>-178911.95</v>
      </c>
      <c r="I934" s="2" t="s">
        <v>20</v>
      </c>
    </row>
    <row r="935" spans="1:9" x14ac:dyDescent="0.2">
      <c r="A935" s="2" t="s">
        <v>992</v>
      </c>
      <c r="B935" s="2" t="s">
        <v>992</v>
      </c>
      <c r="C935" s="3">
        <v>45342</v>
      </c>
      <c r="D935" s="3">
        <v>45321</v>
      </c>
      <c r="E935" s="2">
        <v>-10399</v>
      </c>
      <c r="F935">
        <f t="shared" si="28"/>
        <v>-58990.400000000001</v>
      </c>
      <c r="G935" s="2">
        <v>58990.400000000001</v>
      </c>
      <c r="H935" s="4">
        <f t="shared" si="29"/>
        <v>48591.4</v>
      </c>
      <c r="I935" s="2" t="s">
        <v>20</v>
      </c>
    </row>
    <row r="936" spans="1:9" x14ac:dyDescent="0.2">
      <c r="A936" s="2" t="s">
        <v>993</v>
      </c>
      <c r="B936" s="2" t="s">
        <v>993</v>
      </c>
      <c r="C936" s="3">
        <v>45342</v>
      </c>
      <c r="D936" s="3">
        <v>45321</v>
      </c>
      <c r="E936" s="2">
        <v>-352392</v>
      </c>
      <c r="F936">
        <f t="shared" si="28"/>
        <v>-56943.4</v>
      </c>
      <c r="G936" s="2">
        <v>56943.4</v>
      </c>
      <c r="H936" s="4">
        <f t="shared" si="29"/>
        <v>-295448.59999999998</v>
      </c>
      <c r="I936" s="2" t="s">
        <v>20</v>
      </c>
    </row>
    <row r="937" spans="1:9" x14ac:dyDescent="0.2">
      <c r="A937" s="2" t="s">
        <v>994</v>
      </c>
      <c r="B937" s="2" t="s">
        <v>994</v>
      </c>
      <c r="C937" s="3">
        <v>45342</v>
      </c>
      <c r="D937" s="3">
        <v>45321</v>
      </c>
      <c r="E937" s="2">
        <v>-49062</v>
      </c>
      <c r="F937">
        <f t="shared" si="28"/>
        <v>-73048</v>
      </c>
      <c r="G937" s="2">
        <v>73048</v>
      </c>
      <c r="H937" s="4">
        <f t="shared" si="29"/>
        <v>23986</v>
      </c>
      <c r="I937" s="2" t="s">
        <v>20</v>
      </c>
    </row>
    <row r="938" spans="1:9" x14ac:dyDescent="0.2">
      <c r="A938" s="2" t="s">
        <v>995</v>
      </c>
      <c r="B938" s="2" t="s">
        <v>995</v>
      </c>
      <c r="C938" s="3">
        <v>45342</v>
      </c>
      <c r="D938" s="3">
        <v>45321</v>
      </c>
      <c r="E938" s="2">
        <v>-109089</v>
      </c>
      <c r="F938">
        <f t="shared" si="28"/>
        <v>-127915.65</v>
      </c>
      <c r="G938" s="2">
        <v>127915.65</v>
      </c>
      <c r="H938" s="4">
        <f t="shared" si="29"/>
        <v>18826.649999999994</v>
      </c>
      <c r="I938" s="2" t="s">
        <v>20</v>
      </c>
    </row>
    <row r="939" spans="1:9" x14ac:dyDescent="0.2">
      <c r="A939" s="2" t="s">
        <v>996</v>
      </c>
      <c r="B939" s="2" t="s">
        <v>996</v>
      </c>
      <c r="C939" s="3">
        <v>45342</v>
      </c>
      <c r="D939" s="3">
        <v>45321</v>
      </c>
      <c r="E939" s="2">
        <v>-22577</v>
      </c>
      <c r="F939">
        <f t="shared" si="28"/>
        <v>-22827.5</v>
      </c>
      <c r="G939" s="2">
        <v>22827.5</v>
      </c>
      <c r="H939" s="4">
        <f t="shared" si="29"/>
        <v>250.5</v>
      </c>
      <c r="I939" s="2" t="s">
        <v>20</v>
      </c>
    </row>
    <row r="940" spans="1:9" x14ac:dyDescent="0.2">
      <c r="A940" s="2" t="s">
        <v>997</v>
      </c>
      <c r="B940" s="2" t="s">
        <v>997</v>
      </c>
      <c r="C940" s="3">
        <v>45342</v>
      </c>
      <c r="D940" s="3">
        <v>45321</v>
      </c>
      <c r="E940" s="2">
        <v>-282311</v>
      </c>
      <c r="F940">
        <f t="shared" si="28"/>
        <v>-63917</v>
      </c>
      <c r="G940" s="2">
        <v>63917</v>
      </c>
      <c r="H940" s="4">
        <f t="shared" si="29"/>
        <v>-218394</v>
      </c>
      <c r="I940" s="2" t="s">
        <v>20</v>
      </c>
    </row>
    <row r="941" spans="1:9" x14ac:dyDescent="0.2">
      <c r="A941" s="2" t="s">
        <v>998</v>
      </c>
      <c r="B941" s="2" t="s">
        <v>998</v>
      </c>
      <c r="C941" s="3">
        <v>45342</v>
      </c>
      <c r="D941" s="3">
        <v>45321</v>
      </c>
      <c r="E941" s="2">
        <v>-443634</v>
      </c>
      <c r="F941">
        <f t="shared" si="28"/>
        <v>-70646.8</v>
      </c>
      <c r="G941" s="2">
        <v>70646.8</v>
      </c>
      <c r="H941" s="4">
        <f t="shared" si="29"/>
        <v>-372987.2</v>
      </c>
      <c r="I941" s="2" t="s">
        <v>20</v>
      </c>
    </row>
    <row r="942" spans="1:9" x14ac:dyDescent="0.2">
      <c r="A942" s="2" t="s">
        <v>999</v>
      </c>
      <c r="B942" s="2" t="s">
        <v>999</v>
      </c>
      <c r="C942" s="3">
        <v>45342</v>
      </c>
      <c r="D942" s="3">
        <v>45321</v>
      </c>
      <c r="E942" s="2">
        <v>-154218</v>
      </c>
      <c r="F942">
        <f t="shared" si="28"/>
        <v>-250679.3</v>
      </c>
      <c r="G942" s="2">
        <v>250679.3</v>
      </c>
      <c r="H942" s="4">
        <f t="shared" si="29"/>
        <v>96461.299999999988</v>
      </c>
      <c r="I942" s="2" t="s">
        <v>20</v>
      </c>
    </row>
    <row r="943" spans="1:9" x14ac:dyDescent="0.2">
      <c r="A943" s="2" t="s">
        <v>1000</v>
      </c>
      <c r="B943" s="2" t="s">
        <v>1000</v>
      </c>
      <c r="C943" s="3">
        <v>45342</v>
      </c>
      <c r="D943" s="3">
        <v>45321</v>
      </c>
      <c r="E943" s="2">
        <v>-286250</v>
      </c>
      <c r="F943">
        <f t="shared" si="28"/>
        <v>-205324.45</v>
      </c>
      <c r="G943" s="2">
        <v>205324.45</v>
      </c>
      <c r="H943" s="4">
        <f t="shared" si="29"/>
        <v>-80925.549999999988</v>
      </c>
      <c r="I943" s="2" t="s">
        <v>20</v>
      </c>
    </row>
    <row r="944" spans="1:9" x14ac:dyDescent="0.2">
      <c r="A944" s="2" t="s">
        <v>1001</v>
      </c>
      <c r="B944" s="2" t="s">
        <v>1001</v>
      </c>
      <c r="C944" s="3">
        <v>45342</v>
      </c>
      <c r="D944" s="3">
        <v>45321</v>
      </c>
      <c r="E944" s="2">
        <v>-12355</v>
      </c>
      <c r="F944">
        <f t="shared" si="28"/>
        <v>-71540</v>
      </c>
      <c r="G944" s="2">
        <v>71540</v>
      </c>
      <c r="H944" s="4">
        <f t="shared" si="29"/>
        <v>59185</v>
      </c>
      <c r="I944" s="2" t="s">
        <v>20</v>
      </c>
    </row>
    <row r="945" spans="1:9" x14ac:dyDescent="0.2">
      <c r="A945" s="2" t="s">
        <v>1002</v>
      </c>
      <c r="B945" s="2" t="s">
        <v>1002</v>
      </c>
      <c r="C945" s="3">
        <v>45342</v>
      </c>
      <c r="D945" s="3">
        <v>45321</v>
      </c>
      <c r="E945" s="2">
        <v>-64120</v>
      </c>
      <c r="F945">
        <f t="shared" si="28"/>
        <v>-771239</v>
      </c>
      <c r="G945" s="2">
        <v>771239</v>
      </c>
      <c r="H945" s="4">
        <f t="shared" si="29"/>
        <v>707119</v>
      </c>
      <c r="I945" s="2" t="s">
        <v>20</v>
      </c>
    </row>
    <row r="946" spans="1:9" x14ac:dyDescent="0.2">
      <c r="A946" s="2" t="s">
        <v>1003</v>
      </c>
      <c r="B946" s="2" t="s">
        <v>1003</v>
      </c>
      <c r="C946" s="3">
        <v>45342</v>
      </c>
      <c r="D946" s="3">
        <v>45321</v>
      </c>
      <c r="E946" s="2">
        <v>-22907</v>
      </c>
      <c r="F946">
        <f t="shared" si="28"/>
        <v>-76158</v>
      </c>
      <c r="G946" s="2">
        <v>76158</v>
      </c>
      <c r="H946" s="4">
        <f t="shared" si="29"/>
        <v>53251</v>
      </c>
      <c r="I946" s="2" t="s">
        <v>20</v>
      </c>
    </row>
    <row r="947" spans="1:9" x14ac:dyDescent="0.2">
      <c r="A947" s="2" t="s">
        <v>1004</v>
      </c>
      <c r="B947" s="2" t="s">
        <v>1004</v>
      </c>
      <c r="C947" s="3">
        <v>45342</v>
      </c>
      <c r="D947" s="3">
        <v>45321</v>
      </c>
      <c r="E947" s="2">
        <v>-44470</v>
      </c>
      <c r="F947">
        <f t="shared" si="28"/>
        <v>-118354</v>
      </c>
      <c r="G947" s="2">
        <v>118354</v>
      </c>
      <c r="H947" s="4">
        <f t="shared" si="29"/>
        <v>73884</v>
      </c>
      <c r="I947" s="2" t="s">
        <v>20</v>
      </c>
    </row>
    <row r="948" spans="1:9" x14ac:dyDescent="0.2">
      <c r="A948" s="2" t="s">
        <v>1005</v>
      </c>
      <c r="B948" s="2" t="s">
        <v>1005</v>
      </c>
      <c r="C948" s="3">
        <v>45342</v>
      </c>
      <c r="D948" s="3">
        <v>45321</v>
      </c>
      <c r="E948" s="2">
        <v>-57595</v>
      </c>
      <c r="F948">
        <f t="shared" si="28"/>
        <v>-114249</v>
      </c>
      <c r="G948" s="2">
        <v>114249</v>
      </c>
      <c r="H948" s="4">
        <f t="shared" si="29"/>
        <v>56654</v>
      </c>
      <c r="I948" s="2" t="s">
        <v>20</v>
      </c>
    </row>
    <row r="949" spans="1:9" x14ac:dyDescent="0.2">
      <c r="A949" s="2" t="s">
        <v>1006</v>
      </c>
      <c r="B949" s="2" t="s">
        <v>1006</v>
      </c>
      <c r="C949" s="3">
        <v>45342</v>
      </c>
      <c r="D949" s="3">
        <v>45321</v>
      </c>
      <c r="E949" s="2">
        <v>-7734</v>
      </c>
      <c r="F949">
        <f t="shared" si="28"/>
        <v>-146560</v>
      </c>
      <c r="G949" s="2">
        <v>146560</v>
      </c>
      <c r="H949" s="4">
        <f t="shared" si="29"/>
        <v>138826</v>
      </c>
      <c r="I949" s="2" t="s">
        <v>20</v>
      </c>
    </row>
    <row r="950" spans="1:9" x14ac:dyDescent="0.2">
      <c r="A950" s="2" t="s">
        <v>1007</v>
      </c>
      <c r="B950" s="2" t="s">
        <v>1007</v>
      </c>
      <c r="C950" s="3">
        <v>45342</v>
      </c>
      <c r="D950" s="3">
        <v>45321</v>
      </c>
      <c r="E950" s="2">
        <v>-11242</v>
      </c>
      <c r="F950">
        <f t="shared" si="28"/>
        <v>-256644</v>
      </c>
      <c r="G950" s="2">
        <v>256644</v>
      </c>
      <c r="H950" s="4">
        <f t="shared" si="29"/>
        <v>245402</v>
      </c>
      <c r="I950" s="2" t="s">
        <v>20</v>
      </c>
    </row>
    <row r="951" spans="1:9" x14ac:dyDescent="0.2">
      <c r="A951" s="2" t="s">
        <v>1090</v>
      </c>
      <c r="B951" s="2" t="s">
        <v>1090</v>
      </c>
      <c r="C951" s="3">
        <v>45321</v>
      </c>
      <c r="D951" s="3">
        <v>45321</v>
      </c>
      <c r="E951" s="2">
        <v>-180744.35</v>
      </c>
      <c r="F951">
        <f t="shared" si="28"/>
        <v>-45800</v>
      </c>
      <c r="G951" s="2">
        <v>45800</v>
      </c>
      <c r="H951" s="4">
        <f t="shared" si="29"/>
        <v>-134944.35</v>
      </c>
      <c r="I951" s="2" t="s">
        <v>51</v>
      </c>
    </row>
    <row r="952" spans="1:9" x14ac:dyDescent="0.2">
      <c r="A952" s="2" t="s">
        <v>1091</v>
      </c>
      <c r="B952" s="2" t="s">
        <v>1091</v>
      </c>
      <c r="C952" s="3">
        <v>45321</v>
      </c>
      <c r="D952" s="3">
        <v>45321</v>
      </c>
      <c r="E952" s="2">
        <v>-4617.25</v>
      </c>
      <c r="F952">
        <f t="shared" si="28"/>
        <v>-128240</v>
      </c>
      <c r="G952" s="2">
        <v>128240</v>
      </c>
      <c r="H952" s="4">
        <f t="shared" si="29"/>
        <v>123622.75</v>
      </c>
      <c r="I952" s="2" t="s">
        <v>51</v>
      </c>
    </row>
    <row r="953" spans="1:9" x14ac:dyDescent="0.2">
      <c r="A953" s="2" t="s">
        <v>1092</v>
      </c>
      <c r="B953" s="2" t="s">
        <v>1092</v>
      </c>
      <c r="C953" s="3">
        <v>45321</v>
      </c>
      <c r="D953" s="3">
        <v>45321</v>
      </c>
      <c r="E953" s="2">
        <v>-11413.75</v>
      </c>
      <c r="F953">
        <f t="shared" si="28"/>
        <v>-141741</v>
      </c>
      <c r="G953" s="2">
        <v>141741</v>
      </c>
      <c r="H953" s="4">
        <f t="shared" si="29"/>
        <v>130327.25</v>
      </c>
      <c r="I953" s="2" t="s">
        <v>51</v>
      </c>
    </row>
    <row r="954" spans="1:9" x14ac:dyDescent="0.2">
      <c r="A954" s="2" t="s">
        <v>1093</v>
      </c>
      <c r="B954" s="2" t="s">
        <v>1093</v>
      </c>
      <c r="C954" s="3">
        <v>45321</v>
      </c>
      <c r="D954" s="3">
        <v>45321</v>
      </c>
      <c r="E954" s="2">
        <v>-25093</v>
      </c>
      <c r="F954">
        <f t="shared" si="28"/>
        <v>-502950</v>
      </c>
      <c r="G954" s="2">
        <v>502950</v>
      </c>
      <c r="H954" s="4">
        <f t="shared" si="29"/>
        <v>477857</v>
      </c>
      <c r="I954" s="2" t="s">
        <v>51</v>
      </c>
    </row>
    <row r="955" spans="1:9" x14ac:dyDescent="0.2">
      <c r="A955" s="2" t="s">
        <v>1094</v>
      </c>
      <c r="B955" s="2" t="s">
        <v>1094</v>
      </c>
      <c r="C955" s="3">
        <v>45321</v>
      </c>
      <c r="D955" s="3">
        <v>45321</v>
      </c>
      <c r="E955" s="2">
        <v>-45771.15</v>
      </c>
      <c r="F955">
        <f t="shared" si="28"/>
        <v>-411953</v>
      </c>
      <c r="G955" s="2">
        <v>411953</v>
      </c>
      <c r="H955" s="4">
        <f t="shared" si="29"/>
        <v>366181.85</v>
      </c>
      <c r="I955" s="2" t="s">
        <v>51</v>
      </c>
    </row>
    <row r="956" spans="1:9" x14ac:dyDescent="0.2">
      <c r="A956" s="2" t="s">
        <v>1095</v>
      </c>
      <c r="B956" s="2" t="s">
        <v>1095</v>
      </c>
      <c r="C956" s="3">
        <v>45321</v>
      </c>
      <c r="D956" s="3">
        <v>45321</v>
      </c>
      <c r="E956" s="2">
        <v>-15979.25</v>
      </c>
      <c r="F956">
        <f t="shared" si="28"/>
        <v>-145702.70000000001</v>
      </c>
      <c r="G956" s="2">
        <v>145702.70000000001</v>
      </c>
      <c r="H956" s="4">
        <f t="shared" si="29"/>
        <v>129723.45000000001</v>
      </c>
      <c r="I956" s="2" t="s">
        <v>51</v>
      </c>
    </row>
    <row r="957" spans="1:9" x14ac:dyDescent="0.2">
      <c r="A957" s="2" t="s">
        <v>1096</v>
      </c>
      <c r="B957" s="2" t="s">
        <v>1096</v>
      </c>
      <c r="C957" s="3">
        <v>45321</v>
      </c>
      <c r="D957" s="3">
        <v>45321</v>
      </c>
      <c r="E957" s="2">
        <v>-21256.6</v>
      </c>
      <c r="F957">
        <f t="shared" si="28"/>
        <v>-1705680</v>
      </c>
      <c r="G957" s="2">
        <v>1705680</v>
      </c>
      <c r="H957" s="4">
        <f t="shared" si="29"/>
        <v>1684423.4</v>
      </c>
      <c r="I957" s="2" t="s">
        <v>51</v>
      </c>
    </row>
    <row r="958" spans="1:9" x14ac:dyDescent="0.2">
      <c r="A958" s="2" t="s">
        <v>1097</v>
      </c>
      <c r="B958" s="2" t="s">
        <v>1097</v>
      </c>
      <c r="C958" s="3">
        <v>45321</v>
      </c>
      <c r="D958" s="3">
        <v>45321</v>
      </c>
      <c r="E958" s="2">
        <v>-7233.5</v>
      </c>
      <c r="F958">
        <f t="shared" si="28"/>
        <v>-332373</v>
      </c>
      <c r="G958" s="2">
        <v>332373</v>
      </c>
      <c r="H958" s="4">
        <f t="shared" si="29"/>
        <v>325139.5</v>
      </c>
      <c r="I958" s="2" t="s">
        <v>51</v>
      </c>
    </row>
    <row r="959" spans="1:9" x14ac:dyDescent="0.2">
      <c r="A959" s="2" t="s">
        <v>1098</v>
      </c>
      <c r="B959" s="2" t="s">
        <v>1098</v>
      </c>
      <c r="C959" s="3">
        <v>45321</v>
      </c>
      <c r="D959" s="3">
        <v>45321</v>
      </c>
      <c r="E959" s="2">
        <v>-108091.95</v>
      </c>
      <c r="F959">
        <f t="shared" si="28"/>
        <v>-550968.44999999995</v>
      </c>
      <c r="G959" s="2">
        <v>550968.44999999995</v>
      </c>
      <c r="H959" s="4">
        <f t="shared" si="29"/>
        <v>442876.49999999994</v>
      </c>
      <c r="I959" s="2" t="s">
        <v>51</v>
      </c>
    </row>
    <row r="960" spans="1:9" x14ac:dyDescent="0.2">
      <c r="A960" s="2" t="s">
        <v>1099</v>
      </c>
      <c r="B960" s="2" t="s">
        <v>1099</v>
      </c>
      <c r="C960" s="3">
        <v>45321</v>
      </c>
      <c r="D960" s="3">
        <v>45321</v>
      </c>
      <c r="E960" s="2">
        <v>-5183.05</v>
      </c>
      <c r="F960">
        <f t="shared" si="28"/>
        <v>-398893.6</v>
      </c>
      <c r="G960" s="2">
        <v>398893.6</v>
      </c>
      <c r="H960" s="4">
        <f t="shared" si="29"/>
        <v>393710.55</v>
      </c>
      <c r="I960" s="2" t="s">
        <v>51</v>
      </c>
    </row>
    <row r="961" spans="1:9" x14ac:dyDescent="0.2">
      <c r="A961" s="2" t="s">
        <v>1100</v>
      </c>
      <c r="B961" s="2" t="s">
        <v>1100</v>
      </c>
      <c r="C961" s="3">
        <v>45321</v>
      </c>
      <c r="D961" s="3">
        <v>45321</v>
      </c>
      <c r="E961" s="2">
        <v>-175638.35</v>
      </c>
      <c r="F961">
        <f t="shared" si="28"/>
        <v>-852840</v>
      </c>
      <c r="G961" s="2">
        <v>852840</v>
      </c>
      <c r="H961" s="4">
        <f t="shared" si="29"/>
        <v>677201.65</v>
      </c>
      <c r="I961" s="2" t="s">
        <v>51</v>
      </c>
    </row>
    <row r="962" spans="1:9" x14ac:dyDescent="0.2">
      <c r="A962" s="2" t="s">
        <v>1101</v>
      </c>
      <c r="B962" s="2" t="s">
        <v>1101</v>
      </c>
      <c r="C962" s="3">
        <v>45321</v>
      </c>
      <c r="D962" s="3">
        <v>45321</v>
      </c>
      <c r="E962" s="2">
        <v>-24453.599999999999</v>
      </c>
      <c r="F962">
        <f t="shared" ref="F962:F1025" si="30">G962*-1</f>
        <v>-1243245.45</v>
      </c>
      <c r="G962" s="2">
        <v>1243245.45</v>
      </c>
      <c r="H962" s="4">
        <f t="shared" si="29"/>
        <v>1218791.8499999999</v>
      </c>
      <c r="I962" s="2" t="s">
        <v>51</v>
      </c>
    </row>
    <row r="963" spans="1:9" x14ac:dyDescent="0.2">
      <c r="A963" s="2" t="s">
        <v>1102</v>
      </c>
      <c r="B963" s="2" t="s">
        <v>1102</v>
      </c>
      <c r="C963" s="3">
        <v>45321</v>
      </c>
      <c r="D963" s="3">
        <v>45321</v>
      </c>
      <c r="E963" s="2">
        <v>-54372</v>
      </c>
      <c r="F963">
        <f t="shared" si="30"/>
        <v>-147957.85</v>
      </c>
      <c r="G963" s="2">
        <v>147957.85</v>
      </c>
      <c r="H963" s="4">
        <f t="shared" ref="H963:H1026" si="31">G963+E963</f>
        <v>93585.85</v>
      </c>
      <c r="I963" s="2" t="s">
        <v>51</v>
      </c>
    </row>
    <row r="964" spans="1:9" x14ac:dyDescent="0.2">
      <c r="A964" s="2" t="s">
        <v>1103</v>
      </c>
      <c r="B964" s="2" t="s">
        <v>1103</v>
      </c>
      <c r="C964" s="3">
        <v>45321</v>
      </c>
      <c r="D964" s="3">
        <v>45321</v>
      </c>
      <c r="E964" s="2">
        <v>-11252.75</v>
      </c>
      <c r="F964">
        <f t="shared" si="30"/>
        <v>-588992.05000000005</v>
      </c>
      <c r="G964" s="2">
        <v>588992.05000000005</v>
      </c>
      <c r="H964" s="4">
        <f t="shared" si="31"/>
        <v>577739.30000000005</v>
      </c>
      <c r="I964" s="2" t="s">
        <v>51</v>
      </c>
    </row>
    <row r="965" spans="1:9" x14ac:dyDescent="0.2">
      <c r="A965" s="2" t="s">
        <v>1104</v>
      </c>
      <c r="B965" s="2" t="s">
        <v>1104</v>
      </c>
      <c r="C965" s="3">
        <v>45321</v>
      </c>
      <c r="D965" s="3">
        <v>45321</v>
      </c>
      <c r="E965" s="2">
        <v>-140708.25</v>
      </c>
      <c r="F965">
        <f t="shared" si="30"/>
        <v>-1335595.05</v>
      </c>
      <c r="G965" s="2">
        <v>1335595.05</v>
      </c>
      <c r="H965" s="4">
        <f t="shared" si="31"/>
        <v>1194886.8</v>
      </c>
      <c r="I965" s="2" t="s">
        <v>51</v>
      </c>
    </row>
    <row r="966" spans="1:9" x14ac:dyDescent="0.2">
      <c r="A966" s="2" t="s">
        <v>1105</v>
      </c>
      <c r="B966" s="2" t="s">
        <v>1105</v>
      </c>
      <c r="C966" s="3">
        <v>45321</v>
      </c>
      <c r="D966" s="3">
        <v>45321</v>
      </c>
      <c r="E966" s="2">
        <v>-221115.1</v>
      </c>
      <c r="F966">
        <f t="shared" si="30"/>
        <v>-3073026.55</v>
      </c>
      <c r="G966" s="2">
        <v>3073026.55</v>
      </c>
      <c r="H966" s="4">
        <f t="shared" si="31"/>
        <v>2851911.4499999997</v>
      </c>
      <c r="I966" s="2" t="s">
        <v>51</v>
      </c>
    </row>
    <row r="967" spans="1:9" x14ac:dyDescent="0.2">
      <c r="A967" s="2" t="s">
        <v>1106</v>
      </c>
      <c r="B967" s="2" t="s">
        <v>1106</v>
      </c>
      <c r="C967" s="3">
        <v>45321</v>
      </c>
      <c r="D967" s="3">
        <v>45321</v>
      </c>
      <c r="E967" s="2">
        <v>-76864.850000000006</v>
      </c>
      <c r="F967">
        <f t="shared" si="30"/>
        <v>-2517032.6</v>
      </c>
      <c r="G967" s="2">
        <v>2517032.6</v>
      </c>
      <c r="H967" s="4">
        <f t="shared" si="31"/>
        <v>2440167.75</v>
      </c>
      <c r="I967" s="2" t="s">
        <v>51</v>
      </c>
    </row>
    <row r="968" spans="1:9" x14ac:dyDescent="0.2">
      <c r="A968" s="2" t="s">
        <v>1107</v>
      </c>
      <c r="B968" s="2" t="s">
        <v>1107</v>
      </c>
      <c r="C968" s="3">
        <v>45321</v>
      </c>
      <c r="D968" s="3">
        <v>45321</v>
      </c>
      <c r="E968" s="2">
        <v>-142672.45000000001</v>
      </c>
      <c r="F968">
        <f t="shared" si="30"/>
        <v>-88409</v>
      </c>
      <c r="G968" s="2">
        <v>88409</v>
      </c>
      <c r="H968" s="4">
        <f t="shared" si="31"/>
        <v>-54263.450000000012</v>
      </c>
      <c r="I968" s="2" t="s">
        <v>51</v>
      </c>
    </row>
    <row r="969" spans="1:9" x14ac:dyDescent="0.2">
      <c r="A969" s="2" t="s">
        <v>1108</v>
      </c>
      <c r="B969" s="2" t="s">
        <v>1108</v>
      </c>
      <c r="C969" s="3">
        <v>45321</v>
      </c>
      <c r="D969" s="3">
        <v>45321</v>
      </c>
      <c r="E969" s="2">
        <v>-6158.25</v>
      </c>
      <c r="F969">
        <f t="shared" si="30"/>
        <v>-905600</v>
      </c>
      <c r="G969" s="2">
        <v>905600</v>
      </c>
      <c r="H969" s="4">
        <f t="shared" si="31"/>
        <v>899441.75</v>
      </c>
      <c r="I969" s="2" t="s">
        <v>51</v>
      </c>
    </row>
    <row r="970" spans="1:9" x14ac:dyDescent="0.2">
      <c r="A970" s="2" t="s">
        <v>1109</v>
      </c>
      <c r="B970" s="2" t="s">
        <v>1109</v>
      </c>
      <c r="C970" s="3">
        <v>45321</v>
      </c>
      <c r="D970" s="3">
        <v>45321</v>
      </c>
      <c r="E970" s="2">
        <v>-31958.5</v>
      </c>
      <c r="F970">
        <f t="shared" si="30"/>
        <v>-188232</v>
      </c>
      <c r="G970" s="2">
        <v>188232</v>
      </c>
      <c r="H970" s="4">
        <f t="shared" si="31"/>
        <v>156273.5</v>
      </c>
      <c r="I970" s="2" t="s">
        <v>51</v>
      </c>
    </row>
    <row r="971" spans="1:9" x14ac:dyDescent="0.2">
      <c r="A971" s="2" t="s">
        <v>1110</v>
      </c>
      <c r="B971" s="2" t="s">
        <v>1110</v>
      </c>
      <c r="C971" s="3">
        <v>45321</v>
      </c>
      <c r="D971" s="3">
        <v>45321</v>
      </c>
      <c r="E971" s="2">
        <v>-11417.2</v>
      </c>
      <c r="F971">
        <f t="shared" si="30"/>
        <v>-292527</v>
      </c>
      <c r="G971" s="2">
        <v>292527</v>
      </c>
      <c r="H971" s="4">
        <f t="shared" si="31"/>
        <v>281109.8</v>
      </c>
      <c r="I971" s="2" t="s">
        <v>51</v>
      </c>
    </row>
    <row r="972" spans="1:9" x14ac:dyDescent="0.2">
      <c r="A972" s="2" t="s">
        <v>1111</v>
      </c>
      <c r="B972" s="2" t="s">
        <v>1111</v>
      </c>
      <c r="C972" s="3">
        <v>45321</v>
      </c>
      <c r="D972" s="3">
        <v>45321</v>
      </c>
      <c r="E972" s="2">
        <v>-22165.1</v>
      </c>
      <c r="F972">
        <f t="shared" si="30"/>
        <v>-282381</v>
      </c>
      <c r="G972" s="2">
        <v>282381</v>
      </c>
      <c r="H972" s="4">
        <f t="shared" si="31"/>
        <v>260215.9</v>
      </c>
      <c r="I972" s="2" t="s">
        <v>51</v>
      </c>
    </row>
    <row r="973" spans="1:9" x14ac:dyDescent="0.2">
      <c r="A973" s="2" t="s">
        <v>1112</v>
      </c>
      <c r="B973" s="2" t="s">
        <v>1112</v>
      </c>
      <c r="C973" s="3">
        <v>45321</v>
      </c>
      <c r="D973" s="3">
        <v>45321</v>
      </c>
      <c r="E973" s="2">
        <v>-28706.3</v>
      </c>
      <c r="F973">
        <f t="shared" si="30"/>
        <v>-362240</v>
      </c>
      <c r="G973" s="2">
        <v>362240</v>
      </c>
      <c r="H973" s="4">
        <f t="shared" si="31"/>
        <v>333533.7</v>
      </c>
      <c r="I973" s="2" t="s">
        <v>51</v>
      </c>
    </row>
    <row r="974" spans="1:9" x14ac:dyDescent="0.2">
      <c r="A974" s="2" t="s">
        <v>1113</v>
      </c>
      <c r="B974" s="2" t="s">
        <v>1113</v>
      </c>
      <c r="C974" s="3">
        <v>45321</v>
      </c>
      <c r="D974" s="3">
        <v>45321</v>
      </c>
      <c r="E974" s="2">
        <v>-3854.8</v>
      </c>
      <c r="F974">
        <f t="shared" si="30"/>
        <v>-586737</v>
      </c>
      <c r="G974" s="2">
        <v>586737</v>
      </c>
      <c r="H974" s="4">
        <f t="shared" si="31"/>
        <v>582882.19999999995</v>
      </c>
      <c r="I974" s="2" t="s">
        <v>51</v>
      </c>
    </row>
    <row r="975" spans="1:9" x14ac:dyDescent="0.2">
      <c r="A975" s="2" t="s">
        <v>1114</v>
      </c>
      <c r="B975" s="2" t="s">
        <v>1114</v>
      </c>
      <c r="C975" s="3">
        <v>45321</v>
      </c>
      <c r="D975" s="3">
        <v>45321</v>
      </c>
      <c r="E975" s="2">
        <v>-5602.8</v>
      </c>
      <c r="F975">
        <f t="shared" si="30"/>
        <v>-78556</v>
      </c>
      <c r="G975" s="2">
        <v>78556</v>
      </c>
      <c r="H975" s="4">
        <f t="shared" si="31"/>
        <v>72953.2</v>
      </c>
      <c r="I975" s="2" t="s">
        <v>51</v>
      </c>
    </row>
    <row r="976" spans="1:9" x14ac:dyDescent="0.2">
      <c r="A976" s="2" t="s">
        <v>1009</v>
      </c>
      <c r="B976" s="2" t="s">
        <v>1009</v>
      </c>
      <c r="C976" s="3">
        <v>45336</v>
      </c>
      <c r="D976" s="3">
        <v>45321</v>
      </c>
      <c r="E976" s="2">
        <v>-211246.95</v>
      </c>
      <c r="F976">
        <f t="shared" si="30"/>
        <v>-294320</v>
      </c>
      <c r="G976" s="2">
        <v>294320</v>
      </c>
      <c r="H976" s="4">
        <f t="shared" si="31"/>
        <v>83073.049999999988</v>
      </c>
      <c r="I976" s="2" t="s">
        <v>28</v>
      </c>
    </row>
    <row r="977" spans="1:9" x14ac:dyDescent="0.2">
      <c r="A977" s="2" t="s">
        <v>1010</v>
      </c>
      <c r="B977" s="2" t="s">
        <v>1010</v>
      </c>
      <c r="C977" s="3">
        <v>45336</v>
      </c>
      <c r="D977" s="3">
        <v>45321</v>
      </c>
      <c r="E977" s="2">
        <v>-10793.9</v>
      </c>
      <c r="F977">
        <f t="shared" si="30"/>
        <v>-709110</v>
      </c>
      <c r="G977" s="2">
        <v>709110</v>
      </c>
      <c r="H977" s="4">
        <f t="shared" si="31"/>
        <v>698316.1</v>
      </c>
      <c r="I977" s="2" t="s">
        <v>28</v>
      </c>
    </row>
    <row r="978" spans="1:9" x14ac:dyDescent="0.2">
      <c r="A978" s="2" t="s">
        <v>1011</v>
      </c>
      <c r="B978" s="2" t="s">
        <v>1011</v>
      </c>
      <c r="C978" s="3">
        <v>45336</v>
      </c>
      <c r="D978" s="3">
        <v>45321</v>
      </c>
      <c r="E978" s="2">
        <v>-26680</v>
      </c>
      <c r="F978">
        <f t="shared" si="30"/>
        <v>-1864649</v>
      </c>
      <c r="G978" s="2">
        <v>1864649</v>
      </c>
      <c r="H978" s="4">
        <f t="shared" si="31"/>
        <v>1837969</v>
      </c>
      <c r="I978" s="2" t="s">
        <v>28</v>
      </c>
    </row>
    <row r="979" spans="1:9" x14ac:dyDescent="0.2">
      <c r="A979" s="2" t="s">
        <v>1008</v>
      </c>
      <c r="B979" s="2" t="s">
        <v>1008</v>
      </c>
      <c r="C979" s="3">
        <v>45336</v>
      </c>
      <c r="D979" s="3">
        <v>45321</v>
      </c>
      <c r="E979" s="2">
        <v>-58654.6</v>
      </c>
      <c r="F979">
        <f t="shared" si="30"/>
        <v>-1527284</v>
      </c>
      <c r="G979" s="2">
        <v>1527284</v>
      </c>
      <c r="H979" s="4">
        <f t="shared" si="31"/>
        <v>1468629.4</v>
      </c>
      <c r="I979" s="2" t="s">
        <v>28</v>
      </c>
    </row>
    <row r="980" spans="1:9" x14ac:dyDescent="0.2">
      <c r="A980" s="2" t="s">
        <v>1012</v>
      </c>
      <c r="B980" s="2" t="s">
        <v>1012</v>
      </c>
      <c r="C980" s="3">
        <v>45336</v>
      </c>
      <c r="D980" s="3">
        <v>45321</v>
      </c>
      <c r="E980" s="2">
        <v>-74509.649999999994</v>
      </c>
      <c r="F980">
        <f t="shared" si="30"/>
        <v>-9385.15</v>
      </c>
      <c r="G980" s="2">
        <v>9385.15</v>
      </c>
      <c r="H980" s="4">
        <f t="shared" si="31"/>
        <v>-65124.499999999993</v>
      </c>
      <c r="I980" s="2" t="s">
        <v>28</v>
      </c>
    </row>
    <row r="981" spans="1:9" x14ac:dyDescent="0.2">
      <c r="A981" s="2" t="s">
        <v>1013</v>
      </c>
      <c r="B981" s="2" t="s">
        <v>1013</v>
      </c>
      <c r="C981" s="3">
        <v>45336</v>
      </c>
      <c r="D981" s="3">
        <v>45321</v>
      </c>
      <c r="E981" s="2">
        <v>-37352</v>
      </c>
      <c r="F981">
        <f t="shared" si="30"/>
        <v>-96140</v>
      </c>
      <c r="G981" s="2">
        <v>96140</v>
      </c>
      <c r="H981" s="4">
        <f t="shared" si="31"/>
        <v>58788</v>
      </c>
      <c r="I981" s="2" t="s">
        <v>28</v>
      </c>
    </row>
    <row r="982" spans="1:9" x14ac:dyDescent="0.2">
      <c r="A982" s="2" t="s">
        <v>1014</v>
      </c>
      <c r="B982" s="2" t="s">
        <v>1014</v>
      </c>
      <c r="C982" s="3">
        <v>45336</v>
      </c>
      <c r="D982" s="3">
        <v>45321</v>
      </c>
      <c r="E982" s="2">
        <v>-49686.9</v>
      </c>
      <c r="F982">
        <f t="shared" si="30"/>
        <v>-19983.55</v>
      </c>
      <c r="G982" s="2">
        <v>19983.55</v>
      </c>
      <c r="H982" s="4">
        <f t="shared" si="31"/>
        <v>-29703.350000000002</v>
      </c>
      <c r="I982" s="2" t="s">
        <v>28</v>
      </c>
    </row>
    <row r="983" spans="1:9" x14ac:dyDescent="0.2">
      <c r="A983" s="2" t="s">
        <v>1015</v>
      </c>
      <c r="B983" s="2" t="s">
        <v>1015</v>
      </c>
      <c r="C983" s="3">
        <v>45336</v>
      </c>
      <c r="D983" s="3">
        <v>45321</v>
      </c>
      <c r="E983" s="2">
        <v>-16908.45</v>
      </c>
      <c r="F983">
        <f t="shared" si="30"/>
        <v>-31054.6</v>
      </c>
      <c r="G983" s="2">
        <v>31054.6</v>
      </c>
      <c r="H983" s="4">
        <f t="shared" si="31"/>
        <v>14146.149999999998</v>
      </c>
      <c r="I983" s="2" t="s">
        <v>28</v>
      </c>
    </row>
    <row r="984" spans="1:9" x14ac:dyDescent="0.2">
      <c r="A984" s="2" t="s">
        <v>1016</v>
      </c>
      <c r="B984" s="2" t="s">
        <v>1016</v>
      </c>
      <c r="C984" s="3">
        <v>45336</v>
      </c>
      <c r="D984" s="3">
        <v>45321</v>
      </c>
      <c r="E984" s="2">
        <v>-237810.8</v>
      </c>
      <c r="F984">
        <f t="shared" si="30"/>
        <v>-29978.2</v>
      </c>
      <c r="G984" s="2">
        <v>29978.2</v>
      </c>
      <c r="H984" s="4">
        <f t="shared" si="31"/>
        <v>-207832.59999999998</v>
      </c>
      <c r="I984" s="2" t="s">
        <v>28</v>
      </c>
    </row>
    <row r="985" spans="1:9" x14ac:dyDescent="0.2">
      <c r="A985" s="2" t="s">
        <v>1017</v>
      </c>
      <c r="B985" s="2" t="s">
        <v>1017</v>
      </c>
      <c r="C985" s="3">
        <v>45336</v>
      </c>
      <c r="D985" s="3">
        <v>45321</v>
      </c>
      <c r="E985" s="2">
        <v>-6057.05</v>
      </c>
      <c r="F985">
        <f t="shared" si="30"/>
        <v>-38456</v>
      </c>
      <c r="G985" s="2">
        <v>38456</v>
      </c>
      <c r="H985" s="4">
        <f t="shared" si="31"/>
        <v>32398.95</v>
      </c>
      <c r="I985" s="2" t="s">
        <v>28</v>
      </c>
    </row>
    <row r="986" spans="1:9" x14ac:dyDescent="0.2">
      <c r="A986" s="2" t="s">
        <v>1018</v>
      </c>
      <c r="B986" s="2" t="s">
        <v>1018</v>
      </c>
      <c r="C986" s="3">
        <v>45336</v>
      </c>
      <c r="D986" s="3">
        <v>45321</v>
      </c>
      <c r="E986" s="2">
        <v>-328446.90000000002</v>
      </c>
      <c r="F986">
        <f t="shared" si="30"/>
        <v>-62288.6</v>
      </c>
      <c r="G986" s="2">
        <v>62288.6</v>
      </c>
      <c r="H986" s="4">
        <f t="shared" si="31"/>
        <v>-266158.30000000005</v>
      </c>
      <c r="I986" s="2" t="s">
        <v>28</v>
      </c>
    </row>
    <row r="987" spans="1:9" x14ac:dyDescent="0.2">
      <c r="A987" s="2" t="s">
        <v>1019</v>
      </c>
      <c r="B987" s="2" t="s">
        <v>1019</v>
      </c>
      <c r="C987" s="3">
        <v>45336</v>
      </c>
      <c r="D987" s="3">
        <v>45321</v>
      </c>
      <c r="E987" s="2">
        <v>-42870.85</v>
      </c>
      <c r="F987">
        <f t="shared" si="30"/>
        <v>-8339.7999999999993</v>
      </c>
      <c r="G987" s="2">
        <v>8339.7999999999993</v>
      </c>
      <c r="H987" s="4">
        <f t="shared" si="31"/>
        <v>-34531.050000000003</v>
      </c>
      <c r="I987" s="2" t="s">
        <v>28</v>
      </c>
    </row>
    <row r="988" spans="1:9" x14ac:dyDescent="0.2">
      <c r="A988" s="2" t="s">
        <v>1020</v>
      </c>
      <c r="B988" s="2" t="s">
        <v>1020</v>
      </c>
      <c r="C988" s="3">
        <v>45336</v>
      </c>
      <c r="D988" s="3">
        <v>45321</v>
      </c>
      <c r="E988" s="2">
        <v>-95321.2</v>
      </c>
      <c r="F988">
        <f t="shared" si="30"/>
        <v>-31245.5</v>
      </c>
      <c r="G988" s="2">
        <v>31245.5</v>
      </c>
      <c r="H988" s="4">
        <f t="shared" si="31"/>
        <v>-64075.7</v>
      </c>
      <c r="I988" s="2" t="s">
        <v>28</v>
      </c>
    </row>
    <row r="989" spans="1:9" x14ac:dyDescent="0.2">
      <c r="A989" s="2" t="s">
        <v>1021</v>
      </c>
      <c r="B989" s="2" t="s">
        <v>1021</v>
      </c>
      <c r="C989" s="3">
        <v>45336</v>
      </c>
      <c r="D989" s="3">
        <v>45321</v>
      </c>
      <c r="E989" s="2">
        <v>-13151.4</v>
      </c>
      <c r="F989">
        <f t="shared" si="30"/>
        <v>-75280.149999999994</v>
      </c>
      <c r="G989" s="2">
        <v>75280.149999999994</v>
      </c>
      <c r="H989" s="4">
        <f t="shared" si="31"/>
        <v>62128.749999999993</v>
      </c>
      <c r="I989" s="2" t="s">
        <v>28</v>
      </c>
    </row>
    <row r="990" spans="1:9" x14ac:dyDescent="0.2">
      <c r="A990" s="2" t="s">
        <v>1022</v>
      </c>
      <c r="B990" s="2" t="s">
        <v>1022</v>
      </c>
      <c r="C990" s="3">
        <v>45336</v>
      </c>
      <c r="D990" s="3">
        <v>45321</v>
      </c>
      <c r="E990" s="2">
        <v>-263129.2</v>
      </c>
      <c r="F990">
        <f t="shared" si="30"/>
        <v>-197954.1</v>
      </c>
      <c r="G990" s="2">
        <v>197954.1</v>
      </c>
      <c r="H990" s="4">
        <f t="shared" si="31"/>
        <v>-65175.100000000006</v>
      </c>
      <c r="I990" s="2" t="s">
        <v>28</v>
      </c>
    </row>
    <row r="991" spans="1:9" x14ac:dyDescent="0.2">
      <c r="A991" s="2" t="s">
        <v>1023</v>
      </c>
      <c r="B991" s="2" t="s">
        <v>1023</v>
      </c>
      <c r="C991" s="3">
        <v>45336</v>
      </c>
      <c r="D991" s="3">
        <v>45321</v>
      </c>
      <c r="E991" s="2">
        <v>-258431.45</v>
      </c>
      <c r="F991">
        <f t="shared" si="30"/>
        <v>-162138.5</v>
      </c>
      <c r="G991" s="2">
        <v>162138.5</v>
      </c>
      <c r="H991" s="4">
        <f t="shared" si="31"/>
        <v>-96292.950000000012</v>
      </c>
      <c r="I991" s="2" t="s">
        <v>28</v>
      </c>
    </row>
    <row r="992" spans="1:9" x14ac:dyDescent="0.2">
      <c r="A992" s="2" t="s">
        <v>1024</v>
      </c>
      <c r="B992" s="2" t="s">
        <v>1024</v>
      </c>
      <c r="C992" s="3">
        <v>45336</v>
      </c>
      <c r="D992" s="3">
        <v>45321</v>
      </c>
      <c r="E992" s="2">
        <v>-125772.05</v>
      </c>
      <c r="F992">
        <f t="shared" si="30"/>
        <v>-29170.9</v>
      </c>
      <c r="G992" s="2">
        <v>29170.9</v>
      </c>
      <c r="H992" s="4">
        <f t="shared" si="31"/>
        <v>-96601.15</v>
      </c>
      <c r="I992" s="2" t="s">
        <v>28</v>
      </c>
    </row>
    <row r="993" spans="1:9" x14ac:dyDescent="0.2">
      <c r="A993" s="2" t="s">
        <v>1025</v>
      </c>
      <c r="B993" s="2" t="s">
        <v>1025</v>
      </c>
      <c r="C993" s="3">
        <v>45336</v>
      </c>
      <c r="D993" s="3">
        <v>45321</v>
      </c>
      <c r="E993" s="2">
        <v>-250125</v>
      </c>
      <c r="F993">
        <f t="shared" si="30"/>
        <v>-341504</v>
      </c>
      <c r="G993" s="2">
        <v>341504</v>
      </c>
      <c r="H993" s="4">
        <f t="shared" si="31"/>
        <v>91379</v>
      </c>
      <c r="I993" s="2" t="s">
        <v>28</v>
      </c>
    </row>
    <row r="994" spans="1:9" x14ac:dyDescent="0.2">
      <c r="A994" s="2" t="s">
        <v>1026</v>
      </c>
      <c r="B994" s="2" t="s">
        <v>1026</v>
      </c>
      <c r="C994" s="3">
        <v>45336</v>
      </c>
      <c r="D994" s="3">
        <v>45321</v>
      </c>
      <c r="E994" s="2">
        <v>-14394.55</v>
      </c>
      <c r="F994">
        <f t="shared" si="30"/>
        <v>-66545.899999999994</v>
      </c>
      <c r="G994" s="2">
        <v>66545.899999999994</v>
      </c>
      <c r="H994" s="4">
        <f t="shared" si="31"/>
        <v>52151.349999999991</v>
      </c>
      <c r="I994" s="2" t="s">
        <v>28</v>
      </c>
    </row>
    <row r="995" spans="1:9" x14ac:dyDescent="0.2">
      <c r="A995" s="2" t="s">
        <v>1027</v>
      </c>
      <c r="B995" s="2" t="s">
        <v>1027</v>
      </c>
      <c r="C995" s="3">
        <v>45336</v>
      </c>
      <c r="D995" s="3">
        <v>45321</v>
      </c>
      <c r="E995" s="2">
        <v>-44822.400000000001</v>
      </c>
      <c r="F995">
        <f t="shared" si="30"/>
        <v>-110312.6</v>
      </c>
      <c r="G995" s="2">
        <v>110312.6</v>
      </c>
      <c r="H995" s="4">
        <f t="shared" si="31"/>
        <v>65490.200000000004</v>
      </c>
      <c r="I995" s="2" t="s">
        <v>28</v>
      </c>
    </row>
    <row r="996" spans="1:9" x14ac:dyDescent="0.2">
      <c r="A996" s="2" t="s">
        <v>1028</v>
      </c>
      <c r="B996" s="2" t="s">
        <v>1028</v>
      </c>
      <c r="C996" s="3">
        <v>45336</v>
      </c>
      <c r="D996" s="3">
        <v>45321</v>
      </c>
      <c r="E996" s="2">
        <v>-26688.05</v>
      </c>
      <c r="F996">
        <f t="shared" si="30"/>
        <v>-79865.2</v>
      </c>
      <c r="G996" s="2">
        <v>79865.2</v>
      </c>
      <c r="H996" s="4">
        <f t="shared" si="31"/>
        <v>53177.149999999994</v>
      </c>
      <c r="I996" s="2" t="s">
        <v>28</v>
      </c>
    </row>
    <row r="997" spans="1:9" x14ac:dyDescent="0.2">
      <c r="A997" s="2" t="s">
        <v>1029</v>
      </c>
      <c r="B997" s="2" t="s">
        <v>1029</v>
      </c>
      <c r="C997" s="3">
        <v>45336</v>
      </c>
      <c r="D997" s="3">
        <v>45321</v>
      </c>
      <c r="E997" s="2">
        <v>-36267.550000000003</v>
      </c>
      <c r="F997">
        <f t="shared" si="30"/>
        <v>-170752</v>
      </c>
      <c r="G997" s="2">
        <v>170752</v>
      </c>
      <c r="H997" s="4">
        <f t="shared" si="31"/>
        <v>134484.45000000001</v>
      </c>
      <c r="I997" s="2" t="s">
        <v>28</v>
      </c>
    </row>
    <row r="998" spans="1:9" x14ac:dyDescent="0.2">
      <c r="A998" s="2" t="s">
        <v>1030</v>
      </c>
      <c r="B998" s="2" t="s">
        <v>1030</v>
      </c>
      <c r="C998" s="3">
        <v>45336</v>
      </c>
      <c r="D998" s="3">
        <v>45321</v>
      </c>
      <c r="E998" s="2">
        <v>-46971.75</v>
      </c>
      <c r="F998">
        <f t="shared" si="30"/>
        <v>-248917.5</v>
      </c>
      <c r="G998" s="2">
        <v>248917.5</v>
      </c>
      <c r="H998" s="4">
        <f t="shared" si="31"/>
        <v>201945.75</v>
      </c>
      <c r="I998" s="2" t="s">
        <v>28</v>
      </c>
    </row>
    <row r="999" spans="1:9" x14ac:dyDescent="0.2">
      <c r="A999" s="2" t="s">
        <v>1031</v>
      </c>
      <c r="B999" s="2" t="s">
        <v>1031</v>
      </c>
      <c r="C999" s="3">
        <v>45336</v>
      </c>
      <c r="D999" s="3">
        <v>45321</v>
      </c>
      <c r="E999" s="2">
        <v>-9010.25</v>
      </c>
      <c r="F999">
        <f t="shared" si="30"/>
        <v>-29622.85</v>
      </c>
      <c r="G999" s="2">
        <v>29622.85</v>
      </c>
      <c r="H999" s="4">
        <f t="shared" si="31"/>
        <v>20612.599999999999</v>
      </c>
      <c r="I999" s="2" t="s">
        <v>28</v>
      </c>
    </row>
    <row r="1000" spans="1:9" x14ac:dyDescent="0.2">
      <c r="A1000" s="2" t="s">
        <v>1032</v>
      </c>
      <c r="B1000" s="2" t="s">
        <v>1032</v>
      </c>
      <c r="C1000" s="3">
        <v>45336</v>
      </c>
      <c r="D1000" s="3">
        <v>45321</v>
      </c>
      <c r="E1000" s="2">
        <v>-10477.65</v>
      </c>
      <c r="F1000">
        <f t="shared" si="30"/>
        <v>-117925.6</v>
      </c>
      <c r="G1000" s="2">
        <v>117925.6</v>
      </c>
      <c r="H1000" s="4">
        <f t="shared" si="31"/>
        <v>107447.95000000001</v>
      </c>
      <c r="I1000" s="2" t="s">
        <v>28</v>
      </c>
    </row>
    <row r="1001" spans="1:9" ht="28.5" x14ac:dyDescent="0.2">
      <c r="A1001" s="2" t="s">
        <v>958</v>
      </c>
      <c r="B1001" s="2" t="s">
        <v>958</v>
      </c>
      <c r="C1001" s="3">
        <v>45351</v>
      </c>
      <c r="D1001" s="3">
        <v>45321</v>
      </c>
      <c r="E1001" s="2">
        <v>-95152.15</v>
      </c>
      <c r="F1001">
        <f t="shared" si="30"/>
        <v>-267407.2</v>
      </c>
      <c r="G1001" s="2">
        <v>267407.2</v>
      </c>
      <c r="H1001" s="4">
        <f t="shared" si="31"/>
        <v>172255.05000000002</v>
      </c>
      <c r="I1001" s="2" t="s">
        <v>12</v>
      </c>
    </row>
    <row r="1002" spans="1:9" ht="28.5" x14ac:dyDescent="0.2">
      <c r="A1002" s="2" t="s">
        <v>959</v>
      </c>
      <c r="B1002" s="2" t="s">
        <v>959</v>
      </c>
      <c r="C1002" s="3">
        <v>45351</v>
      </c>
      <c r="D1002" s="3">
        <v>45321</v>
      </c>
      <c r="E1002" s="2">
        <v>-2431.1</v>
      </c>
      <c r="F1002">
        <f t="shared" si="30"/>
        <v>-615268.4</v>
      </c>
      <c r="G1002" s="2">
        <v>615268.4</v>
      </c>
      <c r="H1002" s="4">
        <f t="shared" si="31"/>
        <v>612837.30000000005</v>
      </c>
      <c r="I1002" s="2" t="s">
        <v>12</v>
      </c>
    </row>
    <row r="1003" spans="1:9" ht="28.5" x14ac:dyDescent="0.2">
      <c r="A1003" s="2" t="s">
        <v>960</v>
      </c>
      <c r="B1003" s="2" t="s">
        <v>960</v>
      </c>
      <c r="C1003" s="3">
        <v>45351</v>
      </c>
      <c r="D1003" s="3">
        <v>45321</v>
      </c>
      <c r="E1003" s="2">
        <v>-6008.75</v>
      </c>
      <c r="F1003">
        <f t="shared" si="30"/>
        <v>-503949.55</v>
      </c>
      <c r="G1003" s="2">
        <v>503949.55</v>
      </c>
      <c r="H1003" s="4">
        <f t="shared" si="31"/>
        <v>497940.8</v>
      </c>
      <c r="I1003" s="2" t="s">
        <v>12</v>
      </c>
    </row>
    <row r="1004" spans="1:9" ht="28.5" x14ac:dyDescent="0.2">
      <c r="A1004" s="2" t="s">
        <v>961</v>
      </c>
      <c r="B1004" s="2" t="s">
        <v>961</v>
      </c>
      <c r="C1004" s="3">
        <v>45351</v>
      </c>
      <c r="D1004" s="3">
        <v>45321</v>
      </c>
      <c r="E1004" s="2">
        <v>-13210.05</v>
      </c>
      <c r="F1004">
        <f t="shared" si="30"/>
        <v>-17828.45</v>
      </c>
      <c r="G1004" s="2">
        <v>17828.45</v>
      </c>
      <c r="H1004" s="4">
        <f t="shared" si="31"/>
        <v>4618.4000000000015</v>
      </c>
      <c r="I1004" s="2" t="s">
        <v>12</v>
      </c>
    </row>
    <row r="1005" spans="1:9" ht="28.5" x14ac:dyDescent="0.2">
      <c r="A1005" s="2" t="s">
        <v>962</v>
      </c>
      <c r="B1005" s="2" t="s">
        <v>962</v>
      </c>
      <c r="C1005" s="3">
        <v>45351</v>
      </c>
      <c r="D1005" s="3">
        <v>45321</v>
      </c>
      <c r="E1005" s="2">
        <v>-24095.95</v>
      </c>
      <c r="F1005">
        <f t="shared" si="30"/>
        <v>-182620</v>
      </c>
      <c r="G1005" s="2">
        <v>182620</v>
      </c>
      <c r="H1005" s="4">
        <f t="shared" si="31"/>
        <v>158524.04999999999</v>
      </c>
      <c r="I1005" s="2" t="s">
        <v>12</v>
      </c>
    </row>
    <row r="1006" spans="1:9" ht="28.5" x14ac:dyDescent="0.2">
      <c r="A1006" s="2" t="s">
        <v>963</v>
      </c>
      <c r="B1006" s="2" t="s">
        <v>963</v>
      </c>
      <c r="C1006" s="3">
        <v>45351</v>
      </c>
      <c r="D1006" s="3">
        <v>45321</v>
      </c>
      <c r="E1006" s="2">
        <v>-8412.25</v>
      </c>
      <c r="F1006">
        <f t="shared" si="30"/>
        <v>-37958.050000000003</v>
      </c>
      <c r="G1006" s="2">
        <v>37958.050000000003</v>
      </c>
      <c r="H1006" s="4">
        <f t="shared" si="31"/>
        <v>29545.800000000003</v>
      </c>
      <c r="I1006" s="2" t="s">
        <v>12</v>
      </c>
    </row>
    <row r="1007" spans="1:9" ht="28.5" x14ac:dyDescent="0.2">
      <c r="A1007" s="2" t="s">
        <v>964</v>
      </c>
      <c r="B1007" s="2" t="s">
        <v>964</v>
      </c>
      <c r="C1007" s="3">
        <v>45351</v>
      </c>
      <c r="D1007" s="3">
        <v>45321</v>
      </c>
      <c r="E1007" s="2">
        <v>-11190.65</v>
      </c>
      <c r="F1007">
        <f t="shared" si="30"/>
        <v>-58990.400000000001</v>
      </c>
      <c r="G1007" s="2">
        <v>58990.400000000001</v>
      </c>
      <c r="H1007" s="4">
        <f t="shared" si="31"/>
        <v>47799.75</v>
      </c>
      <c r="I1007" s="2" t="s">
        <v>12</v>
      </c>
    </row>
    <row r="1008" spans="1:9" ht="28.5" x14ac:dyDescent="0.2">
      <c r="A1008" s="2" t="s">
        <v>965</v>
      </c>
      <c r="B1008" s="2" t="s">
        <v>965</v>
      </c>
      <c r="C1008" s="3">
        <v>45351</v>
      </c>
      <c r="D1008" s="3">
        <v>45321</v>
      </c>
      <c r="E1008" s="2">
        <v>-3807.65</v>
      </c>
      <c r="F1008">
        <f t="shared" si="30"/>
        <v>-56943.4</v>
      </c>
      <c r="G1008" s="2">
        <v>56943.4</v>
      </c>
      <c r="H1008" s="4">
        <f t="shared" si="31"/>
        <v>53135.75</v>
      </c>
      <c r="I1008" s="2" t="s">
        <v>12</v>
      </c>
    </row>
    <row r="1009" spans="1:9" ht="28.5" x14ac:dyDescent="0.2">
      <c r="A1009" s="2" t="s">
        <v>966</v>
      </c>
      <c r="B1009" s="2" t="s">
        <v>966</v>
      </c>
      <c r="C1009" s="3">
        <v>45351</v>
      </c>
      <c r="D1009" s="3">
        <v>45321</v>
      </c>
      <c r="E1009" s="2">
        <v>-56904.3</v>
      </c>
      <c r="F1009">
        <f t="shared" si="30"/>
        <v>-73048</v>
      </c>
      <c r="G1009" s="2">
        <v>73048</v>
      </c>
      <c r="H1009" s="4">
        <f t="shared" si="31"/>
        <v>16143.699999999997</v>
      </c>
      <c r="I1009" s="2" t="s">
        <v>12</v>
      </c>
    </row>
    <row r="1010" spans="1:9" ht="28.5" x14ac:dyDescent="0.2">
      <c r="A1010" s="2" t="s">
        <v>967</v>
      </c>
      <c r="B1010" s="2" t="s">
        <v>967</v>
      </c>
      <c r="C1010" s="3">
        <v>45351</v>
      </c>
      <c r="D1010" s="3">
        <v>45321</v>
      </c>
      <c r="E1010" s="2">
        <v>-2728.95</v>
      </c>
      <c r="F1010">
        <f t="shared" si="30"/>
        <v>-118318.9</v>
      </c>
      <c r="G1010" s="2">
        <v>118318.9</v>
      </c>
      <c r="H1010" s="4">
        <f t="shared" si="31"/>
        <v>115589.95</v>
      </c>
      <c r="I1010" s="2" t="s">
        <v>12</v>
      </c>
    </row>
    <row r="1011" spans="1:9" ht="28.5" x14ac:dyDescent="0.2">
      <c r="A1011" s="2" t="s">
        <v>968</v>
      </c>
      <c r="B1011" s="2" t="s">
        <v>968</v>
      </c>
      <c r="C1011" s="3">
        <v>45351</v>
      </c>
      <c r="D1011" s="3">
        <v>45321</v>
      </c>
      <c r="E1011" s="2">
        <v>-92464.6</v>
      </c>
      <c r="F1011">
        <f t="shared" si="30"/>
        <v>-15841.25</v>
      </c>
      <c r="G1011" s="2">
        <v>15841.25</v>
      </c>
      <c r="H1011" s="4">
        <f t="shared" si="31"/>
        <v>-76623.350000000006</v>
      </c>
      <c r="I1011" s="2" t="s">
        <v>12</v>
      </c>
    </row>
    <row r="1012" spans="1:9" ht="28.5" x14ac:dyDescent="0.2">
      <c r="A1012" s="2" t="s">
        <v>969</v>
      </c>
      <c r="B1012" s="2" t="s">
        <v>969</v>
      </c>
      <c r="C1012" s="3">
        <v>45351</v>
      </c>
      <c r="D1012" s="3">
        <v>45321</v>
      </c>
      <c r="E1012" s="2">
        <v>-12873.1</v>
      </c>
      <c r="F1012">
        <f t="shared" si="30"/>
        <v>-59351.5</v>
      </c>
      <c r="G1012" s="2">
        <v>59351.5</v>
      </c>
      <c r="H1012" s="4">
        <f t="shared" si="31"/>
        <v>46478.400000000001</v>
      </c>
      <c r="I1012" s="2" t="s">
        <v>12</v>
      </c>
    </row>
    <row r="1013" spans="1:9" ht="28.5" x14ac:dyDescent="0.2">
      <c r="A1013" s="2" t="s">
        <v>970</v>
      </c>
      <c r="B1013" s="2" t="s">
        <v>970</v>
      </c>
      <c r="C1013" s="3">
        <v>45351</v>
      </c>
      <c r="D1013" s="3">
        <v>45321</v>
      </c>
      <c r="E1013" s="2">
        <v>-28623.5</v>
      </c>
      <c r="F1013">
        <f t="shared" si="30"/>
        <v>-142996.75</v>
      </c>
      <c r="G1013" s="2">
        <v>142996.75</v>
      </c>
      <c r="H1013" s="4">
        <f t="shared" si="31"/>
        <v>114373.25</v>
      </c>
      <c r="I1013" s="2" t="s">
        <v>12</v>
      </c>
    </row>
    <row r="1014" spans="1:9" ht="28.5" x14ac:dyDescent="0.2">
      <c r="A1014" s="2" t="s">
        <v>971</v>
      </c>
      <c r="B1014" s="2" t="s">
        <v>971</v>
      </c>
      <c r="C1014" s="3">
        <v>45351</v>
      </c>
      <c r="D1014" s="3">
        <v>45321</v>
      </c>
      <c r="E1014" s="2">
        <v>-5923.65</v>
      </c>
      <c r="F1014">
        <f t="shared" si="30"/>
        <v>-376017.8</v>
      </c>
      <c r="G1014" s="2">
        <v>376017.8</v>
      </c>
      <c r="H1014" s="4">
        <f t="shared" si="31"/>
        <v>370094.14999999997</v>
      </c>
      <c r="I1014" s="2" t="s">
        <v>12</v>
      </c>
    </row>
    <row r="1015" spans="1:9" ht="28.5" x14ac:dyDescent="0.2">
      <c r="A1015" s="2" t="s">
        <v>972</v>
      </c>
      <c r="B1015" s="2" t="s">
        <v>972</v>
      </c>
      <c r="C1015" s="3">
        <v>45351</v>
      </c>
      <c r="D1015" s="3">
        <v>45321</v>
      </c>
      <c r="E1015" s="2">
        <v>-74076.100000000006</v>
      </c>
      <c r="F1015">
        <f t="shared" si="30"/>
        <v>-307986.09999999998</v>
      </c>
      <c r="G1015" s="2">
        <v>307986.09999999998</v>
      </c>
      <c r="H1015" s="4">
        <f t="shared" si="31"/>
        <v>233909.99999999997</v>
      </c>
      <c r="I1015" s="2" t="s">
        <v>12</v>
      </c>
    </row>
    <row r="1016" spans="1:9" ht="28.5" x14ac:dyDescent="0.2">
      <c r="A1016" s="2" t="s">
        <v>973</v>
      </c>
      <c r="B1016" s="2" t="s">
        <v>973</v>
      </c>
      <c r="C1016" s="3">
        <v>45351</v>
      </c>
      <c r="D1016" s="3">
        <v>45321</v>
      </c>
      <c r="E1016" s="2">
        <v>-116405.3</v>
      </c>
      <c r="F1016">
        <f t="shared" si="30"/>
        <v>-35770</v>
      </c>
      <c r="G1016" s="2">
        <v>35770</v>
      </c>
      <c r="H1016" s="4">
        <f t="shared" si="31"/>
        <v>-80635.3</v>
      </c>
      <c r="I1016" s="2" t="s">
        <v>12</v>
      </c>
    </row>
    <row r="1017" spans="1:9" ht="28.5" x14ac:dyDescent="0.2">
      <c r="A1017" s="2" t="s">
        <v>974</v>
      </c>
      <c r="B1017" s="2" t="s">
        <v>974</v>
      </c>
      <c r="C1017" s="3">
        <v>45351</v>
      </c>
      <c r="D1017" s="3">
        <v>45321</v>
      </c>
      <c r="E1017" s="2">
        <v>-40465.050000000003</v>
      </c>
      <c r="F1017">
        <f t="shared" si="30"/>
        <v>-366400</v>
      </c>
      <c r="G1017" s="2">
        <v>366400</v>
      </c>
      <c r="H1017" s="4">
        <f t="shared" si="31"/>
        <v>325934.95</v>
      </c>
      <c r="I1017" s="2" t="s">
        <v>12</v>
      </c>
    </row>
    <row r="1018" spans="1:9" ht="28.5" x14ac:dyDescent="0.2">
      <c r="A1018" s="2" t="s">
        <v>975</v>
      </c>
      <c r="B1018" s="2" t="s">
        <v>975</v>
      </c>
      <c r="C1018" s="3">
        <v>45351</v>
      </c>
      <c r="D1018" s="3">
        <v>45321</v>
      </c>
      <c r="E1018" s="2">
        <v>-75109.95</v>
      </c>
      <c r="F1018">
        <f t="shared" si="30"/>
        <v>-76158</v>
      </c>
      <c r="G1018" s="2">
        <v>76158</v>
      </c>
      <c r="H1018" s="4">
        <f t="shared" si="31"/>
        <v>1048.0500000000029</v>
      </c>
      <c r="I1018" s="2" t="s">
        <v>12</v>
      </c>
    </row>
    <row r="1019" spans="1:9" ht="28.5" x14ac:dyDescent="0.2">
      <c r="A1019" s="2" t="s">
        <v>976</v>
      </c>
      <c r="B1019" s="2" t="s">
        <v>976</v>
      </c>
      <c r="C1019" s="3">
        <v>45351</v>
      </c>
      <c r="D1019" s="3">
        <v>45321</v>
      </c>
      <c r="E1019" s="2">
        <v>-3241.85</v>
      </c>
      <c r="F1019">
        <f t="shared" si="30"/>
        <v>-118354</v>
      </c>
      <c r="G1019" s="2">
        <v>118354</v>
      </c>
      <c r="H1019" s="4">
        <f t="shared" si="31"/>
        <v>115112.15</v>
      </c>
      <c r="I1019" s="2" t="s">
        <v>12</v>
      </c>
    </row>
    <row r="1020" spans="1:9" ht="28.5" x14ac:dyDescent="0.2">
      <c r="A1020" s="2" t="s">
        <v>977</v>
      </c>
      <c r="B1020" s="2" t="s">
        <v>977</v>
      </c>
      <c r="C1020" s="3">
        <v>45351</v>
      </c>
      <c r="D1020" s="3">
        <v>45321</v>
      </c>
      <c r="E1020" s="2">
        <v>-16824.5</v>
      </c>
      <c r="F1020">
        <f t="shared" si="30"/>
        <v>-114249</v>
      </c>
      <c r="G1020" s="2">
        <v>114249</v>
      </c>
      <c r="H1020" s="4">
        <f t="shared" si="31"/>
        <v>97424.5</v>
      </c>
      <c r="I1020" s="2" t="s">
        <v>12</v>
      </c>
    </row>
    <row r="1021" spans="1:9" ht="28.5" x14ac:dyDescent="0.2">
      <c r="A1021" s="2" t="s">
        <v>978</v>
      </c>
      <c r="B1021" s="2" t="s">
        <v>978</v>
      </c>
      <c r="C1021" s="3">
        <v>45351</v>
      </c>
      <c r="D1021" s="3">
        <v>45321</v>
      </c>
      <c r="E1021" s="2">
        <v>-6011.05</v>
      </c>
      <c r="F1021">
        <f t="shared" si="30"/>
        <v>-146560</v>
      </c>
      <c r="G1021" s="2">
        <v>146560</v>
      </c>
      <c r="H1021" s="4">
        <f t="shared" si="31"/>
        <v>140548.95000000001</v>
      </c>
      <c r="I1021" s="2" t="s">
        <v>12</v>
      </c>
    </row>
    <row r="1022" spans="1:9" ht="28.5" x14ac:dyDescent="0.2">
      <c r="A1022" s="2" t="s">
        <v>979</v>
      </c>
      <c r="B1022" s="2" t="s">
        <v>979</v>
      </c>
      <c r="C1022" s="3">
        <v>45351</v>
      </c>
      <c r="D1022" s="3">
        <v>45321</v>
      </c>
      <c r="E1022" s="2">
        <v>-11669.05</v>
      </c>
      <c r="F1022">
        <f t="shared" si="30"/>
        <v>-237390</v>
      </c>
      <c r="G1022" s="2">
        <v>237390</v>
      </c>
      <c r="H1022" s="4">
        <f t="shared" si="31"/>
        <v>225720.95</v>
      </c>
      <c r="I1022" s="2" t="s">
        <v>12</v>
      </c>
    </row>
    <row r="1023" spans="1:9" ht="28.5" x14ac:dyDescent="0.2">
      <c r="A1023" s="2" t="s">
        <v>980</v>
      </c>
      <c r="B1023" s="2" t="s">
        <v>980</v>
      </c>
      <c r="C1023" s="3">
        <v>45351</v>
      </c>
      <c r="D1023" s="3">
        <v>45321</v>
      </c>
      <c r="E1023" s="2">
        <v>-15112.15</v>
      </c>
      <c r="F1023">
        <f t="shared" si="30"/>
        <v>-31783</v>
      </c>
      <c r="G1023" s="2">
        <v>31783</v>
      </c>
      <c r="H1023" s="4">
        <f t="shared" si="31"/>
        <v>16670.849999999999</v>
      </c>
      <c r="I1023" s="2" t="s">
        <v>12</v>
      </c>
    </row>
    <row r="1024" spans="1:9" ht="28.5" x14ac:dyDescent="0.2">
      <c r="A1024" s="2" t="s">
        <v>981</v>
      </c>
      <c r="B1024" s="2" t="s">
        <v>981</v>
      </c>
      <c r="C1024" s="3">
        <v>45351</v>
      </c>
      <c r="D1024" s="3">
        <v>45321</v>
      </c>
      <c r="E1024" s="2">
        <v>-2029.75</v>
      </c>
      <c r="F1024">
        <f t="shared" si="30"/>
        <v>-119080</v>
      </c>
      <c r="G1024" s="2">
        <v>119080</v>
      </c>
      <c r="H1024" s="4">
        <f t="shared" si="31"/>
        <v>117050.25</v>
      </c>
      <c r="I1024" s="2" t="s">
        <v>12</v>
      </c>
    </row>
    <row r="1025" spans="1:9" ht="28.5" x14ac:dyDescent="0.2">
      <c r="A1025" s="2" t="s">
        <v>982</v>
      </c>
      <c r="B1025" s="2" t="s">
        <v>982</v>
      </c>
      <c r="C1025" s="3">
        <v>45351</v>
      </c>
      <c r="D1025" s="3">
        <v>45321</v>
      </c>
      <c r="E1025" s="2">
        <v>-2949.75</v>
      </c>
      <c r="F1025">
        <f t="shared" si="30"/>
        <v>-286901</v>
      </c>
      <c r="G1025" s="2">
        <v>286901</v>
      </c>
      <c r="H1025" s="4">
        <f t="shared" si="31"/>
        <v>283951.25</v>
      </c>
      <c r="I1025" s="2" t="s">
        <v>12</v>
      </c>
    </row>
    <row r="1026" spans="1:9" x14ac:dyDescent="0.2">
      <c r="A1026" s="2" t="s">
        <v>1049</v>
      </c>
      <c r="B1026" s="2" t="s">
        <v>1049</v>
      </c>
      <c r="C1026" s="3">
        <v>45326</v>
      </c>
      <c r="D1026" s="3">
        <v>45321</v>
      </c>
      <c r="E1026" s="2">
        <v>-896298</v>
      </c>
      <c r="F1026">
        <f t="shared" ref="F1026:F1089" si="32">G1026*-1</f>
        <v>-754425</v>
      </c>
      <c r="G1026" s="2">
        <v>754425</v>
      </c>
      <c r="H1026" s="4">
        <f t="shared" si="31"/>
        <v>-141873</v>
      </c>
      <c r="I1026" s="2" t="s">
        <v>36</v>
      </c>
    </row>
    <row r="1027" spans="1:9" x14ac:dyDescent="0.2">
      <c r="A1027" s="2" t="s">
        <v>1050</v>
      </c>
      <c r="B1027" s="2" t="s">
        <v>1050</v>
      </c>
      <c r="C1027" s="3">
        <v>45326</v>
      </c>
      <c r="D1027" s="3">
        <v>45321</v>
      </c>
      <c r="E1027" s="2">
        <v>-22898</v>
      </c>
      <c r="F1027">
        <f t="shared" si="32"/>
        <v>-617929</v>
      </c>
      <c r="G1027" s="2">
        <v>617929</v>
      </c>
      <c r="H1027" s="4">
        <f t="shared" ref="H1027:H1090" si="33">G1027+E1027</f>
        <v>595031</v>
      </c>
      <c r="I1027" s="2" t="s">
        <v>36</v>
      </c>
    </row>
    <row r="1028" spans="1:9" x14ac:dyDescent="0.2">
      <c r="A1028" s="2" t="s">
        <v>1051</v>
      </c>
      <c r="B1028" s="2" t="s">
        <v>1051</v>
      </c>
      <c r="C1028" s="3">
        <v>45326</v>
      </c>
      <c r="D1028" s="3">
        <v>45321</v>
      </c>
      <c r="E1028" s="2">
        <v>-56600</v>
      </c>
      <c r="F1028">
        <f t="shared" si="32"/>
        <v>-2366568.9</v>
      </c>
      <c r="G1028" s="2">
        <v>2366568.9</v>
      </c>
      <c r="H1028" s="4">
        <f t="shared" si="33"/>
        <v>2309968.9</v>
      </c>
      <c r="I1028" s="2" t="s">
        <v>36</v>
      </c>
    </row>
    <row r="1029" spans="1:9" x14ac:dyDescent="0.2">
      <c r="A1029" s="2" t="s">
        <v>1052</v>
      </c>
      <c r="B1029" s="2" t="s">
        <v>1052</v>
      </c>
      <c r="C1029" s="3">
        <v>45326</v>
      </c>
      <c r="D1029" s="3">
        <v>45321</v>
      </c>
      <c r="E1029" s="2">
        <v>-124432</v>
      </c>
      <c r="F1029">
        <f t="shared" si="32"/>
        <v>-332373</v>
      </c>
      <c r="G1029" s="2">
        <v>332373</v>
      </c>
      <c r="H1029" s="4">
        <f t="shared" si="33"/>
        <v>207941</v>
      </c>
      <c r="I1029" s="2" t="s">
        <v>36</v>
      </c>
    </row>
    <row r="1030" spans="1:9" x14ac:dyDescent="0.2">
      <c r="A1030" s="2" t="s">
        <v>1053</v>
      </c>
      <c r="B1030" s="2" t="s">
        <v>1053</v>
      </c>
      <c r="C1030" s="3">
        <v>45326</v>
      </c>
      <c r="D1030" s="3">
        <v>45321</v>
      </c>
      <c r="E1030" s="2">
        <v>-226978</v>
      </c>
      <c r="F1030">
        <f t="shared" si="32"/>
        <v>-550968.44999999995</v>
      </c>
      <c r="G1030" s="2">
        <v>550968.44999999995</v>
      </c>
      <c r="H1030" s="4">
        <f t="shared" si="33"/>
        <v>323990.44999999995</v>
      </c>
      <c r="I1030" s="2" t="s">
        <v>36</v>
      </c>
    </row>
    <row r="1031" spans="1:9" x14ac:dyDescent="0.2">
      <c r="A1031" s="2" t="s">
        <v>1054</v>
      </c>
      <c r="B1031" s="2" t="s">
        <v>1054</v>
      </c>
      <c r="C1031" s="3">
        <v>45326</v>
      </c>
      <c r="D1031" s="3">
        <v>45321</v>
      </c>
      <c r="E1031" s="2">
        <v>-79240</v>
      </c>
      <c r="F1031">
        <f t="shared" si="32"/>
        <v>-398890.15</v>
      </c>
      <c r="G1031" s="2">
        <v>398890.15</v>
      </c>
      <c r="H1031" s="4">
        <f t="shared" si="33"/>
        <v>319650.15000000002</v>
      </c>
      <c r="I1031" s="2" t="s">
        <v>36</v>
      </c>
    </row>
    <row r="1032" spans="1:9" x14ac:dyDescent="0.2">
      <c r="A1032" s="2" t="s">
        <v>1055</v>
      </c>
      <c r="B1032" s="2" t="s">
        <v>1055</v>
      </c>
      <c r="C1032" s="3">
        <v>45326</v>
      </c>
      <c r="D1032" s="3">
        <v>45321</v>
      </c>
      <c r="E1032" s="2">
        <v>-105408</v>
      </c>
      <c r="F1032">
        <f t="shared" si="32"/>
        <v>-1119352.5</v>
      </c>
      <c r="G1032" s="2">
        <v>1119352.5</v>
      </c>
      <c r="H1032" s="4">
        <f t="shared" si="33"/>
        <v>1013944.5</v>
      </c>
      <c r="I1032" s="2" t="s">
        <v>36</v>
      </c>
    </row>
    <row r="1033" spans="1:9" x14ac:dyDescent="0.2">
      <c r="A1033" s="2" t="s">
        <v>1056</v>
      </c>
      <c r="B1033" s="2" t="s">
        <v>1056</v>
      </c>
      <c r="C1033" s="3">
        <v>45326</v>
      </c>
      <c r="D1033" s="3">
        <v>45321</v>
      </c>
      <c r="E1033" s="2">
        <v>-35871</v>
      </c>
      <c r="F1033">
        <f t="shared" si="32"/>
        <v>-947473.5</v>
      </c>
      <c r="G1033" s="2">
        <v>947473.5</v>
      </c>
      <c r="H1033" s="4">
        <f t="shared" si="33"/>
        <v>911602.5</v>
      </c>
      <c r="I1033" s="2" t="s">
        <v>36</v>
      </c>
    </row>
    <row r="1034" spans="1:9" x14ac:dyDescent="0.2">
      <c r="A1034" s="2" t="s">
        <v>1057</v>
      </c>
      <c r="B1034" s="2" t="s">
        <v>1057</v>
      </c>
      <c r="C1034" s="3">
        <v>45326</v>
      </c>
      <c r="D1034" s="3">
        <v>45321</v>
      </c>
      <c r="E1034" s="2">
        <v>-536020</v>
      </c>
      <c r="F1034">
        <f t="shared" si="32"/>
        <v>-584462.19999999995</v>
      </c>
      <c r="G1034" s="2">
        <v>584462.19999999995</v>
      </c>
      <c r="H1034" s="4">
        <f t="shared" si="33"/>
        <v>48442.199999999953</v>
      </c>
      <c r="I1034" s="2" t="s">
        <v>36</v>
      </c>
    </row>
    <row r="1035" spans="1:9" x14ac:dyDescent="0.2">
      <c r="A1035" s="2" t="s">
        <v>1058</v>
      </c>
      <c r="B1035" s="2" t="s">
        <v>1058</v>
      </c>
      <c r="C1035" s="3">
        <v>45326</v>
      </c>
      <c r="D1035" s="3">
        <v>45321</v>
      </c>
      <c r="E1035" s="2">
        <v>-25703</v>
      </c>
      <c r="F1035">
        <f t="shared" si="32"/>
        <v>-325298.2</v>
      </c>
      <c r="G1035" s="2">
        <v>325298.2</v>
      </c>
      <c r="H1035" s="4">
        <f t="shared" si="33"/>
        <v>299595.2</v>
      </c>
      <c r="I1035" s="2" t="s">
        <v>36</v>
      </c>
    </row>
    <row r="1036" spans="1:9" x14ac:dyDescent="0.2">
      <c r="A1036" s="2" t="s">
        <v>1059</v>
      </c>
      <c r="B1036" s="2" t="s">
        <v>1059</v>
      </c>
      <c r="C1036" s="3">
        <v>45326</v>
      </c>
      <c r="D1036" s="3">
        <v>45321</v>
      </c>
      <c r="E1036" s="2">
        <v>-870978</v>
      </c>
      <c r="F1036">
        <f t="shared" si="32"/>
        <v>-4097368.35</v>
      </c>
      <c r="G1036" s="2">
        <v>4097368.35</v>
      </c>
      <c r="H1036" s="4">
        <f t="shared" si="33"/>
        <v>3226390.35</v>
      </c>
      <c r="I1036" s="2" t="s">
        <v>36</v>
      </c>
    </row>
    <row r="1037" spans="1:9" x14ac:dyDescent="0.2">
      <c r="A1037" s="2" t="s">
        <v>1060</v>
      </c>
      <c r="B1037" s="2" t="s">
        <v>1060</v>
      </c>
      <c r="C1037" s="3">
        <v>45326</v>
      </c>
      <c r="D1037" s="3">
        <v>45321</v>
      </c>
      <c r="E1037" s="2">
        <v>-121263</v>
      </c>
      <c r="F1037">
        <f t="shared" si="32"/>
        <v>-3356043.85</v>
      </c>
      <c r="G1037" s="2">
        <v>3356043.85</v>
      </c>
      <c r="H1037" s="4">
        <f t="shared" si="33"/>
        <v>3234780.85</v>
      </c>
      <c r="I1037" s="2" t="s">
        <v>36</v>
      </c>
    </row>
    <row r="1038" spans="1:9" x14ac:dyDescent="0.2">
      <c r="A1038" s="2" t="s">
        <v>1061</v>
      </c>
      <c r="B1038" s="2" t="s">
        <v>1061</v>
      </c>
      <c r="C1038" s="3">
        <v>45326</v>
      </c>
      <c r="D1038" s="3">
        <v>45321</v>
      </c>
      <c r="E1038" s="2">
        <v>-269627</v>
      </c>
      <c r="F1038">
        <f t="shared" si="32"/>
        <v>-1256487</v>
      </c>
      <c r="G1038" s="2">
        <v>1256487</v>
      </c>
      <c r="H1038" s="4">
        <f t="shared" si="33"/>
        <v>986860</v>
      </c>
      <c r="I1038" s="2" t="s">
        <v>36</v>
      </c>
    </row>
    <row r="1039" spans="1:9" x14ac:dyDescent="0.2">
      <c r="A1039" s="2" t="s">
        <v>1062</v>
      </c>
      <c r="B1039" s="2" t="s">
        <v>1062</v>
      </c>
      <c r="C1039" s="3">
        <v>45326</v>
      </c>
      <c r="D1039" s="3">
        <v>45321</v>
      </c>
      <c r="E1039" s="2">
        <v>-55801</v>
      </c>
      <c r="F1039">
        <f t="shared" si="32"/>
        <v>-188232</v>
      </c>
      <c r="G1039" s="2">
        <v>188232</v>
      </c>
      <c r="H1039" s="4">
        <f t="shared" si="33"/>
        <v>132431</v>
      </c>
      <c r="I1039" s="2" t="s">
        <v>36</v>
      </c>
    </row>
    <row r="1040" spans="1:9" x14ac:dyDescent="0.2">
      <c r="A1040" s="2" t="s">
        <v>1063</v>
      </c>
      <c r="B1040" s="2" t="s">
        <v>1063</v>
      </c>
      <c r="C1040" s="3">
        <v>45326</v>
      </c>
      <c r="D1040" s="3">
        <v>45321</v>
      </c>
      <c r="E1040" s="2">
        <v>-697765</v>
      </c>
      <c r="F1040">
        <f t="shared" si="32"/>
        <v>-292527</v>
      </c>
      <c r="G1040" s="2">
        <v>292527</v>
      </c>
      <c r="H1040" s="4">
        <f t="shared" si="33"/>
        <v>-405238</v>
      </c>
      <c r="I1040" s="2" t="s">
        <v>36</v>
      </c>
    </row>
    <row r="1041" spans="1:9" x14ac:dyDescent="0.2">
      <c r="A1041" s="2" t="s">
        <v>1064</v>
      </c>
      <c r="B1041" s="2" t="s">
        <v>1064</v>
      </c>
      <c r="C1041" s="3">
        <v>45326</v>
      </c>
      <c r="D1041" s="3">
        <v>45321</v>
      </c>
      <c r="E1041" s="2">
        <v>-1096493</v>
      </c>
      <c r="F1041">
        <f t="shared" si="32"/>
        <v>-282378</v>
      </c>
      <c r="G1041" s="2">
        <v>282378</v>
      </c>
      <c r="H1041" s="4">
        <f t="shared" si="33"/>
        <v>-814115</v>
      </c>
      <c r="I1041" s="2" t="s">
        <v>36</v>
      </c>
    </row>
    <row r="1042" spans="1:9" x14ac:dyDescent="0.2">
      <c r="A1042" s="2" t="s">
        <v>1065</v>
      </c>
      <c r="B1042" s="2" t="s">
        <v>1065</v>
      </c>
      <c r="C1042" s="3">
        <v>45326</v>
      </c>
      <c r="D1042" s="3">
        <v>45321</v>
      </c>
      <c r="E1042" s="2">
        <v>-381168</v>
      </c>
      <c r="F1042">
        <f t="shared" si="32"/>
        <v>-475440</v>
      </c>
      <c r="G1042" s="2">
        <v>475440</v>
      </c>
      <c r="H1042" s="4">
        <f t="shared" si="33"/>
        <v>94272</v>
      </c>
      <c r="I1042" s="2" t="s">
        <v>36</v>
      </c>
    </row>
    <row r="1043" spans="1:9" x14ac:dyDescent="0.2">
      <c r="A1043" s="2" t="s">
        <v>1066</v>
      </c>
      <c r="B1043" s="2" t="s">
        <v>1066</v>
      </c>
      <c r="C1043" s="3">
        <v>45326</v>
      </c>
      <c r="D1043" s="3">
        <v>45321</v>
      </c>
      <c r="E1043" s="2">
        <v>-707500</v>
      </c>
      <c r="F1043">
        <f t="shared" si="32"/>
        <v>-447151</v>
      </c>
      <c r="G1043" s="2">
        <v>447151</v>
      </c>
      <c r="H1043" s="4">
        <f t="shared" si="33"/>
        <v>-260349</v>
      </c>
      <c r="I1043" s="2" t="s">
        <v>36</v>
      </c>
    </row>
    <row r="1044" spans="1:9" x14ac:dyDescent="0.2">
      <c r="A1044" s="2" t="s">
        <v>1067</v>
      </c>
      <c r="B1044" s="2" t="s">
        <v>1067</v>
      </c>
      <c r="C1044" s="3">
        <v>45326</v>
      </c>
      <c r="D1044" s="3">
        <v>45321</v>
      </c>
      <c r="E1044" s="2">
        <v>-30537</v>
      </c>
      <c r="F1044">
        <f t="shared" si="32"/>
        <v>-292056</v>
      </c>
      <c r="G1044" s="2">
        <v>292056</v>
      </c>
      <c r="H1044" s="4">
        <f t="shared" si="33"/>
        <v>261519</v>
      </c>
      <c r="I1044" s="2" t="s">
        <v>36</v>
      </c>
    </row>
    <row r="1045" spans="1:9" x14ac:dyDescent="0.2">
      <c r="A1045" s="2" t="s">
        <v>1068</v>
      </c>
      <c r="B1045" s="2" t="s">
        <v>1068</v>
      </c>
      <c r="C1045" s="3">
        <v>45326</v>
      </c>
      <c r="D1045" s="3">
        <v>45321</v>
      </c>
      <c r="E1045" s="2">
        <v>-158480</v>
      </c>
      <c r="F1045">
        <f t="shared" si="32"/>
        <v>-172711</v>
      </c>
      <c r="G1045" s="2">
        <v>172711</v>
      </c>
      <c r="H1045" s="4">
        <f t="shared" si="33"/>
        <v>14231</v>
      </c>
      <c r="I1045" s="2" t="s">
        <v>36</v>
      </c>
    </row>
    <row r="1046" spans="1:9" x14ac:dyDescent="0.2">
      <c r="A1046" s="2" t="s">
        <v>1069</v>
      </c>
      <c r="B1046" s="2" t="s">
        <v>1069</v>
      </c>
      <c r="C1046" s="3">
        <v>45326</v>
      </c>
      <c r="D1046" s="3">
        <v>45321</v>
      </c>
      <c r="E1046" s="2">
        <v>-56617</v>
      </c>
      <c r="F1046">
        <f t="shared" si="32"/>
        <v>-2486198</v>
      </c>
      <c r="G1046" s="2">
        <v>2486198</v>
      </c>
      <c r="H1046" s="4">
        <f t="shared" si="33"/>
        <v>2429581</v>
      </c>
      <c r="I1046" s="2" t="s">
        <v>36</v>
      </c>
    </row>
    <row r="1047" spans="1:9" x14ac:dyDescent="0.2">
      <c r="A1047" s="2" t="s">
        <v>1070</v>
      </c>
      <c r="B1047" s="2" t="s">
        <v>1070</v>
      </c>
      <c r="C1047" s="3">
        <v>45326</v>
      </c>
      <c r="D1047" s="3">
        <v>45321</v>
      </c>
      <c r="E1047" s="2">
        <v>-109914</v>
      </c>
      <c r="F1047">
        <f t="shared" si="32"/>
        <v>-2036378</v>
      </c>
      <c r="G1047" s="2">
        <v>2036378</v>
      </c>
      <c r="H1047" s="4">
        <f t="shared" si="33"/>
        <v>1926464</v>
      </c>
      <c r="I1047" s="2" t="s">
        <v>36</v>
      </c>
    </row>
    <row r="1048" spans="1:9" x14ac:dyDescent="0.2">
      <c r="A1048" s="2" t="s">
        <v>1071</v>
      </c>
      <c r="B1048" s="2" t="s">
        <v>1071</v>
      </c>
      <c r="C1048" s="3">
        <v>45326</v>
      </c>
      <c r="D1048" s="3">
        <v>45321</v>
      </c>
      <c r="E1048" s="2">
        <v>-142353</v>
      </c>
      <c r="F1048">
        <f t="shared" si="32"/>
        <v>-133390.79999999999</v>
      </c>
      <c r="G1048" s="2">
        <v>133390.79999999999</v>
      </c>
      <c r="H1048" s="4">
        <f t="shared" si="33"/>
        <v>-8962.2000000000116</v>
      </c>
      <c r="I1048" s="2" t="s">
        <v>36</v>
      </c>
    </row>
    <row r="1049" spans="1:9" x14ac:dyDescent="0.2">
      <c r="A1049" s="2" t="s">
        <v>1072</v>
      </c>
      <c r="B1049" s="2" t="s">
        <v>1072</v>
      </c>
      <c r="C1049" s="3">
        <v>45326</v>
      </c>
      <c r="D1049" s="3">
        <v>45321</v>
      </c>
      <c r="E1049" s="2">
        <v>-19115</v>
      </c>
      <c r="F1049">
        <f t="shared" si="32"/>
        <v>-19983.55</v>
      </c>
      <c r="G1049" s="2">
        <v>19983.55</v>
      </c>
      <c r="H1049" s="4">
        <f t="shared" si="33"/>
        <v>868.54999999999927</v>
      </c>
      <c r="I1049" s="2" t="s">
        <v>36</v>
      </c>
    </row>
    <row r="1050" spans="1:9" x14ac:dyDescent="0.2">
      <c r="A1050" s="2" t="s">
        <v>1073</v>
      </c>
      <c r="B1050" s="2" t="s">
        <v>1073</v>
      </c>
      <c r="C1050" s="3">
        <v>45326</v>
      </c>
      <c r="D1050" s="3">
        <v>45321</v>
      </c>
      <c r="E1050" s="2">
        <v>-27785</v>
      </c>
      <c r="F1050">
        <f t="shared" si="32"/>
        <v>-31054.6</v>
      </c>
      <c r="G1050" s="2">
        <v>31054.6</v>
      </c>
      <c r="H1050" s="4">
        <f t="shared" si="33"/>
        <v>3269.5999999999985</v>
      </c>
      <c r="I1050" s="2" t="s">
        <v>36</v>
      </c>
    </row>
    <row r="1051" spans="1:9" x14ac:dyDescent="0.2">
      <c r="A1051" s="2" t="s">
        <v>907</v>
      </c>
      <c r="B1051" s="2" t="s">
        <v>907</v>
      </c>
      <c r="C1051" s="3">
        <v>45356</v>
      </c>
      <c r="D1051" s="3">
        <v>45321</v>
      </c>
      <c r="E1051" s="2">
        <v>-1055099.7</v>
      </c>
      <c r="F1051">
        <f t="shared" si="32"/>
        <v>-29978.2</v>
      </c>
      <c r="G1051" s="2">
        <v>29978.2</v>
      </c>
      <c r="H1051" s="4">
        <f t="shared" si="33"/>
        <v>-1025121.5</v>
      </c>
      <c r="I1051" s="2" t="s">
        <v>5</v>
      </c>
    </row>
    <row r="1052" spans="1:9" x14ac:dyDescent="0.2">
      <c r="A1052" s="2" t="s">
        <v>908</v>
      </c>
      <c r="B1052" s="2" t="s">
        <v>908</v>
      </c>
      <c r="C1052" s="3">
        <v>45356</v>
      </c>
      <c r="D1052" s="3">
        <v>45321</v>
      </c>
      <c r="E1052" s="2">
        <v>-53909.7</v>
      </c>
      <c r="F1052">
        <f t="shared" si="32"/>
        <v>-50473.5</v>
      </c>
      <c r="G1052" s="2">
        <v>50473.5</v>
      </c>
      <c r="H1052" s="4">
        <f t="shared" si="33"/>
        <v>-3436.1999999999971</v>
      </c>
      <c r="I1052" s="2" t="s">
        <v>5</v>
      </c>
    </row>
    <row r="1053" spans="1:9" x14ac:dyDescent="0.2">
      <c r="A1053" s="2" t="s">
        <v>909</v>
      </c>
      <c r="B1053" s="2" t="s">
        <v>909</v>
      </c>
      <c r="C1053" s="3">
        <v>45356</v>
      </c>
      <c r="D1053" s="3">
        <v>45321</v>
      </c>
      <c r="E1053" s="2">
        <v>-133256.25</v>
      </c>
      <c r="F1053">
        <f t="shared" si="32"/>
        <v>-47469.7</v>
      </c>
      <c r="G1053" s="2">
        <v>47469.7</v>
      </c>
      <c r="H1053" s="4">
        <f t="shared" si="33"/>
        <v>-85786.55</v>
      </c>
      <c r="I1053" s="2" t="s">
        <v>5</v>
      </c>
    </row>
    <row r="1054" spans="1:9" x14ac:dyDescent="0.2">
      <c r="A1054" s="2" t="s">
        <v>910</v>
      </c>
      <c r="B1054" s="2" t="s">
        <v>910</v>
      </c>
      <c r="C1054" s="3">
        <v>45356</v>
      </c>
      <c r="D1054" s="3">
        <v>45321</v>
      </c>
      <c r="E1054" s="2">
        <v>-292955.59999999998</v>
      </c>
      <c r="F1054">
        <f t="shared" si="32"/>
        <v>-31005.15</v>
      </c>
      <c r="G1054" s="2">
        <v>31005.15</v>
      </c>
      <c r="H1054" s="4">
        <f t="shared" si="33"/>
        <v>-261950.44999999998</v>
      </c>
      <c r="I1054" s="2" t="s">
        <v>5</v>
      </c>
    </row>
    <row r="1055" spans="1:9" x14ac:dyDescent="0.2">
      <c r="A1055" s="2" t="s">
        <v>911</v>
      </c>
      <c r="B1055" s="2" t="s">
        <v>911</v>
      </c>
      <c r="C1055" s="3">
        <v>45356</v>
      </c>
      <c r="D1055" s="3">
        <v>45321</v>
      </c>
      <c r="E1055" s="2">
        <v>-372146.9</v>
      </c>
      <c r="F1055">
        <f t="shared" si="32"/>
        <v>-18335.599999999999</v>
      </c>
      <c r="G1055" s="2">
        <v>18335.599999999999</v>
      </c>
      <c r="H1055" s="4">
        <f t="shared" si="33"/>
        <v>-353811.30000000005</v>
      </c>
      <c r="I1055" s="2" t="s">
        <v>5</v>
      </c>
    </row>
    <row r="1056" spans="1:9" x14ac:dyDescent="0.2">
      <c r="A1056" s="2" t="s">
        <v>912</v>
      </c>
      <c r="B1056" s="2" t="s">
        <v>912</v>
      </c>
      <c r="C1056" s="3">
        <v>45356</v>
      </c>
      <c r="D1056" s="3">
        <v>45321</v>
      </c>
      <c r="E1056" s="2">
        <v>-186558.75</v>
      </c>
      <c r="F1056">
        <f t="shared" si="32"/>
        <v>-263938.8</v>
      </c>
      <c r="G1056" s="2">
        <v>263938.8</v>
      </c>
      <c r="H1056" s="4">
        <f t="shared" si="33"/>
        <v>77380.049999999988</v>
      </c>
      <c r="I1056" s="2" t="s">
        <v>5</v>
      </c>
    </row>
    <row r="1057" spans="1:9" x14ac:dyDescent="0.2">
      <c r="A1057" s="2" t="s">
        <v>913</v>
      </c>
      <c r="B1057" s="2" t="s">
        <v>913</v>
      </c>
      <c r="C1057" s="3">
        <v>45356</v>
      </c>
      <c r="D1057" s="3">
        <v>45321</v>
      </c>
      <c r="E1057" s="2">
        <v>-248167.7</v>
      </c>
      <c r="F1057">
        <f t="shared" si="32"/>
        <v>-216185.05</v>
      </c>
      <c r="G1057" s="2">
        <v>216185.05</v>
      </c>
      <c r="H1057" s="4">
        <f t="shared" si="33"/>
        <v>-31982.650000000023</v>
      </c>
      <c r="I1057" s="2" t="s">
        <v>5</v>
      </c>
    </row>
    <row r="1058" spans="1:9" x14ac:dyDescent="0.2">
      <c r="A1058" s="2" t="s">
        <v>914</v>
      </c>
      <c r="B1058" s="2" t="s">
        <v>914</v>
      </c>
      <c r="C1058" s="3">
        <v>45356</v>
      </c>
      <c r="D1058" s="3">
        <v>45321</v>
      </c>
      <c r="E1058" s="2">
        <v>-84453.7</v>
      </c>
      <c r="F1058">
        <f t="shared" si="32"/>
        <v>-473825.3</v>
      </c>
      <c r="G1058" s="2">
        <v>473825.3</v>
      </c>
      <c r="H1058" s="4">
        <f t="shared" si="33"/>
        <v>389371.6</v>
      </c>
      <c r="I1058" s="2" t="s">
        <v>5</v>
      </c>
    </row>
    <row r="1059" spans="1:9" x14ac:dyDescent="0.2">
      <c r="A1059" s="2" t="s">
        <v>915</v>
      </c>
      <c r="B1059" s="2" t="s">
        <v>915</v>
      </c>
      <c r="C1059" s="3">
        <v>45356</v>
      </c>
      <c r="D1059" s="3">
        <v>45321</v>
      </c>
      <c r="E1059" s="2">
        <v>-1187774.05</v>
      </c>
      <c r="F1059">
        <f t="shared" si="32"/>
        <v>-66545.899999999994</v>
      </c>
      <c r="G1059" s="2">
        <v>66545.899999999994</v>
      </c>
      <c r="H1059" s="4">
        <f t="shared" si="33"/>
        <v>-1121228.1500000001</v>
      </c>
      <c r="I1059" s="2" t="s">
        <v>5</v>
      </c>
    </row>
    <row r="1060" spans="1:9" x14ac:dyDescent="0.2">
      <c r="A1060" s="2" t="s">
        <v>916</v>
      </c>
      <c r="B1060" s="2" t="s">
        <v>916</v>
      </c>
      <c r="C1060" s="3">
        <v>45356</v>
      </c>
      <c r="D1060" s="3">
        <v>45321</v>
      </c>
      <c r="E1060" s="2">
        <v>-30256.5</v>
      </c>
      <c r="F1060">
        <f t="shared" si="32"/>
        <v>-110312.6</v>
      </c>
      <c r="G1060" s="2">
        <v>110312.6</v>
      </c>
      <c r="H1060" s="4">
        <f t="shared" si="33"/>
        <v>80056.100000000006</v>
      </c>
      <c r="I1060" s="2" t="s">
        <v>5</v>
      </c>
    </row>
    <row r="1061" spans="1:9" x14ac:dyDescent="0.2">
      <c r="A1061" s="2" t="s">
        <v>917</v>
      </c>
      <c r="B1061" s="2" t="s">
        <v>917</v>
      </c>
      <c r="C1061" s="3">
        <v>45356</v>
      </c>
      <c r="D1061" s="3">
        <v>45321</v>
      </c>
      <c r="E1061" s="2">
        <v>-1640469.25</v>
      </c>
      <c r="F1061">
        <f t="shared" si="32"/>
        <v>-79864.05</v>
      </c>
      <c r="G1061" s="2">
        <v>79864.05</v>
      </c>
      <c r="H1061" s="4">
        <f t="shared" si="33"/>
        <v>-1560605.2</v>
      </c>
      <c r="I1061" s="2" t="s">
        <v>5</v>
      </c>
    </row>
    <row r="1062" spans="1:9" x14ac:dyDescent="0.2">
      <c r="A1062" s="2" t="s">
        <v>918</v>
      </c>
      <c r="B1062" s="2" t="s">
        <v>918</v>
      </c>
      <c r="C1062" s="3">
        <v>45356</v>
      </c>
      <c r="D1062" s="3">
        <v>45321</v>
      </c>
      <c r="E1062" s="2">
        <v>-214120.8</v>
      </c>
      <c r="F1062">
        <f t="shared" si="32"/>
        <v>-224112</v>
      </c>
      <c r="G1062" s="2">
        <v>224112</v>
      </c>
      <c r="H1062" s="4">
        <f t="shared" si="33"/>
        <v>9991.2000000000116</v>
      </c>
      <c r="I1062" s="2" t="s">
        <v>5</v>
      </c>
    </row>
    <row r="1063" spans="1:9" x14ac:dyDescent="0.2">
      <c r="A1063" s="2" t="s">
        <v>919</v>
      </c>
      <c r="B1063" s="2" t="s">
        <v>919</v>
      </c>
      <c r="C1063" s="3">
        <v>45356</v>
      </c>
      <c r="D1063" s="3">
        <v>45321</v>
      </c>
      <c r="E1063" s="2">
        <v>-476096.55</v>
      </c>
      <c r="F1063">
        <f t="shared" si="32"/>
        <v>-189699.4</v>
      </c>
      <c r="G1063" s="2">
        <v>189699.4</v>
      </c>
      <c r="H1063" s="4">
        <f t="shared" si="33"/>
        <v>-286397.15000000002</v>
      </c>
      <c r="I1063" s="2" t="s">
        <v>5</v>
      </c>
    </row>
    <row r="1064" spans="1:9" x14ac:dyDescent="0.2">
      <c r="A1064" s="2" t="s">
        <v>920</v>
      </c>
      <c r="B1064" s="2" t="s">
        <v>920</v>
      </c>
      <c r="C1064" s="3">
        <v>45356</v>
      </c>
      <c r="D1064" s="3">
        <v>45321</v>
      </c>
      <c r="E1064" s="2">
        <v>-65686.850000000006</v>
      </c>
      <c r="F1064">
        <f t="shared" si="32"/>
        <v>-117018.25</v>
      </c>
      <c r="G1064" s="2">
        <v>117018.25</v>
      </c>
      <c r="H1064" s="4">
        <f t="shared" si="33"/>
        <v>51331.399999999994</v>
      </c>
      <c r="I1064" s="2" t="s">
        <v>5</v>
      </c>
    </row>
    <row r="1065" spans="1:9" x14ac:dyDescent="0.2">
      <c r="A1065" s="2" t="s">
        <v>921</v>
      </c>
      <c r="B1065" s="2" t="s">
        <v>921</v>
      </c>
      <c r="C1065" s="3">
        <v>45356</v>
      </c>
      <c r="D1065" s="3">
        <v>45321</v>
      </c>
      <c r="E1065" s="2">
        <v>-1314226.8999999999</v>
      </c>
      <c r="F1065">
        <f t="shared" si="32"/>
        <v>-65129.1</v>
      </c>
      <c r="G1065" s="2">
        <v>65129.1</v>
      </c>
      <c r="H1065" s="4">
        <f t="shared" si="33"/>
        <v>-1249097.7999999998</v>
      </c>
      <c r="I1065" s="2" t="s">
        <v>5</v>
      </c>
    </row>
    <row r="1066" spans="1:9" x14ac:dyDescent="0.2">
      <c r="A1066" s="2" t="s">
        <v>922</v>
      </c>
      <c r="B1066" s="2" t="s">
        <v>922</v>
      </c>
      <c r="C1066" s="3">
        <v>45356</v>
      </c>
      <c r="D1066" s="3">
        <v>45321</v>
      </c>
      <c r="E1066" s="2">
        <v>-1290764.6000000001</v>
      </c>
      <c r="F1066">
        <f t="shared" si="32"/>
        <v>-820358.25</v>
      </c>
      <c r="G1066" s="2">
        <v>820358.25</v>
      </c>
      <c r="H1066" s="4">
        <f t="shared" si="33"/>
        <v>-470406.35000000009</v>
      </c>
      <c r="I1066" s="2" t="s">
        <v>5</v>
      </c>
    </row>
    <row r="1067" spans="1:9" x14ac:dyDescent="0.2">
      <c r="A1067" s="2" t="s">
        <v>923</v>
      </c>
      <c r="B1067" s="2" t="s">
        <v>923</v>
      </c>
      <c r="C1067" s="3">
        <v>45356</v>
      </c>
      <c r="D1067" s="3">
        <v>45321</v>
      </c>
      <c r="E1067" s="2">
        <v>-628181.75</v>
      </c>
      <c r="F1067">
        <f t="shared" si="32"/>
        <v>-671932.35</v>
      </c>
      <c r="G1067" s="2">
        <v>671932.35</v>
      </c>
      <c r="H1067" s="4">
        <f t="shared" si="33"/>
        <v>43750.599999999977</v>
      </c>
      <c r="I1067" s="2" t="s">
        <v>5</v>
      </c>
    </row>
    <row r="1068" spans="1:9" x14ac:dyDescent="0.2">
      <c r="A1068" s="2" t="s">
        <v>924</v>
      </c>
      <c r="B1068" s="2" t="s">
        <v>924</v>
      </c>
      <c r="C1068" s="3">
        <v>45356</v>
      </c>
      <c r="D1068" s="3">
        <v>45321</v>
      </c>
      <c r="E1068" s="2">
        <v>-1249278.3500000001</v>
      </c>
      <c r="F1068">
        <f t="shared" si="32"/>
        <v>-253378.35</v>
      </c>
      <c r="G1068" s="2">
        <v>253378.35</v>
      </c>
      <c r="H1068" s="4">
        <f t="shared" si="33"/>
        <v>-995900.00000000012</v>
      </c>
      <c r="I1068" s="2" t="s">
        <v>5</v>
      </c>
    </row>
    <row r="1069" spans="1:9" x14ac:dyDescent="0.2">
      <c r="A1069" s="2" t="s">
        <v>925</v>
      </c>
      <c r="B1069" s="2" t="s">
        <v>925</v>
      </c>
      <c r="C1069" s="3">
        <v>45356</v>
      </c>
      <c r="D1069" s="3">
        <v>45321</v>
      </c>
      <c r="E1069" s="2">
        <v>-71895.7</v>
      </c>
      <c r="F1069">
        <f t="shared" si="32"/>
        <v>-37958.050000000003</v>
      </c>
      <c r="G1069" s="2">
        <v>37958.050000000003</v>
      </c>
      <c r="H1069" s="4">
        <f t="shared" si="33"/>
        <v>-33937.649999999994</v>
      </c>
      <c r="I1069" s="2" t="s">
        <v>5</v>
      </c>
    </row>
    <row r="1070" spans="1:9" x14ac:dyDescent="0.2">
      <c r="A1070" s="2" t="s">
        <v>926</v>
      </c>
      <c r="B1070" s="2" t="s">
        <v>926</v>
      </c>
      <c r="C1070" s="3">
        <v>45356</v>
      </c>
      <c r="D1070" s="3">
        <v>45321</v>
      </c>
      <c r="E1070" s="2">
        <v>-223870.5</v>
      </c>
      <c r="F1070">
        <f t="shared" si="32"/>
        <v>-58990.400000000001</v>
      </c>
      <c r="G1070" s="2">
        <v>58990.400000000001</v>
      </c>
      <c r="H1070" s="4">
        <f t="shared" si="33"/>
        <v>-164880.1</v>
      </c>
      <c r="I1070" s="2" t="s">
        <v>5</v>
      </c>
    </row>
    <row r="1071" spans="1:9" x14ac:dyDescent="0.2">
      <c r="A1071" s="2" t="s">
        <v>927</v>
      </c>
      <c r="B1071" s="2" t="s">
        <v>927</v>
      </c>
      <c r="C1071" s="3">
        <v>45356</v>
      </c>
      <c r="D1071" s="3">
        <v>45321</v>
      </c>
      <c r="E1071" s="2">
        <v>-133297.65</v>
      </c>
      <c r="F1071">
        <f t="shared" si="32"/>
        <v>-56943.4</v>
      </c>
      <c r="G1071" s="2">
        <v>56943.4</v>
      </c>
      <c r="H1071" s="4">
        <f t="shared" si="33"/>
        <v>-76354.25</v>
      </c>
      <c r="I1071" s="2" t="s">
        <v>5</v>
      </c>
    </row>
    <row r="1072" spans="1:9" x14ac:dyDescent="0.2">
      <c r="A1072" s="2" t="s">
        <v>928</v>
      </c>
      <c r="B1072" s="2" t="s">
        <v>928</v>
      </c>
      <c r="C1072" s="3">
        <v>45356</v>
      </c>
      <c r="D1072" s="3">
        <v>45321</v>
      </c>
      <c r="E1072" s="2">
        <v>-181142.25</v>
      </c>
      <c r="F1072">
        <f t="shared" si="32"/>
        <v>-95875.5</v>
      </c>
      <c r="G1072" s="2">
        <v>95875.5</v>
      </c>
      <c r="H1072" s="4">
        <f t="shared" si="33"/>
        <v>-85266.75</v>
      </c>
      <c r="I1072" s="2" t="s">
        <v>5</v>
      </c>
    </row>
    <row r="1073" spans="1:9" x14ac:dyDescent="0.2">
      <c r="A1073" s="2" t="s">
        <v>929</v>
      </c>
      <c r="B1073" s="2" t="s">
        <v>929</v>
      </c>
      <c r="C1073" s="3">
        <v>45356</v>
      </c>
      <c r="D1073" s="3">
        <v>45321</v>
      </c>
      <c r="E1073" s="2">
        <v>-234604.6</v>
      </c>
      <c r="F1073">
        <f t="shared" si="32"/>
        <v>-90170.35</v>
      </c>
      <c r="G1073" s="2">
        <v>90170.35</v>
      </c>
      <c r="H1073" s="4">
        <f t="shared" si="33"/>
        <v>-144434.25</v>
      </c>
      <c r="I1073" s="2" t="s">
        <v>5</v>
      </c>
    </row>
    <row r="1074" spans="1:9" x14ac:dyDescent="0.2">
      <c r="A1074" s="2" t="s">
        <v>930</v>
      </c>
      <c r="B1074" s="2" t="s">
        <v>930</v>
      </c>
      <c r="C1074" s="3">
        <v>45356</v>
      </c>
      <c r="D1074" s="3">
        <v>45321</v>
      </c>
      <c r="E1074" s="2">
        <v>-45004.1</v>
      </c>
      <c r="F1074">
        <f t="shared" si="32"/>
        <v>-58894.95</v>
      </c>
      <c r="G1074" s="2">
        <v>58894.95</v>
      </c>
      <c r="H1074" s="4">
        <f t="shared" si="33"/>
        <v>13890.849999999999</v>
      </c>
      <c r="I1074" s="2" t="s">
        <v>5</v>
      </c>
    </row>
    <row r="1075" spans="1:9" x14ac:dyDescent="0.2">
      <c r="A1075" s="2" t="s">
        <v>931</v>
      </c>
      <c r="B1075" s="2" t="s">
        <v>931</v>
      </c>
      <c r="C1075" s="3">
        <v>45356</v>
      </c>
      <c r="D1075" s="3">
        <v>45321</v>
      </c>
      <c r="E1075" s="2">
        <v>-52331.9</v>
      </c>
      <c r="F1075">
        <f t="shared" si="32"/>
        <v>-34827.75</v>
      </c>
      <c r="G1075" s="2">
        <v>34827.75</v>
      </c>
      <c r="H1075" s="4">
        <f t="shared" si="33"/>
        <v>-17504.150000000001</v>
      </c>
      <c r="I1075" s="2" t="s">
        <v>5</v>
      </c>
    </row>
    <row r="1076" spans="1:9" x14ac:dyDescent="0.2">
      <c r="A1076" s="2" t="s">
        <v>1130</v>
      </c>
      <c r="B1076" s="2" t="s">
        <v>1130</v>
      </c>
      <c r="C1076" s="3">
        <v>45313</v>
      </c>
      <c r="D1076" s="3">
        <v>45292</v>
      </c>
      <c r="E1076" s="2">
        <v>-274800</v>
      </c>
      <c r="F1076">
        <f t="shared" si="32"/>
        <v>-501357.45</v>
      </c>
      <c r="G1076" s="2">
        <v>501357.45</v>
      </c>
      <c r="H1076" s="4">
        <f t="shared" si="33"/>
        <v>226557.45</v>
      </c>
      <c r="I1076" s="2" t="s">
        <v>20</v>
      </c>
    </row>
    <row r="1077" spans="1:9" x14ac:dyDescent="0.2">
      <c r="A1077" s="2" t="s">
        <v>1115</v>
      </c>
      <c r="B1077" s="2" t="s">
        <v>1115</v>
      </c>
      <c r="C1077" s="3">
        <v>45313</v>
      </c>
      <c r="D1077" s="3">
        <v>45292</v>
      </c>
      <c r="E1077" s="2">
        <v>-15664</v>
      </c>
      <c r="F1077">
        <f t="shared" si="32"/>
        <v>-410648.9</v>
      </c>
      <c r="G1077" s="2">
        <v>410648.9</v>
      </c>
      <c r="H1077" s="4">
        <f t="shared" si="33"/>
        <v>394984.9</v>
      </c>
      <c r="I1077" s="2" t="s">
        <v>20</v>
      </c>
    </row>
    <row r="1078" spans="1:9" x14ac:dyDescent="0.2">
      <c r="A1078" s="2" t="s">
        <v>1116</v>
      </c>
      <c r="B1078" s="2" t="s">
        <v>1116</v>
      </c>
      <c r="C1078" s="3">
        <v>45313</v>
      </c>
      <c r="D1078" s="3">
        <v>45292</v>
      </c>
      <c r="E1078" s="2">
        <v>-20152</v>
      </c>
      <c r="F1078">
        <f t="shared" si="32"/>
        <v>-508367</v>
      </c>
      <c r="G1078" s="2">
        <v>508367</v>
      </c>
      <c r="H1078" s="4">
        <f t="shared" si="33"/>
        <v>488215</v>
      </c>
      <c r="I1078" s="2" t="s">
        <v>20</v>
      </c>
    </row>
    <row r="1079" spans="1:9" x14ac:dyDescent="0.2">
      <c r="A1079" s="2" t="s">
        <v>1117</v>
      </c>
      <c r="B1079" s="2" t="s">
        <v>1117</v>
      </c>
      <c r="C1079" s="3">
        <v>45313</v>
      </c>
      <c r="D1079" s="3">
        <v>45292</v>
      </c>
      <c r="E1079" s="2">
        <v>-14873</v>
      </c>
      <c r="F1079">
        <f t="shared" si="32"/>
        <v>-76158</v>
      </c>
      <c r="G1079" s="2">
        <v>76158</v>
      </c>
      <c r="H1079" s="4">
        <f t="shared" si="33"/>
        <v>61285</v>
      </c>
      <c r="I1079" s="2" t="s">
        <v>20</v>
      </c>
    </row>
    <row r="1080" spans="1:9" x14ac:dyDescent="0.2">
      <c r="A1080" s="2" t="s">
        <v>1118</v>
      </c>
      <c r="B1080" s="2" t="s">
        <v>1118</v>
      </c>
      <c r="C1080" s="3">
        <v>45313</v>
      </c>
      <c r="D1080" s="3">
        <v>45292</v>
      </c>
      <c r="E1080" s="2">
        <v>-13740</v>
      </c>
      <c r="F1080">
        <f t="shared" si="32"/>
        <v>-118354</v>
      </c>
      <c r="G1080" s="2">
        <v>118354</v>
      </c>
      <c r="H1080" s="4">
        <f t="shared" si="33"/>
        <v>104614</v>
      </c>
      <c r="I1080" s="2" t="s">
        <v>20</v>
      </c>
    </row>
    <row r="1081" spans="1:9" x14ac:dyDescent="0.2">
      <c r="A1081" s="2" t="s">
        <v>1119</v>
      </c>
      <c r="B1081" s="2" t="s">
        <v>1119</v>
      </c>
      <c r="C1081" s="3">
        <v>45313</v>
      </c>
      <c r="D1081" s="3">
        <v>45292</v>
      </c>
      <c r="E1081" s="2">
        <v>-251522</v>
      </c>
      <c r="F1081">
        <f t="shared" si="32"/>
        <v>-114248</v>
      </c>
      <c r="G1081" s="2">
        <v>114248</v>
      </c>
      <c r="H1081" s="4">
        <f t="shared" si="33"/>
        <v>-137274</v>
      </c>
      <c r="I1081" s="2" t="s">
        <v>20</v>
      </c>
    </row>
    <row r="1082" spans="1:9" x14ac:dyDescent="0.2">
      <c r="A1082" s="2" t="s">
        <v>1120</v>
      </c>
      <c r="B1082" s="2" t="s">
        <v>1120</v>
      </c>
      <c r="C1082" s="3">
        <v>45313</v>
      </c>
      <c r="D1082" s="3">
        <v>45292</v>
      </c>
      <c r="E1082" s="2">
        <v>-6933</v>
      </c>
      <c r="F1082">
        <f t="shared" si="32"/>
        <v>-192360</v>
      </c>
      <c r="G1082" s="2">
        <v>192360</v>
      </c>
      <c r="H1082" s="4">
        <f t="shared" si="33"/>
        <v>185427</v>
      </c>
      <c r="I1082" s="2" t="s">
        <v>20</v>
      </c>
    </row>
    <row r="1083" spans="1:9" x14ac:dyDescent="0.2">
      <c r="A1083" s="2" t="s">
        <v>1121</v>
      </c>
      <c r="B1083" s="2" t="s">
        <v>1121</v>
      </c>
      <c r="C1083" s="3">
        <v>45313</v>
      </c>
      <c r="D1083" s="3">
        <v>45292</v>
      </c>
      <c r="E1083" s="2">
        <v>-293660</v>
      </c>
      <c r="F1083">
        <f t="shared" si="32"/>
        <v>-180914</v>
      </c>
      <c r="G1083" s="2">
        <v>180914</v>
      </c>
      <c r="H1083" s="4">
        <f t="shared" si="33"/>
        <v>-112746</v>
      </c>
      <c r="I1083" s="2" t="s">
        <v>20</v>
      </c>
    </row>
    <row r="1084" spans="1:9" x14ac:dyDescent="0.2">
      <c r="A1084" s="2" t="s">
        <v>1122</v>
      </c>
      <c r="B1084" s="2" t="s">
        <v>1122</v>
      </c>
      <c r="C1084" s="3">
        <v>45313</v>
      </c>
      <c r="D1084" s="3">
        <v>45292</v>
      </c>
      <c r="E1084" s="2">
        <v>-49062</v>
      </c>
      <c r="F1084">
        <f t="shared" si="32"/>
        <v>-118164</v>
      </c>
      <c r="G1084" s="2">
        <v>118164</v>
      </c>
      <c r="H1084" s="4">
        <f t="shared" si="33"/>
        <v>69102</v>
      </c>
      <c r="I1084" s="2" t="s">
        <v>20</v>
      </c>
    </row>
    <row r="1085" spans="1:9" x14ac:dyDescent="0.2">
      <c r="A1085" s="2" t="s">
        <v>1123</v>
      </c>
      <c r="B1085" s="2" t="s">
        <v>1123</v>
      </c>
      <c r="C1085" s="3">
        <v>45313</v>
      </c>
      <c r="D1085" s="3">
        <v>45292</v>
      </c>
      <c r="E1085" s="2">
        <v>-102271</v>
      </c>
      <c r="F1085">
        <f t="shared" si="32"/>
        <v>-69878</v>
      </c>
      <c r="G1085" s="2">
        <v>69878</v>
      </c>
      <c r="H1085" s="4">
        <f t="shared" si="33"/>
        <v>-32393</v>
      </c>
      <c r="I1085" s="2" t="s">
        <v>20</v>
      </c>
    </row>
    <row r="1086" spans="1:9" x14ac:dyDescent="0.2">
      <c r="A1086" s="2" t="s">
        <v>1124</v>
      </c>
      <c r="B1086" s="2" t="s">
        <v>1124</v>
      </c>
      <c r="C1086" s="3">
        <v>45313</v>
      </c>
      <c r="D1086" s="3">
        <v>45292</v>
      </c>
      <c r="E1086" s="2">
        <v>-18412</v>
      </c>
      <c r="F1086">
        <f t="shared" si="32"/>
        <v>-1005900</v>
      </c>
      <c r="G1086" s="2">
        <v>1005900</v>
      </c>
      <c r="H1086" s="4">
        <f t="shared" si="33"/>
        <v>987488</v>
      </c>
      <c r="I1086" s="2" t="s">
        <v>20</v>
      </c>
    </row>
    <row r="1087" spans="1:9" x14ac:dyDescent="0.2">
      <c r="A1087" s="2" t="s">
        <v>1125</v>
      </c>
      <c r="B1087" s="2" t="s">
        <v>1125</v>
      </c>
      <c r="C1087" s="3">
        <v>45313</v>
      </c>
      <c r="D1087" s="3">
        <v>45292</v>
      </c>
      <c r="E1087" s="2">
        <v>-452794</v>
      </c>
      <c r="F1087">
        <f t="shared" si="32"/>
        <v>-823906</v>
      </c>
      <c r="G1087" s="2">
        <v>823906</v>
      </c>
      <c r="H1087" s="4">
        <f t="shared" si="33"/>
        <v>371112</v>
      </c>
      <c r="I1087" s="2" t="s">
        <v>20</v>
      </c>
    </row>
    <row r="1088" spans="1:9" x14ac:dyDescent="0.2">
      <c r="A1088" s="2" t="s">
        <v>1126</v>
      </c>
      <c r="B1088" s="2" t="s">
        <v>1126</v>
      </c>
      <c r="C1088" s="3">
        <v>45313</v>
      </c>
      <c r="D1088" s="3">
        <v>45292</v>
      </c>
      <c r="E1088" s="2">
        <v>-134820</v>
      </c>
      <c r="F1088">
        <f t="shared" si="32"/>
        <v>-332373</v>
      </c>
      <c r="G1088" s="2">
        <v>332373</v>
      </c>
      <c r="H1088" s="4">
        <f t="shared" si="33"/>
        <v>197553</v>
      </c>
      <c r="I1088" s="2" t="s">
        <v>20</v>
      </c>
    </row>
    <row r="1089" spans="1:9" x14ac:dyDescent="0.2">
      <c r="A1089" s="2" t="s">
        <v>1127</v>
      </c>
      <c r="B1089" s="2" t="s">
        <v>1127</v>
      </c>
      <c r="C1089" s="3">
        <v>45313</v>
      </c>
      <c r="D1089" s="3">
        <v>45292</v>
      </c>
      <c r="E1089" s="2">
        <v>-196940</v>
      </c>
      <c r="F1089">
        <f t="shared" si="32"/>
        <v>-550968.44999999995</v>
      </c>
      <c r="G1089" s="2">
        <v>550968.44999999995</v>
      </c>
      <c r="H1089" s="4">
        <f t="shared" si="33"/>
        <v>354028.44999999995</v>
      </c>
      <c r="I1089" s="2" t="s">
        <v>20</v>
      </c>
    </row>
    <row r="1090" spans="1:9" x14ac:dyDescent="0.2">
      <c r="A1090" s="2" t="s">
        <v>1128</v>
      </c>
      <c r="B1090" s="2" t="s">
        <v>1128</v>
      </c>
      <c r="C1090" s="3">
        <v>45313</v>
      </c>
      <c r="D1090" s="3">
        <v>45292</v>
      </c>
      <c r="E1090" s="2">
        <v>-25931</v>
      </c>
      <c r="F1090">
        <f t="shared" ref="F1090:F1153" si="34">G1090*-1</f>
        <v>-932793.75</v>
      </c>
      <c r="G1090" s="2">
        <v>932793.75</v>
      </c>
      <c r="H1090" s="4">
        <f t="shared" si="33"/>
        <v>906862.75</v>
      </c>
      <c r="I1090" s="2" t="s">
        <v>20</v>
      </c>
    </row>
    <row r="1091" spans="1:9" x14ac:dyDescent="0.2">
      <c r="A1091" s="2" t="s">
        <v>1129</v>
      </c>
      <c r="B1091" s="2" t="s">
        <v>1129</v>
      </c>
      <c r="C1091" s="3">
        <v>45313</v>
      </c>
      <c r="D1091" s="3">
        <v>45292</v>
      </c>
      <c r="E1091" s="2">
        <v>-17450</v>
      </c>
      <c r="F1091">
        <f t="shared" si="34"/>
        <v>-823631.15</v>
      </c>
      <c r="G1091" s="2">
        <v>823631.15</v>
      </c>
      <c r="H1091" s="4">
        <f t="shared" ref="H1091:H1154" si="35">G1091+E1091</f>
        <v>806181.15</v>
      </c>
      <c r="I1091" s="2" t="s">
        <v>20</v>
      </c>
    </row>
    <row r="1092" spans="1:9" x14ac:dyDescent="0.2">
      <c r="A1092" s="2" t="s">
        <v>1163</v>
      </c>
      <c r="B1092" s="2" t="s">
        <v>1163</v>
      </c>
      <c r="C1092" s="3">
        <v>45292</v>
      </c>
      <c r="D1092" s="3">
        <v>45292</v>
      </c>
      <c r="E1092" s="2">
        <v>-136965</v>
      </c>
      <c r="F1092">
        <f t="shared" si="34"/>
        <v>-598951.05000000005</v>
      </c>
      <c r="G1092" s="2">
        <v>598951.05000000005</v>
      </c>
      <c r="H1092" s="4">
        <f t="shared" si="35"/>
        <v>461986.05000000005</v>
      </c>
      <c r="I1092" s="2" t="s">
        <v>51</v>
      </c>
    </row>
    <row r="1093" spans="1:9" x14ac:dyDescent="0.2">
      <c r="A1093" s="2" t="s">
        <v>1164</v>
      </c>
      <c r="B1093" s="2" t="s">
        <v>1164</v>
      </c>
      <c r="C1093" s="3">
        <v>45292</v>
      </c>
      <c r="D1093" s="3">
        <v>45292</v>
      </c>
      <c r="E1093" s="2">
        <v>-7807.35</v>
      </c>
      <c r="F1093">
        <f t="shared" si="34"/>
        <v>-4097368.35</v>
      </c>
      <c r="G1093" s="2">
        <v>4097368.35</v>
      </c>
      <c r="H1093" s="4">
        <f t="shared" si="35"/>
        <v>4089561</v>
      </c>
      <c r="I1093" s="2" t="s">
        <v>51</v>
      </c>
    </row>
    <row r="1094" spans="1:9" x14ac:dyDescent="0.2">
      <c r="A1094" s="2" t="s">
        <v>1165</v>
      </c>
      <c r="B1094" s="2" t="s">
        <v>1165</v>
      </c>
      <c r="C1094" s="3">
        <v>45292</v>
      </c>
      <c r="D1094" s="3">
        <v>45292</v>
      </c>
      <c r="E1094" s="2">
        <v>-10044.1</v>
      </c>
      <c r="F1094">
        <f t="shared" si="34"/>
        <v>-3356043.85</v>
      </c>
      <c r="G1094" s="2">
        <v>3356043.85</v>
      </c>
      <c r="H1094" s="4">
        <f t="shared" si="35"/>
        <v>3345999.75</v>
      </c>
      <c r="I1094" s="2" t="s">
        <v>51</v>
      </c>
    </row>
    <row r="1095" spans="1:9" x14ac:dyDescent="0.2">
      <c r="A1095" s="2" t="s">
        <v>1166</v>
      </c>
      <c r="B1095" s="2" t="s">
        <v>1166</v>
      </c>
      <c r="C1095" s="3">
        <v>45292</v>
      </c>
      <c r="D1095" s="3">
        <v>45292</v>
      </c>
      <c r="E1095" s="2">
        <v>-7412.9</v>
      </c>
      <c r="F1095">
        <f t="shared" si="34"/>
        <v>-188232</v>
      </c>
      <c r="G1095" s="2">
        <v>188232</v>
      </c>
      <c r="H1095" s="4">
        <f t="shared" si="35"/>
        <v>180819.1</v>
      </c>
      <c r="I1095" s="2" t="s">
        <v>51</v>
      </c>
    </row>
    <row r="1096" spans="1:9" x14ac:dyDescent="0.2">
      <c r="A1096" s="2" t="s">
        <v>1167</v>
      </c>
      <c r="B1096" s="2" t="s">
        <v>1167</v>
      </c>
      <c r="C1096" s="3">
        <v>45292</v>
      </c>
      <c r="D1096" s="3">
        <v>45292</v>
      </c>
      <c r="E1096" s="2">
        <v>-6848.25</v>
      </c>
      <c r="F1096">
        <f t="shared" si="34"/>
        <v>-292527</v>
      </c>
      <c r="G1096" s="2">
        <v>292527</v>
      </c>
      <c r="H1096" s="4">
        <f t="shared" si="35"/>
        <v>285678.75</v>
      </c>
      <c r="I1096" s="2" t="s">
        <v>51</v>
      </c>
    </row>
    <row r="1097" spans="1:9" x14ac:dyDescent="0.2">
      <c r="A1097" s="2" t="s">
        <v>1168</v>
      </c>
      <c r="B1097" s="2" t="s">
        <v>1168</v>
      </c>
      <c r="C1097" s="3">
        <v>45292</v>
      </c>
      <c r="D1097" s="3">
        <v>45292</v>
      </c>
      <c r="E1097" s="2">
        <v>-125362.65</v>
      </c>
      <c r="F1097">
        <f t="shared" si="34"/>
        <v>-396200</v>
      </c>
      <c r="G1097" s="2">
        <v>396200</v>
      </c>
      <c r="H1097" s="4">
        <f t="shared" si="35"/>
        <v>270837.34999999998</v>
      </c>
      <c r="I1097" s="2" t="s">
        <v>51</v>
      </c>
    </row>
    <row r="1098" spans="1:9" x14ac:dyDescent="0.2">
      <c r="A1098" s="2" t="s">
        <v>1169</v>
      </c>
      <c r="B1098" s="2" t="s">
        <v>1169</v>
      </c>
      <c r="C1098" s="3">
        <v>45292</v>
      </c>
      <c r="D1098" s="3">
        <v>45292</v>
      </c>
      <c r="E1098" s="2">
        <v>-3455.75</v>
      </c>
      <c r="F1098">
        <f t="shared" si="34"/>
        <v>-388704</v>
      </c>
      <c r="G1098" s="2">
        <v>388704</v>
      </c>
      <c r="H1098" s="4">
        <f t="shared" si="35"/>
        <v>385248.25</v>
      </c>
      <c r="I1098" s="2" t="s">
        <v>51</v>
      </c>
    </row>
    <row r="1099" spans="1:9" x14ac:dyDescent="0.2">
      <c r="A1099" s="2" t="s">
        <v>1170</v>
      </c>
      <c r="B1099" s="2" t="s">
        <v>1170</v>
      </c>
      <c r="C1099" s="3">
        <v>45292</v>
      </c>
      <c r="D1099" s="3">
        <v>45292</v>
      </c>
      <c r="E1099" s="2">
        <v>-146365.1</v>
      </c>
      <c r="F1099">
        <f t="shared" si="34"/>
        <v>-318002</v>
      </c>
      <c r="G1099" s="2">
        <v>318002</v>
      </c>
      <c r="H1099" s="4">
        <f t="shared" si="35"/>
        <v>171636.9</v>
      </c>
      <c r="I1099" s="2" t="s">
        <v>51</v>
      </c>
    </row>
    <row r="1100" spans="1:9" x14ac:dyDescent="0.2">
      <c r="A1100" s="2" t="s">
        <v>1171</v>
      </c>
      <c r="B1100" s="2" t="s">
        <v>1171</v>
      </c>
      <c r="C1100" s="3">
        <v>45292</v>
      </c>
      <c r="D1100" s="3">
        <v>45292</v>
      </c>
      <c r="E1100" s="2">
        <v>-24453.599999999999</v>
      </c>
      <c r="F1100">
        <f t="shared" si="34"/>
        <v>-2486198</v>
      </c>
      <c r="G1100" s="2">
        <v>2486198</v>
      </c>
      <c r="H1100" s="4">
        <f t="shared" si="35"/>
        <v>2461744.4</v>
      </c>
      <c r="I1100" s="2" t="s">
        <v>51</v>
      </c>
    </row>
    <row r="1101" spans="1:9" x14ac:dyDescent="0.2">
      <c r="A1101" s="2" t="s">
        <v>1172</v>
      </c>
      <c r="B1101" s="2" t="s">
        <v>1172</v>
      </c>
      <c r="C1101" s="3">
        <v>45292</v>
      </c>
      <c r="D1101" s="3">
        <v>45292</v>
      </c>
      <c r="E1101" s="2">
        <v>-50973.75</v>
      </c>
      <c r="F1101">
        <f t="shared" si="34"/>
        <v>-2036378</v>
      </c>
      <c r="G1101" s="2">
        <v>2036378</v>
      </c>
      <c r="H1101" s="4">
        <f t="shared" si="35"/>
        <v>1985404.25</v>
      </c>
      <c r="I1101" s="2" t="s">
        <v>51</v>
      </c>
    </row>
    <row r="1102" spans="1:9" x14ac:dyDescent="0.2">
      <c r="A1102" s="2" t="s">
        <v>1173</v>
      </c>
      <c r="B1102" s="2" t="s">
        <v>1173</v>
      </c>
      <c r="C1102" s="3">
        <v>45292</v>
      </c>
      <c r="D1102" s="3">
        <v>45292</v>
      </c>
      <c r="E1102" s="2">
        <v>-9177</v>
      </c>
      <c r="F1102">
        <f t="shared" si="34"/>
        <v>-19983.55</v>
      </c>
      <c r="G1102" s="2">
        <v>19983.55</v>
      </c>
      <c r="H1102" s="4">
        <f t="shared" si="35"/>
        <v>10806.55</v>
      </c>
      <c r="I1102" s="2" t="s">
        <v>51</v>
      </c>
    </row>
    <row r="1103" spans="1:9" x14ac:dyDescent="0.2">
      <c r="A1103" s="2" t="s">
        <v>1174</v>
      </c>
      <c r="B1103" s="2" t="s">
        <v>1174</v>
      </c>
      <c r="C1103" s="3">
        <v>45292</v>
      </c>
      <c r="D1103" s="3">
        <v>45292</v>
      </c>
      <c r="E1103" s="2">
        <v>-225680.6</v>
      </c>
      <c r="F1103">
        <f t="shared" si="34"/>
        <v>-31054.6</v>
      </c>
      <c r="G1103" s="2">
        <v>31054.6</v>
      </c>
      <c r="H1103" s="4">
        <f t="shared" si="35"/>
        <v>-194626</v>
      </c>
      <c r="I1103" s="2" t="s">
        <v>51</v>
      </c>
    </row>
    <row r="1104" spans="1:9" x14ac:dyDescent="0.2">
      <c r="A1104" s="2" t="s">
        <v>1175</v>
      </c>
      <c r="B1104" s="2" t="s">
        <v>1175</v>
      </c>
      <c r="C1104" s="3">
        <v>45292</v>
      </c>
      <c r="D1104" s="3">
        <v>45292</v>
      </c>
      <c r="E1104" s="2">
        <v>-67196.800000000003</v>
      </c>
      <c r="F1104">
        <f t="shared" si="34"/>
        <v>-42061.25</v>
      </c>
      <c r="G1104" s="2">
        <v>42061.25</v>
      </c>
      <c r="H1104" s="4">
        <f t="shared" si="35"/>
        <v>-25135.550000000003</v>
      </c>
      <c r="I1104" s="2" t="s">
        <v>51</v>
      </c>
    </row>
    <row r="1105" spans="1:9" x14ac:dyDescent="0.2">
      <c r="A1105" s="2" t="s">
        <v>1176</v>
      </c>
      <c r="B1105" s="2" t="s">
        <v>1176</v>
      </c>
      <c r="C1105" s="3">
        <v>45292</v>
      </c>
      <c r="D1105" s="3">
        <v>45292</v>
      </c>
      <c r="E1105" s="2">
        <v>-98158.25</v>
      </c>
      <c r="F1105">
        <f t="shared" si="34"/>
        <v>-41265.449999999997</v>
      </c>
      <c r="G1105" s="2">
        <v>41265.449999999997</v>
      </c>
      <c r="H1105" s="4">
        <f t="shared" si="35"/>
        <v>-56892.800000000003</v>
      </c>
      <c r="I1105" s="2" t="s">
        <v>51</v>
      </c>
    </row>
    <row r="1106" spans="1:9" x14ac:dyDescent="0.2">
      <c r="A1106" s="2" t="s">
        <v>1177</v>
      </c>
      <c r="B1106" s="2" t="s">
        <v>1177</v>
      </c>
      <c r="C1106" s="3">
        <v>45292</v>
      </c>
      <c r="D1106" s="3">
        <v>45292</v>
      </c>
      <c r="E1106" s="2">
        <v>-12924.85</v>
      </c>
      <c r="F1106">
        <f t="shared" si="34"/>
        <v>-33759.4</v>
      </c>
      <c r="G1106" s="2">
        <v>33759.4</v>
      </c>
      <c r="H1106" s="4">
        <f t="shared" si="35"/>
        <v>20834.550000000003</v>
      </c>
      <c r="I1106" s="2" t="s">
        <v>51</v>
      </c>
    </row>
    <row r="1107" spans="1:9" x14ac:dyDescent="0.2">
      <c r="A1107" s="2" t="s">
        <v>1178</v>
      </c>
      <c r="B1107" s="2" t="s">
        <v>1178</v>
      </c>
      <c r="C1107" s="3">
        <v>45292</v>
      </c>
      <c r="D1107" s="3">
        <v>45292</v>
      </c>
      <c r="E1107" s="2">
        <v>-8697.4500000000007</v>
      </c>
      <c r="F1107">
        <f t="shared" si="34"/>
        <v>-263938.8</v>
      </c>
      <c r="G1107" s="2">
        <v>263938.8</v>
      </c>
      <c r="H1107" s="4">
        <f t="shared" si="35"/>
        <v>255241.34999999998</v>
      </c>
      <c r="I1107" s="2" t="s">
        <v>51</v>
      </c>
    </row>
    <row r="1108" spans="1:9" x14ac:dyDescent="0.2">
      <c r="A1108" s="2" t="s">
        <v>1131</v>
      </c>
      <c r="B1108" s="2" t="s">
        <v>1131</v>
      </c>
      <c r="C1108" s="3">
        <v>45307</v>
      </c>
      <c r="D1108" s="3">
        <v>45292</v>
      </c>
      <c r="E1108" s="2">
        <v>-160080</v>
      </c>
      <c r="F1108">
        <f t="shared" si="34"/>
        <v>-216185.05</v>
      </c>
      <c r="G1108" s="2">
        <v>216185.05</v>
      </c>
      <c r="H1108" s="4">
        <f t="shared" si="35"/>
        <v>56105.049999999988</v>
      </c>
      <c r="I1108" s="2" t="s">
        <v>28</v>
      </c>
    </row>
    <row r="1109" spans="1:9" x14ac:dyDescent="0.2">
      <c r="A1109" s="2" t="s">
        <v>1132</v>
      </c>
      <c r="B1109" s="2" t="s">
        <v>1132</v>
      </c>
      <c r="C1109" s="3">
        <v>45307</v>
      </c>
      <c r="D1109" s="3">
        <v>45292</v>
      </c>
      <c r="E1109" s="2">
        <v>-18249.349999999999</v>
      </c>
      <c r="F1109">
        <f t="shared" si="34"/>
        <v>-66545.899999999994</v>
      </c>
      <c r="G1109" s="2">
        <v>66545.899999999994</v>
      </c>
      <c r="H1109" s="4">
        <f t="shared" si="35"/>
        <v>48296.549999999996</v>
      </c>
      <c r="I1109" s="2" t="s">
        <v>28</v>
      </c>
    </row>
    <row r="1110" spans="1:9" x14ac:dyDescent="0.2">
      <c r="A1110" s="2" t="s">
        <v>1133</v>
      </c>
      <c r="B1110" s="2" t="s">
        <v>1133</v>
      </c>
      <c r="C1110" s="3">
        <v>45307</v>
      </c>
      <c r="D1110" s="3">
        <v>45292</v>
      </c>
      <c r="E1110" s="2">
        <v>-23478.400000000001</v>
      </c>
      <c r="F1110">
        <f t="shared" si="34"/>
        <v>-110312.6</v>
      </c>
      <c r="G1110" s="2">
        <v>110312.6</v>
      </c>
      <c r="H1110" s="4">
        <f t="shared" si="35"/>
        <v>86834.200000000012</v>
      </c>
      <c r="I1110" s="2" t="s">
        <v>28</v>
      </c>
    </row>
    <row r="1111" spans="1:9" x14ac:dyDescent="0.2">
      <c r="A1111" s="2" t="s">
        <v>1134</v>
      </c>
      <c r="B1111" s="2" t="s">
        <v>1134</v>
      </c>
      <c r="C1111" s="3">
        <v>45307</v>
      </c>
      <c r="D1111" s="3">
        <v>45292</v>
      </c>
      <c r="E1111" s="2">
        <v>-17328.2</v>
      </c>
      <c r="F1111">
        <f t="shared" si="34"/>
        <v>-186760</v>
      </c>
      <c r="G1111" s="2">
        <v>186760</v>
      </c>
      <c r="H1111" s="4">
        <f t="shared" si="35"/>
        <v>169431.8</v>
      </c>
      <c r="I1111" s="2" t="s">
        <v>28</v>
      </c>
    </row>
    <row r="1112" spans="1:9" x14ac:dyDescent="0.2">
      <c r="A1112" s="2" t="s">
        <v>1135</v>
      </c>
      <c r="B1112" s="2" t="s">
        <v>1135</v>
      </c>
      <c r="C1112" s="3">
        <v>45307</v>
      </c>
      <c r="D1112" s="3">
        <v>45292</v>
      </c>
      <c r="E1112" s="2">
        <v>-16008</v>
      </c>
      <c r="F1112">
        <f t="shared" si="34"/>
        <v>-164903.1</v>
      </c>
      <c r="G1112" s="2">
        <v>164903.1</v>
      </c>
      <c r="H1112" s="4">
        <f t="shared" si="35"/>
        <v>148895.1</v>
      </c>
      <c r="I1112" s="2" t="s">
        <v>28</v>
      </c>
    </row>
    <row r="1113" spans="1:9" x14ac:dyDescent="0.2">
      <c r="A1113" s="2" t="s">
        <v>1136</v>
      </c>
      <c r="B1113" s="2" t="s">
        <v>1136</v>
      </c>
      <c r="C1113" s="3">
        <v>45307</v>
      </c>
      <c r="D1113" s="3">
        <v>45292</v>
      </c>
      <c r="E1113" s="2">
        <v>-275809.09999999998</v>
      </c>
      <c r="F1113">
        <f t="shared" si="34"/>
        <v>-119919.7</v>
      </c>
      <c r="G1113" s="2">
        <v>119919.7</v>
      </c>
      <c r="H1113" s="4">
        <f t="shared" si="35"/>
        <v>-155889.39999999997</v>
      </c>
      <c r="I1113" s="2" t="s">
        <v>28</v>
      </c>
    </row>
    <row r="1114" spans="1:9" x14ac:dyDescent="0.2">
      <c r="A1114" s="2" t="s">
        <v>1137</v>
      </c>
      <c r="B1114" s="2" t="s">
        <v>1137</v>
      </c>
      <c r="C1114" s="3">
        <v>45307</v>
      </c>
      <c r="D1114" s="3">
        <v>45292</v>
      </c>
      <c r="E1114" s="2">
        <v>-4038.8</v>
      </c>
      <c r="F1114">
        <f t="shared" si="34"/>
        <v>-820358.25</v>
      </c>
      <c r="G1114" s="2">
        <v>820358.25</v>
      </c>
      <c r="H1114" s="4">
        <f t="shared" si="35"/>
        <v>816319.45</v>
      </c>
      <c r="I1114" s="2" t="s">
        <v>28</v>
      </c>
    </row>
    <row r="1115" spans="1:9" x14ac:dyDescent="0.2">
      <c r="A1115" s="2" t="s">
        <v>1138</v>
      </c>
      <c r="B1115" s="2" t="s">
        <v>1138</v>
      </c>
      <c r="C1115" s="3">
        <v>45307</v>
      </c>
      <c r="D1115" s="3">
        <v>45292</v>
      </c>
      <c r="E1115" s="2">
        <v>-273706.90000000002</v>
      </c>
      <c r="F1115">
        <f t="shared" si="34"/>
        <v>-671932.35</v>
      </c>
      <c r="G1115" s="2">
        <v>671932.35</v>
      </c>
      <c r="H1115" s="4">
        <f t="shared" si="35"/>
        <v>398225.44999999995</v>
      </c>
      <c r="I1115" s="2" t="s">
        <v>28</v>
      </c>
    </row>
    <row r="1116" spans="1:9" x14ac:dyDescent="0.2">
      <c r="A1116" s="2" t="s">
        <v>1139</v>
      </c>
      <c r="B1116" s="2" t="s">
        <v>1139</v>
      </c>
      <c r="C1116" s="3">
        <v>45307</v>
      </c>
      <c r="D1116" s="3">
        <v>45292</v>
      </c>
      <c r="E1116" s="2">
        <v>-42870.85</v>
      </c>
      <c r="F1116">
        <f t="shared" si="34"/>
        <v>-37958.050000000003</v>
      </c>
      <c r="G1116" s="2">
        <v>37958.050000000003</v>
      </c>
      <c r="H1116" s="4">
        <f t="shared" si="35"/>
        <v>-4912.7999999999956</v>
      </c>
      <c r="I1116" s="2" t="s">
        <v>28</v>
      </c>
    </row>
    <row r="1117" spans="1:9" x14ac:dyDescent="0.2">
      <c r="A1117" s="2" t="s">
        <v>1140</v>
      </c>
      <c r="B1117" s="2" t="s">
        <v>1140</v>
      </c>
      <c r="C1117" s="3">
        <v>45307</v>
      </c>
      <c r="D1117" s="3">
        <v>45292</v>
      </c>
      <c r="E1117" s="2">
        <v>-89364.2</v>
      </c>
      <c r="F1117">
        <f t="shared" si="34"/>
        <v>-58990.400000000001</v>
      </c>
      <c r="G1117" s="2">
        <v>58990.400000000001</v>
      </c>
      <c r="H1117" s="4">
        <f t="shared" si="35"/>
        <v>-30373.799999999996</v>
      </c>
      <c r="I1117" s="2" t="s">
        <v>28</v>
      </c>
    </row>
    <row r="1118" spans="1:9" x14ac:dyDescent="0.2">
      <c r="A1118" s="2" t="s">
        <v>1141</v>
      </c>
      <c r="B1118" s="2" t="s">
        <v>1141</v>
      </c>
      <c r="C1118" s="3">
        <v>45307</v>
      </c>
      <c r="D1118" s="3">
        <v>45292</v>
      </c>
      <c r="E1118" s="2">
        <v>-17160.3</v>
      </c>
      <c r="F1118">
        <f t="shared" si="34"/>
        <v>-79896.25</v>
      </c>
      <c r="G1118" s="2">
        <v>79896.25</v>
      </c>
      <c r="H1118" s="4">
        <f t="shared" si="35"/>
        <v>62735.95</v>
      </c>
      <c r="I1118" s="2" t="s">
        <v>28</v>
      </c>
    </row>
    <row r="1119" spans="1:9" x14ac:dyDescent="0.2">
      <c r="A1119" s="2" t="s">
        <v>1142</v>
      </c>
      <c r="B1119" s="2" t="s">
        <v>1142</v>
      </c>
      <c r="C1119" s="3">
        <v>45307</v>
      </c>
      <c r="D1119" s="3">
        <v>45292</v>
      </c>
      <c r="E1119" s="2">
        <v>-263767.45</v>
      </c>
      <c r="F1119">
        <f t="shared" si="34"/>
        <v>-78385.149999999994</v>
      </c>
      <c r="G1119" s="2">
        <v>78385.149999999994</v>
      </c>
      <c r="H1119" s="4">
        <f t="shared" si="35"/>
        <v>-185382.30000000002</v>
      </c>
      <c r="I1119" s="2" t="s">
        <v>28</v>
      </c>
    </row>
    <row r="1120" spans="1:9" x14ac:dyDescent="0.2">
      <c r="A1120" s="2" t="s">
        <v>1143</v>
      </c>
      <c r="B1120" s="2" t="s">
        <v>1143</v>
      </c>
      <c r="C1120" s="3">
        <v>45307</v>
      </c>
      <c r="D1120" s="3">
        <v>45292</v>
      </c>
      <c r="E1120" s="2">
        <v>-109951.5</v>
      </c>
      <c r="F1120">
        <f t="shared" si="34"/>
        <v>-64127.45</v>
      </c>
      <c r="G1120" s="2">
        <v>64127.45</v>
      </c>
      <c r="H1120" s="4">
        <f t="shared" si="35"/>
        <v>-45824.05</v>
      </c>
      <c r="I1120" s="2" t="s">
        <v>28</v>
      </c>
    </row>
    <row r="1121" spans="1:9" x14ac:dyDescent="0.2">
      <c r="A1121" s="2" t="s">
        <v>1144</v>
      </c>
      <c r="B1121" s="2" t="s">
        <v>1144</v>
      </c>
      <c r="C1121" s="3">
        <v>45307</v>
      </c>
      <c r="D1121" s="3">
        <v>45292</v>
      </c>
      <c r="E1121" s="2">
        <v>-172086</v>
      </c>
      <c r="F1121">
        <f t="shared" si="34"/>
        <v>-501357.45</v>
      </c>
      <c r="G1121" s="2">
        <v>501357.45</v>
      </c>
      <c r="H1121" s="4">
        <f t="shared" si="35"/>
        <v>329271.45</v>
      </c>
      <c r="I1121" s="2" t="s">
        <v>28</v>
      </c>
    </row>
    <row r="1122" spans="1:9" x14ac:dyDescent="0.2">
      <c r="A1122" s="2" t="s">
        <v>1145</v>
      </c>
      <c r="B1122" s="2" t="s">
        <v>1145</v>
      </c>
      <c r="C1122" s="3">
        <v>45307</v>
      </c>
      <c r="D1122" s="3">
        <v>45292</v>
      </c>
      <c r="E1122" s="2">
        <v>-21148.5</v>
      </c>
      <c r="F1122">
        <f t="shared" si="34"/>
        <v>-410648.9</v>
      </c>
      <c r="G1122" s="2">
        <v>410648.9</v>
      </c>
      <c r="H1122" s="4">
        <f t="shared" si="35"/>
        <v>389500.4</v>
      </c>
      <c r="I1122" s="2" t="s">
        <v>28</v>
      </c>
    </row>
    <row r="1123" spans="1:9" x14ac:dyDescent="0.2">
      <c r="A1123" s="2" t="s">
        <v>1146</v>
      </c>
      <c r="B1123" s="2" t="s">
        <v>1146</v>
      </c>
      <c r="C1123" s="3">
        <v>45307</v>
      </c>
      <c r="D1123" s="3">
        <v>45292</v>
      </c>
      <c r="E1123" s="2">
        <v>-16263.3</v>
      </c>
      <c r="F1123">
        <f t="shared" si="34"/>
        <v>-76158</v>
      </c>
      <c r="G1123" s="2">
        <v>76158</v>
      </c>
      <c r="H1123" s="4">
        <f t="shared" si="35"/>
        <v>59894.7</v>
      </c>
      <c r="I1123" s="2" t="s">
        <v>28</v>
      </c>
    </row>
    <row r="1124" spans="1:9" ht="28.5" x14ac:dyDescent="0.2">
      <c r="A1124" s="2" t="s">
        <v>1074</v>
      </c>
      <c r="B1124" s="2" t="s">
        <v>1074</v>
      </c>
      <c r="C1124" s="3">
        <v>45322</v>
      </c>
      <c r="D1124" s="3">
        <v>45292</v>
      </c>
      <c r="E1124" s="2">
        <v>-72105</v>
      </c>
      <c r="F1124">
        <f t="shared" si="34"/>
        <v>-118354</v>
      </c>
      <c r="G1124" s="2">
        <v>118354</v>
      </c>
      <c r="H1124" s="4">
        <f t="shared" si="35"/>
        <v>46249</v>
      </c>
      <c r="I1124" s="2" t="s">
        <v>12</v>
      </c>
    </row>
    <row r="1125" spans="1:9" ht="28.5" x14ac:dyDescent="0.2">
      <c r="A1125" s="2" t="s">
        <v>1075</v>
      </c>
      <c r="B1125" s="2" t="s">
        <v>1075</v>
      </c>
      <c r="C1125" s="3">
        <v>45322</v>
      </c>
      <c r="D1125" s="3">
        <v>45292</v>
      </c>
      <c r="E1125" s="2">
        <v>-4110.1000000000004</v>
      </c>
      <c r="F1125">
        <f t="shared" si="34"/>
        <v>-160300</v>
      </c>
      <c r="G1125" s="2">
        <v>160300</v>
      </c>
      <c r="H1125" s="4">
        <f t="shared" si="35"/>
        <v>156189.9</v>
      </c>
      <c r="I1125" s="2" t="s">
        <v>12</v>
      </c>
    </row>
    <row r="1126" spans="1:9" ht="28.5" x14ac:dyDescent="0.2">
      <c r="A1126" s="2" t="s">
        <v>1076</v>
      </c>
      <c r="B1126" s="2" t="s">
        <v>1076</v>
      </c>
      <c r="C1126" s="3">
        <v>45322</v>
      </c>
      <c r="D1126" s="3">
        <v>45292</v>
      </c>
      <c r="E1126" s="2">
        <v>-5287.7</v>
      </c>
      <c r="F1126">
        <f t="shared" si="34"/>
        <v>-157267</v>
      </c>
      <c r="G1126" s="2">
        <v>157267</v>
      </c>
      <c r="H1126" s="4">
        <f t="shared" si="35"/>
        <v>151979.29999999999</v>
      </c>
      <c r="I1126" s="2" t="s">
        <v>12</v>
      </c>
    </row>
    <row r="1127" spans="1:9" ht="28.5" x14ac:dyDescent="0.2">
      <c r="A1127" s="2" t="s">
        <v>1077</v>
      </c>
      <c r="B1127" s="2" t="s">
        <v>1077</v>
      </c>
      <c r="C1127" s="3">
        <v>45322</v>
      </c>
      <c r="D1127" s="3">
        <v>45292</v>
      </c>
      <c r="E1127" s="2">
        <v>-3903.1</v>
      </c>
      <c r="F1127">
        <f t="shared" si="34"/>
        <v>-128661</v>
      </c>
      <c r="G1127" s="2">
        <v>128661</v>
      </c>
      <c r="H1127" s="4">
        <f t="shared" si="35"/>
        <v>124757.9</v>
      </c>
      <c r="I1127" s="2" t="s">
        <v>12</v>
      </c>
    </row>
    <row r="1128" spans="1:9" ht="28.5" x14ac:dyDescent="0.2">
      <c r="A1128" s="2" t="s">
        <v>1078</v>
      </c>
      <c r="B1128" s="2" t="s">
        <v>1078</v>
      </c>
      <c r="C1128" s="3">
        <v>45322</v>
      </c>
      <c r="D1128" s="3">
        <v>45292</v>
      </c>
      <c r="E1128" s="2">
        <v>-3605.25</v>
      </c>
      <c r="F1128">
        <f t="shared" si="34"/>
        <v>-1005900</v>
      </c>
      <c r="G1128" s="2">
        <v>1005900</v>
      </c>
      <c r="H1128" s="4">
        <f t="shared" si="35"/>
        <v>1002294.75</v>
      </c>
      <c r="I1128" s="2" t="s">
        <v>12</v>
      </c>
    </row>
    <row r="1129" spans="1:9" ht="28.5" x14ac:dyDescent="0.2">
      <c r="A1129" s="2" t="s">
        <v>1079</v>
      </c>
      <c r="B1129" s="2" t="s">
        <v>1079</v>
      </c>
      <c r="C1129" s="3">
        <v>45322</v>
      </c>
      <c r="D1129" s="3">
        <v>45292</v>
      </c>
      <c r="E1129" s="2">
        <v>-65997.350000000006</v>
      </c>
      <c r="F1129">
        <f t="shared" si="34"/>
        <v>-823906</v>
      </c>
      <c r="G1129" s="2">
        <v>823906</v>
      </c>
      <c r="H1129" s="4">
        <f t="shared" si="35"/>
        <v>757908.65</v>
      </c>
      <c r="I1129" s="2" t="s">
        <v>12</v>
      </c>
    </row>
    <row r="1130" spans="1:9" ht="28.5" x14ac:dyDescent="0.2">
      <c r="A1130" s="2" t="s">
        <v>1080</v>
      </c>
      <c r="B1130" s="2" t="s">
        <v>1080</v>
      </c>
      <c r="C1130" s="3">
        <v>45322</v>
      </c>
      <c r="D1130" s="3">
        <v>45292</v>
      </c>
      <c r="E1130" s="2">
        <v>-1819.3</v>
      </c>
      <c r="F1130">
        <f t="shared" si="34"/>
        <v>-550968.44999999995</v>
      </c>
      <c r="G1130" s="2">
        <v>550968.44999999995</v>
      </c>
      <c r="H1130" s="4">
        <f t="shared" si="35"/>
        <v>549149.14999999991</v>
      </c>
      <c r="I1130" s="2" t="s">
        <v>12</v>
      </c>
    </row>
    <row r="1131" spans="1:9" ht="28.5" x14ac:dyDescent="0.2">
      <c r="A1131" s="2" t="s">
        <v>1081</v>
      </c>
      <c r="B1131" s="2" t="s">
        <v>1081</v>
      </c>
      <c r="C1131" s="3">
        <v>45322</v>
      </c>
      <c r="D1131" s="3">
        <v>45292</v>
      </c>
      <c r="E1131" s="2">
        <v>-77053.45</v>
      </c>
      <c r="F1131">
        <f t="shared" si="34"/>
        <v>-932793.75</v>
      </c>
      <c r="G1131" s="2">
        <v>932793.75</v>
      </c>
      <c r="H1131" s="4">
        <f t="shared" si="35"/>
        <v>855740.3</v>
      </c>
      <c r="I1131" s="2" t="s">
        <v>12</v>
      </c>
    </row>
    <row r="1132" spans="1:9" ht="28.5" x14ac:dyDescent="0.2">
      <c r="A1132" s="2" t="s">
        <v>1082</v>
      </c>
      <c r="B1132" s="2" t="s">
        <v>1082</v>
      </c>
      <c r="C1132" s="3">
        <v>45322</v>
      </c>
      <c r="D1132" s="3">
        <v>45292</v>
      </c>
      <c r="E1132" s="2">
        <v>-12873.1</v>
      </c>
      <c r="F1132">
        <f t="shared" si="34"/>
        <v>-107896.45</v>
      </c>
      <c r="G1132" s="2">
        <v>107896.45</v>
      </c>
      <c r="H1132" s="4">
        <f t="shared" si="35"/>
        <v>95023.349999999991</v>
      </c>
      <c r="I1132" s="2" t="s">
        <v>12</v>
      </c>
    </row>
    <row r="1133" spans="1:9" ht="28.5" x14ac:dyDescent="0.2">
      <c r="A1133" s="2" t="s">
        <v>1083</v>
      </c>
      <c r="B1133" s="2" t="s">
        <v>1083</v>
      </c>
      <c r="C1133" s="3">
        <v>45322</v>
      </c>
      <c r="D1133" s="3">
        <v>45292</v>
      </c>
      <c r="E1133" s="2">
        <v>-26835.25</v>
      </c>
      <c r="F1133">
        <f t="shared" si="34"/>
        <v>-3343487</v>
      </c>
      <c r="G1133" s="2">
        <v>3343487</v>
      </c>
      <c r="H1133" s="4">
        <f t="shared" si="35"/>
        <v>3316651.75</v>
      </c>
      <c r="I1133" s="2" t="s">
        <v>12</v>
      </c>
    </row>
    <row r="1134" spans="1:9" ht="28.5" x14ac:dyDescent="0.2">
      <c r="A1134" s="2" t="s">
        <v>1084</v>
      </c>
      <c r="B1134" s="2" t="s">
        <v>1084</v>
      </c>
      <c r="C1134" s="3">
        <v>45322</v>
      </c>
      <c r="D1134" s="3">
        <v>45292</v>
      </c>
      <c r="E1134" s="2">
        <v>-4831.1499999999996</v>
      </c>
      <c r="F1134">
        <f t="shared" si="34"/>
        <v>-4097368.35</v>
      </c>
      <c r="G1134" s="2">
        <v>4097368.35</v>
      </c>
      <c r="H1134" s="4">
        <f t="shared" si="35"/>
        <v>4092537.2</v>
      </c>
      <c r="I1134" s="2" t="s">
        <v>12</v>
      </c>
    </row>
    <row r="1135" spans="1:9" ht="28.5" x14ac:dyDescent="0.2">
      <c r="A1135" s="2" t="s">
        <v>1085</v>
      </c>
      <c r="B1135" s="2" t="s">
        <v>1085</v>
      </c>
      <c r="C1135" s="3">
        <v>45322</v>
      </c>
      <c r="D1135" s="3">
        <v>45292</v>
      </c>
      <c r="E1135" s="2">
        <v>-118808.8</v>
      </c>
      <c r="F1135">
        <f t="shared" si="34"/>
        <v>-3356043.85</v>
      </c>
      <c r="G1135" s="2">
        <v>3356043.85</v>
      </c>
      <c r="H1135" s="4">
        <f t="shared" si="35"/>
        <v>3237235.0500000003</v>
      </c>
      <c r="I1135" s="2" t="s">
        <v>12</v>
      </c>
    </row>
    <row r="1136" spans="1:9" ht="28.5" x14ac:dyDescent="0.2">
      <c r="A1136" s="2" t="s">
        <v>1086</v>
      </c>
      <c r="B1136" s="2" t="s">
        <v>1086</v>
      </c>
      <c r="C1136" s="3">
        <v>45322</v>
      </c>
      <c r="D1136" s="3">
        <v>45292</v>
      </c>
      <c r="E1136" s="2">
        <v>-35375.15</v>
      </c>
      <c r="F1136">
        <f t="shared" si="34"/>
        <v>-188232</v>
      </c>
      <c r="G1136" s="2">
        <v>188232</v>
      </c>
      <c r="H1136" s="4">
        <f t="shared" si="35"/>
        <v>152856.85</v>
      </c>
      <c r="I1136" s="2" t="s">
        <v>12</v>
      </c>
    </row>
    <row r="1137" spans="1:9" ht="28.5" x14ac:dyDescent="0.2">
      <c r="A1137" s="2" t="s">
        <v>1087</v>
      </c>
      <c r="B1137" s="2" t="s">
        <v>1087</v>
      </c>
      <c r="C1137" s="3">
        <v>45322</v>
      </c>
      <c r="D1137" s="3">
        <v>45292</v>
      </c>
      <c r="E1137" s="2">
        <v>-51675.25</v>
      </c>
      <c r="F1137">
        <f t="shared" si="34"/>
        <v>-292527</v>
      </c>
      <c r="G1137" s="2">
        <v>292527</v>
      </c>
      <c r="H1137" s="4">
        <f t="shared" si="35"/>
        <v>240851.75</v>
      </c>
      <c r="I1137" s="2" t="s">
        <v>12</v>
      </c>
    </row>
    <row r="1138" spans="1:9" ht="28.5" x14ac:dyDescent="0.2">
      <c r="A1138" s="2" t="s">
        <v>1088</v>
      </c>
      <c r="B1138" s="2" t="s">
        <v>1088</v>
      </c>
      <c r="C1138" s="3">
        <v>45322</v>
      </c>
      <c r="D1138" s="3">
        <v>45292</v>
      </c>
      <c r="E1138" s="2">
        <v>-6804.55</v>
      </c>
      <c r="F1138">
        <f t="shared" si="34"/>
        <v>-396200</v>
      </c>
      <c r="G1138" s="2">
        <v>396200</v>
      </c>
      <c r="H1138" s="4">
        <f t="shared" si="35"/>
        <v>389395.45</v>
      </c>
      <c r="I1138" s="2" t="s">
        <v>12</v>
      </c>
    </row>
    <row r="1139" spans="1:9" ht="28.5" x14ac:dyDescent="0.2">
      <c r="A1139" s="2" t="s">
        <v>1089</v>
      </c>
      <c r="B1139" s="2" t="s">
        <v>1089</v>
      </c>
      <c r="C1139" s="3">
        <v>45322</v>
      </c>
      <c r="D1139" s="3">
        <v>45292</v>
      </c>
      <c r="E1139" s="2">
        <v>-4578.1499999999996</v>
      </c>
      <c r="F1139">
        <f t="shared" si="34"/>
        <v>-50921</v>
      </c>
      <c r="G1139" s="2">
        <v>50921</v>
      </c>
      <c r="H1139" s="4">
        <f t="shared" si="35"/>
        <v>46342.85</v>
      </c>
      <c r="I1139" s="2" t="s">
        <v>12</v>
      </c>
    </row>
    <row r="1140" spans="1:9" x14ac:dyDescent="0.2">
      <c r="A1140" s="2" t="s">
        <v>1147</v>
      </c>
      <c r="B1140" s="2" t="s">
        <v>1147</v>
      </c>
      <c r="C1140" s="3">
        <v>45297</v>
      </c>
      <c r="D1140" s="3">
        <v>45292</v>
      </c>
      <c r="E1140" s="2">
        <v>-679200</v>
      </c>
      <c r="F1140">
        <f t="shared" si="34"/>
        <v>-1775164</v>
      </c>
      <c r="G1140" s="2">
        <v>1775164</v>
      </c>
      <c r="H1140" s="4">
        <f t="shared" si="35"/>
        <v>1095964</v>
      </c>
      <c r="I1140" s="2" t="s">
        <v>36</v>
      </c>
    </row>
    <row r="1141" spans="1:9" x14ac:dyDescent="0.2">
      <c r="A1141" s="2" t="s">
        <v>1148</v>
      </c>
      <c r="B1141" s="2" t="s">
        <v>1148</v>
      </c>
      <c r="C1141" s="3">
        <v>45297</v>
      </c>
      <c r="D1141" s="3">
        <v>45292</v>
      </c>
      <c r="E1141" s="2">
        <v>-38716</v>
      </c>
      <c r="F1141">
        <f t="shared" si="34"/>
        <v>-2486198</v>
      </c>
      <c r="G1141" s="2">
        <v>2486198</v>
      </c>
      <c r="H1141" s="4">
        <f t="shared" si="35"/>
        <v>2447482</v>
      </c>
      <c r="I1141" s="2" t="s">
        <v>36</v>
      </c>
    </row>
    <row r="1142" spans="1:9" x14ac:dyDescent="0.2">
      <c r="A1142" s="2" t="s">
        <v>1149</v>
      </c>
      <c r="B1142" s="2" t="s">
        <v>1149</v>
      </c>
      <c r="C1142" s="3">
        <v>45297</v>
      </c>
      <c r="D1142" s="3">
        <v>45292</v>
      </c>
      <c r="E1142" s="2">
        <v>-49808</v>
      </c>
      <c r="F1142">
        <f t="shared" si="34"/>
        <v>-2036378</v>
      </c>
      <c r="G1142" s="2">
        <v>2036378</v>
      </c>
      <c r="H1142" s="4">
        <f t="shared" si="35"/>
        <v>1986570</v>
      </c>
      <c r="I1142" s="2" t="s">
        <v>36</v>
      </c>
    </row>
    <row r="1143" spans="1:9" x14ac:dyDescent="0.2">
      <c r="A1143" s="2" t="s">
        <v>1150</v>
      </c>
      <c r="B1143" s="2" t="s">
        <v>1150</v>
      </c>
      <c r="C1143" s="3">
        <v>45297</v>
      </c>
      <c r="D1143" s="3">
        <v>45292</v>
      </c>
      <c r="E1143" s="2">
        <v>-36761</v>
      </c>
      <c r="F1143">
        <f t="shared" si="34"/>
        <v>-19983.55</v>
      </c>
      <c r="G1143" s="2">
        <v>19983.55</v>
      </c>
      <c r="H1143" s="4">
        <f t="shared" si="35"/>
        <v>-16777.45</v>
      </c>
      <c r="I1143" s="2" t="s">
        <v>36</v>
      </c>
    </row>
    <row r="1144" spans="1:9" x14ac:dyDescent="0.2">
      <c r="A1144" s="2" t="s">
        <v>1151</v>
      </c>
      <c r="B1144" s="2" t="s">
        <v>1151</v>
      </c>
      <c r="C1144" s="3">
        <v>45297</v>
      </c>
      <c r="D1144" s="3">
        <v>45292</v>
      </c>
      <c r="E1144" s="2">
        <v>-33960</v>
      </c>
      <c r="F1144">
        <f t="shared" si="34"/>
        <v>-31054.6</v>
      </c>
      <c r="G1144" s="2">
        <v>31054.6</v>
      </c>
      <c r="H1144" s="4">
        <f t="shared" si="35"/>
        <v>-2905.4000000000015</v>
      </c>
      <c r="I1144" s="2" t="s">
        <v>36</v>
      </c>
    </row>
    <row r="1145" spans="1:9" x14ac:dyDescent="0.2">
      <c r="A1145" s="2" t="s">
        <v>1152</v>
      </c>
      <c r="B1145" s="2" t="s">
        <v>1152</v>
      </c>
      <c r="C1145" s="3">
        <v>45297</v>
      </c>
      <c r="D1145" s="3">
        <v>45292</v>
      </c>
      <c r="E1145" s="2">
        <v>-621665</v>
      </c>
      <c r="F1145">
        <f t="shared" si="34"/>
        <v>-42061.25</v>
      </c>
      <c r="G1145" s="2">
        <v>42061.25</v>
      </c>
      <c r="H1145" s="4">
        <f t="shared" si="35"/>
        <v>-579603.75</v>
      </c>
      <c r="I1145" s="2" t="s">
        <v>36</v>
      </c>
    </row>
    <row r="1146" spans="1:9" x14ac:dyDescent="0.2">
      <c r="A1146" s="2" t="s">
        <v>1153</v>
      </c>
      <c r="B1146" s="2" t="s">
        <v>1153</v>
      </c>
      <c r="C1146" s="3">
        <v>45297</v>
      </c>
      <c r="D1146" s="3">
        <v>45292</v>
      </c>
      <c r="E1146" s="2">
        <v>-17135</v>
      </c>
      <c r="F1146">
        <f t="shared" si="34"/>
        <v>-5406.15</v>
      </c>
      <c r="G1146" s="2">
        <v>5406.15</v>
      </c>
      <c r="H1146" s="4">
        <f t="shared" si="35"/>
        <v>-11728.85</v>
      </c>
      <c r="I1146" s="2" t="s">
        <v>36</v>
      </c>
    </row>
    <row r="1147" spans="1:9" x14ac:dyDescent="0.2">
      <c r="A1147" s="2" t="s">
        <v>1154</v>
      </c>
      <c r="B1147" s="2" t="s">
        <v>1154</v>
      </c>
      <c r="C1147" s="3">
        <v>45297</v>
      </c>
      <c r="D1147" s="3">
        <v>45292</v>
      </c>
      <c r="E1147" s="2">
        <v>-725815</v>
      </c>
      <c r="F1147">
        <f t="shared" si="34"/>
        <v>-188453.95</v>
      </c>
      <c r="G1147" s="2">
        <v>188453.95</v>
      </c>
      <c r="H1147" s="4">
        <f t="shared" si="35"/>
        <v>-537361.05000000005</v>
      </c>
      <c r="I1147" s="2" t="s">
        <v>36</v>
      </c>
    </row>
    <row r="1148" spans="1:9" x14ac:dyDescent="0.2">
      <c r="A1148" s="2" t="s">
        <v>1155</v>
      </c>
      <c r="B1148" s="2" t="s">
        <v>1155</v>
      </c>
      <c r="C1148" s="3">
        <v>45297</v>
      </c>
      <c r="D1148" s="3">
        <v>45292</v>
      </c>
      <c r="E1148" s="2">
        <v>-121263</v>
      </c>
      <c r="F1148">
        <f t="shared" si="34"/>
        <v>-263938.8</v>
      </c>
      <c r="G1148" s="2">
        <v>263938.8</v>
      </c>
      <c r="H1148" s="4">
        <f t="shared" si="35"/>
        <v>142675.79999999999</v>
      </c>
      <c r="I1148" s="2" t="s">
        <v>36</v>
      </c>
    </row>
    <row r="1149" spans="1:9" x14ac:dyDescent="0.2">
      <c r="A1149" s="2" t="s">
        <v>1156</v>
      </c>
      <c r="B1149" s="2" t="s">
        <v>1156</v>
      </c>
      <c r="C1149" s="3">
        <v>45297</v>
      </c>
      <c r="D1149" s="3">
        <v>45292</v>
      </c>
      <c r="E1149" s="2">
        <v>-252775</v>
      </c>
      <c r="F1149">
        <f t="shared" si="34"/>
        <v>-216185.05</v>
      </c>
      <c r="G1149" s="2">
        <v>216185.05</v>
      </c>
      <c r="H1149" s="4">
        <f t="shared" si="35"/>
        <v>-36589.950000000012</v>
      </c>
      <c r="I1149" s="2" t="s">
        <v>36</v>
      </c>
    </row>
    <row r="1150" spans="1:9" x14ac:dyDescent="0.2">
      <c r="A1150" s="2" t="s">
        <v>1157</v>
      </c>
      <c r="B1150" s="2" t="s">
        <v>1157</v>
      </c>
      <c r="C1150" s="3">
        <v>45297</v>
      </c>
      <c r="D1150" s="3">
        <v>45292</v>
      </c>
      <c r="E1150" s="2">
        <v>-45506</v>
      </c>
      <c r="F1150">
        <f t="shared" si="34"/>
        <v>-66545.899999999994</v>
      </c>
      <c r="G1150" s="2">
        <v>66545.899999999994</v>
      </c>
      <c r="H1150" s="4">
        <f t="shared" si="35"/>
        <v>21039.899999999994</v>
      </c>
      <c r="I1150" s="2" t="s">
        <v>36</v>
      </c>
    </row>
    <row r="1151" spans="1:9" x14ac:dyDescent="0.2">
      <c r="A1151" s="2" t="s">
        <v>1158</v>
      </c>
      <c r="B1151" s="2" t="s">
        <v>1158</v>
      </c>
      <c r="C1151" s="3">
        <v>45297</v>
      </c>
      <c r="D1151" s="3">
        <v>45292</v>
      </c>
      <c r="E1151" s="2">
        <v>-1119133</v>
      </c>
      <c r="F1151">
        <f t="shared" si="34"/>
        <v>-110312.6</v>
      </c>
      <c r="G1151" s="2">
        <v>110312.6</v>
      </c>
      <c r="H1151" s="4">
        <f t="shared" si="35"/>
        <v>-1008820.4</v>
      </c>
      <c r="I1151" s="2" t="s">
        <v>36</v>
      </c>
    </row>
    <row r="1152" spans="1:9" x14ac:dyDescent="0.2">
      <c r="A1152" s="2" t="s">
        <v>1159</v>
      </c>
      <c r="B1152" s="2" t="s">
        <v>1159</v>
      </c>
      <c r="C1152" s="3">
        <v>45297</v>
      </c>
      <c r="D1152" s="3">
        <v>45292</v>
      </c>
      <c r="E1152" s="2">
        <v>-333222</v>
      </c>
      <c r="F1152">
        <f t="shared" si="34"/>
        <v>-186760</v>
      </c>
      <c r="G1152" s="2">
        <v>186760</v>
      </c>
      <c r="H1152" s="4">
        <f t="shared" si="35"/>
        <v>-146462</v>
      </c>
      <c r="I1152" s="2" t="s">
        <v>36</v>
      </c>
    </row>
    <row r="1153" spans="1:9" x14ac:dyDescent="0.2">
      <c r="A1153" s="2" t="s">
        <v>1160</v>
      </c>
      <c r="B1153" s="2" t="s">
        <v>1160</v>
      </c>
      <c r="C1153" s="3">
        <v>45297</v>
      </c>
      <c r="D1153" s="3">
        <v>45292</v>
      </c>
      <c r="E1153" s="2">
        <v>-486760</v>
      </c>
      <c r="F1153">
        <f t="shared" si="34"/>
        <v>-21602.75</v>
      </c>
      <c r="G1153" s="2">
        <v>21602.75</v>
      </c>
      <c r="H1153" s="4">
        <f t="shared" si="35"/>
        <v>-465157.25</v>
      </c>
      <c r="I1153" s="2" t="s">
        <v>36</v>
      </c>
    </row>
    <row r="1154" spans="1:9" x14ac:dyDescent="0.2">
      <c r="A1154" s="2" t="s">
        <v>1161</v>
      </c>
      <c r="B1154" s="2" t="s">
        <v>1161</v>
      </c>
      <c r="C1154" s="3">
        <v>45297</v>
      </c>
      <c r="D1154" s="3">
        <v>45292</v>
      </c>
      <c r="E1154" s="2">
        <v>-64091</v>
      </c>
      <c r="F1154">
        <f t="shared" ref="F1154:F1217" si="36">G1154*-1</f>
        <v>-669418.44999999995</v>
      </c>
      <c r="G1154" s="2">
        <v>669418.44999999995</v>
      </c>
      <c r="H1154" s="4">
        <f t="shared" si="35"/>
        <v>605327.44999999995</v>
      </c>
      <c r="I1154" s="2" t="s">
        <v>36</v>
      </c>
    </row>
    <row r="1155" spans="1:9" x14ac:dyDescent="0.2">
      <c r="A1155" s="2" t="s">
        <v>1162</v>
      </c>
      <c r="B1155" s="2" t="s">
        <v>1162</v>
      </c>
      <c r="C1155" s="3">
        <v>45297</v>
      </c>
      <c r="D1155" s="3">
        <v>45292</v>
      </c>
      <c r="E1155" s="2">
        <v>-43129</v>
      </c>
      <c r="F1155">
        <f t="shared" si="36"/>
        <v>-820358.25</v>
      </c>
      <c r="G1155" s="2">
        <v>820358.25</v>
      </c>
      <c r="H1155" s="4">
        <f t="shared" ref="H1155:H1171" si="37">G1155+E1155</f>
        <v>777229.25</v>
      </c>
      <c r="I1155" s="2" t="s">
        <v>36</v>
      </c>
    </row>
    <row r="1156" spans="1:9" x14ac:dyDescent="0.2">
      <c r="A1156" s="2" t="s">
        <v>1033</v>
      </c>
      <c r="B1156" s="2" t="s">
        <v>1033</v>
      </c>
      <c r="C1156" s="3">
        <v>45327</v>
      </c>
      <c r="D1156" s="3">
        <v>45292</v>
      </c>
      <c r="E1156" s="2">
        <v>-799537.5</v>
      </c>
      <c r="F1156">
        <f t="shared" si="36"/>
        <v>-671932.35</v>
      </c>
      <c r="G1156" s="2">
        <v>671932.35</v>
      </c>
      <c r="H1156" s="4">
        <f t="shared" si="37"/>
        <v>-127605.15000000002</v>
      </c>
      <c r="I1156" s="2" t="s">
        <v>5</v>
      </c>
    </row>
    <row r="1157" spans="1:9" x14ac:dyDescent="0.2">
      <c r="A1157" s="2" t="s">
        <v>1034</v>
      </c>
      <c r="B1157" s="2" t="s">
        <v>1034</v>
      </c>
      <c r="C1157" s="3">
        <v>45327</v>
      </c>
      <c r="D1157" s="3">
        <v>45292</v>
      </c>
      <c r="E1157" s="2">
        <v>-91150.15</v>
      </c>
      <c r="F1157">
        <f t="shared" si="36"/>
        <v>-37958.050000000003</v>
      </c>
      <c r="G1157" s="2">
        <v>37958.050000000003</v>
      </c>
      <c r="H1157" s="4">
        <f t="shared" si="37"/>
        <v>-53192.099999999991</v>
      </c>
      <c r="I1157" s="2" t="s">
        <v>5</v>
      </c>
    </row>
    <row r="1158" spans="1:9" x14ac:dyDescent="0.2">
      <c r="A1158" s="2" t="s">
        <v>1035</v>
      </c>
      <c r="B1158" s="2" t="s">
        <v>1035</v>
      </c>
      <c r="C1158" s="3">
        <v>45327</v>
      </c>
      <c r="D1158" s="3">
        <v>45292</v>
      </c>
      <c r="E1158" s="2">
        <v>-117265.5</v>
      </c>
      <c r="F1158">
        <f t="shared" si="36"/>
        <v>-58990.400000000001</v>
      </c>
      <c r="G1158" s="2">
        <v>58990.400000000001</v>
      </c>
      <c r="H1158" s="4">
        <f t="shared" si="37"/>
        <v>-58275.1</v>
      </c>
      <c r="I1158" s="2" t="s">
        <v>5</v>
      </c>
    </row>
    <row r="1159" spans="1:9" x14ac:dyDescent="0.2">
      <c r="A1159" s="2" t="s">
        <v>1036</v>
      </c>
      <c r="B1159" s="2" t="s">
        <v>1036</v>
      </c>
      <c r="C1159" s="3">
        <v>45327</v>
      </c>
      <c r="D1159" s="3">
        <v>45292</v>
      </c>
      <c r="E1159" s="2">
        <v>-86549</v>
      </c>
      <c r="F1159">
        <f t="shared" si="36"/>
        <v>-79896.25</v>
      </c>
      <c r="G1159" s="2">
        <v>79896.25</v>
      </c>
      <c r="H1159" s="4">
        <f t="shared" si="37"/>
        <v>-6652.75</v>
      </c>
      <c r="I1159" s="2" t="s">
        <v>5</v>
      </c>
    </row>
    <row r="1160" spans="1:9" x14ac:dyDescent="0.2">
      <c r="A1160" s="2" t="s">
        <v>1037</v>
      </c>
      <c r="B1160" s="2" t="s">
        <v>1037</v>
      </c>
      <c r="C1160" s="3">
        <v>45327</v>
      </c>
      <c r="D1160" s="3">
        <v>45292</v>
      </c>
      <c r="E1160" s="2">
        <v>-79953.75</v>
      </c>
      <c r="F1160">
        <f t="shared" si="36"/>
        <v>-10268.35</v>
      </c>
      <c r="G1160" s="2">
        <v>10268.35</v>
      </c>
      <c r="H1160" s="4">
        <f t="shared" si="37"/>
        <v>-69685.399999999994</v>
      </c>
      <c r="I1160" s="2" t="s">
        <v>5</v>
      </c>
    </row>
    <row r="1161" spans="1:9" x14ac:dyDescent="0.2">
      <c r="A1161" s="2" t="s">
        <v>1038</v>
      </c>
      <c r="B1161" s="2" t="s">
        <v>1038</v>
      </c>
      <c r="C1161" s="3">
        <v>45327</v>
      </c>
      <c r="D1161" s="3">
        <v>45292</v>
      </c>
      <c r="E1161" s="2">
        <v>-1377556.25</v>
      </c>
      <c r="F1161">
        <f t="shared" si="36"/>
        <v>-357973.15</v>
      </c>
      <c r="G1161" s="2">
        <v>357973.15</v>
      </c>
      <c r="H1161" s="4">
        <f t="shared" si="37"/>
        <v>-1019583.1</v>
      </c>
      <c r="I1161" s="2" t="s">
        <v>5</v>
      </c>
    </row>
    <row r="1162" spans="1:9" x14ac:dyDescent="0.2">
      <c r="A1162" s="2" t="s">
        <v>1039</v>
      </c>
      <c r="B1162" s="2" t="s">
        <v>1039</v>
      </c>
      <c r="C1162" s="3">
        <v>45327</v>
      </c>
      <c r="D1162" s="3">
        <v>45292</v>
      </c>
      <c r="E1162" s="2">
        <v>-20171</v>
      </c>
      <c r="F1162">
        <f t="shared" si="36"/>
        <v>-501357.45</v>
      </c>
      <c r="G1162" s="2">
        <v>501357.45</v>
      </c>
      <c r="H1162" s="4">
        <f t="shared" si="37"/>
        <v>481186.45</v>
      </c>
      <c r="I1162" s="2" t="s">
        <v>5</v>
      </c>
    </row>
    <row r="1163" spans="1:9" x14ac:dyDescent="0.2">
      <c r="A1163" s="2" t="s">
        <v>1040</v>
      </c>
      <c r="B1163" s="2" t="s">
        <v>1040</v>
      </c>
      <c r="C1163" s="3">
        <v>45327</v>
      </c>
      <c r="D1163" s="3">
        <v>45292</v>
      </c>
      <c r="E1163" s="2">
        <v>-1367057.9</v>
      </c>
      <c r="F1163">
        <f t="shared" si="36"/>
        <v>-410648.9</v>
      </c>
      <c r="G1163" s="2">
        <v>410648.9</v>
      </c>
      <c r="H1163" s="4">
        <f t="shared" si="37"/>
        <v>-956408.99999999988</v>
      </c>
      <c r="I1163" s="2" t="s">
        <v>5</v>
      </c>
    </row>
    <row r="1164" spans="1:9" x14ac:dyDescent="0.2">
      <c r="A1164" s="2" t="s">
        <v>1041</v>
      </c>
      <c r="B1164" s="2" t="s">
        <v>1041</v>
      </c>
      <c r="C1164" s="3">
        <v>45327</v>
      </c>
      <c r="D1164" s="3">
        <v>45292</v>
      </c>
      <c r="E1164" s="2">
        <v>-214120.8</v>
      </c>
      <c r="F1164">
        <f t="shared" si="36"/>
        <v>-76158</v>
      </c>
      <c r="G1164" s="2">
        <v>76158</v>
      </c>
      <c r="H1164" s="4">
        <f t="shared" si="37"/>
        <v>-137962.79999999999</v>
      </c>
      <c r="I1164" s="2" t="s">
        <v>5</v>
      </c>
    </row>
    <row r="1165" spans="1:9" x14ac:dyDescent="0.2">
      <c r="A1165" s="2" t="s">
        <v>1042</v>
      </c>
      <c r="B1165" s="2" t="s">
        <v>1042</v>
      </c>
      <c r="C1165" s="3">
        <v>45327</v>
      </c>
      <c r="D1165" s="3">
        <v>45292</v>
      </c>
      <c r="E1165" s="2">
        <v>-446340.3</v>
      </c>
      <c r="F1165">
        <f t="shared" si="36"/>
        <v>-118354</v>
      </c>
      <c r="G1165" s="2">
        <v>118354</v>
      </c>
      <c r="H1165" s="4">
        <f t="shared" si="37"/>
        <v>-327986.3</v>
      </c>
      <c r="I1165" s="2" t="s">
        <v>5</v>
      </c>
    </row>
    <row r="1166" spans="1:9" x14ac:dyDescent="0.2">
      <c r="A1166" s="2" t="s">
        <v>1043</v>
      </c>
      <c r="B1166" s="2" t="s">
        <v>1043</v>
      </c>
      <c r="C1166" s="3">
        <v>45327</v>
      </c>
      <c r="D1166" s="3">
        <v>45292</v>
      </c>
      <c r="E1166" s="2">
        <v>-85710.65</v>
      </c>
      <c r="F1166">
        <f t="shared" si="36"/>
        <v>-160300</v>
      </c>
      <c r="G1166" s="2">
        <v>160300</v>
      </c>
      <c r="H1166" s="4">
        <f t="shared" si="37"/>
        <v>74589.350000000006</v>
      </c>
      <c r="I1166" s="2" t="s">
        <v>5</v>
      </c>
    </row>
    <row r="1167" spans="1:9" x14ac:dyDescent="0.2">
      <c r="A1167" s="2" t="s">
        <v>1044</v>
      </c>
      <c r="B1167" s="2" t="s">
        <v>1044</v>
      </c>
      <c r="C1167" s="3">
        <v>45327</v>
      </c>
      <c r="D1167" s="3">
        <v>45292</v>
      </c>
      <c r="E1167" s="2">
        <v>-1317415.8500000001</v>
      </c>
      <c r="F1167">
        <f t="shared" si="36"/>
        <v>-20602</v>
      </c>
      <c r="G1167" s="2">
        <v>20602</v>
      </c>
      <c r="H1167" s="4">
        <f t="shared" si="37"/>
        <v>-1296813.8500000001</v>
      </c>
      <c r="I1167" s="2" t="s">
        <v>5</v>
      </c>
    </row>
    <row r="1168" spans="1:9" x14ac:dyDescent="0.2">
      <c r="A1168" s="2" t="s">
        <v>1045</v>
      </c>
      <c r="B1168" s="2" t="s">
        <v>1045</v>
      </c>
      <c r="C1168" s="3">
        <v>45327</v>
      </c>
      <c r="D1168" s="3">
        <v>45292</v>
      </c>
      <c r="E1168" s="2">
        <v>-549165.25</v>
      </c>
      <c r="F1168">
        <f t="shared" si="36"/>
        <v>-718220</v>
      </c>
      <c r="G1168" s="2">
        <v>718220</v>
      </c>
      <c r="H1168" s="4">
        <f t="shared" si="37"/>
        <v>169054.75</v>
      </c>
      <c r="I1168" s="2" t="s">
        <v>5</v>
      </c>
    </row>
    <row r="1169" spans="1:9" x14ac:dyDescent="0.2">
      <c r="A1169" s="2" t="s">
        <v>1046</v>
      </c>
      <c r="B1169" s="2" t="s">
        <v>1046</v>
      </c>
      <c r="C1169" s="3">
        <v>45327</v>
      </c>
      <c r="D1169" s="3">
        <v>45292</v>
      </c>
      <c r="E1169" s="2">
        <v>-859503.1</v>
      </c>
      <c r="F1169">
        <f t="shared" si="36"/>
        <v>-1005900</v>
      </c>
      <c r="G1169" s="2">
        <v>1005900</v>
      </c>
      <c r="H1169" s="4">
        <f t="shared" si="37"/>
        <v>146396.90000000002</v>
      </c>
      <c r="I1169" s="2" t="s">
        <v>5</v>
      </c>
    </row>
    <row r="1170" spans="1:9" x14ac:dyDescent="0.2">
      <c r="A1170" s="2" t="s">
        <v>1047</v>
      </c>
      <c r="B1170" s="2" t="s">
        <v>1047</v>
      </c>
      <c r="C1170" s="3">
        <v>45327</v>
      </c>
      <c r="D1170" s="3">
        <v>45292</v>
      </c>
      <c r="E1170" s="2">
        <v>-105625.2</v>
      </c>
      <c r="F1170">
        <f t="shared" si="36"/>
        <v>-823906</v>
      </c>
      <c r="G1170" s="2">
        <v>823906</v>
      </c>
      <c r="H1170" s="4">
        <f t="shared" si="37"/>
        <v>718280.8</v>
      </c>
      <c r="I1170" s="2" t="s">
        <v>5</v>
      </c>
    </row>
    <row r="1171" spans="1:9" x14ac:dyDescent="0.2">
      <c r="A1171" s="2" t="s">
        <v>1048</v>
      </c>
      <c r="B1171" t="s">
        <v>1048</v>
      </c>
      <c r="C1171" s="3">
        <v>45327</v>
      </c>
      <c r="D1171" s="3">
        <v>45292</v>
      </c>
      <c r="E1171" s="2">
        <v>-81233.7</v>
      </c>
      <c r="F1171">
        <f t="shared" si="36"/>
        <v>0</v>
      </c>
      <c r="H1171" s="4">
        <f t="shared" si="37"/>
        <v>-81233.7</v>
      </c>
      <c r="I1171" s="2" t="s">
        <v>5</v>
      </c>
    </row>
  </sheetData>
  <autoFilter ref="A1:I1171" xr:uid="{15A6919F-F0E1-4F42-8B8F-C96229A166DA}"/>
  <conditionalFormatting sqref="E1:F1048576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DD2DA-3AFA-4109-949F-58AB1BBF95DE}">
  <dimension ref="A1:I1171"/>
  <sheetViews>
    <sheetView workbookViewId="0">
      <selection activeCell="A29" sqref="A29"/>
    </sheetView>
  </sheetViews>
  <sheetFormatPr defaultRowHeight="14.25" x14ac:dyDescent="0.2"/>
  <cols>
    <col min="1" max="1" width="19.875" bestFit="1" customWidth="1"/>
    <col min="2" max="2" width="30.75" customWidth="1"/>
    <col min="3" max="3" width="10.125" style="3" bestFit="1" customWidth="1"/>
    <col min="4" max="4" width="7.5" bestFit="1" customWidth="1"/>
    <col min="5" max="5" width="17.125" bestFit="1" customWidth="1"/>
    <col min="6" max="6" width="15.75" bestFit="1" customWidth="1"/>
    <col min="7" max="7" width="14.375" style="5" bestFit="1" customWidth="1"/>
    <col min="8" max="8" width="14.125" bestFit="1" customWidth="1"/>
    <col min="9" max="9" width="6.5" bestFit="1" customWidth="1"/>
  </cols>
  <sheetData>
    <row r="1" spans="1:9" ht="15" x14ac:dyDescent="0.25">
      <c r="A1" s="1" t="s">
        <v>1187</v>
      </c>
      <c r="B1" s="1" t="s">
        <v>1191</v>
      </c>
      <c r="C1" s="1" t="s">
        <v>1192</v>
      </c>
      <c r="D1" s="1" t="s">
        <v>1189</v>
      </c>
      <c r="E1" s="1" t="s">
        <v>1179</v>
      </c>
      <c r="F1" s="1" t="s">
        <v>1190</v>
      </c>
      <c r="G1" s="1" t="s">
        <v>1193</v>
      </c>
      <c r="H1" s="1" t="s">
        <v>1194</v>
      </c>
      <c r="I1" s="1" t="s">
        <v>1195</v>
      </c>
    </row>
    <row r="2" spans="1:9" x14ac:dyDescent="0.2">
      <c r="A2" t="s">
        <v>51</v>
      </c>
      <c r="B2" t="s">
        <v>1163</v>
      </c>
      <c r="C2" s="3">
        <v>45292</v>
      </c>
      <c r="D2" t="str">
        <f>IF(A2="Overheads","Cash","Bank")</f>
        <v>Bank</v>
      </c>
      <c r="F2" t="s">
        <v>1188</v>
      </c>
      <c r="G2" s="5">
        <v>823906</v>
      </c>
      <c r="I2" s="2" t="s">
        <v>1196</v>
      </c>
    </row>
    <row r="3" spans="1:9" x14ac:dyDescent="0.2">
      <c r="A3" t="s">
        <v>51</v>
      </c>
      <c r="B3" t="s">
        <v>1164</v>
      </c>
      <c r="C3" s="3">
        <v>45292</v>
      </c>
      <c r="D3" t="str">
        <f t="shared" ref="D3:D66" si="0">IF(A3="Overheads","Cash","Bank")</f>
        <v>Bank</v>
      </c>
      <c r="F3" t="s">
        <v>1188</v>
      </c>
      <c r="G3" s="5">
        <v>1005900</v>
      </c>
      <c r="I3" s="2" t="s">
        <v>1196</v>
      </c>
    </row>
    <row r="4" spans="1:9" x14ac:dyDescent="0.2">
      <c r="A4" t="s">
        <v>51</v>
      </c>
      <c r="B4" t="s">
        <v>1165</v>
      </c>
      <c r="C4" s="3">
        <v>45292</v>
      </c>
      <c r="D4" t="str">
        <f t="shared" si="0"/>
        <v>Bank</v>
      </c>
      <c r="F4" t="s">
        <v>1188</v>
      </c>
      <c r="G4" s="5">
        <v>718220</v>
      </c>
      <c r="I4" s="2" t="s">
        <v>1196</v>
      </c>
    </row>
    <row r="5" spans="1:9" x14ac:dyDescent="0.2">
      <c r="A5" t="s">
        <v>51</v>
      </c>
      <c r="B5" t="s">
        <v>1166</v>
      </c>
      <c r="C5" s="3">
        <v>45292</v>
      </c>
      <c r="D5" t="str">
        <f t="shared" si="0"/>
        <v>Bank</v>
      </c>
      <c r="F5" t="s">
        <v>1188</v>
      </c>
      <c r="G5" s="5">
        <v>20602</v>
      </c>
      <c r="I5" s="2" t="s">
        <v>1196</v>
      </c>
    </row>
    <row r="6" spans="1:9" x14ac:dyDescent="0.2">
      <c r="A6" t="s">
        <v>51</v>
      </c>
      <c r="B6" t="s">
        <v>1167</v>
      </c>
      <c r="C6" s="3">
        <v>45292</v>
      </c>
      <c r="D6" t="str">
        <f t="shared" si="0"/>
        <v>Bank</v>
      </c>
      <c r="F6" t="s">
        <v>1188</v>
      </c>
      <c r="G6" s="5">
        <v>160300</v>
      </c>
      <c r="I6" s="2" t="s">
        <v>1196</v>
      </c>
    </row>
    <row r="7" spans="1:9" x14ac:dyDescent="0.2">
      <c r="A7" t="s">
        <v>51</v>
      </c>
      <c r="B7" t="s">
        <v>1168</v>
      </c>
      <c r="C7" s="3">
        <v>45292</v>
      </c>
      <c r="D7" t="str">
        <f t="shared" si="0"/>
        <v>Bank</v>
      </c>
      <c r="F7" t="s">
        <v>1188</v>
      </c>
      <c r="G7" s="5">
        <v>118354</v>
      </c>
      <c r="I7" s="2" t="s">
        <v>1196</v>
      </c>
    </row>
    <row r="8" spans="1:9" x14ac:dyDescent="0.2">
      <c r="A8" t="s">
        <v>51</v>
      </c>
      <c r="B8" t="s">
        <v>1169</v>
      </c>
      <c r="C8" s="3">
        <v>45292</v>
      </c>
      <c r="D8" t="str">
        <f t="shared" si="0"/>
        <v>Bank</v>
      </c>
      <c r="F8" t="s">
        <v>1188</v>
      </c>
      <c r="G8" s="5">
        <v>76158</v>
      </c>
      <c r="I8" s="2" t="s">
        <v>1196</v>
      </c>
    </row>
    <row r="9" spans="1:9" x14ac:dyDescent="0.2">
      <c r="A9" t="s">
        <v>51</v>
      </c>
      <c r="B9" t="s">
        <v>1170</v>
      </c>
      <c r="C9" s="3">
        <v>45292</v>
      </c>
      <c r="D9" t="str">
        <f t="shared" si="0"/>
        <v>Bank</v>
      </c>
      <c r="F9" t="s">
        <v>1188</v>
      </c>
      <c r="G9" s="5">
        <v>410648.9</v>
      </c>
      <c r="I9" s="2" t="s">
        <v>1196</v>
      </c>
    </row>
    <row r="10" spans="1:9" x14ac:dyDescent="0.2">
      <c r="A10" t="s">
        <v>51</v>
      </c>
      <c r="B10" t="s">
        <v>1171</v>
      </c>
      <c r="C10" s="3">
        <v>45292</v>
      </c>
      <c r="D10" t="str">
        <f t="shared" si="0"/>
        <v>Bank</v>
      </c>
      <c r="F10" t="s">
        <v>1188</v>
      </c>
      <c r="G10" s="5">
        <v>501357.45</v>
      </c>
      <c r="I10" s="2" t="s">
        <v>1196</v>
      </c>
    </row>
    <row r="11" spans="1:9" x14ac:dyDescent="0.2">
      <c r="A11" t="s">
        <v>51</v>
      </c>
      <c r="B11" t="s">
        <v>1172</v>
      </c>
      <c r="C11" s="3">
        <v>45292</v>
      </c>
      <c r="D11" t="str">
        <f t="shared" si="0"/>
        <v>Bank</v>
      </c>
      <c r="F11" t="s">
        <v>1188</v>
      </c>
      <c r="G11" s="5">
        <v>357973.15</v>
      </c>
      <c r="I11" s="2" t="s">
        <v>1196</v>
      </c>
    </row>
    <row r="12" spans="1:9" x14ac:dyDescent="0.2">
      <c r="A12" t="s">
        <v>51</v>
      </c>
      <c r="B12" t="s">
        <v>1173</v>
      </c>
      <c r="C12" s="3">
        <v>45292</v>
      </c>
      <c r="D12" t="str">
        <f t="shared" si="0"/>
        <v>Bank</v>
      </c>
      <c r="F12" t="s">
        <v>1188</v>
      </c>
      <c r="G12" s="5">
        <v>10268.35</v>
      </c>
      <c r="I12" s="2" t="s">
        <v>1196</v>
      </c>
    </row>
    <row r="13" spans="1:9" x14ac:dyDescent="0.2">
      <c r="A13" t="s">
        <v>51</v>
      </c>
      <c r="B13" t="s">
        <v>1174</v>
      </c>
      <c r="C13" s="3">
        <v>45292</v>
      </c>
      <c r="D13" t="str">
        <f t="shared" si="0"/>
        <v>Bank</v>
      </c>
      <c r="F13" t="s">
        <v>1188</v>
      </c>
      <c r="G13" s="5">
        <v>79896.25</v>
      </c>
      <c r="I13" s="2" t="s">
        <v>1196</v>
      </c>
    </row>
    <row r="14" spans="1:9" x14ac:dyDescent="0.2">
      <c r="A14" t="s">
        <v>51</v>
      </c>
      <c r="B14" t="s">
        <v>1175</v>
      </c>
      <c r="C14" s="3">
        <v>45292</v>
      </c>
      <c r="D14" t="str">
        <f t="shared" si="0"/>
        <v>Bank</v>
      </c>
      <c r="F14" t="s">
        <v>1188</v>
      </c>
      <c r="G14" s="5">
        <v>58990.400000000001</v>
      </c>
      <c r="I14" s="2" t="s">
        <v>1196</v>
      </c>
    </row>
    <row r="15" spans="1:9" x14ac:dyDescent="0.2">
      <c r="A15" t="s">
        <v>51</v>
      </c>
      <c r="B15" t="s">
        <v>1176</v>
      </c>
      <c r="C15" s="3">
        <v>45292</v>
      </c>
      <c r="D15" t="str">
        <f t="shared" si="0"/>
        <v>Bank</v>
      </c>
      <c r="F15" t="s">
        <v>1188</v>
      </c>
      <c r="G15" s="5">
        <v>37958.050000000003</v>
      </c>
      <c r="I15" s="2" t="s">
        <v>1196</v>
      </c>
    </row>
    <row r="16" spans="1:9" x14ac:dyDescent="0.2">
      <c r="A16" t="s">
        <v>51</v>
      </c>
      <c r="B16" t="s">
        <v>1177</v>
      </c>
      <c r="C16" s="3">
        <v>45292</v>
      </c>
      <c r="D16" t="str">
        <f t="shared" si="0"/>
        <v>Bank</v>
      </c>
      <c r="F16" t="s">
        <v>1188</v>
      </c>
      <c r="G16" s="5">
        <v>671932.35</v>
      </c>
      <c r="I16" s="2" t="s">
        <v>1196</v>
      </c>
    </row>
    <row r="17" spans="1:9" x14ac:dyDescent="0.2">
      <c r="A17" t="s">
        <v>51</v>
      </c>
      <c r="B17" t="s">
        <v>1178</v>
      </c>
      <c r="C17" s="3">
        <v>45292</v>
      </c>
      <c r="D17" t="str">
        <f t="shared" si="0"/>
        <v>Bank</v>
      </c>
      <c r="F17" t="s">
        <v>1188</v>
      </c>
      <c r="G17" s="5">
        <v>820358.25</v>
      </c>
      <c r="I17" s="2" t="s">
        <v>1196</v>
      </c>
    </row>
    <row r="18" spans="1:9" x14ac:dyDescent="0.2">
      <c r="A18" t="s">
        <v>36</v>
      </c>
      <c r="B18" t="s">
        <v>1147</v>
      </c>
      <c r="C18" s="3">
        <v>45297</v>
      </c>
      <c r="D18" t="str">
        <f t="shared" si="0"/>
        <v>Bank</v>
      </c>
      <c r="F18" t="s">
        <v>1188</v>
      </c>
      <c r="G18" s="5">
        <v>669418.44999999995</v>
      </c>
      <c r="I18" s="2" t="s">
        <v>1196</v>
      </c>
    </row>
    <row r="19" spans="1:9" x14ac:dyDescent="0.2">
      <c r="A19" t="s">
        <v>36</v>
      </c>
      <c r="B19" t="s">
        <v>1148</v>
      </c>
      <c r="C19" s="3">
        <v>45297</v>
      </c>
      <c r="D19" t="str">
        <f t="shared" si="0"/>
        <v>Bank</v>
      </c>
      <c r="F19" t="s">
        <v>1188</v>
      </c>
      <c r="G19" s="5">
        <v>21602.75</v>
      </c>
      <c r="I19" s="2" t="s">
        <v>1196</v>
      </c>
    </row>
    <row r="20" spans="1:9" x14ac:dyDescent="0.2">
      <c r="A20" t="s">
        <v>36</v>
      </c>
      <c r="B20" t="s">
        <v>1149</v>
      </c>
      <c r="C20" s="3">
        <v>45297</v>
      </c>
      <c r="D20" t="str">
        <f t="shared" si="0"/>
        <v>Bank</v>
      </c>
      <c r="F20" t="s">
        <v>1188</v>
      </c>
      <c r="G20" s="5">
        <v>186760</v>
      </c>
      <c r="I20" s="2" t="s">
        <v>1196</v>
      </c>
    </row>
    <row r="21" spans="1:9" x14ac:dyDescent="0.2">
      <c r="A21" t="s">
        <v>36</v>
      </c>
      <c r="B21" t="s">
        <v>1150</v>
      </c>
      <c r="C21" s="3">
        <v>45297</v>
      </c>
      <c r="D21" t="str">
        <f t="shared" si="0"/>
        <v>Bank</v>
      </c>
      <c r="F21" t="s">
        <v>1188</v>
      </c>
      <c r="G21" s="5">
        <v>110312.6</v>
      </c>
      <c r="I21" s="2" t="s">
        <v>1196</v>
      </c>
    </row>
    <row r="22" spans="1:9" x14ac:dyDescent="0.2">
      <c r="A22" t="s">
        <v>36</v>
      </c>
      <c r="B22" t="s">
        <v>1151</v>
      </c>
      <c r="C22" s="3">
        <v>45297</v>
      </c>
      <c r="D22" t="str">
        <f t="shared" si="0"/>
        <v>Bank</v>
      </c>
      <c r="F22" t="s">
        <v>1188</v>
      </c>
      <c r="G22" s="5">
        <v>66545.899999999994</v>
      </c>
      <c r="I22" s="2" t="s">
        <v>1196</v>
      </c>
    </row>
    <row r="23" spans="1:9" x14ac:dyDescent="0.2">
      <c r="A23" t="s">
        <v>36</v>
      </c>
      <c r="B23" t="s">
        <v>1152</v>
      </c>
      <c r="C23" s="3">
        <v>45297</v>
      </c>
      <c r="D23" t="str">
        <f t="shared" si="0"/>
        <v>Bank</v>
      </c>
      <c r="F23" t="s">
        <v>1188</v>
      </c>
      <c r="G23" s="5">
        <v>216185.05</v>
      </c>
      <c r="I23" s="2" t="s">
        <v>1196</v>
      </c>
    </row>
    <row r="24" spans="1:9" x14ac:dyDescent="0.2">
      <c r="A24" t="s">
        <v>36</v>
      </c>
      <c r="B24" t="s">
        <v>1153</v>
      </c>
      <c r="C24" s="3">
        <v>45297</v>
      </c>
      <c r="D24" t="str">
        <f t="shared" si="0"/>
        <v>Bank</v>
      </c>
      <c r="F24" t="s">
        <v>1188</v>
      </c>
      <c r="G24" s="5">
        <v>263938.8</v>
      </c>
      <c r="I24" s="2" t="s">
        <v>1196</v>
      </c>
    </row>
    <row r="25" spans="1:9" x14ac:dyDescent="0.2">
      <c r="A25" t="s">
        <v>36</v>
      </c>
      <c r="B25" t="s">
        <v>1154</v>
      </c>
      <c r="C25" s="3">
        <v>45297</v>
      </c>
      <c r="D25" t="str">
        <f t="shared" si="0"/>
        <v>Bank</v>
      </c>
      <c r="F25" t="s">
        <v>1188</v>
      </c>
      <c r="G25" s="5">
        <v>188453.95</v>
      </c>
      <c r="I25" s="2" t="s">
        <v>1196</v>
      </c>
    </row>
    <row r="26" spans="1:9" x14ac:dyDescent="0.2">
      <c r="A26" t="s">
        <v>36</v>
      </c>
      <c r="B26" t="s">
        <v>1155</v>
      </c>
      <c r="C26" s="3">
        <v>45297</v>
      </c>
      <c r="D26" t="str">
        <f t="shared" si="0"/>
        <v>Bank</v>
      </c>
      <c r="F26" t="s">
        <v>1188</v>
      </c>
      <c r="G26" s="5">
        <v>5406.15</v>
      </c>
      <c r="I26" s="2" t="s">
        <v>1196</v>
      </c>
    </row>
    <row r="27" spans="1:9" x14ac:dyDescent="0.2">
      <c r="A27" t="s">
        <v>36</v>
      </c>
      <c r="B27" t="s">
        <v>1156</v>
      </c>
      <c r="C27" s="3">
        <v>45297</v>
      </c>
      <c r="D27" t="str">
        <f t="shared" si="0"/>
        <v>Bank</v>
      </c>
      <c r="F27" t="s">
        <v>1188</v>
      </c>
      <c r="G27" s="5">
        <v>42061.25</v>
      </c>
      <c r="I27" s="2" t="s">
        <v>1196</v>
      </c>
    </row>
    <row r="28" spans="1:9" x14ac:dyDescent="0.2">
      <c r="A28" t="s">
        <v>36</v>
      </c>
      <c r="B28" t="s">
        <v>1157</v>
      </c>
      <c r="C28" s="3">
        <v>45297</v>
      </c>
      <c r="D28" t="str">
        <f t="shared" si="0"/>
        <v>Bank</v>
      </c>
      <c r="F28" t="s">
        <v>1188</v>
      </c>
      <c r="G28" s="5">
        <v>31054.6</v>
      </c>
      <c r="I28" s="2" t="s">
        <v>1196</v>
      </c>
    </row>
    <row r="29" spans="1:9" x14ac:dyDescent="0.2">
      <c r="A29" t="s">
        <v>36</v>
      </c>
      <c r="B29" t="s">
        <v>1158</v>
      </c>
      <c r="C29" s="3">
        <v>45297</v>
      </c>
      <c r="D29" t="str">
        <f t="shared" si="0"/>
        <v>Bank</v>
      </c>
      <c r="F29" t="s">
        <v>1188</v>
      </c>
      <c r="G29" s="5">
        <v>19983.55</v>
      </c>
      <c r="I29" s="2" t="s">
        <v>1196</v>
      </c>
    </row>
    <row r="30" spans="1:9" x14ac:dyDescent="0.2">
      <c r="A30" t="s">
        <v>36</v>
      </c>
      <c r="B30" t="s">
        <v>1159</v>
      </c>
      <c r="C30" s="3">
        <v>45297</v>
      </c>
      <c r="D30" t="str">
        <f t="shared" si="0"/>
        <v>Bank</v>
      </c>
      <c r="F30" t="s">
        <v>1188</v>
      </c>
      <c r="G30" s="5">
        <v>2036378</v>
      </c>
      <c r="I30" s="2" t="s">
        <v>1196</v>
      </c>
    </row>
    <row r="31" spans="1:9" x14ac:dyDescent="0.2">
      <c r="A31" t="s">
        <v>36</v>
      </c>
      <c r="B31" t="s">
        <v>1160</v>
      </c>
      <c r="C31" s="3">
        <v>45297</v>
      </c>
      <c r="D31" t="str">
        <f t="shared" si="0"/>
        <v>Bank</v>
      </c>
      <c r="F31" t="s">
        <v>1188</v>
      </c>
      <c r="G31" s="5">
        <v>2486198</v>
      </c>
      <c r="I31" s="2" t="s">
        <v>1196</v>
      </c>
    </row>
    <row r="32" spans="1:9" x14ac:dyDescent="0.2">
      <c r="A32" t="s">
        <v>36</v>
      </c>
      <c r="B32" t="s">
        <v>1161</v>
      </c>
      <c r="C32" s="3">
        <v>45297</v>
      </c>
      <c r="D32" t="str">
        <f t="shared" si="0"/>
        <v>Bank</v>
      </c>
      <c r="F32" t="s">
        <v>1188</v>
      </c>
      <c r="G32" s="5">
        <v>1775164</v>
      </c>
      <c r="I32" s="2" t="s">
        <v>1196</v>
      </c>
    </row>
    <row r="33" spans="1:9" x14ac:dyDescent="0.2">
      <c r="A33" t="s">
        <v>36</v>
      </c>
      <c r="B33" t="s">
        <v>1162</v>
      </c>
      <c r="C33" s="3">
        <v>45297</v>
      </c>
      <c r="D33" t="str">
        <f t="shared" si="0"/>
        <v>Bank</v>
      </c>
      <c r="F33" t="s">
        <v>1188</v>
      </c>
      <c r="G33" s="5">
        <v>50921</v>
      </c>
      <c r="I33" s="2" t="s">
        <v>1196</v>
      </c>
    </row>
    <row r="34" spans="1:9" x14ac:dyDescent="0.2">
      <c r="A34" t="s">
        <v>28</v>
      </c>
      <c r="B34" t="s">
        <v>1131</v>
      </c>
      <c r="C34" s="3">
        <v>45307</v>
      </c>
      <c r="D34" t="str">
        <f t="shared" si="0"/>
        <v>Bank</v>
      </c>
      <c r="F34" t="s">
        <v>1188</v>
      </c>
      <c r="G34" s="5">
        <v>396200</v>
      </c>
      <c r="I34" s="2" t="s">
        <v>1196</v>
      </c>
    </row>
    <row r="35" spans="1:9" x14ac:dyDescent="0.2">
      <c r="A35" t="s">
        <v>28</v>
      </c>
      <c r="B35" t="s">
        <v>1132</v>
      </c>
      <c r="C35" s="3">
        <v>45307</v>
      </c>
      <c r="D35" t="str">
        <f t="shared" si="0"/>
        <v>Bank</v>
      </c>
      <c r="F35" t="s">
        <v>1188</v>
      </c>
      <c r="G35" s="5">
        <v>292527</v>
      </c>
      <c r="I35" s="2" t="s">
        <v>1196</v>
      </c>
    </row>
    <row r="36" spans="1:9" x14ac:dyDescent="0.2">
      <c r="A36" t="s">
        <v>28</v>
      </c>
      <c r="B36" t="s">
        <v>1133</v>
      </c>
      <c r="C36" s="3">
        <v>45307</v>
      </c>
      <c r="D36" t="str">
        <f t="shared" si="0"/>
        <v>Bank</v>
      </c>
      <c r="F36" t="s">
        <v>1188</v>
      </c>
      <c r="G36" s="5">
        <v>188232</v>
      </c>
      <c r="I36" s="2" t="s">
        <v>1196</v>
      </c>
    </row>
    <row r="37" spans="1:9" x14ac:dyDescent="0.2">
      <c r="A37" t="s">
        <v>28</v>
      </c>
      <c r="B37" t="s">
        <v>1134</v>
      </c>
      <c r="C37" s="3">
        <v>45307</v>
      </c>
      <c r="D37" t="str">
        <f t="shared" si="0"/>
        <v>Bank</v>
      </c>
      <c r="F37" t="s">
        <v>1188</v>
      </c>
      <c r="G37" s="5">
        <v>3356043.85</v>
      </c>
      <c r="I37" s="2" t="s">
        <v>1196</v>
      </c>
    </row>
    <row r="38" spans="1:9" x14ac:dyDescent="0.2">
      <c r="A38" t="s">
        <v>28</v>
      </c>
      <c r="B38" t="s">
        <v>1135</v>
      </c>
      <c r="C38" s="3">
        <v>45307</v>
      </c>
      <c r="D38" t="str">
        <f t="shared" si="0"/>
        <v>Bank</v>
      </c>
      <c r="F38" t="s">
        <v>1188</v>
      </c>
      <c r="G38" s="5">
        <v>4097368.35</v>
      </c>
      <c r="I38" s="2" t="s">
        <v>1196</v>
      </c>
    </row>
    <row r="39" spans="1:9" x14ac:dyDescent="0.2">
      <c r="A39" t="s">
        <v>28</v>
      </c>
      <c r="B39" t="s">
        <v>1136</v>
      </c>
      <c r="C39" s="3">
        <v>45307</v>
      </c>
      <c r="D39" t="str">
        <f t="shared" si="0"/>
        <v>Bank</v>
      </c>
      <c r="F39" t="s">
        <v>1188</v>
      </c>
      <c r="G39" s="5">
        <v>3343487</v>
      </c>
      <c r="I39" s="2" t="s">
        <v>1196</v>
      </c>
    </row>
    <row r="40" spans="1:9" x14ac:dyDescent="0.2">
      <c r="A40" t="s">
        <v>28</v>
      </c>
      <c r="B40" t="s">
        <v>1137</v>
      </c>
      <c r="C40" s="3">
        <v>45307</v>
      </c>
      <c r="D40" t="str">
        <f t="shared" si="0"/>
        <v>Bank</v>
      </c>
      <c r="F40" t="s">
        <v>1188</v>
      </c>
      <c r="G40" s="5">
        <v>107896.45</v>
      </c>
      <c r="I40" s="2" t="s">
        <v>1196</v>
      </c>
    </row>
    <row r="41" spans="1:9" x14ac:dyDescent="0.2">
      <c r="A41" t="s">
        <v>28</v>
      </c>
      <c r="B41" t="s">
        <v>1138</v>
      </c>
      <c r="C41" s="3">
        <v>45307</v>
      </c>
      <c r="D41" t="str">
        <f t="shared" si="0"/>
        <v>Bank</v>
      </c>
      <c r="F41" t="s">
        <v>1188</v>
      </c>
      <c r="G41" s="5">
        <v>932793.75</v>
      </c>
      <c r="I41" s="2" t="s">
        <v>1196</v>
      </c>
    </row>
    <row r="42" spans="1:9" x14ac:dyDescent="0.2">
      <c r="A42" t="s">
        <v>28</v>
      </c>
      <c r="B42" t="s">
        <v>1139</v>
      </c>
      <c r="C42" s="3">
        <v>45307</v>
      </c>
      <c r="D42" t="str">
        <f t="shared" si="0"/>
        <v>Bank</v>
      </c>
      <c r="F42" t="s">
        <v>1188</v>
      </c>
      <c r="G42" s="5">
        <v>550968.44999999995</v>
      </c>
      <c r="I42" s="2" t="s">
        <v>1196</v>
      </c>
    </row>
    <row r="43" spans="1:9" x14ac:dyDescent="0.2">
      <c r="A43" t="s">
        <v>28</v>
      </c>
      <c r="B43" t="s">
        <v>1140</v>
      </c>
      <c r="C43" s="3">
        <v>45307</v>
      </c>
      <c r="D43" t="str">
        <f t="shared" si="0"/>
        <v>Bank</v>
      </c>
      <c r="F43" t="s">
        <v>1188</v>
      </c>
      <c r="G43" s="5">
        <v>332373</v>
      </c>
      <c r="I43" s="2" t="s">
        <v>1196</v>
      </c>
    </row>
    <row r="44" spans="1:9" x14ac:dyDescent="0.2">
      <c r="A44" t="s">
        <v>28</v>
      </c>
      <c r="B44" t="s">
        <v>1141</v>
      </c>
      <c r="C44" s="3">
        <v>45307</v>
      </c>
      <c r="D44" t="str">
        <f t="shared" si="0"/>
        <v>Bank</v>
      </c>
      <c r="F44" t="s">
        <v>1188</v>
      </c>
      <c r="G44" s="5">
        <v>823906</v>
      </c>
      <c r="I44" s="2" t="s">
        <v>1196</v>
      </c>
    </row>
    <row r="45" spans="1:9" x14ac:dyDescent="0.2">
      <c r="A45" t="s">
        <v>28</v>
      </c>
      <c r="B45" t="s">
        <v>1142</v>
      </c>
      <c r="C45" s="3">
        <v>45307</v>
      </c>
      <c r="D45" t="str">
        <f t="shared" si="0"/>
        <v>Bank</v>
      </c>
      <c r="F45" t="s">
        <v>1188</v>
      </c>
      <c r="G45" s="5">
        <v>1005900</v>
      </c>
      <c r="I45" s="2" t="s">
        <v>1196</v>
      </c>
    </row>
    <row r="46" spans="1:9" x14ac:dyDescent="0.2">
      <c r="A46" t="s">
        <v>28</v>
      </c>
      <c r="B46" t="s">
        <v>1143</v>
      </c>
      <c r="C46" s="3">
        <v>45307</v>
      </c>
      <c r="D46" t="str">
        <f t="shared" si="0"/>
        <v>Bank</v>
      </c>
      <c r="F46" t="s">
        <v>1188</v>
      </c>
      <c r="G46" s="5">
        <v>128661</v>
      </c>
      <c r="I46" s="2" t="s">
        <v>1196</v>
      </c>
    </row>
    <row r="47" spans="1:9" x14ac:dyDescent="0.2">
      <c r="A47" t="s">
        <v>28</v>
      </c>
      <c r="B47" t="s">
        <v>1144</v>
      </c>
      <c r="C47" s="3">
        <v>45307</v>
      </c>
      <c r="D47" t="str">
        <f t="shared" si="0"/>
        <v>Bank</v>
      </c>
      <c r="F47" t="s">
        <v>1188</v>
      </c>
      <c r="G47" s="5">
        <v>157267</v>
      </c>
      <c r="I47" s="2" t="s">
        <v>1196</v>
      </c>
    </row>
    <row r="48" spans="1:9" x14ac:dyDescent="0.2">
      <c r="A48" t="s">
        <v>28</v>
      </c>
      <c r="B48" t="s">
        <v>1145</v>
      </c>
      <c r="C48" s="3">
        <v>45307</v>
      </c>
      <c r="D48" t="str">
        <f t="shared" si="0"/>
        <v>Bank</v>
      </c>
      <c r="F48" t="s">
        <v>1188</v>
      </c>
      <c r="G48" s="5">
        <v>160300</v>
      </c>
      <c r="I48" s="2" t="s">
        <v>1196</v>
      </c>
    </row>
    <row r="49" spans="1:9" x14ac:dyDescent="0.2">
      <c r="A49" t="s">
        <v>28</v>
      </c>
      <c r="B49" t="s">
        <v>1146</v>
      </c>
      <c r="C49" s="3">
        <v>45307</v>
      </c>
      <c r="D49" t="str">
        <f t="shared" si="0"/>
        <v>Bank</v>
      </c>
      <c r="F49" t="s">
        <v>1188</v>
      </c>
      <c r="G49" s="5">
        <v>118354</v>
      </c>
      <c r="I49" s="2" t="s">
        <v>1196</v>
      </c>
    </row>
    <row r="50" spans="1:9" x14ac:dyDescent="0.2">
      <c r="A50" t="s">
        <v>20</v>
      </c>
      <c r="B50" t="s">
        <v>1130</v>
      </c>
      <c r="C50" s="3">
        <v>45313</v>
      </c>
      <c r="D50" t="str">
        <f t="shared" si="0"/>
        <v>Cash</v>
      </c>
      <c r="F50" t="s">
        <v>1188</v>
      </c>
      <c r="G50" s="5">
        <v>76158</v>
      </c>
      <c r="I50" s="2" t="s">
        <v>1196</v>
      </c>
    </row>
    <row r="51" spans="1:9" x14ac:dyDescent="0.2">
      <c r="A51" t="s">
        <v>20</v>
      </c>
      <c r="B51" t="s">
        <v>1115</v>
      </c>
      <c r="C51" s="3">
        <v>45313</v>
      </c>
      <c r="D51" t="str">
        <f t="shared" si="0"/>
        <v>Cash</v>
      </c>
      <c r="F51" t="s">
        <v>1188</v>
      </c>
      <c r="G51" s="5">
        <v>410648.9</v>
      </c>
      <c r="I51" s="2" t="s">
        <v>1196</v>
      </c>
    </row>
    <row r="52" spans="1:9" x14ac:dyDescent="0.2">
      <c r="A52" t="s">
        <v>20</v>
      </c>
      <c r="B52" t="s">
        <v>1116</v>
      </c>
      <c r="C52" s="3">
        <v>45313</v>
      </c>
      <c r="D52" t="str">
        <f t="shared" si="0"/>
        <v>Cash</v>
      </c>
      <c r="F52" t="s">
        <v>1188</v>
      </c>
      <c r="G52" s="5">
        <v>501357.45</v>
      </c>
      <c r="I52" s="2" t="s">
        <v>1196</v>
      </c>
    </row>
    <row r="53" spans="1:9" x14ac:dyDescent="0.2">
      <c r="A53" t="s">
        <v>20</v>
      </c>
      <c r="B53" t="s">
        <v>1117</v>
      </c>
      <c r="C53" s="3">
        <v>45313</v>
      </c>
      <c r="D53" t="str">
        <f t="shared" si="0"/>
        <v>Cash</v>
      </c>
      <c r="F53" t="s">
        <v>1188</v>
      </c>
      <c r="G53" s="5">
        <v>64127.45</v>
      </c>
      <c r="I53" s="2" t="s">
        <v>1196</v>
      </c>
    </row>
    <row r="54" spans="1:9" x14ac:dyDescent="0.2">
      <c r="A54" t="s">
        <v>20</v>
      </c>
      <c r="B54" t="s">
        <v>1118</v>
      </c>
      <c r="C54" s="3">
        <v>45313</v>
      </c>
      <c r="D54" t="str">
        <f t="shared" si="0"/>
        <v>Cash</v>
      </c>
      <c r="F54" t="s">
        <v>1188</v>
      </c>
      <c r="G54" s="5">
        <v>78385.149999999994</v>
      </c>
      <c r="I54" s="2" t="s">
        <v>1196</v>
      </c>
    </row>
    <row r="55" spans="1:9" x14ac:dyDescent="0.2">
      <c r="A55" t="s">
        <v>20</v>
      </c>
      <c r="B55" t="s">
        <v>1119</v>
      </c>
      <c r="C55" s="3">
        <v>45313</v>
      </c>
      <c r="D55" t="str">
        <f t="shared" si="0"/>
        <v>Cash</v>
      </c>
      <c r="F55" t="s">
        <v>1188</v>
      </c>
      <c r="G55" s="5">
        <v>79896.25</v>
      </c>
      <c r="I55" s="2" t="s">
        <v>1196</v>
      </c>
    </row>
    <row r="56" spans="1:9" x14ac:dyDescent="0.2">
      <c r="A56" t="s">
        <v>20</v>
      </c>
      <c r="B56" t="s">
        <v>1120</v>
      </c>
      <c r="C56" s="3">
        <v>45313</v>
      </c>
      <c r="D56" t="str">
        <f t="shared" si="0"/>
        <v>Cash</v>
      </c>
      <c r="F56" t="s">
        <v>1188</v>
      </c>
      <c r="G56" s="5">
        <v>58990.400000000001</v>
      </c>
      <c r="I56" s="2" t="s">
        <v>1196</v>
      </c>
    </row>
    <row r="57" spans="1:9" x14ac:dyDescent="0.2">
      <c r="A57" t="s">
        <v>20</v>
      </c>
      <c r="B57" t="s">
        <v>1121</v>
      </c>
      <c r="C57" s="3">
        <v>45313</v>
      </c>
      <c r="D57" t="str">
        <f t="shared" si="0"/>
        <v>Cash</v>
      </c>
      <c r="F57" t="s">
        <v>1188</v>
      </c>
      <c r="G57" s="5">
        <v>37958.050000000003</v>
      </c>
      <c r="I57" s="2" t="s">
        <v>1196</v>
      </c>
    </row>
    <row r="58" spans="1:9" x14ac:dyDescent="0.2">
      <c r="A58" t="s">
        <v>20</v>
      </c>
      <c r="B58" t="s">
        <v>1122</v>
      </c>
      <c r="C58" s="3">
        <v>45313</v>
      </c>
      <c r="D58" t="str">
        <f t="shared" si="0"/>
        <v>Cash</v>
      </c>
      <c r="F58" t="s">
        <v>1188</v>
      </c>
      <c r="G58" s="5">
        <v>671932.35</v>
      </c>
      <c r="I58" s="2" t="s">
        <v>1196</v>
      </c>
    </row>
    <row r="59" spans="1:9" x14ac:dyDescent="0.2">
      <c r="A59" t="s">
        <v>20</v>
      </c>
      <c r="B59" t="s">
        <v>1123</v>
      </c>
      <c r="C59" s="3">
        <v>45313</v>
      </c>
      <c r="D59" t="str">
        <f t="shared" si="0"/>
        <v>Cash</v>
      </c>
      <c r="F59" t="s">
        <v>1188</v>
      </c>
      <c r="G59" s="5">
        <v>820358.25</v>
      </c>
      <c r="I59" s="2" t="s">
        <v>1196</v>
      </c>
    </row>
    <row r="60" spans="1:9" x14ac:dyDescent="0.2">
      <c r="A60" t="s">
        <v>20</v>
      </c>
      <c r="B60" t="s">
        <v>1124</v>
      </c>
      <c r="C60" s="3">
        <v>45313</v>
      </c>
      <c r="D60" t="str">
        <f t="shared" si="0"/>
        <v>Cash</v>
      </c>
      <c r="F60" t="s">
        <v>1188</v>
      </c>
      <c r="G60" s="5">
        <v>119919.7</v>
      </c>
      <c r="I60" s="2" t="s">
        <v>1196</v>
      </c>
    </row>
    <row r="61" spans="1:9" x14ac:dyDescent="0.2">
      <c r="A61" t="s">
        <v>20</v>
      </c>
      <c r="B61" t="s">
        <v>1125</v>
      </c>
      <c r="C61" s="3">
        <v>45313</v>
      </c>
      <c r="D61" t="str">
        <f t="shared" si="0"/>
        <v>Cash</v>
      </c>
      <c r="F61" t="s">
        <v>1188</v>
      </c>
      <c r="G61" s="5">
        <v>164903.1</v>
      </c>
      <c r="I61" s="2" t="s">
        <v>1196</v>
      </c>
    </row>
    <row r="62" spans="1:9" x14ac:dyDescent="0.2">
      <c r="A62" t="s">
        <v>20</v>
      </c>
      <c r="B62" t="s">
        <v>1126</v>
      </c>
      <c r="C62" s="3">
        <v>45313</v>
      </c>
      <c r="D62" t="str">
        <f t="shared" si="0"/>
        <v>Cash</v>
      </c>
      <c r="F62" t="s">
        <v>1188</v>
      </c>
      <c r="G62" s="5">
        <v>186760</v>
      </c>
      <c r="I62" s="2" t="s">
        <v>1196</v>
      </c>
    </row>
    <row r="63" spans="1:9" x14ac:dyDescent="0.2">
      <c r="A63" t="s">
        <v>20</v>
      </c>
      <c r="B63" t="s">
        <v>1127</v>
      </c>
      <c r="C63" s="3">
        <v>45313</v>
      </c>
      <c r="D63" t="str">
        <f t="shared" si="0"/>
        <v>Cash</v>
      </c>
      <c r="F63" t="s">
        <v>1188</v>
      </c>
      <c r="G63" s="5">
        <v>110312.6</v>
      </c>
      <c r="I63" s="2" t="s">
        <v>1196</v>
      </c>
    </row>
    <row r="64" spans="1:9" x14ac:dyDescent="0.2">
      <c r="A64" t="s">
        <v>20</v>
      </c>
      <c r="B64" t="s">
        <v>1128</v>
      </c>
      <c r="C64" s="3">
        <v>45313</v>
      </c>
      <c r="D64" t="str">
        <f t="shared" si="0"/>
        <v>Cash</v>
      </c>
      <c r="F64" t="s">
        <v>1188</v>
      </c>
      <c r="G64" s="5">
        <v>66545.899999999994</v>
      </c>
      <c r="I64" s="2" t="s">
        <v>1196</v>
      </c>
    </row>
    <row r="65" spans="1:9" x14ac:dyDescent="0.2">
      <c r="A65" t="s">
        <v>20</v>
      </c>
      <c r="B65" t="s">
        <v>1129</v>
      </c>
      <c r="C65" s="3">
        <v>45313</v>
      </c>
      <c r="D65" t="str">
        <f t="shared" si="0"/>
        <v>Cash</v>
      </c>
      <c r="F65" t="s">
        <v>1188</v>
      </c>
      <c r="G65" s="5">
        <v>216185.05</v>
      </c>
      <c r="I65" s="2" t="s">
        <v>1196</v>
      </c>
    </row>
    <row r="66" spans="1:9" x14ac:dyDescent="0.2">
      <c r="A66" t="s">
        <v>51</v>
      </c>
      <c r="B66" t="s">
        <v>1090</v>
      </c>
      <c r="C66" s="3">
        <v>45321</v>
      </c>
      <c r="D66" t="str">
        <f t="shared" si="0"/>
        <v>Bank</v>
      </c>
      <c r="F66" t="s">
        <v>1188</v>
      </c>
      <c r="G66" s="5">
        <v>263938.8</v>
      </c>
      <c r="I66" s="2" t="s">
        <v>1196</v>
      </c>
    </row>
    <row r="67" spans="1:9" x14ac:dyDescent="0.2">
      <c r="A67" t="s">
        <v>51</v>
      </c>
      <c r="B67" t="s">
        <v>1091</v>
      </c>
      <c r="C67" s="3">
        <v>45321</v>
      </c>
      <c r="D67" t="str">
        <f t="shared" ref="D67:D130" si="1">IF(A67="Overheads","Cash","Bank")</f>
        <v>Bank</v>
      </c>
      <c r="F67" t="s">
        <v>1188</v>
      </c>
      <c r="G67" s="5">
        <v>33759.4</v>
      </c>
      <c r="I67" s="2" t="s">
        <v>1196</v>
      </c>
    </row>
    <row r="68" spans="1:9" x14ac:dyDescent="0.2">
      <c r="A68" t="s">
        <v>51</v>
      </c>
      <c r="B68" t="s">
        <v>1092</v>
      </c>
      <c r="C68" s="3">
        <v>45321</v>
      </c>
      <c r="D68" t="str">
        <f t="shared" si="1"/>
        <v>Bank</v>
      </c>
      <c r="F68" t="s">
        <v>1188</v>
      </c>
      <c r="G68" s="5">
        <v>41265.449999999997</v>
      </c>
      <c r="I68" s="2" t="s">
        <v>1196</v>
      </c>
    </row>
    <row r="69" spans="1:9" x14ac:dyDescent="0.2">
      <c r="A69" t="s">
        <v>51</v>
      </c>
      <c r="B69" t="s">
        <v>1093</v>
      </c>
      <c r="C69" s="3">
        <v>45321</v>
      </c>
      <c r="D69" t="str">
        <f t="shared" si="1"/>
        <v>Bank</v>
      </c>
      <c r="F69" t="s">
        <v>1188</v>
      </c>
      <c r="G69" s="5">
        <v>42061.25</v>
      </c>
      <c r="I69" s="2" t="s">
        <v>1196</v>
      </c>
    </row>
    <row r="70" spans="1:9" x14ac:dyDescent="0.2">
      <c r="A70" t="s">
        <v>51</v>
      </c>
      <c r="B70" t="s">
        <v>1094</v>
      </c>
      <c r="C70" s="3">
        <v>45321</v>
      </c>
      <c r="D70" t="str">
        <f t="shared" si="1"/>
        <v>Bank</v>
      </c>
      <c r="F70" t="s">
        <v>1188</v>
      </c>
      <c r="G70" s="5">
        <v>31054.6</v>
      </c>
      <c r="I70" s="2" t="s">
        <v>1196</v>
      </c>
    </row>
    <row r="71" spans="1:9" x14ac:dyDescent="0.2">
      <c r="A71" t="s">
        <v>51</v>
      </c>
      <c r="B71" t="s">
        <v>1095</v>
      </c>
      <c r="C71" s="3">
        <v>45321</v>
      </c>
      <c r="D71" t="str">
        <f t="shared" si="1"/>
        <v>Bank</v>
      </c>
      <c r="F71" t="s">
        <v>1188</v>
      </c>
      <c r="G71" s="5">
        <v>19983.55</v>
      </c>
      <c r="I71" s="2" t="s">
        <v>1196</v>
      </c>
    </row>
    <row r="72" spans="1:9" x14ac:dyDescent="0.2">
      <c r="A72" t="s">
        <v>51</v>
      </c>
      <c r="B72" t="s">
        <v>1096</v>
      </c>
      <c r="C72" s="3">
        <v>45321</v>
      </c>
      <c r="D72" t="str">
        <f t="shared" si="1"/>
        <v>Bank</v>
      </c>
      <c r="F72" t="s">
        <v>1188</v>
      </c>
      <c r="G72" s="5">
        <v>2036378</v>
      </c>
      <c r="I72" s="2" t="s">
        <v>1196</v>
      </c>
    </row>
    <row r="73" spans="1:9" x14ac:dyDescent="0.2">
      <c r="A73" t="s">
        <v>51</v>
      </c>
      <c r="B73" t="s">
        <v>1097</v>
      </c>
      <c r="C73" s="3">
        <v>45321</v>
      </c>
      <c r="D73" t="str">
        <f t="shared" si="1"/>
        <v>Bank</v>
      </c>
      <c r="F73" t="s">
        <v>1188</v>
      </c>
      <c r="G73" s="5">
        <v>2486198</v>
      </c>
      <c r="I73" s="2" t="s">
        <v>1196</v>
      </c>
    </row>
    <row r="74" spans="1:9" x14ac:dyDescent="0.2">
      <c r="A74" t="s">
        <v>51</v>
      </c>
      <c r="B74" t="s">
        <v>1098</v>
      </c>
      <c r="C74" s="3">
        <v>45321</v>
      </c>
      <c r="D74" t="str">
        <f t="shared" si="1"/>
        <v>Bank</v>
      </c>
      <c r="F74" t="s">
        <v>1188</v>
      </c>
      <c r="G74" s="5">
        <v>318002</v>
      </c>
      <c r="I74" s="2" t="s">
        <v>1196</v>
      </c>
    </row>
    <row r="75" spans="1:9" x14ac:dyDescent="0.2">
      <c r="A75" t="s">
        <v>51</v>
      </c>
      <c r="B75" t="s">
        <v>1099</v>
      </c>
      <c r="C75" s="3">
        <v>45321</v>
      </c>
      <c r="D75" t="str">
        <f t="shared" si="1"/>
        <v>Bank</v>
      </c>
      <c r="F75" t="s">
        <v>1188</v>
      </c>
      <c r="G75" s="5">
        <v>388704</v>
      </c>
      <c r="I75" s="2" t="s">
        <v>1196</v>
      </c>
    </row>
    <row r="76" spans="1:9" x14ac:dyDescent="0.2">
      <c r="A76" t="s">
        <v>51</v>
      </c>
      <c r="B76" t="s">
        <v>1100</v>
      </c>
      <c r="C76" s="3">
        <v>45321</v>
      </c>
      <c r="D76" t="str">
        <f t="shared" si="1"/>
        <v>Bank</v>
      </c>
      <c r="F76" t="s">
        <v>1188</v>
      </c>
      <c r="G76" s="5">
        <v>396200</v>
      </c>
      <c r="I76" s="2" t="s">
        <v>1196</v>
      </c>
    </row>
    <row r="77" spans="1:9" x14ac:dyDescent="0.2">
      <c r="A77" t="s">
        <v>51</v>
      </c>
      <c r="B77" t="s">
        <v>1101</v>
      </c>
      <c r="C77" s="3">
        <v>45321</v>
      </c>
      <c r="D77" t="str">
        <f t="shared" si="1"/>
        <v>Bank</v>
      </c>
      <c r="F77" t="s">
        <v>1188</v>
      </c>
      <c r="G77" s="5">
        <v>292527</v>
      </c>
      <c r="I77" s="2" t="s">
        <v>1196</v>
      </c>
    </row>
    <row r="78" spans="1:9" x14ac:dyDescent="0.2">
      <c r="A78" t="s">
        <v>51</v>
      </c>
      <c r="B78" t="s">
        <v>1102</v>
      </c>
      <c r="C78" s="3">
        <v>45321</v>
      </c>
      <c r="D78" t="str">
        <f t="shared" si="1"/>
        <v>Bank</v>
      </c>
      <c r="F78" t="s">
        <v>1188</v>
      </c>
      <c r="G78" s="5">
        <v>188232</v>
      </c>
      <c r="I78" s="2" t="s">
        <v>1196</v>
      </c>
    </row>
    <row r="79" spans="1:9" x14ac:dyDescent="0.2">
      <c r="A79" t="s">
        <v>51</v>
      </c>
      <c r="B79" t="s">
        <v>1103</v>
      </c>
      <c r="C79" s="3">
        <v>45321</v>
      </c>
      <c r="D79" t="str">
        <f t="shared" si="1"/>
        <v>Bank</v>
      </c>
      <c r="F79" t="s">
        <v>1188</v>
      </c>
      <c r="G79" s="5">
        <v>3356043.85</v>
      </c>
      <c r="I79" s="2" t="s">
        <v>1196</v>
      </c>
    </row>
    <row r="80" spans="1:9" x14ac:dyDescent="0.2">
      <c r="A80" t="s">
        <v>51</v>
      </c>
      <c r="B80" t="s">
        <v>1104</v>
      </c>
      <c r="C80" s="3">
        <v>45321</v>
      </c>
      <c r="D80" t="str">
        <f t="shared" si="1"/>
        <v>Bank</v>
      </c>
      <c r="F80" t="s">
        <v>1188</v>
      </c>
      <c r="G80" s="5">
        <v>4097368.35</v>
      </c>
      <c r="I80" s="2" t="s">
        <v>1196</v>
      </c>
    </row>
    <row r="81" spans="1:9" x14ac:dyDescent="0.2">
      <c r="A81" t="s">
        <v>51</v>
      </c>
      <c r="B81" t="s">
        <v>1105</v>
      </c>
      <c r="C81" s="3">
        <v>45321</v>
      </c>
      <c r="D81" t="str">
        <f t="shared" si="1"/>
        <v>Bank</v>
      </c>
      <c r="F81" t="s">
        <v>1188</v>
      </c>
      <c r="G81" s="5">
        <v>598951.05000000005</v>
      </c>
      <c r="I81" s="2" t="s">
        <v>1196</v>
      </c>
    </row>
    <row r="82" spans="1:9" x14ac:dyDescent="0.2">
      <c r="A82" t="s">
        <v>51</v>
      </c>
      <c r="B82" t="s">
        <v>1106</v>
      </c>
      <c r="C82" s="3">
        <v>45321</v>
      </c>
      <c r="D82" t="str">
        <f t="shared" si="1"/>
        <v>Bank</v>
      </c>
      <c r="F82" t="s">
        <v>1188</v>
      </c>
      <c r="G82" s="5">
        <v>823631.15</v>
      </c>
      <c r="I82" s="2" t="s">
        <v>1196</v>
      </c>
    </row>
    <row r="83" spans="1:9" x14ac:dyDescent="0.2">
      <c r="A83" t="s">
        <v>51</v>
      </c>
      <c r="B83" t="s">
        <v>1107</v>
      </c>
      <c r="C83" s="3">
        <v>45321</v>
      </c>
      <c r="D83" t="str">
        <f t="shared" si="1"/>
        <v>Bank</v>
      </c>
      <c r="F83" t="s">
        <v>1188</v>
      </c>
      <c r="G83" s="5">
        <v>932793.75</v>
      </c>
      <c r="I83" s="2" t="s">
        <v>1196</v>
      </c>
    </row>
    <row r="84" spans="1:9" x14ac:dyDescent="0.2">
      <c r="A84" t="s">
        <v>51</v>
      </c>
      <c r="B84" t="s">
        <v>1108</v>
      </c>
      <c r="C84" s="3">
        <v>45321</v>
      </c>
      <c r="D84" t="str">
        <f t="shared" si="1"/>
        <v>Bank</v>
      </c>
      <c r="F84" t="s">
        <v>1188</v>
      </c>
      <c r="G84" s="5">
        <v>550968.44999999995</v>
      </c>
      <c r="I84" s="2" t="s">
        <v>1196</v>
      </c>
    </row>
    <row r="85" spans="1:9" x14ac:dyDescent="0.2">
      <c r="A85" t="s">
        <v>51</v>
      </c>
      <c r="B85" t="s">
        <v>1109</v>
      </c>
      <c r="C85" s="3">
        <v>45321</v>
      </c>
      <c r="D85" t="str">
        <f t="shared" si="1"/>
        <v>Bank</v>
      </c>
      <c r="F85" t="s">
        <v>1188</v>
      </c>
      <c r="G85" s="5">
        <v>332373</v>
      </c>
      <c r="I85" s="2" t="s">
        <v>1196</v>
      </c>
    </row>
    <row r="86" spans="1:9" x14ac:dyDescent="0.2">
      <c r="A86" t="s">
        <v>51</v>
      </c>
      <c r="B86" t="s">
        <v>1110</v>
      </c>
      <c r="C86" s="3">
        <v>45321</v>
      </c>
      <c r="D86" t="str">
        <f t="shared" si="1"/>
        <v>Bank</v>
      </c>
      <c r="F86" t="s">
        <v>1188</v>
      </c>
      <c r="G86" s="5">
        <v>823906</v>
      </c>
      <c r="I86" s="2" t="s">
        <v>1196</v>
      </c>
    </row>
    <row r="87" spans="1:9" x14ac:dyDescent="0.2">
      <c r="A87" t="s">
        <v>51</v>
      </c>
      <c r="B87" t="s">
        <v>1111</v>
      </c>
      <c r="C87" s="3">
        <v>45321</v>
      </c>
      <c r="D87" t="str">
        <f t="shared" si="1"/>
        <v>Bank</v>
      </c>
      <c r="F87" t="s">
        <v>1188</v>
      </c>
      <c r="G87" s="5">
        <v>1005900</v>
      </c>
      <c r="I87" s="2" t="s">
        <v>1196</v>
      </c>
    </row>
    <row r="88" spans="1:9" x14ac:dyDescent="0.2">
      <c r="A88" t="s">
        <v>51</v>
      </c>
      <c r="B88" t="s">
        <v>1112</v>
      </c>
      <c r="C88" s="3">
        <v>45321</v>
      </c>
      <c r="D88" t="str">
        <f t="shared" si="1"/>
        <v>Bank</v>
      </c>
      <c r="F88" t="s">
        <v>1188</v>
      </c>
      <c r="G88" s="5">
        <v>69878</v>
      </c>
      <c r="I88" s="2" t="s">
        <v>1196</v>
      </c>
    </row>
    <row r="89" spans="1:9" x14ac:dyDescent="0.2">
      <c r="A89" t="s">
        <v>51</v>
      </c>
      <c r="B89" t="s">
        <v>1113</v>
      </c>
      <c r="C89" s="3">
        <v>45321</v>
      </c>
      <c r="D89" t="str">
        <f t="shared" si="1"/>
        <v>Bank</v>
      </c>
      <c r="F89" t="s">
        <v>1188</v>
      </c>
      <c r="G89" s="5">
        <v>118164</v>
      </c>
      <c r="I89" s="2" t="s">
        <v>1196</v>
      </c>
    </row>
    <row r="90" spans="1:9" x14ac:dyDescent="0.2">
      <c r="A90" t="s">
        <v>51</v>
      </c>
      <c r="B90" t="s">
        <v>1114</v>
      </c>
      <c r="C90" s="3">
        <v>45321</v>
      </c>
      <c r="D90" t="str">
        <f t="shared" si="1"/>
        <v>Bank</v>
      </c>
      <c r="F90" t="s">
        <v>1188</v>
      </c>
      <c r="G90" s="5">
        <v>180914</v>
      </c>
      <c r="I90" s="2" t="s">
        <v>1196</v>
      </c>
    </row>
    <row r="91" spans="1:9" x14ac:dyDescent="0.2">
      <c r="A91" t="s">
        <v>12</v>
      </c>
      <c r="B91" t="s">
        <v>1074</v>
      </c>
      <c r="C91" s="3">
        <v>45322</v>
      </c>
      <c r="D91" t="str">
        <f t="shared" si="1"/>
        <v>Bank</v>
      </c>
      <c r="F91" t="s">
        <v>1188</v>
      </c>
      <c r="G91" s="5">
        <v>192360</v>
      </c>
      <c r="I91" s="2" t="s">
        <v>1196</v>
      </c>
    </row>
    <row r="92" spans="1:9" x14ac:dyDescent="0.2">
      <c r="A92" t="s">
        <v>12</v>
      </c>
      <c r="B92" t="s">
        <v>1075</v>
      </c>
      <c r="C92" s="3">
        <v>45322</v>
      </c>
      <c r="D92" t="str">
        <f t="shared" si="1"/>
        <v>Bank</v>
      </c>
      <c r="F92" t="s">
        <v>1188</v>
      </c>
      <c r="G92" s="5">
        <v>114248</v>
      </c>
      <c r="I92" s="2" t="s">
        <v>1196</v>
      </c>
    </row>
    <row r="93" spans="1:9" x14ac:dyDescent="0.2">
      <c r="A93" t="s">
        <v>12</v>
      </c>
      <c r="B93" t="s">
        <v>1076</v>
      </c>
      <c r="C93" s="3">
        <v>45322</v>
      </c>
      <c r="D93" t="str">
        <f t="shared" si="1"/>
        <v>Bank</v>
      </c>
      <c r="F93" t="s">
        <v>1188</v>
      </c>
      <c r="G93" s="5">
        <v>118354</v>
      </c>
      <c r="I93" s="2" t="s">
        <v>1196</v>
      </c>
    </row>
    <row r="94" spans="1:9" x14ac:dyDescent="0.2">
      <c r="A94" t="s">
        <v>12</v>
      </c>
      <c r="B94" t="s">
        <v>1077</v>
      </c>
      <c r="C94" s="3">
        <v>45322</v>
      </c>
      <c r="D94" t="str">
        <f t="shared" si="1"/>
        <v>Bank</v>
      </c>
      <c r="F94" t="s">
        <v>1188</v>
      </c>
      <c r="G94" s="5">
        <v>76158</v>
      </c>
      <c r="I94" s="2" t="s">
        <v>1196</v>
      </c>
    </row>
    <row r="95" spans="1:9" x14ac:dyDescent="0.2">
      <c r="A95" t="s">
        <v>12</v>
      </c>
      <c r="B95" t="s">
        <v>1078</v>
      </c>
      <c r="C95" s="3">
        <v>45322</v>
      </c>
      <c r="D95" t="str">
        <f t="shared" si="1"/>
        <v>Bank</v>
      </c>
      <c r="F95" t="s">
        <v>1188</v>
      </c>
      <c r="G95" s="5">
        <v>508367</v>
      </c>
      <c r="I95" s="2" t="s">
        <v>1196</v>
      </c>
    </row>
    <row r="96" spans="1:9" x14ac:dyDescent="0.2">
      <c r="A96" t="s">
        <v>12</v>
      </c>
      <c r="B96" t="s">
        <v>1079</v>
      </c>
      <c r="C96" s="3">
        <v>45322</v>
      </c>
      <c r="D96" t="str">
        <f t="shared" si="1"/>
        <v>Bank</v>
      </c>
      <c r="F96" t="s">
        <v>1188</v>
      </c>
      <c r="G96" s="5">
        <v>410648.9</v>
      </c>
      <c r="I96" s="2" t="s">
        <v>1196</v>
      </c>
    </row>
    <row r="97" spans="1:9" x14ac:dyDescent="0.2">
      <c r="A97" t="s">
        <v>12</v>
      </c>
      <c r="B97" t="s">
        <v>1080</v>
      </c>
      <c r="C97" s="3">
        <v>45322</v>
      </c>
      <c r="D97" t="str">
        <f t="shared" si="1"/>
        <v>Bank</v>
      </c>
      <c r="F97" t="s">
        <v>1188</v>
      </c>
      <c r="G97" s="5">
        <v>501357.45</v>
      </c>
      <c r="I97" s="2" t="s">
        <v>1196</v>
      </c>
    </row>
    <row r="98" spans="1:9" x14ac:dyDescent="0.2">
      <c r="A98" t="s">
        <v>12</v>
      </c>
      <c r="B98" t="s">
        <v>1081</v>
      </c>
      <c r="C98" s="3">
        <v>45322</v>
      </c>
      <c r="D98" t="str">
        <f t="shared" si="1"/>
        <v>Bank</v>
      </c>
      <c r="F98" t="s">
        <v>1188</v>
      </c>
      <c r="G98" s="5">
        <v>34827.75</v>
      </c>
      <c r="I98" s="2" t="s">
        <v>1196</v>
      </c>
    </row>
    <row r="99" spans="1:9" x14ac:dyDescent="0.2">
      <c r="A99" t="s">
        <v>12</v>
      </c>
      <c r="B99" t="s">
        <v>1082</v>
      </c>
      <c r="C99" s="3">
        <v>45322</v>
      </c>
      <c r="D99" t="str">
        <f t="shared" si="1"/>
        <v>Bank</v>
      </c>
      <c r="F99" t="s">
        <v>1188</v>
      </c>
      <c r="G99" s="5">
        <v>58894.95</v>
      </c>
      <c r="I99" s="2" t="s">
        <v>1196</v>
      </c>
    </row>
    <row r="100" spans="1:9" x14ac:dyDescent="0.2">
      <c r="A100" t="s">
        <v>12</v>
      </c>
      <c r="B100" t="s">
        <v>1083</v>
      </c>
      <c r="C100" s="3">
        <v>45322</v>
      </c>
      <c r="D100" t="str">
        <f t="shared" si="1"/>
        <v>Bank</v>
      </c>
      <c r="F100" t="s">
        <v>1188</v>
      </c>
      <c r="G100" s="5">
        <v>90170.35</v>
      </c>
      <c r="I100" s="2" t="s">
        <v>1196</v>
      </c>
    </row>
    <row r="101" spans="1:9" x14ac:dyDescent="0.2">
      <c r="A101" t="s">
        <v>12</v>
      </c>
      <c r="B101" t="s">
        <v>1084</v>
      </c>
      <c r="C101" s="3">
        <v>45322</v>
      </c>
      <c r="D101" t="str">
        <f t="shared" si="1"/>
        <v>Bank</v>
      </c>
      <c r="F101" t="s">
        <v>1188</v>
      </c>
      <c r="G101" s="5">
        <v>95875.5</v>
      </c>
      <c r="I101" s="2" t="s">
        <v>1196</v>
      </c>
    </row>
    <row r="102" spans="1:9" x14ac:dyDescent="0.2">
      <c r="A102" t="s">
        <v>12</v>
      </c>
      <c r="B102" t="s">
        <v>1085</v>
      </c>
      <c r="C102" s="3">
        <v>45322</v>
      </c>
      <c r="D102" t="str">
        <f t="shared" si="1"/>
        <v>Bank</v>
      </c>
      <c r="F102" t="s">
        <v>1188</v>
      </c>
      <c r="G102" s="5">
        <v>56943.4</v>
      </c>
      <c r="I102" s="2" t="s">
        <v>1196</v>
      </c>
    </row>
    <row r="103" spans="1:9" x14ac:dyDescent="0.2">
      <c r="A103" t="s">
        <v>12</v>
      </c>
      <c r="B103" t="s">
        <v>1086</v>
      </c>
      <c r="C103" s="3">
        <v>45322</v>
      </c>
      <c r="D103" t="str">
        <f t="shared" si="1"/>
        <v>Bank</v>
      </c>
      <c r="F103" t="s">
        <v>1188</v>
      </c>
      <c r="G103" s="5">
        <v>58990.400000000001</v>
      </c>
      <c r="I103" s="2" t="s">
        <v>1196</v>
      </c>
    </row>
    <row r="104" spans="1:9" x14ac:dyDescent="0.2">
      <c r="A104" t="s">
        <v>12</v>
      </c>
      <c r="B104" t="s">
        <v>1087</v>
      </c>
      <c r="C104" s="3">
        <v>45322</v>
      </c>
      <c r="D104" t="str">
        <f t="shared" si="1"/>
        <v>Bank</v>
      </c>
      <c r="F104" t="s">
        <v>1188</v>
      </c>
      <c r="G104" s="5">
        <v>37958.050000000003</v>
      </c>
      <c r="I104" s="2" t="s">
        <v>1196</v>
      </c>
    </row>
    <row r="105" spans="1:9" x14ac:dyDescent="0.2">
      <c r="A105" t="s">
        <v>12</v>
      </c>
      <c r="B105" t="s">
        <v>1088</v>
      </c>
      <c r="C105" s="3">
        <v>45322</v>
      </c>
      <c r="D105" t="str">
        <f t="shared" si="1"/>
        <v>Bank</v>
      </c>
      <c r="F105" t="s">
        <v>1188</v>
      </c>
      <c r="G105" s="5">
        <v>253378.35</v>
      </c>
      <c r="I105" s="2" t="s">
        <v>1196</v>
      </c>
    </row>
    <row r="106" spans="1:9" x14ac:dyDescent="0.2">
      <c r="A106" t="s">
        <v>12</v>
      </c>
      <c r="B106" t="s">
        <v>1089</v>
      </c>
      <c r="C106" s="3">
        <v>45322</v>
      </c>
      <c r="D106" t="str">
        <f t="shared" si="1"/>
        <v>Bank</v>
      </c>
      <c r="F106" t="s">
        <v>1188</v>
      </c>
      <c r="G106" s="5">
        <v>671932.35</v>
      </c>
      <c r="I106" s="2" t="s">
        <v>1196</v>
      </c>
    </row>
    <row r="107" spans="1:9" x14ac:dyDescent="0.2">
      <c r="A107" t="s">
        <v>36</v>
      </c>
      <c r="B107" t="s">
        <v>1049</v>
      </c>
      <c r="C107" s="3">
        <v>45326</v>
      </c>
      <c r="D107" t="str">
        <f t="shared" si="1"/>
        <v>Bank</v>
      </c>
      <c r="F107" t="s">
        <v>1188</v>
      </c>
      <c r="G107" s="5">
        <v>820358.25</v>
      </c>
      <c r="I107" s="2" t="s">
        <v>1196</v>
      </c>
    </row>
    <row r="108" spans="1:9" x14ac:dyDescent="0.2">
      <c r="A108" t="s">
        <v>36</v>
      </c>
      <c r="B108" t="s">
        <v>1050</v>
      </c>
      <c r="C108" s="3">
        <v>45326</v>
      </c>
      <c r="D108" t="str">
        <f t="shared" si="1"/>
        <v>Bank</v>
      </c>
      <c r="F108" t="s">
        <v>1188</v>
      </c>
      <c r="G108" s="5">
        <v>65129.1</v>
      </c>
      <c r="I108" s="2" t="s">
        <v>1196</v>
      </c>
    </row>
    <row r="109" spans="1:9" x14ac:dyDescent="0.2">
      <c r="A109" t="s">
        <v>36</v>
      </c>
      <c r="B109" t="s">
        <v>1051</v>
      </c>
      <c r="C109" s="3">
        <v>45326</v>
      </c>
      <c r="D109" t="str">
        <f t="shared" si="1"/>
        <v>Bank</v>
      </c>
      <c r="F109" t="s">
        <v>1188</v>
      </c>
      <c r="G109" s="5">
        <v>117018.25</v>
      </c>
      <c r="I109" s="2" t="s">
        <v>1196</v>
      </c>
    </row>
    <row r="110" spans="1:9" x14ac:dyDescent="0.2">
      <c r="A110" t="s">
        <v>36</v>
      </c>
      <c r="B110" t="s">
        <v>1052</v>
      </c>
      <c r="C110" s="3">
        <v>45326</v>
      </c>
      <c r="D110" t="str">
        <f t="shared" si="1"/>
        <v>Bank</v>
      </c>
      <c r="F110" t="s">
        <v>1188</v>
      </c>
      <c r="G110" s="5">
        <v>189699.4</v>
      </c>
      <c r="I110" s="2" t="s">
        <v>1196</v>
      </c>
    </row>
    <row r="111" spans="1:9" x14ac:dyDescent="0.2">
      <c r="A111" t="s">
        <v>36</v>
      </c>
      <c r="B111" t="s">
        <v>1053</v>
      </c>
      <c r="C111" s="3">
        <v>45326</v>
      </c>
      <c r="D111" t="str">
        <f t="shared" si="1"/>
        <v>Bank</v>
      </c>
      <c r="F111" t="s">
        <v>1188</v>
      </c>
      <c r="G111" s="5">
        <v>224112</v>
      </c>
      <c r="I111" s="2" t="s">
        <v>1196</v>
      </c>
    </row>
    <row r="112" spans="1:9" x14ac:dyDescent="0.2">
      <c r="A112" t="s">
        <v>36</v>
      </c>
      <c r="B112" t="s">
        <v>1054</v>
      </c>
      <c r="C112" s="3">
        <v>45326</v>
      </c>
      <c r="D112" t="str">
        <f t="shared" si="1"/>
        <v>Bank</v>
      </c>
      <c r="F112" t="s">
        <v>1188</v>
      </c>
      <c r="G112" s="5">
        <v>79864.05</v>
      </c>
      <c r="I112" s="2" t="s">
        <v>1196</v>
      </c>
    </row>
    <row r="113" spans="1:9" x14ac:dyDescent="0.2">
      <c r="A113" t="s">
        <v>36</v>
      </c>
      <c r="B113" t="s">
        <v>1055</v>
      </c>
      <c r="C113" s="3">
        <v>45326</v>
      </c>
      <c r="D113" t="str">
        <f t="shared" si="1"/>
        <v>Bank</v>
      </c>
      <c r="F113" t="s">
        <v>1188</v>
      </c>
      <c r="G113" s="5">
        <v>110312.6</v>
      </c>
      <c r="I113" s="2" t="s">
        <v>1196</v>
      </c>
    </row>
    <row r="114" spans="1:9" x14ac:dyDescent="0.2">
      <c r="A114" t="s">
        <v>36</v>
      </c>
      <c r="B114" t="s">
        <v>1056</v>
      </c>
      <c r="C114" s="3">
        <v>45326</v>
      </c>
      <c r="D114" t="str">
        <f t="shared" si="1"/>
        <v>Bank</v>
      </c>
      <c r="F114" t="s">
        <v>1188</v>
      </c>
      <c r="G114" s="5">
        <v>66545.899999999994</v>
      </c>
      <c r="I114" s="2" t="s">
        <v>1196</v>
      </c>
    </row>
    <row r="115" spans="1:9" x14ac:dyDescent="0.2">
      <c r="A115" t="s">
        <v>36</v>
      </c>
      <c r="B115" t="s">
        <v>1057</v>
      </c>
      <c r="C115" s="3">
        <v>45326</v>
      </c>
      <c r="D115" t="str">
        <f t="shared" si="1"/>
        <v>Bank</v>
      </c>
      <c r="F115" t="s">
        <v>1188</v>
      </c>
      <c r="G115" s="5">
        <v>473825.3</v>
      </c>
      <c r="I115" s="2" t="s">
        <v>1196</v>
      </c>
    </row>
    <row r="116" spans="1:9" x14ac:dyDescent="0.2">
      <c r="A116" t="s">
        <v>36</v>
      </c>
      <c r="B116" t="s">
        <v>1058</v>
      </c>
      <c r="C116" s="3">
        <v>45326</v>
      </c>
      <c r="D116" t="str">
        <f t="shared" si="1"/>
        <v>Bank</v>
      </c>
      <c r="F116" t="s">
        <v>1188</v>
      </c>
      <c r="G116" s="5">
        <v>216185.05</v>
      </c>
      <c r="I116" s="2" t="s">
        <v>1196</v>
      </c>
    </row>
    <row r="117" spans="1:9" x14ac:dyDescent="0.2">
      <c r="A117" t="s">
        <v>36</v>
      </c>
      <c r="B117" t="s">
        <v>1059</v>
      </c>
      <c r="C117" s="3">
        <v>45326</v>
      </c>
      <c r="D117" t="str">
        <f t="shared" si="1"/>
        <v>Bank</v>
      </c>
      <c r="F117" t="s">
        <v>1188</v>
      </c>
      <c r="G117" s="5">
        <v>263938.8</v>
      </c>
      <c r="I117" s="2" t="s">
        <v>1196</v>
      </c>
    </row>
    <row r="118" spans="1:9" x14ac:dyDescent="0.2">
      <c r="A118" t="s">
        <v>36</v>
      </c>
      <c r="B118" t="s">
        <v>1060</v>
      </c>
      <c r="C118" s="3">
        <v>45326</v>
      </c>
      <c r="D118" t="str">
        <f t="shared" si="1"/>
        <v>Bank</v>
      </c>
      <c r="F118" t="s">
        <v>1188</v>
      </c>
      <c r="G118" s="5">
        <v>18335.599999999999</v>
      </c>
      <c r="I118" s="2" t="s">
        <v>1196</v>
      </c>
    </row>
    <row r="119" spans="1:9" x14ac:dyDescent="0.2">
      <c r="A119" t="s">
        <v>36</v>
      </c>
      <c r="B119" t="s">
        <v>1061</v>
      </c>
      <c r="C119" s="3">
        <v>45326</v>
      </c>
      <c r="D119" t="str">
        <f t="shared" si="1"/>
        <v>Bank</v>
      </c>
      <c r="F119" t="s">
        <v>1188</v>
      </c>
      <c r="G119" s="5">
        <v>31005.15</v>
      </c>
      <c r="I119" s="2" t="s">
        <v>1196</v>
      </c>
    </row>
    <row r="120" spans="1:9" x14ac:dyDescent="0.2">
      <c r="A120" t="s">
        <v>36</v>
      </c>
      <c r="B120" t="s">
        <v>1062</v>
      </c>
      <c r="C120" s="3">
        <v>45326</v>
      </c>
      <c r="D120" t="str">
        <f t="shared" si="1"/>
        <v>Bank</v>
      </c>
      <c r="F120" t="s">
        <v>1188</v>
      </c>
      <c r="G120" s="5">
        <v>47469.7</v>
      </c>
      <c r="I120" s="2" t="s">
        <v>1196</v>
      </c>
    </row>
    <row r="121" spans="1:9" x14ac:dyDescent="0.2">
      <c r="A121" t="s">
        <v>36</v>
      </c>
      <c r="B121" t="s">
        <v>1063</v>
      </c>
      <c r="C121" s="3">
        <v>45326</v>
      </c>
      <c r="D121" t="str">
        <f t="shared" si="1"/>
        <v>Bank</v>
      </c>
      <c r="F121" t="s">
        <v>1188</v>
      </c>
      <c r="G121" s="5">
        <v>50473.5</v>
      </c>
      <c r="I121" s="2" t="s">
        <v>1196</v>
      </c>
    </row>
    <row r="122" spans="1:9" x14ac:dyDescent="0.2">
      <c r="A122" t="s">
        <v>36</v>
      </c>
      <c r="B122" t="s">
        <v>1064</v>
      </c>
      <c r="C122" s="3">
        <v>45326</v>
      </c>
      <c r="D122" t="str">
        <f t="shared" si="1"/>
        <v>Bank</v>
      </c>
      <c r="F122" t="s">
        <v>1188</v>
      </c>
      <c r="G122" s="5">
        <v>29978.2</v>
      </c>
      <c r="I122" s="2" t="s">
        <v>1196</v>
      </c>
    </row>
    <row r="123" spans="1:9" x14ac:dyDescent="0.2">
      <c r="A123" t="s">
        <v>36</v>
      </c>
      <c r="B123" t="s">
        <v>1065</v>
      </c>
      <c r="C123" s="3">
        <v>45326</v>
      </c>
      <c r="D123" t="str">
        <f t="shared" si="1"/>
        <v>Bank</v>
      </c>
      <c r="F123" t="s">
        <v>1188</v>
      </c>
      <c r="G123" s="5">
        <v>31054.6</v>
      </c>
      <c r="I123" s="2" t="s">
        <v>1196</v>
      </c>
    </row>
    <row r="124" spans="1:9" x14ac:dyDescent="0.2">
      <c r="A124" t="s">
        <v>36</v>
      </c>
      <c r="B124" t="s">
        <v>1066</v>
      </c>
      <c r="C124" s="3">
        <v>45326</v>
      </c>
      <c r="D124" t="str">
        <f t="shared" si="1"/>
        <v>Bank</v>
      </c>
      <c r="F124" t="s">
        <v>1188</v>
      </c>
      <c r="G124" s="5">
        <v>19983.55</v>
      </c>
      <c r="I124" s="2" t="s">
        <v>1196</v>
      </c>
    </row>
    <row r="125" spans="1:9" x14ac:dyDescent="0.2">
      <c r="A125" t="s">
        <v>36</v>
      </c>
      <c r="B125" t="s">
        <v>1067</v>
      </c>
      <c r="C125" s="3">
        <v>45326</v>
      </c>
      <c r="D125" t="str">
        <f t="shared" si="1"/>
        <v>Bank</v>
      </c>
      <c r="F125" t="s">
        <v>1188</v>
      </c>
      <c r="G125" s="5">
        <v>133390.79999999999</v>
      </c>
      <c r="I125" s="2" t="s">
        <v>1196</v>
      </c>
    </row>
    <row r="126" spans="1:9" x14ac:dyDescent="0.2">
      <c r="A126" t="s">
        <v>36</v>
      </c>
      <c r="B126" t="s">
        <v>1068</v>
      </c>
      <c r="C126" s="3">
        <v>45326</v>
      </c>
      <c r="D126" t="str">
        <f t="shared" si="1"/>
        <v>Bank</v>
      </c>
      <c r="F126" t="s">
        <v>1188</v>
      </c>
      <c r="G126" s="5">
        <v>2036378</v>
      </c>
      <c r="I126" s="2" t="s">
        <v>1196</v>
      </c>
    </row>
    <row r="127" spans="1:9" x14ac:dyDescent="0.2">
      <c r="A127" t="s">
        <v>36</v>
      </c>
      <c r="B127" t="s">
        <v>1069</v>
      </c>
      <c r="C127" s="3">
        <v>45326</v>
      </c>
      <c r="D127" t="str">
        <f t="shared" si="1"/>
        <v>Bank</v>
      </c>
      <c r="F127" t="s">
        <v>1188</v>
      </c>
      <c r="G127" s="5">
        <v>2486198</v>
      </c>
      <c r="I127" s="2" t="s">
        <v>1196</v>
      </c>
    </row>
    <row r="128" spans="1:9" x14ac:dyDescent="0.2">
      <c r="A128" t="s">
        <v>36</v>
      </c>
      <c r="B128" t="s">
        <v>1070</v>
      </c>
      <c r="C128" s="3">
        <v>45326</v>
      </c>
      <c r="D128" t="str">
        <f t="shared" si="1"/>
        <v>Bank</v>
      </c>
      <c r="F128" t="s">
        <v>1188</v>
      </c>
      <c r="G128" s="5">
        <v>172711</v>
      </c>
      <c r="I128" s="2" t="s">
        <v>1196</v>
      </c>
    </row>
    <row r="129" spans="1:9" x14ac:dyDescent="0.2">
      <c r="A129" t="s">
        <v>36</v>
      </c>
      <c r="B129" t="s">
        <v>1071</v>
      </c>
      <c r="C129" s="3">
        <v>45326</v>
      </c>
      <c r="D129" t="str">
        <f t="shared" si="1"/>
        <v>Bank</v>
      </c>
      <c r="F129" t="s">
        <v>1188</v>
      </c>
      <c r="G129" s="5">
        <v>292056</v>
      </c>
      <c r="I129" s="2" t="s">
        <v>1196</v>
      </c>
    </row>
    <row r="130" spans="1:9" x14ac:dyDescent="0.2">
      <c r="A130" t="s">
        <v>36</v>
      </c>
      <c r="B130" t="s">
        <v>1072</v>
      </c>
      <c r="C130" s="3">
        <v>45326</v>
      </c>
      <c r="D130" t="str">
        <f t="shared" si="1"/>
        <v>Bank</v>
      </c>
      <c r="F130" t="s">
        <v>1188</v>
      </c>
      <c r="G130" s="5">
        <v>447151</v>
      </c>
      <c r="I130" s="2" t="s">
        <v>1196</v>
      </c>
    </row>
    <row r="131" spans="1:9" x14ac:dyDescent="0.2">
      <c r="A131" t="s">
        <v>36</v>
      </c>
      <c r="B131" t="s">
        <v>1073</v>
      </c>
      <c r="C131" s="3">
        <v>45326</v>
      </c>
      <c r="D131" t="str">
        <f t="shared" ref="D131:D194" si="2">IF(A131="Overheads","Cash","Bank")</f>
        <v>Bank</v>
      </c>
      <c r="F131" t="s">
        <v>1188</v>
      </c>
      <c r="G131" s="5">
        <v>475440</v>
      </c>
      <c r="I131" s="2" t="s">
        <v>1196</v>
      </c>
    </row>
    <row r="132" spans="1:9" x14ac:dyDescent="0.2">
      <c r="A132" t="s">
        <v>5</v>
      </c>
      <c r="B132" t="s">
        <v>1033</v>
      </c>
      <c r="C132" s="3">
        <v>45327</v>
      </c>
      <c r="D132" t="str">
        <f t="shared" si="2"/>
        <v>Bank</v>
      </c>
      <c r="F132" t="s">
        <v>1188</v>
      </c>
      <c r="G132" s="5">
        <v>282378</v>
      </c>
      <c r="I132" s="2" t="s">
        <v>1196</v>
      </c>
    </row>
    <row r="133" spans="1:9" x14ac:dyDescent="0.2">
      <c r="A133" t="s">
        <v>5</v>
      </c>
      <c r="B133" t="s">
        <v>1034</v>
      </c>
      <c r="C133" s="3">
        <v>45327</v>
      </c>
      <c r="D133" t="str">
        <f t="shared" si="2"/>
        <v>Bank</v>
      </c>
      <c r="F133" t="s">
        <v>1188</v>
      </c>
      <c r="G133" s="5">
        <v>292527</v>
      </c>
      <c r="I133" s="2" t="s">
        <v>1196</v>
      </c>
    </row>
    <row r="134" spans="1:9" x14ac:dyDescent="0.2">
      <c r="A134" t="s">
        <v>5</v>
      </c>
      <c r="B134" t="s">
        <v>1035</v>
      </c>
      <c r="C134" s="3">
        <v>45327</v>
      </c>
      <c r="D134" t="str">
        <f t="shared" si="2"/>
        <v>Bank</v>
      </c>
      <c r="F134" t="s">
        <v>1188</v>
      </c>
      <c r="G134" s="5">
        <v>188232</v>
      </c>
      <c r="I134" s="2" t="s">
        <v>1196</v>
      </c>
    </row>
    <row r="135" spans="1:9" x14ac:dyDescent="0.2">
      <c r="A135" t="s">
        <v>5</v>
      </c>
      <c r="B135" t="s">
        <v>1036</v>
      </c>
      <c r="C135" s="3">
        <v>45327</v>
      </c>
      <c r="D135" t="str">
        <f t="shared" si="2"/>
        <v>Bank</v>
      </c>
      <c r="F135" t="s">
        <v>1188</v>
      </c>
      <c r="G135" s="5">
        <v>1256487</v>
      </c>
      <c r="I135" s="2" t="s">
        <v>1196</v>
      </c>
    </row>
    <row r="136" spans="1:9" x14ac:dyDescent="0.2">
      <c r="A136" t="s">
        <v>5</v>
      </c>
      <c r="B136" t="s">
        <v>1037</v>
      </c>
      <c r="C136" s="3">
        <v>45327</v>
      </c>
      <c r="D136" t="str">
        <f t="shared" si="2"/>
        <v>Bank</v>
      </c>
      <c r="F136" t="s">
        <v>1188</v>
      </c>
      <c r="G136" s="5">
        <v>3356043.85</v>
      </c>
      <c r="I136" s="2" t="s">
        <v>1196</v>
      </c>
    </row>
    <row r="137" spans="1:9" x14ac:dyDescent="0.2">
      <c r="A137" t="s">
        <v>5</v>
      </c>
      <c r="B137" t="s">
        <v>1038</v>
      </c>
      <c r="C137" s="3">
        <v>45327</v>
      </c>
      <c r="D137" t="str">
        <f t="shared" si="2"/>
        <v>Bank</v>
      </c>
      <c r="F137" t="s">
        <v>1188</v>
      </c>
      <c r="G137" s="5">
        <v>4097368.35</v>
      </c>
      <c r="I137" s="2" t="s">
        <v>1196</v>
      </c>
    </row>
    <row r="138" spans="1:9" x14ac:dyDescent="0.2">
      <c r="A138" t="s">
        <v>5</v>
      </c>
      <c r="B138" t="s">
        <v>1039</v>
      </c>
      <c r="C138" s="3">
        <v>45327</v>
      </c>
      <c r="D138" t="str">
        <f t="shared" si="2"/>
        <v>Bank</v>
      </c>
      <c r="F138" t="s">
        <v>1188</v>
      </c>
      <c r="G138" s="5">
        <v>325298.2</v>
      </c>
      <c r="I138" s="2" t="s">
        <v>1196</v>
      </c>
    </row>
    <row r="139" spans="1:9" x14ac:dyDescent="0.2">
      <c r="A139" t="s">
        <v>5</v>
      </c>
      <c r="B139" t="s">
        <v>1040</v>
      </c>
      <c r="C139" s="3">
        <v>45327</v>
      </c>
      <c r="D139" t="str">
        <f t="shared" si="2"/>
        <v>Bank</v>
      </c>
      <c r="F139" t="s">
        <v>1188</v>
      </c>
      <c r="G139" s="5">
        <v>584462.19999999995</v>
      </c>
      <c r="I139" s="2" t="s">
        <v>1196</v>
      </c>
    </row>
    <row r="140" spans="1:9" x14ac:dyDescent="0.2">
      <c r="A140" t="s">
        <v>5</v>
      </c>
      <c r="B140" t="s">
        <v>1041</v>
      </c>
      <c r="C140" s="3">
        <v>45327</v>
      </c>
      <c r="D140" t="str">
        <f t="shared" si="2"/>
        <v>Bank</v>
      </c>
      <c r="F140" t="s">
        <v>1188</v>
      </c>
      <c r="G140" s="5">
        <v>947473.5</v>
      </c>
      <c r="I140" s="2" t="s">
        <v>1196</v>
      </c>
    </row>
    <row r="141" spans="1:9" x14ac:dyDescent="0.2">
      <c r="A141" t="s">
        <v>5</v>
      </c>
      <c r="B141" t="s">
        <v>1042</v>
      </c>
      <c r="C141" s="3">
        <v>45327</v>
      </c>
      <c r="D141" t="str">
        <f t="shared" si="2"/>
        <v>Bank</v>
      </c>
      <c r="F141" t="s">
        <v>1188</v>
      </c>
      <c r="G141" s="5">
        <v>1119352.5</v>
      </c>
      <c r="I141" s="2" t="s">
        <v>1196</v>
      </c>
    </row>
    <row r="142" spans="1:9" x14ac:dyDescent="0.2">
      <c r="A142" t="s">
        <v>5</v>
      </c>
      <c r="B142" t="s">
        <v>1043</v>
      </c>
      <c r="C142" s="3">
        <v>45327</v>
      </c>
      <c r="D142" t="str">
        <f t="shared" si="2"/>
        <v>Bank</v>
      </c>
      <c r="F142" t="s">
        <v>1188</v>
      </c>
      <c r="G142" s="5">
        <v>398890.15</v>
      </c>
      <c r="I142" s="2" t="s">
        <v>1196</v>
      </c>
    </row>
    <row r="143" spans="1:9" x14ac:dyDescent="0.2">
      <c r="A143" t="s">
        <v>5</v>
      </c>
      <c r="B143" t="s">
        <v>1044</v>
      </c>
      <c r="C143" s="3">
        <v>45327</v>
      </c>
      <c r="D143" t="str">
        <f t="shared" si="2"/>
        <v>Bank</v>
      </c>
      <c r="F143" t="s">
        <v>1188</v>
      </c>
      <c r="G143" s="5">
        <v>550968.44999999995</v>
      </c>
      <c r="I143" s="2" t="s">
        <v>1196</v>
      </c>
    </row>
    <row r="144" spans="1:9" x14ac:dyDescent="0.2">
      <c r="A144" t="s">
        <v>5</v>
      </c>
      <c r="B144" t="s">
        <v>1045</v>
      </c>
      <c r="C144" s="3">
        <v>45327</v>
      </c>
      <c r="D144" t="str">
        <f t="shared" si="2"/>
        <v>Bank</v>
      </c>
      <c r="F144" t="s">
        <v>1188</v>
      </c>
      <c r="G144" s="5">
        <v>332373</v>
      </c>
      <c r="I144" s="2" t="s">
        <v>1196</v>
      </c>
    </row>
    <row r="145" spans="1:9" x14ac:dyDescent="0.2">
      <c r="A145" t="s">
        <v>5</v>
      </c>
      <c r="B145" t="s">
        <v>1046</v>
      </c>
      <c r="C145" s="3">
        <v>45327</v>
      </c>
      <c r="D145" t="str">
        <f t="shared" si="2"/>
        <v>Bank</v>
      </c>
      <c r="F145" t="s">
        <v>1188</v>
      </c>
      <c r="G145" s="5">
        <v>2366568.9</v>
      </c>
      <c r="I145" s="2" t="s">
        <v>1196</v>
      </c>
    </row>
    <row r="146" spans="1:9" x14ac:dyDescent="0.2">
      <c r="A146" t="s">
        <v>5</v>
      </c>
      <c r="B146" t="s">
        <v>1047</v>
      </c>
      <c r="C146" s="3">
        <v>45327</v>
      </c>
      <c r="D146" t="str">
        <f t="shared" si="2"/>
        <v>Bank</v>
      </c>
      <c r="F146" t="s">
        <v>1188</v>
      </c>
      <c r="G146" s="5">
        <v>617929</v>
      </c>
      <c r="I146" s="2" t="s">
        <v>1196</v>
      </c>
    </row>
    <row r="147" spans="1:9" x14ac:dyDescent="0.2">
      <c r="A147" t="s">
        <v>5</v>
      </c>
      <c r="B147" t="s">
        <v>1048</v>
      </c>
      <c r="C147" s="3">
        <v>45327</v>
      </c>
      <c r="D147" t="str">
        <f t="shared" si="2"/>
        <v>Bank</v>
      </c>
      <c r="F147" t="s">
        <v>1188</v>
      </c>
      <c r="G147" s="5">
        <v>754425</v>
      </c>
      <c r="I147" s="2" t="s">
        <v>1196</v>
      </c>
    </row>
    <row r="148" spans="1:9" x14ac:dyDescent="0.2">
      <c r="A148" t="s">
        <v>28</v>
      </c>
      <c r="B148" t="s">
        <v>1009</v>
      </c>
      <c r="C148" s="3">
        <v>45336</v>
      </c>
      <c r="D148" t="str">
        <f t="shared" si="2"/>
        <v>Bank</v>
      </c>
      <c r="F148" t="s">
        <v>1188</v>
      </c>
      <c r="G148" s="5">
        <v>286901</v>
      </c>
      <c r="I148" s="2" t="s">
        <v>1196</v>
      </c>
    </row>
    <row r="149" spans="1:9" x14ac:dyDescent="0.2">
      <c r="A149" t="s">
        <v>28</v>
      </c>
      <c r="B149" t="s">
        <v>1010</v>
      </c>
      <c r="C149" s="3">
        <v>45336</v>
      </c>
      <c r="D149" t="str">
        <f t="shared" si="2"/>
        <v>Bank</v>
      </c>
      <c r="F149" t="s">
        <v>1188</v>
      </c>
      <c r="G149" s="5">
        <v>119080</v>
      </c>
      <c r="I149" s="2" t="s">
        <v>1196</v>
      </c>
    </row>
    <row r="150" spans="1:9" x14ac:dyDescent="0.2">
      <c r="A150" t="s">
        <v>28</v>
      </c>
      <c r="B150" t="s">
        <v>1011</v>
      </c>
      <c r="C150" s="3">
        <v>45336</v>
      </c>
      <c r="D150" t="str">
        <f t="shared" si="2"/>
        <v>Bank</v>
      </c>
      <c r="F150" t="s">
        <v>1188</v>
      </c>
      <c r="G150" s="5">
        <v>31783</v>
      </c>
      <c r="I150" s="2" t="s">
        <v>1196</v>
      </c>
    </row>
    <row r="151" spans="1:9" x14ac:dyDescent="0.2">
      <c r="A151" t="s">
        <v>28</v>
      </c>
      <c r="B151" t="s">
        <v>1008</v>
      </c>
      <c r="C151" s="3">
        <v>45336</v>
      </c>
      <c r="D151" t="str">
        <f t="shared" si="2"/>
        <v>Bank</v>
      </c>
      <c r="F151" t="s">
        <v>1188</v>
      </c>
      <c r="G151" s="5">
        <v>237390</v>
      </c>
      <c r="I151" s="2" t="s">
        <v>1196</v>
      </c>
    </row>
    <row r="152" spans="1:9" x14ac:dyDescent="0.2">
      <c r="A152" t="s">
        <v>28</v>
      </c>
      <c r="B152" t="s">
        <v>1012</v>
      </c>
      <c r="C152" s="3">
        <v>45336</v>
      </c>
      <c r="D152" t="str">
        <f t="shared" si="2"/>
        <v>Bank</v>
      </c>
      <c r="F152" t="s">
        <v>1188</v>
      </c>
      <c r="G152" s="5">
        <v>146560</v>
      </c>
      <c r="I152" s="2" t="s">
        <v>1196</v>
      </c>
    </row>
    <row r="153" spans="1:9" x14ac:dyDescent="0.2">
      <c r="A153" t="s">
        <v>28</v>
      </c>
      <c r="B153" t="s">
        <v>1013</v>
      </c>
      <c r="C153" s="3">
        <v>45336</v>
      </c>
      <c r="D153" t="str">
        <f t="shared" si="2"/>
        <v>Bank</v>
      </c>
      <c r="F153" t="s">
        <v>1188</v>
      </c>
      <c r="G153" s="5">
        <v>114249</v>
      </c>
      <c r="I153" s="2" t="s">
        <v>1196</v>
      </c>
    </row>
    <row r="154" spans="1:9" x14ac:dyDescent="0.2">
      <c r="A154" t="s">
        <v>28</v>
      </c>
      <c r="B154" t="s">
        <v>1014</v>
      </c>
      <c r="C154" s="3">
        <v>45336</v>
      </c>
      <c r="D154" t="str">
        <f t="shared" si="2"/>
        <v>Bank</v>
      </c>
      <c r="F154" t="s">
        <v>1188</v>
      </c>
      <c r="G154" s="5">
        <v>118354</v>
      </c>
      <c r="I154" s="2" t="s">
        <v>1196</v>
      </c>
    </row>
    <row r="155" spans="1:9" x14ac:dyDescent="0.2">
      <c r="A155" t="s">
        <v>28</v>
      </c>
      <c r="B155" t="s">
        <v>1015</v>
      </c>
      <c r="C155" s="3">
        <v>45336</v>
      </c>
      <c r="D155" t="str">
        <f t="shared" si="2"/>
        <v>Bank</v>
      </c>
      <c r="F155" t="s">
        <v>1188</v>
      </c>
      <c r="G155" s="5">
        <v>76158</v>
      </c>
      <c r="I155" s="2" t="s">
        <v>1196</v>
      </c>
    </row>
    <row r="156" spans="1:9" x14ac:dyDescent="0.2">
      <c r="A156" t="s">
        <v>28</v>
      </c>
      <c r="B156" t="s">
        <v>1016</v>
      </c>
      <c r="C156" s="3">
        <v>45336</v>
      </c>
      <c r="D156" t="str">
        <f t="shared" si="2"/>
        <v>Bank</v>
      </c>
      <c r="F156" t="s">
        <v>1188</v>
      </c>
      <c r="G156" s="5">
        <v>366400</v>
      </c>
      <c r="I156" s="2" t="s">
        <v>1196</v>
      </c>
    </row>
    <row r="157" spans="1:9" x14ac:dyDescent="0.2">
      <c r="A157" t="s">
        <v>28</v>
      </c>
      <c r="B157" t="s">
        <v>1017</v>
      </c>
      <c r="C157" s="3">
        <v>45336</v>
      </c>
      <c r="D157" t="str">
        <f t="shared" si="2"/>
        <v>Bank</v>
      </c>
      <c r="F157" t="s">
        <v>1188</v>
      </c>
      <c r="G157" s="5">
        <v>35770</v>
      </c>
      <c r="I157" s="2" t="s">
        <v>1196</v>
      </c>
    </row>
    <row r="158" spans="1:9" x14ac:dyDescent="0.2">
      <c r="A158" t="s">
        <v>28</v>
      </c>
      <c r="B158" t="s">
        <v>1018</v>
      </c>
      <c r="C158" s="3">
        <v>45336</v>
      </c>
      <c r="D158" t="str">
        <f t="shared" si="2"/>
        <v>Bank</v>
      </c>
      <c r="F158" t="s">
        <v>1188</v>
      </c>
      <c r="G158" s="5">
        <v>307986.09999999998</v>
      </c>
      <c r="I158" s="2" t="s">
        <v>1196</v>
      </c>
    </row>
    <row r="159" spans="1:9" x14ac:dyDescent="0.2">
      <c r="A159" t="s">
        <v>28</v>
      </c>
      <c r="B159" t="s">
        <v>1019</v>
      </c>
      <c r="C159" s="3">
        <v>45336</v>
      </c>
      <c r="D159" t="str">
        <f t="shared" si="2"/>
        <v>Bank</v>
      </c>
      <c r="F159" t="s">
        <v>1188</v>
      </c>
      <c r="G159" s="5">
        <v>376017.8</v>
      </c>
      <c r="I159" s="2" t="s">
        <v>1196</v>
      </c>
    </row>
    <row r="160" spans="1:9" x14ac:dyDescent="0.2">
      <c r="A160" t="s">
        <v>28</v>
      </c>
      <c r="B160" t="s">
        <v>1020</v>
      </c>
      <c r="C160" s="3">
        <v>45336</v>
      </c>
      <c r="D160" t="str">
        <f t="shared" si="2"/>
        <v>Bank</v>
      </c>
      <c r="F160" t="s">
        <v>1188</v>
      </c>
      <c r="G160" s="5">
        <v>142996.75</v>
      </c>
      <c r="I160" s="2" t="s">
        <v>1196</v>
      </c>
    </row>
    <row r="161" spans="1:9" x14ac:dyDescent="0.2">
      <c r="A161" t="s">
        <v>28</v>
      </c>
      <c r="B161" t="s">
        <v>1021</v>
      </c>
      <c r="C161" s="3">
        <v>45336</v>
      </c>
      <c r="D161" t="str">
        <f t="shared" si="2"/>
        <v>Bank</v>
      </c>
      <c r="F161" t="s">
        <v>1188</v>
      </c>
      <c r="G161" s="5">
        <v>59351.5</v>
      </c>
      <c r="I161" s="2" t="s">
        <v>1196</v>
      </c>
    </row>
    <row r="162" spans="1:9" x14ac:dyDescent="0.2">
      <c r="A162" t="s">
        <v>28</v>
      </c>
      <c r="B162" t="s">
        <v>1022</v>
      </c>
      <c r="C162" s="3">
        <v>45336</v>
      </c>
      <c r="D162" t="str">
        <f t="shared" si="2"/>
        <v>Bank</v>
      </c>
      <c r="F162" t="s">
        <v>1188</v>
      </c>
      <c r="G162" s="5">
        <v>15841.25</v>
      </c>
      <c r="I162" s="2" t="s">
        <v>1196</v>
      </c>
    </row>
    <row r="163" spans="1:9" x14ac:dyDescent="0.2">
      <c r="A163" t="s">
        <v>28</v>
      </c>
      <c r="B163" t="s">
        <v>1023</v>
      </c>
      <c r="C163" s="3">
        <v>45336</v>
      </c>
      <c r="D163" t="str">
        <f t="shared" si="2"/>
        <v>Bank</v>
      </c>
      <c r="F163" t="s">
        <v>1188</v>
      </c>
      <c r="G163" s="5">
        <v>118318.9</v>
      </c>
      <c r="I163" s="2" t="s">
        <v>1196</v>
      </c>
    </row>
    <row r="164" spans="1:9" x14ac:dyDescent="0.2">
      <c r="A164" t="s">
        <v>28</v>
      </c>
      <c r="B164" t="s">
        <v>1024</v>
      </c>
      <c r="C164" s="3">
        <v>45336</v>
      </c>
      <c r="D164" t="str">
        <f t="shared" si="2"/>
        <v>Bank</v>
      </c>
      <c r="F164" t="s">
        <v>1188</v>
      </c>
      <c r="G164" s="5">
        <v>73048</v>
      </c>
      <c r="I164" s="2" t="s">
        <v>1196</v>
      </c>
    </row>
    <row r="165" spans="1:9" x14ac:dyDescent="0.2">
      <c r="A165" t="s">
        <v>28</v>
      </c>
      <c r="B165" t="s">
        <v>1025</v>
      </c>
      <c r="C165" s="3">
        <v>45336</v>
      </c>
      <c r="D165" t="str">
        <f t="shared" si="2"/>
        <v>Bank</v>
      </c>
      <c r="F165" t="s">
        <v>1188</v>
      </c>
      <c r="G165" s="5">
        <v>56943.4</v>
      </c>
      <c r="I165" s="2" t="s">
        <v>1196</v>
      </c>
    </row>
    <row r="166" spans="1:9" x14ac:dyDescent="0.2">
      <c r="A166" t="s">
        <v>28</v>
      </c>
      <c r="B166" t="s">
        <v>1026</v>
      </c>
      <c r="C166" s="3">
        <v>45336</v>
      </c>
      <c r="D166" t="str">
        <f t="shared" si="2"/>
        <v>Bank</v>
      </c>
      <c r="F166" t="s">
        <v>1188</v>
      </c>
      <c r="G166" s="5">
        <v>58990.400000000001</v>
      </c>
      <c r="I166" s="2" t="s">
        <v>1196</v>
      </c>
    </row>
    <row r="167" spans="1:9" x14ac:dyDescent="0.2">
      <c r="A167" t="s">
        <v>28</v>
      </c>
      <c r="B167" t="s">
        <v>1027</v>
      </c>
      <c r="C167" s="3">
        <v>45336</v>
      </c>
      <c r="D167" t="str">
        <f t="shared" si="2"/>
        <v>Bank</v>
      </c>
      <c r="F167" t="s">
        <v>1188</v>
      </c>
      <c r="G167" s="5">
        <v>37958.050000000003</v>
      </c>
      <c r="I167" s="2" t="s">
        <v>1196</v>
      </c>
    </row>
    <row r="168" spans="1:9" x14ac:dyDescent="0.2">
      <c r="A168" t="s">
        <v>28</v>
      </c>
      <c r="B168" t="s">
        <v>1028</v>
      </c>
      <c r="C168" s="3">
        <v>45336</v>
      </c>
      <c r="D168" t="str">
        <f t="shared" si="2"/>
        <v>Bank</v>
      </c>
      <c r="F168" t="s">
        <v>1188</v>
      </c>
      <c r="G168" s="5">
        <v>182620</v>
      </c>
      <c r="I168" s="2" t="s">
        <v>1196</v>
      </c>
    </row>
    <row r="169" spans="1:9" x14ac:dyDescent="0.2">
      <c r="A169" t="s">
        <v>28</v>
      </c>
      <c r="B169" t="s">
        <v>1029</v>
      </c>
      <c r="C169" s="3">
        <v>45336</v>
      </c>
      <c r="D169" t="str">
        <f t="shared" si="2"/>
        <v>Bank</v>
      </c>
      <c r="F169" t="s">
        <v>1188</v>
      </c>
      <c r="G169" s="5">
        <v>17828.45</v>
      </c>
      <c r="I169" s="2" t="s">
        <v>1196</v>
      </c>
    </row>
    <row r="170" spans="1:9" x14ac:dyDescent="0.2">
      <c r="A170" t="s">
        <v>28</v>
      </c>
      <c r="B170" t="s">
        <v>1030</v>
      </c>
      <c r="C170" s="3">
        <v>45336</v>
      </c>
      <c r="D170" t="str">
        <f t="shared" si="2"/>
        <v>Bank</v>
      </c>
      <c r="F170" t="s">
        <v>1188</v>
      </c>
      <c r="G170" s="5">
        <v>503949.55</v>
      </c>
      <c r="I170" s="2" t="s">
        <v>1196</v>
      </c>
    </row>
    <row r="171" spans="1:9" x14ac:dyDescent="0.2">
      <c r="A171" t="s">
        <v>28</v>
      </c>
      <c r="B171" t="s">
        <v>1031</v>
      </c>
      <c r="C171" s="3">
        <v>45336</v>
      </c>
      <c r="D171" t="str">
        <f t="shared" si="2"/>
        <v>Bank</v>
      </c>
      <c r="F171" t="s">
        <v>1188</v>
      </c>
      <c r="G171" s="5">
        <v>615268.4</v>
      </c>
      <c r="I171" s="2" t="s">
        <v>1196</v>
      </c>
    </row>
    <row r="172" spans="1:9" x14ac:dyDescent="0.2">
      <c r="A172" t="s">
        <v>28</v>
      </c>
      <c r="B172" t="s">
        <v>1032</v>
      </c>
      <c r="C172" s="3">
        <v>45336</v>
      </c>
      <c r="D172" t="str">
        <f t="shared" si="2"/>
        <v>Bank</v>
      </c>
      <c r="F172" t="s">
        <v>1188</v>
      </c>
      <c r="G172" s="5">
        <v>267407.2</v>
      </c>
      <c r="I172" s="2" t="s">
        <v>1196</v>
      </c>
    </row>
    <row r="173" spans="1:9" x14ac:dyDescent="0.2">
      <c r="A173" t="s">
        <v>20</v>
      </c>
      <c r="B173" t="s">
        <v>983</v>
      </c>
      <c r="C173" s="3">
        <v>45342</v>
      </c>
      <c r="D173" t="str">
        <f t="shared" si="2"/>
        <v>Cash</v>
      </c>
      <c r="F173" t="s">
        <v>1188</v>
      </c>
      <c r="G173" s="5">
        <v>117925.6</v>
      </c>
      <c r="I173" s="2" t="s">
        <v>1196</v>
      </c>
    </row>
    <row r="174" spans="1:9" x14ac:dyDescent="0.2">
      <c r="A174" t="s">
        <v>20</v>
      </c>
      <c r="B174" t="s">
        <v>984</v>
      </c>
      <c r="C174" s="3">
        <v>45342</v>
      </c>
      <c r="D174" t="str">
        <f t="shared" si="2"/>
        <v>Cash</v>
      </c>
      <c r="F174" t="s">
        <v>1188</v>
      </c>
      <c r="G174" s="5">
        <v>29622.85</v>
      </c>
      <c r="I174" s="2" t="s">
        <v>1196</v>
      </c>
    </row>
    <row r="175" spans="1:9" x14ac:dyDescent="0.2">
      <c r="A175" t="s">
        <v>20</v>
      </c>
      <c r="B175" t="s">
        <v>985</v>
      </c>
      <c r="C175" s="3">
        <v>45342</v>
      </c>
      <c r="D175" t="str">
        <f t="shared" si="2"/>
        <v>Cash</v>
      </c>
      <c r="F175" t="s">
        <v>1188</v>
      </c>
      <c r="G175" s="5">
        <v>248917.5</v>
      </c>
      <c r="I175" s="2" t="s">
        <v>1196</v>
      </c>
    </row>
    <row r="176" spans="1:9" x14ac:dyDescent="0.2">
      <c r="A176" t="s">
        <v>20</v>
      </c>
      <c r="B176" t="s">
        <v>986</v>
      </c>
      <c r="C176" s="3">
        <v>45342</v>
      </c>
      <c r="D176" t="str">
        <f t="shared" si="2"/>
        <v>Cash</v>
      </c>
      <c r="F176" t="s">
        <v>1188</v>
      </c>
      <c r="G176" s="5">
        <v>170752</v>
      </c>
      <c r="I176" s="2" t="s">
        <v>1196</v>
      </c>
    </row>
    <row r="177" spans="1:9" x14ac:dyDescent="0.2">
      <c r="A177" t="s">
        <v>20</v>
      </c>
      <c r="B177" t="s">
        <v>987</v>
      </c>
      <c r="C177" s="3">
        <v>45342</v>
      </c>
      <c r="D177" t="str">
        <f t="shared" si="2"/>
        <v>Cash</v>
      </c>
      <c r="F177" t="s">
        <v>1188</v>
      </c>
      <c r="G177" s="5">
        <v>79865.2</v>
      </c>
      <c r="I177" s="2" t="s">
        <v>1196</v>
      </c>
    </row>
    <row r="178" spans="1:9" x14ac:dyDescent="0.2">
      <c r="A178" t="s">
        <v>20</v>
      </c>
      <c r="B178" t="s">
        <v>988</v>
      </c>
      <c r="C178" s="3">
        <v>45342</v>
      </c>
      <c r="D178" t="str">
        <f t="shared" si="2"/>
        <v>Cash</v>
      </c>
      <c r="F178" t="s">
        <v>1188</v>
      </c>
      <c r="G178" s="5">
        <v>110312.6</v>
      </c>
      <c r="I178" s="2" t="s">
        <v>1196</v>
      </c>
    </row>
    <row r="179" spans="1:9" x14ac:dyDescent="0.2">
      <c r="A179" t="s">
        <v>20</v>
      </c>
      <c r="B179" t="s">
        <v>989</v>
      </c>
      <c r="C179" s="3">
        <v>45342</v>
      </c>
      <c r="D179" t="str">
        <f t="shared" si="2"/>
        <v>Cash</v>
      </c>
      <c r="F179" t="s">
        <v>1188</v>
      </c>
      <c r="G179" s="5">
        <v>66545.899999999994</v>
      </c>
      <c r="I179" s="2" t="s">
        <v>1196</v>
      </c>
    </row>
    <row r="180" spans="1:9" x14ac:dyDescent="0.2">
      <c r="A180" t="s">
        <v>20</v>
      </c>
      <c r="B180" t="s">
        <v>990</v>
      </c>
      <c r="C180" s="3">
        <v>45342</v>
      </c>
      <c r="D180" t="str">
        <f t="shared" si="2"/>
        <v>Cash</v>
      </c>
      <c r="F180" t="s">
        <v>1188</v>
      </c>
      <c r="G180" s="5">
        <v>341504</v>
      </c>
      <c r="I180" s="2" t="s">
        <v>1196</v>
      </c>
    </row>
    <row r="181" spans="1:9" x14ac:dyDescent="0.2">
      <c r="A181" t="s">
        <v>20</v>
      </c>
      <c r="B181" t="s">
        <v>991</v>
      </c>
      <c r="C181" s="3">
        <v>45342</v>
      </c>
      <c r="D181" t="str">
        <f t="shared" si="2"/>
        <v>Cash</v>
      </c>
      <c r="F181" t="s">
        <v>1188</v>
      </c>
      <c r="G181" s="5">
        <v>29170.9</v>
      </c>
      <c r="I181" s="2" t="s">
        <v>1196</v>
      </c>
    </row>
    <row r="182" spans="1:9" x14ac:dyDescent="0.2">
      <c r="A182" t="s">
        <v>20</v>
      </c>
      <c r="B182" t="s">
        <v>992</v>
      </c>
      <c r="C182" s="3">
        <v>45342</v>
      </c>
      <c r="D182" t="str">
        <f t="shared" si="2"/>
        <v>Cash</v>
      </c>
      <c r="F182" t="s">
        <v>1188</v>
      </c>
      <c r="G182" s="5">
        <v>162138.5</v>
      </c>
      <c r="I182" s="2" t="s">
        <v>1196</v>
      </c>
    </row>
    <row r="183" spans="1:9" x14ac:dyDescent="0.2">
      <c r="A183" t="s">
        <v>20</v>
      </c>
      <c r="B183" t="s">
        <v>993</v>
      </c>
      <c r="C183" s="3">
        <v>45342</v>
      </c>
      <c r="D183" t="str">
        <f t="shared" si="2"/>
        <v>Cash</v>
      </c>
      <c r="F183" t="s">
        <v>1188</v>
      </c>
      <c r="G183" s="5">
        <v>197954.1</v>
      </c>
      <c r="I183" s="2" t="s">
        <v>1196</v>
      </c>
    </row>
    <row r="184" spans="1:9" x14ac:dyDescent="0.2">
      <c r="A184" t="s">
        <v>20</v>
      </c>
      <c r="B184" t="s">
        <v>994</v>
      </c>
      <c r="C184" s="3">
        <v>45342</v>
      </c>
      <c r="D184" t="str">
        <f t="shared" si="2"/>
        <v>Cash</v>
      </c>
      <c r="F184" t="s">
        <v>1188</v>
      </c>
      <c r="G184" s="5">
        <v>75280.149999999994</v>
      </c>
      <c r="I184" s="2" t="s">
        <v>1196</v>
      </c>
    </row>
    <row r="185" spans="1:9" x14ac:dyDescent="0.2">
      <c r="A185" t="s">
        <v>20</v>
      </c>
      <c r="B185" t="s">
        <v>995</v>
      </c>
      <c r="C185" s="3">
        <v>45342</v>
      </c>
      <c r="D185" t="str">
        <f t="shared" si="2"/>
        <v>Cash</v>
      </c>
      <c r="F185" t="s">
        <v>1188</v>
      </c>
      <c r="G185" s="5">
        <v>31245.5</v>
      </c>
      <c r="I185" s="2" t="s">
        <v>1196</v>
      </c>
    </row>
    <row r="186" spans="1:9" x14ac:dyDescent="0.2">
      <c r="A186" t="s">
        <v>20</v>
      </c>
      <c r="B186" t="s">
        <v>996</v>
      </c>
      <c r="C186" s="3">
        <v>45342</v>
      </c>
      <c r="D186" t="str">
        <f t="shared" si="2"/>
        <v>Cash</v>
      </c>
      <c r="F186" t="s">
        <v>1188</v>
      </c>
      <c r="G186" s="5">
        <v>8339.7999999999993</v>
      </c>
      <c r="I186" s="2" t="s">
        <v>1196</v>
      </c>
    </row>
    <row r="187" spans="1:9" x14ac:dyDescent="0.2">
      <c r="A187" t="s">
        <v>20</v>
      </c>
      <c r="B187" t="s">
        <v>997</v>
      </c>
      <c r="C187" s="3">
        <v>45342</v>
      </c>
      <c r="D187" t="str">
        <f t="shared" si="2"/>
        <v>Cash</v>
      </c>
      <c r="F187" t="s">
        <v>1188</v>
      </c>
      <c r="G187" s="5">
        <v>62288.6</v>
      </c>
      <c r="I187" s="2" t="s">
        <v>1196</v>
      </c>
    </row>
    <row r="188" spans="1:9" x14ac:dyDescent="0.2">
      <c r="A188" t="s">
        <v>20</v>
      </c>
      <c r="B188" t="s">
        <v>998</v>
      </c>
      <c r="C188" s="3">
        <v>45342</v>
      </c>
      <c r="D188" t="str">
        <f t="shared" si="2"/>
        <v>Cash</v>
      </c>
      <c r="F188" t="s">
        <v>1188</v>
      </c>
      <c r="G188" s="5">
        <v>38456</v>
      </c>
      <c r="I188" s="2" t="s">
        <v>1196</v>
      </c>
    </row>
    <row r="189" spans="1:9" x14ac:dyDescent="0.2">
      <c r="A189" t="s">
        <v>20</v>
      </c>
      <c r="B189" t="s">
        <v>999</v>
      </c>
      <c r="C189" s="3">
        <v>45342</v>
      </c>
      <c r="D189" t="str">
        <f t="shared" si="2"/>
        <v>Cash</v>
      </c>
      <c r="F189" t="s">
        <v>1188</v>
      </c>
      <c r="G189" s="5">
        <v>29978.2</v>
      </c>
      <c r="I189" s="2" t="s">
        <v>1196</v>
      </c>
    </row>
    <row r="190" spans="1:9" x14ac:dyDescent="0.2">
      <c r="A190" t="s">
        <v>20</v>
      </c>
      <c r="B190" t="s">
        <v>1000</v>
      </c>
      <c r="C190" s="3">
        <v>45342</v>
      </c>
      <c r="D190" t="str">
        <f t="shared" si="2"/>
        <v>Cash</v>
      </c>
      <c r="F190" t="s">
        <v>1188</v>
      </c>
      <c r="G190" s="5">
        <v>31054.6</v>
      </c>
      <c r="I190" s="2" t="s">
        <v>1196</v>
      </c>
    </row>
    <row r="191" spans="1:9" x14ac:dyDescent="0.2">
      <c r="A191" t="s">
        <v>20</v>
      </c>
      <c r="B191" t="s">
        <v>1001</v>
      </c>
      <c r="C191" s="3">
        <v>45342</v>
      </c>
      <c r="D191" t="str">
        <f t="shared" si="2"/>
        <v>Cash</v>
      </c>
      <c r="F191" t="s">
        <v>1188</v>
      </c>
      <c r="G191" s="5">
        <v>19983.55</v>
      </c>
      <c r="I191" s="2" t="s">
        <v>1196</v>
      </c>
    </row>
    <row r="192" spans="1:9" x14ac:dyDescent="0.2">
      <c r="A192" t="s">
        <v>20</v>
      </c>
      <c r="B192" t="s">
        <v>1002</v>
      </c>
      <c r="C192" s="3">
        <v>45342</v>
      </c>
      <c r="D192" t="str">
        <f t="shared" si="2"/>
        <v>Cash</v>
      </c>
      <c r="F192" t="s">
        <v>1188</v>
      </c>
      <c r="G192" s="5">
        <v>96140</v>
      </c>
      <c r="I192" s="2" t="s">
        <v>1196</v>
      </c>
    </row>
    <row r="193" spans="1:9" x14ac:dyDescent="0.2">
      <c r="A193" t="s">
        <v>20</v>
      </c>
      <c r="B193" t="s">
        <v>1003</v>
      </c>
      <c r="C193" s="3">
        <v>45342</v>
      </c>
      <c r="D193" t="str">
        <f t="shared" si="2"/>
        <v>Cash</v>
      </c>
      <c r="F193" t="s">
        <v>1188</v>
      </c>
      <c r="G193" s="5">
        <v>9385.15</v>
      </c>
      <c r="I193" s="2" t="s">
        <v>1196</v>
      </c>
    </row>
    <row r="194" spans="1:9" x14ac:dyDescent="0.2">
      <c r="A194" t="s">
        <v>20</v>
      </c>
      <c r="B194" t="s">
        <v>1004</v>
      </c>
      <c r="C194" s="3">
        <v>45342</v>
      </c>
      <c r="D194" t="str">
        <f t="shared" si="2"/>
        <v>Cash</v>
      </c>
      <c r="F194" t="s">
        <v>1188</v>
      </c>
      <c r="G194" s="5">
        <v>1527284</v>
      </c>
      <c r="I194" s="2" t="s">
        <v>1196</v>
      </c>
    </row>
    <row r="195" spans="1:9" x14ac:dyDescent="0.2">
      <c r="A195" t="s">
        <v>20</v>
      </c>
      <c r="B195" t="s">
        <v>1005</v>
      </c>
      <c r="C195" s="3">
        <v>45342</v>
      </c>
      <c r="D195" t="str">
        <f t="shared" ref="D195:D258" si="3">IF(A195="Overheads","Cash","Bank")</f>
        <v>Cash</v>
      </c>
      <c r="F195" t="s">
        <v>1188</v>
      </c>
      <c r="G195" s="5">
        <v>1864649</v>
      </c>
      <c r="I195" s="2" t="s">
        <v>1196</v>
      </c>
    </row>
    <row r="196" spans="1:9" x14ac:dyDescent="0.2">
      <c r="A196" t="s">
        <v>20</v>
      </c>
      <c r="B196" t="s">
        <v>1006</v>
      </c>
      <c r="C196" s="3">
        <v>45342</v>
      </c>
      <c r="D196" t="str">
        <f t="shared" si="3"/>
        <v>Cash</v>
      </c>
      <c r="F196" t="s">
        <v>1188</v>
      </c>
      <c r="G196" s="5">
        <v>709110</v>
      </c>
      <c r="I196" s="2" t="s">
        <v>1196</v>
      </c>
    </row>
    <row r="197" spans="1:9" x14ac:dyDescent="0.2">
      <c r="A197" t="s">
        <v>20</v>
      </c>
      <c r="B197" t="s">
        <v>1007</v>
      </c>
      <c r="C197" s="3">
        <v>45342</v>
      </c>
      <c r="D197" t="str">
        <f t="shared" si="3"/>
        <v>Cash</v>
      </c>
      <c r="F197" t="s">
        <v>1188</v>
      </c>
      <c r="G197" s="5">
        <v>294320</v>
      </c>
      <c r="I197" s="2" t="s">
        <v>1196</v>
      </c>
    </row>
    <row r="198" spans="1:9" x14ac:dyDescent="0.2">
      <c r="A198" t="s">
        <v>12</v>
      </c>
      <c r="B198" t="s">
        <v>958</v>
      </c>
      <c r="C198" s="3">
        <v>45351</v>
      </c>
      <c r="D198" t="str">
        <f t="shared" si="3"/>
        <v>Bank</v>
      </c>
      <c r="F198" t="s">
        <v>1188</v>
      </c>
      <c r="G198" s="5">
        <v>78556</v>
      </c>
      <c r="I198" s="2" t="s">
        <v>1196</v>
      </c>
    </row>
    <row r="199" spans="1:9" x14ac:dyDescent="0.2">
      <c r="A199" t="s">
        <v>12</v>
      </c>
      <c r="B199" t="s">
        <v>959</v>
      </c>
      <c r="C199" s="3">
        <v>45351</v>
      </c>
      <c r="D199" t="str">
        <f t="shared" si="3"/>
        <v>Bank</v>
      </c>
      <c r="F199" t="s">
        <v>1188</v>
      </c>
      <c r="G199" s="5">
        <v>586737</v>
      </c>
      <c r="I199" s="2" t="s">
        <v>1196</v>
      </c>
    </row>
    <row r="200" spans="1:9" x14ac:dyDescent="0.2">
      <c r="A200" t="s">
        <v>12</v>
      </c>
      <c r="B200" t="s">
        <v>960</v>
      </c>
      <c r="C200" s="3">
        <v>45351</v>
      </c>
      <c r="D200" t="str">
        <f t="shared" si="3"/>
        <v>Bank</v>
      </c>
      <c r="F200" t="s">
        <v>1188</v>
      </c>
      <c r="G200" s="5">
        <v>362240</v>
      </c>
      <c r="I200" s="2" t="s">
        <v>1196</v>
      </c>
    </row>
    <row r="201" spans="1:9" x14ac:dyDescent="0.2">
      <c r="A201" t="s">
        <v>12</v>
      </c>
      <c r="B201" t="s">
        <v>961</v>
      </c>
      <c r="C201" s="3">
        <v>45351</v>
      </c>
      <c r="D201" t="str">
        <f t="shared" si="3"/>
        <v>Bank</v>
      </c>
      <c r="F201" t="s">
        <v>1188</v>
      </c>
      <c r="G201" s="5">
        <v>282381</v>
      </c>
      <c r="I201" s="2" t="s">
        <v>1196</v>
      </c>
    </row>
    <row r="202" spans="1:9" x14ac:dyDescent="0.2">
      <c r="A202" t="s">
        <v>12</v>
      </c>
      <c r="B202" t="s">
        <v>962</v>
      </c>
      <c r="C202" s="3">
        <v>45351</v>
      </c>
      <c r="D202" t="str">
        <f t="shared" si="3"/>
        <v>Bank</v>
      </c>
      <c r="F202" t="s">
        <v>1188</v>
      </c>
      <c r="G202" s="5">
        <v>292527</v>
      </c>
      <c r="I202" s="2" t="s">
        <v>1196</v>
      </c>
    </row>
    <row r="203" spans="1:9" x14ac:dyDescent="0.2">
      <c r="A203" t="s">
        <v>12</v>
      </c>
      <c r="B203" t="s">
        <v>963</v>
      </c>
      <c r="C203" s="3">
        <v>45351</v>
      </c>
      <c r="D203" t="str">
        <f t="shared" si="3"/>
        <v>Bank</v>
      </c>
      <c r="F203" t="s">
        <v>1188</v>
      </c>
      <c r="G203" s="5">
        <v>188232</v>
      </c>
      <c r="I203" s="2" t="s">
        <v>1196</v>
      </c>
    </row>
    <row r="204" spans="1:9" x14ac:dyDescent="0.2">
      <c r="A204" t="s">
        <v>12</v>
      </c>
      <c r="B204" t="s">
        <v>964</v>
      </c>
      <c r="C204" s="3">
        <v>45351</v>
      </c>
      <c r="D204" t="str">
        <f t="shared" si="3"/>
        <v>Bank</v>
      </c>
      <c r="F204" t="s">
        <v>1188</v>
      </c>
      <c r="G204" s="5">
        <v>905600</v>
      </c>
      <c r="I204" s="2" t="s">
        <v>1196</v>
      </c>
    </row>
    <row r="205" spans="1:9" x14ac:dyDescent="0.2">
      <c r="A205" t="s">
        <v>12</v>
      </c>
      <c r="B205" t="s">
        <v>965</v>
      </c>
      <c r="C205" s="3">
        <v>45351</v>
      </c>
      <c r="D205" t="str">
        <f t="shared" si="3"/>
        <v>Bank</v>
      </c>
      <c r="F205" t="s">
        <v>1188</v>
      </c>
      <c r="G205" s="5">
        <v>88409</v>
      </c>
      <c r="I205" s="2" t="s">
        <v>1196</v>
      </c>
    </row>
    <row r="206" spans="1:9" x14ac:dyDescent="0.2">
      <c r="A206" t="s">
        <v>12</v>
      </c>
      <c r="B206" t="s">
        <v>966</v>
      </c>
      <c r="C206" s="3">
        <v>45351</v>
      </c>
      <c r="D206" t="str">
        <f t="shared" si="3"/>
        <v>Bank</v>
      </c>
      <c r="F206" t="s">
        <v>1188</v>
      </c>
      <c r="G206" s="5">
        <v>2517032.6</v>
      </c>
      <c r="I206" s="2" t="s">
        <v>1196</v>
      </c>
    </row>
    <row r="207" spans="1:9" x14ac:dyDescent="0.2">
      <c r="A207" t="s">
        <v>12</v>
      </c>
      <c r="B207" t="s">
        <v>967</v>
      </c>
      <c r="C207" s="3">
        <v>45351</v>
      </c>
      <c r="D207" t="str">
        <f t="shared" si="3"/>
        <v>Bank</v>
      </c>
      <c r="F207" t="s">
        <v>1188</v>
      </c>
      <c r="G207" s="5">
        <v>3073026.55</v>
      </c>
      <c r="I207" s="2" t="s">
        <v>1196</v>
      </c>
    </row>
    <row r="208" spans="1:9" x14ac:dyDescent="0.2">
      <c r="A208" t="s">
        <v>12</v>
      </c>
      <c r="B208" t="s">
        <v>968</v>
      </c>
      <c r="C208" s="3">
        <v>45351</v>
      </c>
      <c r="D208" t="str">
        <f t="shared" si="3"/>
        <v>Bank</v>
      </c>
      <c r="F208" t="s">
        <v>1188</v>
      </c>
      <c r="G208" s="5">
        <v>1335595.05</v>
      </c>
      <c r="I208" s="2" t="s">
        <v>1196</v>
      </c>
    </row>
    <row r="209" spans="1:9" x14ac:dyDescent="0.2">
      <c r="A209" t="s">
        <v>12</v>
      </c>
      <c r="B209" t="s">
        <v>969</v>
      </c>
      <c r="C209" s="3">
        <v>45351</v>
      </c>
      <c r="D209" t="str">
        <f t="shared" si="3"/>
        <v>Bank</v>
      </c>
      <c r="F209" t="s">
        <v>1188</v>
      </c>
      <c r="G209" s="5">
        <v>588992.05000000005</v>
      </c>
      <c r="I209" s="2" t="s">
        <v>1196</v>
      </c>
    </row>
    <row r="210" spans="1:9" x14ac:dyDescent="0.2">
      <c r="A210" t="s">
        <v>12</v>
      </c>
      <c r="B210" t="s">
        <v>970</v>
      </c>
      <c r="C210" s="3">
        <v>45351</v>
      </c>
      <c r="D210" t="str">
        <f t="shared" si="3"/>
        <v>Bank</v>
      </c>
      <c r="F210" t="s">
        <v>1188</v>
      </c>
      <c r="G210" s="5">
        <v>147957.85</v>
      </c>
      <c r="I210" s="2" t="s">
        <v>1196</v>
      </c>
    </row>
    <row r="211" spans="1:9" x14ac:dyDescent="0.2">
      <c r="A211" t="s">
        <v>12</v>
      </c>
      <c r="B211" t="s">
        <v>971</v>
      </c>
      <c r="C211" s="3">
        <v>45351</v>
      </c>
      <c r="D211" t="str">
        <f t="shared" si="3"/>
        <v>Bank</v>
      </c>
      <c r="F211" t="s">
        <v>1188</v>
      </c>
      <c r="G211" s="5">
        <v>1243245.45</v>
      </c>
      <c r="I211" s="2" t="s">
        <v>1196</v>
      </c>
    </row>
    <row r="212" spans="1:9" x14ac:dyDescent="0.2">
      <c r="A212" t="s">
        <v>12</v>
      </c>
      <c r="B212" t="s">
        <v>972</v>
      </c>
      <c r="C212" s="3">
        <v>45351</v>
      </c>
      <c r="D212" t="str">
        <f t="shared" si="3"/>
        <v>Bank</v>
      </c>
      <c r="F212" t="s">
        <v>1188</v>
      </c>
      <c r="G212" s="5">
        <v>852840</v>
      </c>
      <c r="I212" s="2" t="s">
        <v>1196</v>
      </c>
    </row>
    <row r="213" spans="1:9" x14ac:dyDescent="0.2">
      <c r="A213" t="s">
        <v>12</v>
      </c>
      <c r="B213" t="s">
        <v>973</v>
      </c>
      <c r="C213" s="3">
        <v>45351</v>
      </c>
      <c r="D213" t="str">
        <f t="shared" si="3"/>
        <v>Bank</v>
      </c>
      <c r="F213" t="s">
        <v>1188</v>
      </c>
      <c r="G213" s="5">
        <v>398893.6</v>
      </c>
      <c r="I213" s="2" t="s">
        <v>1196</v>
      </c>
    </row>
    <row r="214" spans="1:9" x14ac:dyDescent="0.2">
      <c r="A214" t="s">
        <v>12</v>
      </c>
      <c r="B214" t="s">
        <v>974</v>
      </c>
      <c r="C214" s="3">
        <v>45351</v>
      </c>
      <c r="D214" t="str">
        <f t="shared" si="3"/>
        <v>Bank</v>
      </c>
      <c r="F214" t="s">
        <v>1188</v>
      </c>
      <c r="G214" s="5">
        <v>550968.44999999995</v>
      </c>
      <c r="I214" s="2" t="s">
        <v>1196</v>
      </c>
    </row>
    <row r="215" spans="1:9" x14ac:dyDescent="0.2">
      <c r="A215" t="s">
        <v>12</v>
      </c>
      <c r="B215" t="s">
        <v>975</v>
      </c>
      <c r="C215" s="3">
        <v>45351</v>
      </c>
      <c r="D215" t="str">
        <f t="shared" si="3"/>
        <v>Bank</v>
      </c>
      <c r="F215" t="s">
        <v>1188</v>
      </c>
      <c r="G215" s="5">
        <v>332373</v>
      </c>
      <c r="I215" s="2" t="s">
        <v>1196</v>
      </c>
    </row>
    <row r="216" spans="1:9" x14ac:dyDescent="0.2">
      <c r="A216" t="s">
        <v>12</v>
      </c>
      <c r="B216" t="s">
        <v>976</v>
      </c>
      <c r="C216" s="3">
        <v>45351</v>
      </c>
      <c r="D216" t="str">
        <f t="shared" si="3"/>
        <v>Bank</v>
      </c>
      <c r="F216" t="s">
        <v>1188</v>
      </c>
      <c r="G216" s="5">
        <v>1705680</v>
      </c>
      <c r="I216" s="2" t="s">
        <v>1196</v>
      </c>
    </row>
    <row r="217" spans="1:9" x14ac:dyDescent="0.2">
      <c r="A217" t="s">
        <v>12</v>
      </c>
      <c r="B217" t="s">
        <v>977</v>
      </c>
      <c r="C217" s="3">
        <v>45351</v>
      </c>
      <c r="D217" t="str">
        <f t="shared" si="3"/>
        <v>Bank</v>
      </c>
      <c r="F217" t="s">
        <v>1188</v>
      </c>
      <c r="G217" s="5">
        <v>145702.70000000001</v>
      </c>
      <c r="I217" s="2" t="s">
        <v>1196</v>
      </c>
    </row>
    <row r="218" spans="1:9" x14ac:dyDescent="0.2">
      <c r="A218" t="s">
        <v>12</v>
      </c>
      <c r="B218" t="s">
        <v>978</v>
      </c>
      <c r="C218" s="3">
        <v>45351</v>
      </c>
      <c r="D218" t="str">
        <f t="shared" si="3"/>
        <v>Bank</v>
      </c>
      <c r="F218" t="s">
        <v>1188</v>
      </c>
      <c r="G218" s="5">
        <v>411953</v>
      </c>
      <c r="I218" s="2" t="s">
        <v>1196</v>
      </c>
    </row>
    <row r="219" spans="1:9" x14ac:dyDescent="0.2">
      <c r="A219" t="s">
        <v>12</v>
      </c>
      <c r="B219" t="s">
        <v>979</v>
      </c>
      <c r="C219" s="3">
        <v>45351</v>
      </c>
      <c r="D219" t="str">
        <f t="shared" si="3"/>
        <v>Bank</v>
      </c>
      <c r="F219" t="s">
        <v>1188</v>
      </c>
      <c r="G219" s="5">
        <v>502950</v>
      </c>
      <c r="I219" s="2" t="s">
        <v>1196</v>
      </c>
    </row>
    <row r="220" spans="1:9" x14ac:dyDescent="0.2">
      <c r="A220" t="s">
        <v>12</v>
      </c>
      <c r="B220" t="s">
        <v>980</v>
      </c>
      <c r="C220" s="3">
        <v>45351</v>
      </c>
      <c r="D220" t="str">
        <f t="shared" si="3"/>
        <v>Bank</v>
      </c>
      <c r="F220" t="s">
        <v>1188</v>
      </c>
      <c r="G220" s="5">
        <v>141741</v>
      </c>
      <c r="I220" s="2" t="s">
        <v>1196</v>
      </c>
    </row>
    <row r="221" spans="1:9" x14ac:dyDescent="0.2">
      <c r="A221" t="s">
        <v>12</v>
      </c>
      <c r="B221" t="s">
        <v>981</v>
      </c>
      <c r="C221" s="3">
        <v>45351</v>
      </c>
      <c r="D221" t="str">
        <f t="shared" si="3"/>
        <v>Bank</v>
      </c>
      <c r="F221" t="s">
        <v>1188</v>
      </c>
      <c r="G221" s="5">
        <v>128240</v>
      </c>
      <c r="I221" s="2" t="s">
        <v>1196</v>
      </c>
    </row>
    <row r="222" spans="1:9" x14ac:dyDescent="0.2">
      <c r="A222" t="s">
        <v>12</v>
      </c>
      <c r="B222" t="s">
        <v>982</v>
      </c>
      <c r="C222" s="3">
        <v>45351</v>
      </c>
      <c r="D222" t="str">
        <f t="shared" si="3"/>
        <v>Bank</v>
      </c>
      <c r="F222" t="s">
        <v>1188</v>
      </c>
      <c r="G222" s="5">
        <v>45800</v>
      </c>
      <c r="I222" s="2" t="s">
        <v>1196</v>
      </c>
    </row>
    <row r="223" spans="1:9" x14ac:dyDescent="0.2">
      <c r="A223" t="s">
        <v>51</v>
      </c>
      <c r="B223" t="s">
        <v>932</v>
      </c>
      <c r="C223" s="3">
        <v>45352</v>
      </c>
      <c r="D223" t="str">
        <f t="shared" si="3"/>
        <v>Bank</v>
      </c>
      <c r="F223" t="s">
        <v>1188</v>
      </c>
      <c r="G223" s="5">
        <v>256644</v>
      </c>
      <c r="I223" s="2" t="s">
        <v>1196</v>
      </c>
    </row>
    <row r="224" spans="1:9" x14ac:dyDescent="0.2">
      <c r="A224" t="s">
        <v>51</v>
      </c>
      <c r="B224" t="s">
        <v>933</v>
      </c>
      <c r="C224" s="3">
        <v>45352</v>
      </c>
      <c r="D224" t="str">
        <f t="shared" si="3"/>
        <v>Bank</v>
      </c>
      <c r="F224" t="s">
        <v>1188</v>
      </c>
      <c r="G224" s="5">
        <v>146560</v>
      </c>
      <c r="I224" s="2" t="s">
        <v>1196</v>
      </c>
    </row>
    <row r="225" spans="1:9" x14ac:dyDescent="0.2">
      <c r="A225" t="s">
        <v>51</v>
      </c>
      <c r="B225" t="s">
        <v>934</v>
      </c>
      <c r="C225" s="3">
        <v>45352</v>
      </c>
      <c r="D225" t="str">
        <f t="shared" si="3"/>
        <v>Bank</v>
      </c>
      <c r="F225" t="s">
        <v>1188</v>
      </c>
      <c r="G225" s="5">
        <v>114249</v>
      </c>
      <c r="I225" s="2" t="s">
        <v>1196</v>
      </c>
    </row>
    <row r="226" spans="1:9" x14ac:dyDescent="0.2">
      <c r="A226" t="s">
        <v>51</v>
      </c>
      <c r="B226" t="s">
        <v>935</v>
      </c>
      <c r="C226" s="3">
        <v>45352</v>
      </c>
      <c r="D226" t="str">
        <f t="shared" si="3"/>
        <v>Bank</v>
      </c>
      <c r="F226" t="s">
        <v>1188</v>
      </c>
      <c r="G226" s="5">
        <v>118354</v>
      </c>
      <c r="I226" s="2" t="s">
        <v>1196</v>
      </c>
    </row>
    <row r="227" spans="1:9" x14ac:dyDescent="0.2">
      <c r="A227" t="s">
        <v>51</v>
      </c>
      <c r="B227" t="s">
        <v>936</v>
      </c>
      <c r="C227" s="3">
        <v>45352</v>
      </c>
      <c r="D227" t="str">
        <f t="shared" si="3"/>
        <v>Bank</v>
      </c>
      <c r="F227" t="s">
        <v>1188</v>
      </c>
      <c r="G227" s="5">
        <v>76158</v>
      </c>
      <c r="I227" s="2" t="s">
        <v>1196</v>
      </c>
    </row>
    <row r="228" spans="1:9" x14ac:dyDescent="0.2">
      <c r="A228" t="s">
        <v>51</v>
      </c>
      <c r="B228" t="s">
        <v>937</v>
      </c>
      <c r="C228" s="3">
        <v>45352</v>
      </c>
      <c r="D228" t="str">
        <f t="shared" si="3"/>
        <v>Bank</v>
      </c>
      <c r="F228" t="s">
        <v>1188</v>
      </c>
      <c r="G228" s="5">
        <v>771239</v>
      </c>
      <c r="I228" s="2" t="s">
        <v>1196</v>
      </c>
    </row>
    <row r="229" spans="1:9" x14ac:dyDescent="0.2">
      <c r="A229" t="s">
        <v>51</v>
      </c>
      <c r="B229" t="s">
        <v>938</v>
      </c>
      <c r="C229" s="3">
        <v>45352</v>
      </c>
      <c r="D229" t="str">
        <f t="shared" si="3"/>
        <v>Bank</v>
      </c>
      <c r="F229" t="s">
        <v>1188</v>
      </c>
      <c r="G229" s="5">
        <v>71540</v>
      </c>
      <c r="I229" s="2" t="s">
        <v>1196</v>
      </c>
    </row>
    <row r="230" spans="1:9" x14ac:dyDescent="0.2">
      <c r="A230" t="s">
        <v>51</v>
      </c>
      <c r="B230" t="s">
        <v>939</v>
      </c>
      <c r="C230" s="3">
        <v>45352</v>
      </c>
      <c r="D230" t="str">
        <f t="shared" si="3"/>
        <v>Bank</v>
      </c>
      <c r="F230" t="s">
        <v>1188</v>
      </c>
      <c r="G230" s="5">
        <v>205324.45</v>
      </c>
      <c r="I230" s="2" t="s">
        <v>1196</v>
      </c>
    </row>
    <row r="231" spans="1:9" x14ac:dyDescent="0.2">
      <c r="A231" t="s">
        <v>51</v>
      </c>
      <c r="B231" t="s">
        <v>940</v>
      </c>
      <c r="C231" s="3">
        <v>45352</v>
      </c>
      <c r="D231" t="str">
        <f t="shared" si="3"/>
        <v>Bank</v>
      </c>
      <c r="F231" t="s">
        <v>1188</v>
      </c>
      <c r="G231" s="5">
        <v>250679.3</v>
      </c>
      <c r="I231" s="2" t="s">
        <v>1196</v>
      </c>
    </row>
    <row r="232" spans="1:9" x14ac:dyDescent="0.2">
      <c r="A232" t="s">
        <v>51</v>
      </c>
      <c r="B232" t="s">
        <v>941</v>
      </c>
      <c r="C232" s="3">
        <v>45352</v>
      </c>
      <c r="D232" t="str">
        <f t="shared" si="3"/>
        <v>Bank</v>
      </c>
      <c r="F232" t="s">
        <v>1188</v>
      </c>
      <c r="G232" s="5">
        <v>70646.8</v>
      </c>
      <c r="I232" s="2" t="s">
        <v>1196</v>
      </c>
    </row>
    <row r="233" spans="1:9" x14ac:dyDescent="0.2">
      <c r="A233" t="s">
        <v>51</v>
      </c>
      <c r="B233" t="s">
        <v>942</v>
      </c>
      <c r="C233" s="3">
        <v>45352</v>
      </c>
      <c r="D233" t="str">
        <f t="shared" si="3"/>
        <v>Bank</v>
      </c>
      <c r="F233" t="s">
        <v>1188</v>
      </c>
      <c r="G233" s="5">
        <v>63917</v>
      </c>
      <c r="I233" s="2" t="s">
        <v>1196</v>
      </c>
    </row>
    <row r="234" spans="1:9" x14ac:dyDescent="0.2">
      <c r="A234" t="s">
        <v>51</v>
      </c>
      <c r="B234" t="s">
        <v>943</v>
      </c>
      <c r="C234" s="3">
        <v>45352</v>
      </c>
      <c r="D234" t="str">
        <f t="shared" si="3"/>
        <v>Bank</v>
      </c>
      <c r="F234" t="s">
        <v>1188</v>
      </c>
      <c r="G234" s="5">
        <v>22827.5</v>
      </c>
      <c r="I234" s="2" t="s">
        <v>1196</v>
      </c>
    </row>
    <row r="235" spans="1:9" x14ac:dyDescent="0.2">
      <c r="A235" t="s">
        <v>51</v>
      </c>
      <c r="B235" t="s">
        <v>944</v>
      </c>
      <c r="C235" s="3">
        <v>45352</v>
      </c>
      <c r="D235" t="str">
        <f t="shared" si="3"/>
        <v>Bank</v>
      </c>
      <c r="F235" t="s">
        <v>1188</v>
      </c>
      <c r="G235" s="5">
        <v>127915.65</v>
      </c>
      <c r="I235" s="2" t="s">
        <v>1196</v>
      </c>
    </row>
    <row r="236" spans="1:9" x14ac:dyDescent="0.2">
      <c r="A236" t="s">
        <v>51</v>
      </c>
      <c r="B236" t="s">
        <v>945</v>
      </c>
      <c r="C236" s="3">
        <v>45352</v>
      </c>
      <c r="D236" t="str">
        <f t="shared" si="3"/>
        <v>Bank</v>
      </c>
      <c r="F236" t="s">
        <v>1188</v>
      </c>
      <c r="G236" s="5">
        <v>73048</v>
      </c>
      <c r="I236" s="2" t="s">
        <v>1196</v>
      </c>
    </row>
    <row r="237" spans="1:9" x14ac:dyDescent="0.2">
      <c r="A237" t="s">
        <v>51</v>
      </c>
      <c r="B237" t="s">
        <v>946</v>
      </c>
      <c r="C237" s="3">
        <v>45352</v>
      </c>
      <c r="D237" t="str">
        <f t="shared" si="3"/>
        <v>Bank</v>
      </c>
      <c r="F237" t="s">
        <v>1188</v>
      </c>
      <c r="G237" s="5">
        <v>56943.4</v>
      </c>
      <c r="I237" s="2" t="s">
        <v>1196</v>
      </c>
    </row>
    <row r="238" spans="1:9" x14ac:dyDescent="0.2">
      <c r="A238" t="s">
        <v>51</v>
      </c>
      <c r="B238" t="s">
        <v>947</v>
      </c>
      <c r="C238" s="3">
        <v>45352</v>
      </c>
      <c r="D238" t="str">
        <f t="shared" si="3"/>
        <v>Bank</v>
      </c>
      <c r="F238" t="s">
        <v>1188</v>
      </c>
      <c r="G238" s="5">
        <v>58990.400000000001</v>
      </c>
      <c r="I238" s="2" t="s">
        <v>1196</v>
      </c>
    </row>
    <row r="239" spans="1:9" x14ac:dyDescent="0.2">
      <c r="A239" t="s">
        <v>51</v>
      </c>
      <c r="B239" t="s">
        <v>948</v>
      </c>
      <c r="C239" s="3">
        <v>45352</v>
      </c>
      <c r="D239" t="str">
        <f t="shared" si="3"/>
        <v>Bank</v>
      </c>
      <c r="F239" t="s">
        <v>1188</v>
      </c>
      <c r="G239" s="5">
        <v>37958.050000000003</v>
      </c>
      <c r="I239" s="2" t="s">
        <v>1196</v>
      </c>
    </row>
    <row r="240" spans="1:9" x14ac:dyDescent="0.2">
      <c r="A240" t="s">
        <v>51</v>
      </c>
      <c r="B240" t="s">
        <v>949</v>
      </c>
      <c r="C240" s="3">
        <v>45352</v>
      </c>
      <c r="D240" t="str">
        <f t="shared" si="3"/>
        <v>Bank</v>
      </c>
      <c r="F240" t="s">
        <v>1188</v>
      </c>
      <c r="G240" s="5">
        <v>384399</v>
      </c>
      <c r="I240" s="2" t="s">
        <v>1196</v>
      </c>
    </row>
    <row r="241" spans="1:9" x14ac:dyDescent="0.2">
      <c r="A241" t="s">
        <v>51</v>
      </c>
      <c r="B241" t="s">
        <v>950</v>
      </c>
      <c r="C241" s="3">
        <v>45352</v>
      </c>
      <c r="D241" t="str">
        <f t="shared" si="3"/>
        <v>Bank</v>
      </c>
      <c r="F241" t="s">
        <v>1188</v>
      </c>
      <c r="G241" s="5">
        <v>35656.9</v>
      </c>
      <c r="I241" s="2" t="s">
        <v>1196</v>
      </c>
    </row>
    <row r="242" spans="1:9" x14ac:dyDescent="0.2">
      <c r="A242" t="s">
        <v>51</v>
      </c>
      <c r="B242" t="s">
        <v>951</v>
      </c>
      <c r="C242" s="3">
        <v>45352</v>
      </c>
      <c r="D242" t="str">
        <f t="shared" si="3"/>
        <v>Bank</v>
      </c>
      <c r="F242" t="s">
        <v>1188</v>
      </c>
      <c r="G242" s="5">
        <v>335966.75</v>
      </c>
      <c r="I242" s="2" t="s">
        <v>1196</v>
      </c>
    </row>
    <row r="243" spans="1:9" x14ac:dyDescent="0.2">
      <c r="A243" t="s">
        <v>51</v>
      </c>
      <c r="B243" t="s">
        <v>952</v>
      </c>
      <c r="C243" s="3">
        <v>45352</v>
      </c>
      <c r="D243" t="str">
        <f t="shared" si="3"/>
        <v>Bank</v>
      </c>
      <c r="F243" t="s">
        <v>1188</v>
      </c>
      <c r="G243" s="5">
        <v>410178.55</v>
      </c>
      <c r="I243" s="2" t="s">
        <v>1196</v>
      </c>
    </row>
    <row r="244" spans="1:9" x14ac:dyDescent="0.2">
      <c r="A244" t="s">
        <v>51</v>
      </c>
      <c r="B244" t="s">
        <v>953</v>
      </c>
      <c r="C244" s="3">
        <v>45352</v>
      </c>
      <c r="D244" t="str">
        <f t="shared" si="3"/>
        <v>Bank</v>
      </c>
      <c r="F244" t="s">
        <v>1188</v>
      </c>
      <c r="G244" s="5">
        <v>148623.70000000001</v>
      </c>
      <c r="I244" s="2" t="s">
        <v>1196</v>
      </c>
    </row>
    <row r="245" spans="1:9" x14ac:dyDescent="0.2">
      <c r="A245" t="s">
        <v>51</v>
      </c>
      <c r="B245" t="s">
        <v>954</v>
      </c>
      <c r="C245" s="3">
        <v>45352</v>
      </c>
      <c r="D245" t="str">
        <f t="shared" si="3"/>
        <v>Bank</v>
      </c>
      <c r="F245" t="s">
        <v>1188</v>
      </c>
      <c r="G245" s="5">
        <v>126996.8</v>
      </c>
      <c r="I245" s="2" t="s">
        <v>1196</v>
      </c>
    </row>
    <row r="246" spans="1:9" x14ac:dyDescent="0.2">
      <c r="A246" t="s">
        <v>51</v>
      </c>
      <c r="B246" t="s">
        <v>955</v>
      </c>
      <c r="C246" s="3">
        <v>45352</v>
      </c>
      <c r="D246" t="str">
        <f t="shared" si="3"/>
        <v>Bank</v>
      </c>
      <c r="F246" t="s">
        <v>1188</v>
      </c>
      <c r="G246" s="5">
        <v>42688</v>
      </c>
      <c r="I246" s="2" t="s">
        <v>1196</v>
      </c>
    </row>
    <row r="247" spans="1:9" x14ac:dyDescent="0.2">
      <c r="A247" t="s">
        <v>51</v>
      </c>
      <c r="B247" t="s">
        <v>956</v>
      </c>
      <c r="C247" s="3">
        <v>45352</v>
      </c>
      <c r="D247" t="str">
        <f t="shared" si="3"/>
        <v>Bank</v>
      </c>
      <c r="F247" t="s">
        <v>1188</v>
      </c>
      <c r="G247" s="5">
        <v>269105.75</v>
      </c>
      <c r="I247" s="2" t="s">
        <v>1196</v>
      </c>
    </row>
    <row r="248" spans="1:9" x14ac:dyDescent="0.2">
      <c r="A248" t="s">
        <v>51</v>
      </c>
      <c r="B248" t="s">
        <v>957</v>
      </c>
      <c r="C248" s="3">
        <v>45352</v>
      </c>
      <c r="D248" t="str">
        <f t="shared" si="3"/>
        <v>Bank</v>
      </c>
      <c r="F248" t="s">
        <v>1188</v>
      </c>
      <c r="G248" s="5">
        <v>170752</v>
      </c>
      <c r="I248" s="2" t="s">
        <v>1196</v>
      </c>
    </row>
    <row r="249" spans="1:9" x14ac:dyDescent="0.2">
      <c r="A249" t="s">
        <v>5</v>
      </c>
      <c r="B249" t="s">
        <v>907</v>
      </c>
      <c r="C249" s="3">
        <v>45356</v>
      </c>
      <c r="D249" t="str">
        <f t="shared" si="3"/>
        <v>Bank</v>
      </c>
      <c r="F249" t="s">
        <v>1188</v>
      </c>
      <c r="G249" s="5">
        <v>79865.2</v>
      </c>
      <c r="I249" s="2" t="s">
        <v>1196</v>
      </c>
    </row>
    <row r="250" spans="1:9" x14ac:dyDescent="0.2">
      <c r="A250" t="s">
        <v>5</v>
      </c>
      <c r="B250" t="s">
        <v>908</v>
      </c>
      <c r="C250" s="3">
        <v>45356</v>
      </c>
      <c r="D250" t="str">
        <f t="shared" si="3"/>
        <v>Bank</v>
      </c>
      <c r="F250" t="s">
        <v>1188</v>
      </c>
      <c r="G250" s="5">
        <v>110312.6</v>
      </c>
      <c r="I250" s="2" t="s">
        <v>1196</v>
      </c>
    </row>
    <row r="251" spans="1:9" x14ac:dyDescent="0.2">
      <c r="A251" t="s">
        <v>5</v>
      </c>
      <c r="B251" t="s">
        <v>909</v>
      </c>
      <c r="C251" s="3">
        <v>45356</v>
      </c>
      <c r="D251" t="str">
        <f t="shared" si="3"/>
        <v>Bank</v>
      </c>
      <c r="F251" t="s">
        <v>1188</v>
      </c>
      <c r="G251" s="5">
        <v>66545.899999999994</v>
      </c>
      <c r="I251" s="2" t="s">
        <v>1196</v>
      </c>
    </row>
    <row r="252" spans="1:9" x14ac:dyDescent="0.2">
      <c r="A252" t="s">
        <v>5</v>
      </c>
      <c r="B252" t="s">
        <v>910</v>
      </c>
      <c r="C252" s="3">
        <v>45356</v>
      </c>
      <c r="D252" t="str">
        <f t="shared" si="3"/>
        <v>Bank</v>
      </c>
      <c r="F252" t="s">
        <v>1188</v>
      </c>
      <c r="G252" s="5">
        <v>718835.1</v>
      </c>
      <c r="I252" s="2" t="s">
        <v>1196</v>
      </c>
    </row>
    <row r="253" spans="1:9" x14ac:dyDescent="0.2">
      <c r="A253" t="s">
        <v>5</v>
      </c>
      <c r="B253" t="s">
        <v>911</v>
      </c>
      <c r="C253" s="3">
        <v>45356</v>
      </c>
      <c r="D253" t="str">
        <f t="shared" si="3"/>
        <v>Bank</v>
      </c>
      <c r="F253" t="s">
        <v>1188</v>
      </c>
      <c r="G253" s="5">
        <v>58344.1</v>
      </c>
      <c r="I253" s="2" t="s">
        <v>1196</v>
      </c>
    </row>
    <row r="254" spans="1:9" x14ac:dyDescent="0.2">
      <c r="A254" t="s">
        <v>5</v>
      </c>
      <c r="B254" t="s">
        <v>912</v>
      </c>
      <c r="C254" s="3">
        <v>45356</v>
      </c>
      <c r="D254" t="str">
        <f t="shared" si="3"/>
        <v>Bank</v>
      </c>
      <c r="F254" t="s">
        <v>1188</v>
      </c>
      <c r="G254" s="5">
        <v>108093.1</v>
      </c>
      <c r="I254" s="2" t="s">
        <v>1196</v>
      </c>
    </row>
    <row r="255" spans="1:9" x14ac:dyDescent="0.2">
      <c r="A255" t="s">
        <v>5</v>
      </c>
      <c r="B255" t="s">
        <v>913</v>
      </c>
      <c r="C255" s="3">
        <v>45356</v>
      </c>
      <c r="D255" t="str">
        <f t="shared" si="3"/>
        <v>Bank</v>
      </c>
      <c r="F255" t="s">
        <v>1188</v>
      </c>
      <c r="G255" s="5">
        <v>131969.4</v>
      </c>
      <c r="I255" s="2" t="s">
        <v>1196</v>
      </c>
    </row>
    <row r="256" spans="1:9" x14ac:dyDescent="0.2">
      <c r="A256" t="s">
        <v>5</v>
      </c>
      <c r="B256" t="s">
        <v>914</v>
      </c>
      <c r="C256" s="3">
        <v>45356</v>
      </c>
      <c r="D256" t="str">
        <f t="shared" si="3"/>
        <v>Bank</v>
      </c>
      <c r="F256" t="s">
        <v>1188</v>
      </c>
      <c r="G256" s="5">
        <v>37192.15</v>
      </c>
      <c r="I256" s="2" t="s">
        <v>1196</v>
      </c>
    </row>
    <row r="257" spans="1:9" x14ac:dyDescent="0.2">
      <c r="A257" t="s">
        <v>5</v>
      </c>
      <c r="B257" t="s">
        <v>915</v>
      </c>
      <c r="C257" s="3">
        <v>45356</v>
      </c>
      <c r="D257" t="str">
        <f t="shared" si="3"/>
        <v>Bank</v>
      </c>
      <c r="F257" t="s">
        <v>1188</v>
      </c>
      <c r="G257" s="5">
        <v>33649</v>
      </c>
      <c r="I257" s="2" t="s">
        <v>1196</v>
      </c>
    </row>
    <row r="258" spans="1:9" x14ac:dyDescent="0.2">
      <c r="A258" t="s">
        <v>5</v>
      </c>
      <c r="B258" t="s">
        <v>916</v>
      </c>
      <c r="C258" s="3">
        <v>45356</v>
      </c>
      <c r="D258" t="str">
        <f t="shared" si="3"/>
        <v>Bank</v>
      </c>
      <c r="F258" t="s">
        <v>1188</v>
      </c>
      <c r="G258" s="5">
        <v>12017.5</v>
      </c>
      <c r="I258" s="2" t="s">
        <v>1196</v>
      </c>
    </row>
    <row r="259" spans="1:9" x14ac:dyDescent="0.2">
      <c r="A259" t="s">
        <v>5</v>
      </c>
      <c r="B259" t="s">
        <v>917</v>
      </c>
      <c r="C259" s="3">
        <v>45356</v>
      </c>
      <c r="D259" t="str">
        <f t="shared" ref="D259:D322" si="4">IF(A259="Overheads","Cash","Bank")</f>
        <v>Bank</v>
      </c>
      <c r="F259" t="s">
        <v>1188</v>
      </c>
      <c r="G259" s="5">
        <v>67340.55</v>
      </c>
      <c r="I259" s="2" t="s">
        <v>1196</v>
      </c>
    </row>
    <row r="260" spans="1:9" x14ac:dyDescent="0.2">
      <c r="A260" t="s">
        <v>5</v>
      </c>
      <c r="B260" t="s">
        <v>918</v>
      </c>
      <c r="C260" s="3">
        <v>45356</v>
      </c>
      <c r="D260" t="str">
        <f t="shared" si="4"/>
        <v>Bank</v>
      </c>
      <c r="F260" t="s">
        <v>1188</v>
      </c>
      <c r="G260" s="5">
        <v>38456</v>
      </c>
      <c r="I260" s="2" t="s">
        <v>1196</v>
      </c>
    </row>
    <row r="261" spans="1:9" x14ac:dyDescent="0.2">
      <c r="A261" t="s">
        <v>5</v>
      </c>
      <c r="B261" t="s">
        <v>919</v>
      </c>
      <c r="C261" s="3">
        <v>45356</v>
      </c>
      <c r="D261" t="str">
        <f t="shared" si="4"/>
        <v>Bank</v>
      </c>
      <c r="F261" t="s">
        <v>1188</v>
      </c>
      <c r="G261" s="5">
        <v>29978.2</v>
      </c>
      <c r="I261" s="2" t="s">
        <v>1196</v>
      </c>
    </row>
    <row r="262" spans="1:9" x14ac:dyDescent="0.2">
      <c r="A262" t="s">
        <v>5</v>
      </c>
      <c r="B262" t="s">
        <v>920</v>
      </c>
      <c r="C262" s="3">
        <v>45356</v>
      </c>
      <c r="D262" t="str">
        <f t="shared" si="4"/>
        <v>Bank</v>
      </c>
      <c r="F262" t="s">
        <v>1188</v>
      </c>
      <c r="G262" s="5">
        <v>31054.6</v>
      </c>
      <c r="I262" s="2" t="s">
        <v>1196</v>
      </c>
    </row>
    <row r="263" spans="1:9" x14ac:dyDescent="0.2">
      <c r="A263" t="s">
        <v>5</v>
      </c>
      <c r="B263" t="s">
        <v>921</v>
      </c>
      <c r="C263" s="3">
        <v>45356</v>
      </c>
      <c r="D263" t="str">
        <f t="shared" si="4"/>
        <v>Bank</v>
      </c>
      <c r="F263" t="s">
        <v>1188</v>
      </c>
      <c r="G263" s="5">
        <v>19983.55</v>
      </c>
      <c r="I263" s="2" t="s">
        <v>1196</v>
      </c>
    </row>
    <row r="264" spans="1:9" x14ac:dyDescent="0.2">
      <c r="A264" t="s">
        <v>5</v>
      </c>
      <c r="B264" t="s">
        <v>922</v>
      </c>
      <c r="C264" s="3">
        <v>45356</v>
      </c>
      <c r="D264" t="str">
        <f t="shared" si="4"/>
        <v>Bank</v>
      </c>
      <c r="F264" t="s">
        <v>1188</v>
      </c>
      <c r="G264" s="5">
        <v>202365.5</v>
      </c>
      <c r="I264" s="2" t="s">
        <v>1196</v>
      </c>
    </row>
    <row r="265" spans="1:9" x14ac:dyDescent="0.2">
      <c r="A265" t="s">
        <v>5</v>
      </c>
      <c r="B265" t="s">
        <v>923</v>
      </c>
      <c r="C265" s="3">
        <v>45356</v>
      </c>
      <c r="D265" t="str">
        <f t="shared" si="4"/>
        <v>Bank</v>
      </c>
      <c r="F265" t="s">
        <v>1188</v>
      </c>
      <c r="G265" s="5">
        <v>18771.45</v>
      </c>
      <c r="I265" s="2" t="s">
        <v>1196</v>
      </c>
    </row>
    <row r="266" spans="1:9" x14ac:dyDescent="0.2">
      <c r="A266" t="s">
        <v>5</v>
      </c>
      <c r="B266" t="s">
        <v>924</v>
      </c>
      <c r="C266" s="3">
        <v>45356</v>
      </c>
      <c r="D266" t="str">
        <f t="shared" si="4"/>
        <v>Bank</v>
      </c>
      <c r="F266" t="s">
        <v>1188</v>
      </c>
      <c r="G266" s="5">
        <v>1018189</v>
      </c>
      <c r="I266" s="2" t="s">
        <v>1196</v>
      </c>
    </row>
    <row r="267" spans="1:9" x14ac:dyDescent="0.2">
      <c r="A267" t="s">
        <v>5</v>
      </c>
      <c r="B267" t="s">
        <v>925</v>
      </c>
      <c r="C267" s="3">
        <v>45356</v>
      </c>
      <c r="D267" t="str">
        <f t="shared" si="4"/>
        <v>Bank</v>
      </c>
      <c r="F267" t="s">
        <v>1188</v>
      </c>
      <c r="G267" s="5">
        <v>1243099</v>
      </c>
      <c r="I267" s="2" t="s">
        <v>1196</v>
      </c>
    </row>
    <row r="268" spans="1:9" x14ac:dyDescent="0.2">
      <c r="A268" t="s">
        <v>5</v>
      </c>
      <c r="B268" t="s">
        <v>926</v>
      </c>
      <c r="C268" s="3">
        <v>45356</v>
      </c>
      <c r="D268" t="str">
        <f t="shared" si="4"/>
        <v>Bank</v>
      </c>
      <c r="F268" t="s">
        <v>1188</v>
      </c>
      <c r="G268" s="5">
        <v>350330</v>
      </c>
      <c r="I268" s="2" t="s">
        <v>1196</v>
      </c>
    </row>
    <row r="269" spans="1:9" x14ac:dyDescent="0.2">
      <c r="A269" t="s">
        <v>5</v>
      </c>
      <c r="B269" t="s">
        <v>927</v>
      </c>
      <c r="C269" s="3">
        <v>45356</v>
      </c>
      <c r="D269" t="str">
        <f t="shared" si="4"/>
        <v>Bank</v>
      </c>
      <c r="F269" t="s">
        <v>1188</v>
      </c>
      <c r="G269" s="5">
        <v>316960</v>
      </c>
      <c r="I269" s="2" t="s">
        <v>1196</v>
      </c>
    </row>
    <row r="270" spans="1:9" x14ac:dyDescent="0.2">
      <c r="A270" t="s">
        <v>5</v>
      </c>
      <c r="B270" t="s">
        <v>928</v>
      </c>
      <c r="C270" s="3">
        <v>45356</v>
      </c>
      <c r="D270" t="str">
        <f t="shared" si="4"/>
        <v>Bank</v>
      </c>
      <c r="F270" t="s">
        <v>1188</v>
      </c>
      <c r="G270" s="5">
        <v>113200</v>
      </c>
      <c r="I270" s="2" t="s">
        <v>1196</v>
      </c>
    </row>
    <row r="271" spans="1:9" x14ac:dyDescent="0.2">
      <c r="A271" t="s">
        <v>5</v>
      </c>
      <c r="B271" t="s">
        <v>929</v>
      </c>
      <c r="C271" s="3">
        <v>45356</v>
      </c>
      <c r="D271" t="str">
        <f t="shared" si="4"/>
        <v>Bank</v>
      </c>
      <c r="F271" t="s">
        <v>1188</v>
      </c>
      <c r="G271" s="5">
        <v>634325</v>
      </c>
      <c r="I271" s="2" t="s">
        <v>1196</v>
      </c>
    </row>
    <row r="272" spans="1:9" x14ac:dyDescent="0.2">
      <c r="A272" t="s">
        <v>5</v>
      </c>
      <c r="B272" t="s">
        <v>930</v>
      </c>
      <c r="C272" s="3">
        <v>45356</v>
      </c>
      <c r="D272" t="str">
        <f t="shared" si="4"/>
        <v>Bank</v>
      </c>
      <c r="F272" t="s">
        <v>1188</v>
      </c>
      <c r="G272" s="5">
        <v>362240</v>
      </c>
      <c r="I272" s="2" t="s">
        <v>1196</v>
      </c>
    </row>
    <row r="273" spans="1:9" x14ac:dyDescent="0.2">
      <c r="A273" t="s">
        <v>5</v>
      </c>
      <c r="B273" t="s">
        <v>931</v>
      </c>
      <c r="C273" s="3">
        <v>45356</v>
      </c>
      <c r="D273" t="str">
        <f t="shared" si="4"/>
        <v>Bank</v>
      </c>
      <c r="F273" t="s">
        <v>1188</v>
      </c>
      <c r="G273" s="5">
        <v>282381</v>
      </c>
      <c r="I273" s="2" t="s">
        <v>1196</v>
      </c>
    </row>
    <row r="274" spans="1:9" x14ac:dyDescent="0.2">
      <c r="A274" t="s">
        <v>36</v>
      </c>
      <c r="B274" t="s">
        <v>881</v>
      </c>
      <c r="C274" s="3">
        <v>45357</v>
      </c>
      <c r="D274" t="str">
        <f t="shared" si="4"/>
        <v>Bank</v>
      </c>
      <c r="F274" t="s">
        <v>1188</v>
      </c>
      <c r="G274" s="5">
        <v>292527</v>
      </c>
      <c r="I274" s="2" t="s">
        <v>1196</v>
      </c>
    </row>
    <row r="275" spans="1:9" x14ac:dyDescent="0.2">
      <c r="A275" t="s">
        <v>36</v>
      </c>
      <c r="B275" t="s">
        <v>882</v>
      </c>
      <c r="C275" s="3">
        <v>45357</v>
      </c>
      <c r="D275" t="str">
        <f t="shared" si="4"/>
        <v>Bank</v>
      </c>
      <c r="F275" t="s">
        <v>1188</v>
      </c>
      <c r="G275" s="5">
        <v>188232</v>
      </c>
      <c r="I275" s="2" t="s">
        <v>1196</v>
      </c>
    </row>
    <row r="276" spans="1:9" x14ac:dyDescent="0.2">
      <c r="A276" t="s">
        <v>36</v>
      </c>
      <c r="B276" t="s">
        <v>883</v>
      </c>
      <c r="C276" s="3">
        <v>45357</v>
      </c>
      <c r="D276" t="str">
        <f t="shared" si="4"/>
        <v>Bank</v>
      </c>
      <c r="F276" t="s">
        <v>1188</v>
      </c>
      <c r="G276" s="5">
        <v>1906206</v>
      </c>
      <c r="I276" s="2" t="s">
        <v>1196</v>
      </c>
    </row>
    <row r="277" spans="1:9" x14ac:dyDescent="0.2">
      <c r="A277" t="s">
        <v>36</v>
      </c>
      <c r="B277" t="s">
        <v>884</v>
      </c>
      <c r="C277" s="3">
        <v>45357</v>
      </c>
      <c r="D277" t="str">
        <f t="shared" si="4"/>
        <v>Bank</v>
      </c>
      <c r="F277" t="s">
        <v>1188</v>
      </c>
      <c r="G277" s="5">
        <v>176818</v>
      </c>
      <c r="I277" s="2" t="s">
        <v>1196</v>
      </c>
    </row>
    <row r="278" spans="1:9" x14ac:dyDescent="0.2">
      <c r="A278" t="s">
        <v>36</v>
      </c>
      <c r="B278" t="s">
        <v>885</v>
      </c>
      <c r="C278" s="3">
        <v>45357</v>
      </c>
      <c r="D278" t="str">
        <f t="shared" si="4"/>
        <v>Bank</v>
      </c>
      <c r="F278" t="s">
        <v>1188</v>
      </c>
      <c r="G278" s="5">
        <v>1678021.35</v>
      </c>
      <c r="I278" s="2" t="s">
        <v>1196</v>
      </c>
    </row>
    <row r="279" spans="1:9" x14ac:dyDescent="0.2">
      <c r="A279" t="s">
        <v>36</v>
      </c>
      <c r="B279" t="s">
        <v>886</v>
      </c>
      <c r="C279" s="3">
        <v>45357</v>
      </c>
      <c r="D279" t="str">
        <f t="shared" si="4"/>
        <v>Bank</v>
      </c>
      <c r="F279" t="s">
        <v>1188</v>
      </c>
      <c r="G279" s="5">
        <v>2048683.6</v>
      </c>
      <c r="I279" s="2" t="s">
        <v>1196</v>
      </c>
    </row>
    <row r="280" spans="1:9" x14ac:dyDescent="0.2">
      <c r="A280" t="s">
        <v>36</v>
      </c>
      <c r="B280" t="s">
        <v>887</v>
      </c>
      <c r="C280" s="3">
        <v>45357</v>
      </c>
      <c r="D280" t="str">
        <f t="shared" si="4"/>
        <v>Bank</v>
      </c>
      <c r="F280" t="s">
        <v>1188</v>
      </c>
      <c r="G280" s="5">
        <v>742320.4</v>
      </c>
      <c r="I280" s="2" t="s">
        <v>1196</v>
      </c>
    </row>
    <row r="281" spans="1:9" x14ac:dyDescent="0.2">
      <c r="A281" t="s">
        <v>36</v>
      </c>
      <c r="B281" t="s">
        <v>888</v>
      </c>
      <c r="C281" s="3">
        <v>45357</v>
      </c>
      <c r="D281" t="str">
        <f t="shared" si="4"/>
        <v>Bank</v>
      </c>
      <c r="F281" t="s">
        <v>1188</v>
      </c>
      <c r="G281" s="5">
        <v>634299.75</v>
      </c>
      <c r="I281" s="2" t="s">
        <v>1196</v>
      </c>
    </row>
    <row r="282" spans="1:9" x14ac:dyDescent="0.2">
      <c r="A282" t="s">
        <v>36</v>
      </c>
      <c r="B282" t="s">
        <v>889</v>
      </c>
      <c r="C282" s="3">
        <v>45357</v>
      </c>
      <c r="D282" t="str">
        <f t="shared" si="4"/>
        <v>Bank</v>
      </c>
      <c r="F282" t="s">
        <v>1188</v>
      </c>
      <c r="G282" s="5">
        <v>213210</v>
      </c>
      <c r="I282" s="2" t="s">
        <v>1196</v>
      </c>
    </row>
    <row r="283" spans="1:9" x14ac:dyDescent="0.2">
      <c r="A283" t="s">
        <v>36</v>
      </c>
      <c r="B283" t="s">
        <v>890</v>
      </c>
      <c r="C283" s="3">
        <v>45357</v>
      </c>
      <c r="D283" t="str">
        <f t="shared" si="4"/>
        <v>Bank</v>
      </c>
      <c r="F283" t="s">
        <v>1188</v>
      </c>
      <c r="G283" s="5">
        <v>1344082.05</v>
      </c>
      <c r="I283" s="2" t="s">
        <v>1196</v>
      </c>
    </row>
    <row r="284" spans="1:9" x14ac:dyDescent="0.2">
      <c r="A284" t="s">
        <v>36</v>
      </c>
      <c r="B284" t="s">
        <v>891</v>
      </c>
      <c r="C284" s="3">
        <v>45357</v>
      </c>
      <c r="D284" t="str">
        <f t="shared" si="4"/>
        <v>Bank</v>
      </c>
      <c r="F284" t="s">
        <v>1188</v>
      </c>
      <c r="G284" s="5">
        <v>852840</v>
      </c>
      <c r="I284" s="2" t="s">
        <v>1196</v>
      </c>
    </row>
    <row r="285" spans="1:9" x14ac:dyDescent="0.2">
      <c r="A285" t="s">
        <v>36</v>
      </c>
      <c r="B285" t="s">
        <v>892</v>
      </c>
      <c r="C285" s="3">
        <v>45357</v>
      </c>
      <c r="D285" t="str">
        <f t="shared" si="4"/>
        <v>Bank</v>
      </c>
      <c r="F285" t="s">
        <v>1188</v>
      </c>
      <c r="G285" s="5">
        <v>398893.6</v>
      </c>
      <c r="I285" s="2" t="s">
        <v>1196</v>
      </c>
    </row>
    <row r="286" spans="1:9" x14ac:dyDescent="0.2">
      <c r="A286" t="s">
        <v>36</v>
      </c>
      <c r="B286" t="s">
        <v>893</v>
      </c>
      <c r="C286" s="3">
        <v>45357</v>
      </c>
      <c r="D286" t="str">
        <f t="shared" si="4"/>
        <v>Bank</v>
      </c>
      <c r="F286" t="s">
        <v>1188</v>
      </c>
      <c r="G286" s="5">
        <v>550968.44999999995</v>
      </c>
      <c r="I286" s="2" t="s">
        <v>1196</v>
      </c>
    </row>
    <row r="287" spans="1:9" x14ac:dyDescent="0.2">
      <c r="A287" t="s">
        <v>36</v>
      </c>
      <c r="B287" t="s">
        <v>894</v>
      </c>
      <c r="C287" s="3">
        <v>45357</v>
      </c>
      <c r="D287" t="str">
        <f t="shared" si="4"/>
        <v>Bank</v>
      </c>
      <c r="F287" t="s">
        <v>1188</v>
      </c>
      <c r="G287" s="5">
        <v>332373</v>
      </c>
      <c r="I287" s="2" t="s">
        <v>1196</v>
      </c>
    </row>
    <row r="288" spans="1:9" x14ac:dyDescent="0.2">
      <c r="A288" t="s">
        <v>36</v>
      </c>
      <c r="B288" t="s">
        <v>895</v>
      </c>
      <c r="C288" s="3">
        <v>45357</v>
      </c>
      <c r="D288" t="str">
        <f t="shared" si="4"/>
        <v>Bank</v>
      </c>
      <c r="F288" t="s">
        <v>1188</v>
      </c>
      <c r="G288" s="5">
        <v>3590301.15</v>
      </c>
      <c r="I288" s="2" t="s">
        <v>1196</v>
      </c>
    </row>
    <row r="289" spans="1:9" x14ac:dyDescent="0.2">
      <c r="A289" t="s">
        <v>36</v>
      </c>
      <c r="B289" t="s">
        <v>896</v>
      </c>
      <c r="C289" s="3">
        <v>45357</v>
      </c>
      <c r="D289" t="str">
        <f t="shared" si="4"/>
        <v>Bank</v>
      </c>
      <c r="F289" t="s">
        <v>1188</v>
      </c>
      <c r="G289" s="5">
        <v>291405.40000000002</v>
      </c>
      <c r="I289" s="2" t="s">
        <v>1196</v>
      </c>
    </row>
    <row r="290" spans="1:9" x14ac:dyDescent="0.2">
      <c r="A290" t="s">
        <v>36</v>
      </c>
      <c r="B290" t="s">
        <v>897</v>
      </c>
      <c r="C290" s="3">
        <v>45357</v>
      </c>
      <c r="D290" t="str">
        <f t="shared" si="4"/>
        <v>Bank</v>
      </c>
      <c r="F290" t="s">
        <v>1188</v>
      </c>
      <c r="G290" s="5">
        <v>205976</v>
      </c>
      <c r="I290" s="2" t="s">
        <v>1196</v>
      </c>
    </row>
    <row r="291" spans="1:9" x14ac:dyDescent="0.2">
      <c r="A291" t="s">
        <v>36</v>
      </c>
      <c r="B291" t="s">
        <v>898</v>
      </c>
      <c r="C291" s="3">
        <v>45357</v>
      </c>
      <c r="D291" t="str">
        <f t="shared" si="4"/>
        <v>Bank</v>
      </c>
      <c r="F291" t="s">
        <v>1188</v>
      </c>
      <c r="G291" s="5">
        <v>251475</v>
      </c>
      <c r="I291" s="2" t="s">
        <v>1196</v>
      </c>
    </row>
    <row r="292" spans="1:9" x14ac:dyDescent="0.2">
      <c r="A292" t="s">
        <v>36</v>
      </c>
      <c r="B292" t="s">
        <v>899</v>
      </c>
      <c r="C292" s="3">
        <v>45357</v>
      </c>
      <c r="D292" t="str">
        <f t="shared" si="4"/>
        <v>Bank</v>
      </c>
      <c r="F292" t="s">
        <v>1188</v>
      </c>
      <c r="G292" s="5">
        <v>20884</v>
      </c>
      <c r="I292" s="2" t="s">
        <v>1196</v>
      </c>
    </row>
    <row r="293" spans="1:9" x14ac:dyDescent="0.2">
      <c r="A293" t="s">
        <v>36</v>
      </c>
      <c r="B293" t="s">
        <v>900</v>
      </c>
      <c r="C293" s="3">
        <v>45357</v>
      </c>
      <c r="D293" t="str">
        <f t="shared" si="4"/>
        <v>Bank</v>
      </c>
      <c r="F293" t="s">
        <v>1188</v>
      </c>
      <c r="G293" s="5">
        <v>412777</v>
      </c>
      <c r="I293" s="2" t="s">
        <v>1196</v>
      </c>
    </row>
    <row r="294" spans="1:9" x14ac:dyDescent="0.2">
      <c r="A294" t="s">
        <v>36</v>
      </c>
      <c r="B294" t="s">
        <v>901</v>
      </c>
      <c r="C294" s="3">
        <v>45357</v>
      </c>
      <c r="D294" t="str">
        <f t="shared" si="4"/>
        <v>Bank</v>
      </c>
      <c r="F294" t="s">
        <v>1188</v>
      </c>
      <c r="G294" s="5">
        <v>137400</v>
      </c>
      <c r="I294" s="2" t="s">
        <v>1196</v>
      </c>
    </row>
    <row r="295" spans="1:9" x14ac:dyDescent="0.2">
      <c r="A295" t="s">
        <v>36</v>
      </c>
      <c r="B295" t="s">
        <v>902</v>
      </c>
      <c r="C295" s="3">
        <v>45357</v>
      </c>
      <c r="D295" t="str">
        <f t="shared" si="4"/>
        <v>Bank</v>
      </c>
      <c r="F295" t="s">
        <v>1188</v>
      </c>
      <c r="G295" s="5">
        <v>45800</v>
      </c>
      <c r="I295" s="2" t="s">
        <v>1196</v>
      </c>
    </row>
    <row r="296" spans="1:9" x14ac:dyDescent="0.2">
      <c r="A296" t="s">
        <v>36</v>
      </c>
      <c r="B296" t="s">
        <v>903</v>
      </c>
      <c r="C296" s="3">
        <v>45357</v>
      </c>
      <c r="D296" t="str">
        <f t="shared" si="4"/>
        <v>Bank</v>
      </c>
      <c r="F296" t="s">
        <v>1188</v>
      </c>
      <c r="G296" s="5">
        <v>139131</v>
      </c>
      <c r="I296" s="2" t="s">
        <v>1196</v>
      </c>
    </row>
    <row r="297" spans="1:9" x14ac:dyDescent="0.2">
      <c r="A297" t="s">
        <v>36</v>
      </c>
      <c r="B297" t="s">
        <v>904</v>
      </c>
      <c r="C297" s="3">
        <v>45357</v>
      </c>
      <c r="D297" t="str">
        <f t="shared" si="4"/>
        <v>Bank</v>
      </c>
      <c r="F297" t="s">
        <v>1188</v>
      </c>
      <c r="G297" s="5">
        <v>269802</v>
      </c>
      <c r="I297" s="2" t="s">
        <v>1196</v>
      </c>
    </row>
    <row r="298" spans="1:9" x14ac:dyDescent="0.2">
      <c r="A298" t="s">
        <v>36</v>
      </c>
      <c r="B298" t="s">
        <v>905</v>
      </c>
      <c r="C298" s="3">
        <v>45357</v>
      </c>
      <c r="D298" t="str">
        <f t="shared" si="4"/>
        <v>Bank</v>
      </c>
      <c r="F298" t="s">
        <v>1188</v>
      </c>
      <c r="G298" s="5">
        <v>123660</v>
      </c>
      <c r="I298" s="2" t="s">
        <v>1196</v>
      </c>
    </row>
    <row r="299" spans="1:9" x14ac:dyDescent="0.2">
      <c r="A299" t="s">
        <v>36</v>
      </c>
      <c r="B299" t="s">
        <v>906</v>
      </c>
      <c r="C299" s="3">
        <v>45357</v>
      </c>
      <c r="D299" t="str">
        <f t="shared" si="4"/>
        <v>Bank</v>
      </c>
      <c r="F299" t="s">
        <v>1188</v>
      </c>
      <c r="G299" s="5">
        <v>114249</v>
      </c>
      <c r="I299" s="2" t="s">
        <v>1196</v>
      </c>
    </row>
    <row r="300" spans="1:9" x14ac:dyDescent="0.2">
      <c r="A300" t="s">
        <v>28</v>
      </c>
      <c r="B300" t="s">
        <v>855</v>
      </c>
      <c r="C300" s="3">
        <v>45367</v>
      </c>
      <c r="D300" t="str">
        <f t="shared" si="4"/>
        <v>Bank</v>
      </c>
      <c r="F300" t="s">
        <v>1188</v>
      </c>
      <c r="G300" s="5">
        <v>118354</v>
      </c>
      <c r="I300" s="2" t="s">
        <v>1196</v>
      </c>
    </row>
    <row r="301" spans="1:9" x14ac:dyDescent="0.2">
      <c r="A301" t="s">
        <v>28</v>
      </c>
      <c r="B301" t="s">
        <v>856</v>
      </c>
      <c r="C301" s="3">
        <v>45367</v>
      </c>
      <c r="D301" t="str">
        <f t="shared" si="4"/>
        <v>Bank</v>
      </c>
      <c r="F301" t="s">
        <v>1188</v>
      </c>
      <c r="G301" s="5">
        <v>152315</v>
      </c>
      <c r="I301" s="2" t="s">
        <v>1196</v>
      </c>
    </row>
    <row r="302" spans="1:9" x14ac:dyDescent="0.2">
      <c r="A302" t="s">
        <v>28</v>
      </c>
      <c r="B302" t="s">
        <v>857</v>
      </c>
      <c r="C302" s="3">
        <v>45367</v>
      </c>
      <c r="D302" t="str">
        <f t="shared" si="4"/>
        <v>Bank</v>
      </c>
      <c r="F302" t="s">
        <v>1188</v>
      </c>
      <c r="G302" s="5">
        <v>771239</v>
      </c>
      <c r="I302" s="2" t="s">
        <v>1196</v>
      </c>
    </row>
    <row r="303" spans="1:9" x14ac:dyDescent="0.2">
      <c r="A303" t="s">
        <v>28</v>
      </c>
      <c r="B303" t="s">
        <v>858</v>
      </c>
      <c r="C303" s="3">
        <v>45367</v>
      </c>
      <c r="D303" t="str">
        <f t="shared" si="4"/>
        <v>Bank</v>
      </c>
      <c r="F303" t="s">
        <v>1188</v>
      </c>
      <c r="G303" s="5">
        <v>160480</v>
      </c>
      <c r="I303" s="2" t="s">
        <v>1196</v>
      </c>
    </row>
    <row r="304" spans="1:9" x14ac:dyDescent="0.2">
      <c r="A304" t="s">
        <v>28</v>
      </c>
      <c r="B304" t="s">
        <v>859</v>
      </c>
      <c r="C304" s="3">
        <v>45367</v>
      </c>
      <c r="D304" t="str">
        <f t="shared" si="4"/>
        <v>Bank</v>
      </c>
      <c r="F304" t="s">
        <v>1188</v>
      </c>
      <c r="G304" s="5">
        <v>102661.65</v>
      </c>
      <c r="I304" s="2" t="s">
        <v>1196</v>
      </c>
    </row>
    <row r="305" spans="1:9" x14ac:dyDescent="0.2">
      <c r="A305" t="s">
        <v>28</v>
      </c>
      <c r="B305" t="s">
        <v>860</v>
      </c>
      <c r="C305" s="3">
        <v>45367</v>
      </c>
      <c r="D305" t="str">
        <f t="shared" si="4"/>
        <v>Bank</v>
      </c>
      <c r="F305" t="s">
        <v>1188</v>
      </c>
      <c r="G305" s="5">
        <v>125339.65</v>
      </c>
      <c r="I305" s="2" t="s">
        <v>1196</v>
      </c>
    </row>
    <row r="306" spans="1:9" x14ac:dyDescent="0.2">
      <c r="A306" t="s">
        <v>28</v>
      </c>
      <c r="B306" t="s">
        <v>861</v>
      </c>
      <c r="C306" s="3">
        <v>45367</v>
      </c>
      <c r="D306" t="str">
        <f t="shared" si="4"/>
        <v>Bank</v>
      </c>
      <c r="F306" t="s">
        <v>1188</v>
      </c>
      <c r="G306" s="5">
        <v>10408.65</v>
      </c>
      <c r="I306" s="2" t="s">
        <v>1196</v>
      </c>
    </row>
    <row r="307" spans="1:9" x14ac:dyDescent="0.2">
      <c r="A307" t="s">
        <v>28</v>
      </c>
      <c r="B307" t="s">
        <v>862</v>
      </c>
      <c r="C307" s="3">
        <v>45367</v>
      </c>
      <c r="D307" t="str">
        <f t="shared" si="4"/>
        <v>Bank</v>
      </c>
      <c r="F307" t="s">
        <v>1188</v>
      </c>
      <c r="G307" s="5">
        <v>205735</v>
      </c>
      <c r="I307" s="2" t="s">
        <v>1196</v>
      </c>
    </row>
    <row r="308" spans="1:9" x14ac:dyDescent="0.2">
      <c r="A308" t="s">
        <v>28</v>
      </c>
      <c r="B308" t="s">
        <v>863</v>
      </c>
      <c r="C308" s="3">
        <v>45367</v>
      </c>
      <c r="D308" t="str">
        <f t="shared" si="4"/>
        <v>Bank</v>
      </c>
      <c r="F308" t="s">
        <v>1188</v>
      </c>
      <c r="G308" s="5">
        <v>68482.5</v>
      </c>
      <c r="I308" s="2" t="s">
        <v>1196</v>
      </c>
    </row>
    <row r="309" spans="1:9" x14ac:dyDescent="0.2">
      <c r="A309" t="s">
        <v>28</v>
      </c>
      <c r="B309" t="s">
        <v>864</v>
      </c>
      <c r="C309" s="3">
        <v>45367</v>
      </c>
      <c r="D309" t="str">
        <f t="shared" si="4"/>
        <v>Bank</v>
      </c>
      <c r="F309" t="s">
        <v>1188</v>
      </c>
      <c r="G309" s="5">
        <v>22827.5</v>
      </c>
      <c r="I309" s="2" t="s">
        <v>1196</v>
      </c>
    </row>
    <row r="310" spans="1:9" x14ac:dyDescent="0.2">
      <c r="A310" t="s">
        <v>28</v>
      </c>
      <c r="B310" t="s">
        <v>865</v>
      </c>
      <c r="C310" s="3">
        <v>45367</v>
      </c>
      <c r="D310" t="str">
        <f t="shared" si="4"/>
        <v>Bank</v>
      </c>
      <c r="F310" t="s">
        <v>1188</v>
      </c>
      <c r="G310" s="5">
        <v>69345</v>
      </c>
      <c r="I310" s="2" t="s">
        <v>1196</v>
      </c>
    </row>
    <row r="311" spans="1:9" x14ac:dyDescent="0.2">
      <c r="A311" t="s">
        <v>28</v>
      </c>
      <c r="B311" t="s">
        <v>866</v>
      </c>
      <c r="C311" s="3">
        <v>45367</v>
      </c>
      <c r="D311" t="str">
        <f t="shared" si="4"/>
        <v>Bank</v>
      </c>
      <c r="F311" t="s">
        <v>1188</v>
      </c>
      <c r="G311" s="5">
        <v>134474.1</v>
      </c>
      <c r="I311" s="2" t="s">
        <v>1196</v>
      </c>
    </row>
    <row r="312" spans="1:9" x14ac:dyDescent="0.2">
      <c r="A312" t="s">
        <v>28</v>
      </c>
      <c r="B312" t="s">
        <v>867</v>
      </c>
      <c r="C312" s="3">
        <v>45367</v>
      </c>
      <c r="D312" t="str">
        <f t="shared" si="4"/>
        <v>Bank</v>
      </c>
      <c r="F312" t="s">
        <v>1188</v>
      </c>
      <c r="G312" s="5">
        <v>61634.25</v>
      </c>
      <c r="I312" s="2" t="s">
        <v>1196</v>
      </c>
    </row>
    <row r="313" spans="1:9" x14ac:dyDescent="0.2">
      <c r="A313" t="s">
        <v>28</v>
      </c>
      <c r="B313" t="s">
        <v>868</v>
      </c>
      <c r="C313" s="3">
        <v>45367</v>
      </c>
      <c r="D313" t="str">
        <f t="shared" si="4"/>
        <v>Bank</v>
      </c>
      <c r="F313" t="s">
        <v>1188</v>
      </c>
      <c r="G313" s="5">
        <v>56943.4</v>
      </c>
      <c r="I313" s="2" t="s">
        <v>1196</v>
      </c>
    </row>
    <row r="314" spans="1:9" x14ac:dyDescent="0.2">
      <c r="A314" t="s">
        <v>28</v>
      </c>
      <c r="B314" t="s">
        <v>869</v>
      </c>
      <c r="C314" s="3">
        <v>45367</v>
      </c>
      <c r="D314" t="str">
        <f t="shared" si="4"/>
        <v>Bank</v>
      </c>
      <c r="F314" t="s">
        <v>1188</v>
      </c>
      <c r="G314" s="5">
        <v>58990.400000000001</v>
      </c>
      <c r="I314" s="2" t="s">
        <v>1196</v>
      </c>
    </row>
    <row r="315" spans="1:9" x14ac:dyDescent="0.2">
      <c r="A315" t="s">
        <v>28</v>
      </c>
      <c r="B315" t="s">
        <v>870</v>
      </c>
      <c r="C315" s="3">
        <v>45367</v>
      </c>
      <c r="D315" t="str">
        <f t="shared" si="4"/>
        <v>Bank</v>
      </c>
      <c r="F315" t="s">
        <v>1188</v>
      </c>
      <c r="G315" s="5">
        <v>75916.100000000006</v>
      </c>
      <c r="I315" s="2" t="s">
        <v>1196</v>
      </c>
    </row>
    <row r="316" spans="1:9" x14ac:dyDescent="0.2">
      <c r="A316" t="s">
        <v>28</v>
      </c>
      <c r="B316" t="s">
        <v>871</v>
      </c>
      <c r="C316" s="3">
        <v>45367</v>
      </c>
      <c r="D316" t="str">
        <f t="shared" si="4"/>
        <v>Bank</v>
      </c>
      <c r="F316" t="s">
        <v>1188</v>
      </c>
      <c r="G316" s="5">
        <v>384399</v>
      </c>
      <c r="I316" s="2" t="s">
        <v>1196</v>
      </c>
    </row>
    <row r="317" spans="1:9" x14ac:dyDescent="0.2">
      <c r="A317" t="s">
        <v>28</v>
      </c>
      <c r="B317" t="s">
        <v>872</v>
      </c>
      <c r="C317" s="3">
        <v>45367</v>
      </c>
      <c r="D317" t="str">
        <f t="shared" si="4"/>
        <v>Bank</v>
      </c>
      <c r="F317" t="s">
        <v>1188</v>
      </c>
      <c r="G317" s="5">
        <v>79985.95</v>
      </c>
      <c r="I317" s="2" t="s">
        <v>1196</v>
      </c>
    </row>
    <row r="318" spans="1:9" x14ac:dyDescent="0.2">
      <c r="A318" t="s">
        <v>28</v>
      </c>
      <c r="B318" t="s">
        <v>873</v>
      </c>
      <c r="C318" s="3">
        <v>45367</v>
      </c>
      <c r="D318" t="str">
        <f t="shared" si="4"/>
        <v>Bank</v>
      </c>
      <c r="F318" t="s">
        <v>1188</v>
      </c>
      <c r="G318" s="5">
        <v>167983.95</v>
      </c>
      <c r="I318" s="2" t="s">
        <v>1196</v>
      </c>
    </row>
    <row r="319" spans="1:9" x14ac:dyDescent="0.2">
      <c r="A319" t="s">
        <v>28</v>
      </c>
      <c r="B319" t="s">
        <v>874</v>
      </c>
      <c r="C319" s="3">
        <v>45367</v>
      </c>
      <c r="D319" t="str">
        <f t="shared" si="4"/>
        <v>Bank</v>
      </c>
      <c r="F319" t="s">
        <v>1188</v>
      </c>
      <c r="G319" s="5">
        <v>205088.7</v>
      </c>
      <c r="I319" s="2" t="s">
        <v>1196</v>
      </c>
    </row>
    <row r="320" spans="1:9" x14ac:dyDescent="0.2">
      <c r="A320" t="s">
        <v>28</v>
      </c>
      <c r="B320" t="s">
        <v>875</v>
      </c>
      <c r="C320" s="3">
        <v>45367</v>
      </c>
      <c r="D320" t="str">
        <f t="shared" si="4"/>
        <v>Bank</v>
      </c>
      <c r="F320" t="s">
        <v>1188</v>
      </c>
      <c r="G320" s="5">
        <v>21898.3</v>
      </c>
      <c r="I320" s="2" t="s">
        <v>1196</v>
      </c>
    </row>
    <row r="321" spans="1:9" x14ac:dyDescent="0.2">
      <c r="A321" t="s">
        <v>28</v>
      </c>
      <c r="B321" t="s">
        <v>876</v>
      </c>
      <c r="C321" s="3">
        <v>45367</v>
      </c>
      <c r="D321" t="str">
        <f t="shared" si="4"/>
        <v>Bank</v>
      </c>
      <c r="F321" t="s">
        <v>1188</v>
      </c>
      <c r="G321" s="5">
        <v>452635.4</v>
      </c>
      <c r="I321" s="2" t="s">
        <v>1196</v>
      </c>
    </row>
    <row r="322" spans="1:9" x14ac:dyDescent="0.2">
      <c r="A322" t="s">
        <v>28</v>
      </c>
      <c r="B322" t="s">
        <v>877</v>
      </c>
      <c r="C322" s="3">
        <v>45367</v>
      </c>
      <c r="D322" t="str">
        <f t="shared" si="4"/>
        <v>Bank</v>
      </c>
      <c r="F322" t="s">
        <v>1188</v>
      </c>
      <c r="G322" s="5">
        <v>136068</v>
      </c>
      <c r="I322" s="2" t="s">
        <v>1196</v>
      </c>
    </row>
    <row r="323" spans="1:9" x14ac:dyDescent="0.2">
      <c r="A323" t="s">
        <v>28</v>
      </c>
      <c r="B323" t="s">
        <v>878</v>
      </c>
      <c r="C323" s="3">
        <v>45367</v>
      </c>
      <c r="D323" t="str">
        <f t="shared" ref="D323:D386" si="5">IF(A323="Overheads","Cash","Bank")</f>
        <v>Bank</v>
      </c>
      <c r="F323" t="s">
        <v>1188</v>
      </c>
      <c r="G323" s="5">
        <v>42688</v>
      </c>
      <c r="I323" s="2" t="s">
        <v>1196</v>
      </c>
    </row>
    <row r="324" spans="1:9" x14ac:dyDescent="0.2">
      <c r="A324" t="s">
        <v>28</v>
      </c>
      <c r="B324" t="s">
        <v>879</v>
      </c>
      <c r="C324" s="3">
        <v>45367</v>
      </c>
      <c r="D324" t="str">
        <f t="shared" si="5"/>
        <v>Bank</v>
      </c>
      <c r="F324" t="s">
        <v>1188</v>
      </c>
      <c r="G324" s="5">
        <v>121573.4</v>
      </c>
      <c r="I324" s="2" t="s">
        <v>1196</v>
      </c>
    </row>
    <row r="325" spans="1:9" x14ac:dyDescent="0.2">
      <c r="A325" t="s">
        <v>28</v>
      </c>
      <c r="B325" t="s">
        <v>880</v>
      </c>
      <c r="C325" s="3">
        <v>45367</v>
      </c>
      <c r="D325" t="str">
        <f t="shared" si="5"/>
        <v>Bank</v>
      </c>
      <c r="F325" t="s">
        <v>1188</v>
      </c>
      <c r="G325" s="5">
        <v>282902.3</v>
      </c>
      <c r="I325" s="2" t="s">
        <v>1196</v>
      </c>
    </row>
    <row r="326" spans="1:9" x14ac:dyDescent="0.2">
      <c r="A326" t="s">
        <v>20</v>
      </c>
      <c r="B326" t="s">
        <v>829</v>
      </c>
      <c r="C326" s="3">
        <v>45373</v>
      </c>
      <c r="D326" t="str">
        <f t="shared" si="5"/>
        <v>Cash</v>
      </c>
      <c r="F326" t="s">
        <v>1188</v>
      </c>
      <c r="G326" s="5">
        <v>144072</v>
      </c>
      <c r="I326" s="2" t="s">
        <v>1196</v>
      </c>
    </row>
    <row r="327" spans="1:9" x14ac:dyDescent="0.2">
      <c r="A327" t="s">
        <v>20</v>
      </c>
      <c r="B327" t="s">
        <v>830</v>
      </c>
      <c r="C327" s="3">
        <v>45373</v>
      </c>
      <c r="D327" t="str">
        <f t="shared" si="5"/>
        <v>Cash</v>
      </c>
      <c r="F327" t="s">
        <v>1188</v>
      </c>
      <c r="G327" s="5">
        <v>79865.2</v>
      </c>
      <c r="I327" s="2" t="s">
        <v>1196</v>
      </c>
    </row>
    <row r="328" spans="1:9" x14ac:dyDescent="0.2">
      <c r="A328" t="s">
        <v>20</v>
      </c>
      <c r="B328" t="s">
        <v>831</v>
      </c>
      <c r="C328" s="3">
        <v>45373</v>
      </c>
      <c r="D328" t="str">
        <f t="shared" si="5"/>
        <v>Cash</v>
      </c>
      <c r="F328" t="s">
        <v>1188</v>
      </c>
      <c r="G328" s="5">
        <v>110312.6</v>
      </c>
      <c r="I328" s="2" t="s">
        <v>1196</v>
      </c>
    </row>
    <row r="329" spans="1:9" x14ac:dyDescent="0.2">
      <c r="A329" t="s">
        <v>20</v>
      </c>
      <c r="B329" t="s">
        <v>832</v>
      </c>
      <c r="C329" s="3">
        <v>45373</v>
      </c>
      <c r="D329" t="str">
        <f t="shared" si="5"/>
        <v>Cash</v>
      </c>
      <c r="F329" t="s">
        <v>1188</v>
      </c>
      <c r="G329" s="5">
        <v>133092.95000000001</v>
      </c>
      <c r="I329" s="2" t="s">
        <v>1196</v>
      </c>
    </row>
    <row r="330" spans="1:9" x14ac:dyDescent="0.2">
      <c r="A330" t="s">
        <v>20</v>
      </c>
      <c r="B330" t="s">
        <v>833</v>
      </c>
      <c r="C330" s="3">
        <v>45373</v>
      </c>
      <c r="D330" t="str">
        <f t="shared" si="5"/>
        <v>Cash</v>
      </c>
      <c r="F330" t="s">
        <v>1188</v>
      </c>
      <c r="G330" s="5">
        <v>718835.1</v>
      </c>
      <c r="I330" s="2" t="s">
        <v>1196</v>
      </c>
    </row>
    <row r="331" spans="1:9" x14ac:dyDescent="0.2">
      <c r="A331" t="s">
        <v>20</v>
      </c>
      <c r="B331" t="s">
        <v>834</v>
      </c>
      <c r="C331" s="3">
        <v>45373</v>
      </c>
      <c r="D331" t="str">
        <f t="shared" si="5"/>
        <v>Cash</v>
      </c>
      <c r="F331" t="s">
        <v>1188</v>
      </c>
      <c r="G331" s="5">
        <v>130879.2</v>
      </c>
      <c r="I331" s="2" t="s">
        <v>1196</v>
      </c>
    </row>
    <row r="332" spans="1:9" x14ac:dyDescent="0.2">
      <c r="A332" t="s">
        <v>20</v>
      </c>
      <c r="B332" t="s">
        <v>835</v>
      </c>
      <c r="C332" s="3">
        <v>45373</v>
      </c>
      <c r="D332" t="str">
        <f t="shared" si="5"/>
        <v>Cash</v>
      </c>
      <c r="F332" t="s">
        <v>1188</v>
      </c>
      <c r="G332" s="5">
        <v>54046.55</v>
      </c>
      <c r="I332" s="2" t="s">
        <v>1196</v>
      </c>
    </row>
    <row r="333" spans="1:9" x14ac:dyDescent="0.2">
      <c r="A333" t="s">
        <v>20</v>
      </c>
      <c r="B333" t="s">
        <v>836</v>
      </c>
      <c r="C333" s="3">
        <v>45373</v>
      </c>
      <c r="D333" t="str">
        <f t="shared" si="5"/>
        <v>Cash</v>
      </c>
      <c r="F333" t="s">
        <v>1188</v>
      </c>
      <c r="G333" s="5">
        <v>65984.7</v>
      </c>
      <c r="I333" s="2" t="s">
        <v>1196</v>
      </c>
    </row>
    <row r="334" spans="1:9" x14ac:dyDescent="0.2">
      <c r="A334" t="s">
        <v>20</v>
      </c>
      <c r="B334" t="s">
        <v>837</v>
      </c>
      <c r="C334" s="3">
        <v>45373</v>
      </c>
      <c r="D334" t="str">
        <f t="shared" si="5"/>
        <v>Cash</v>
      </c>
      <c r="F334" t="s">
        <v>1188</v>
      </c>
      <c r="G334" s="5">
        <v>5479.75</v>
      </c>
      <c r="I334" s="2" t="s">
        <v>1196</v>
      </c>
    </row>
    <row r="335" spans="1:9" x14ac:dyDescent="0.2">
      <c r="A335" t="s">
        <v>20</v>
      </c>
      <c r="B335" t="s">
        <v>838</v>
      </c>
      <c r="C335" s="3">
        <v>45373</v>
      </c>
      <c r="D335" t="str">
        <f t="shared" si="5"/>
        <v>Cash</v>
      </c>
      <c r="F335" t="s">
        <v>1188</v>
      </c>
      <c r="G335" s="5">
        <v>108309.3</v>
      </c>
      <c r="I335" s="2" t="s">
        <v>1196</v>
      </c>
    </row>
    <row r="336" spans="1:9" x14ac:dyDescent="0.2">
      <c r="A336" t="s">
        <v>20</v>
      </c>
      <c r="B336" t="s">
        <v>839</v>
      </c>
      <c r="C336" s="3">
        <v>45373</v>
      </c>
      <c r="D336" t="str">
        <f t="shared" si="5"/>
        <v>Cash</v>
      </c>
      <c r="F336" t="s">
        <v>1188</v>
      </c>
      <c r="G336" s="5">
        <v>36052.5</v>
      </c>
      <c r="I336" s="2" t="s">
        <v>1196</v>
      </c>
    </row>
    <row r="337" spans="1:9" x14ac:dyDescent="0.2">
      <c r="A337" t="s">
        <v>20</v>
      </c>
      <c r="B337" t="s">
        <v>840</v>
      </c>
      <c r="C337" s="3">
        <v>45373</v>
      </c>
      <c r="D337" t="str">
        <f t="shared" si="5"/>
        <v>Cash</v>
      </c>
      <c r="F337" t="s">
        <v>1188</v>
      </c>
      <c r="G337" s="5">
        <v>12017.5</v>
      </c>
      <c r="I337" s="2" t="s">
        <v>1196</v>
      </c>
    </row>
    <row r="338" spans="1:9" x14ac:dyDescent="0.2">
      <c r="A338" t="s">
        <v>20</v>
      </c>
      <c r="B338" t="s">
        <v>841</v>
      </c>
      <c r="C338" s="3">
        <v>45373</v>
      </c>
      <c r="D338" t="str">
        <f t="shared" si="5"/>
        <v>Cash</v>
      </c>
      <c r="F338" t="s">
        <v>1188</v>
      </c>
      <c r="G338" s="5">
        <v>36506.75</v>
      </c>
      <c r="I338" s="2" t="s">
        <v>1196</v>
      </c>
    </row>
    <row r="339" spans="1:9" x14ac:dyDescent="0.2">
      <c r="A339" t="s">
        <v>20</v>
      </c>
      <c r="B339" t="s">
        <v>842</v>
      </c>
      <c r="C339" s="3">
        <v>45373</v>
      </c>
      <c r="D339" t="str">
        <f t="shared" si="5"/>
        <v>Cash</v>
      </c>
      <c r="F339" t="s">
        <v>1188</v>
      </c>
      <c r="G339" s="5">
        <v>70794</v>
      </c>
      <c r="I339" s="2" t="s">
        <v>1196</v>
      </c>
    </row>
    <row r="340" spans="1:9" x14ac:dyDescent="0.2">
      <c r="A340" t="s">
        <v>20</v>
      </c>
      <c r="B340" t="s">
        <v>843</v>
      </c>
      <c r="C340" s="3">
        <v>45373</v>
      </c>
      <c r="D340" t="str">
        <f t="shared" si="5"/>
        <v>Cash</v>
      </c>
      <c r="F340" t="s">
        <v>1188</v>
      </c>
      <c r="G340" s="5">
        <v>32447.25</v>
      </c>
      <c r="I340" s="2" t="s">
        <v>1196</v>
      </c>
    </row>
    <row r="341" spans="1:9" x14ac:dyDescent="0.2">
      <c r="A341" t="s">
        <v>20</v>
      </c>
      <c r="B341" t="s">
        <v>844</v>
      </c>
      <c r="C341" s="3">
        <v>45373</v>
      </c>
      <c r="D341" t="str">
        <f t="shared" si="5"/>
        <v>Cash</v>
      </c>
      <c r="F341" t="s">
        <v>1188</v>
      </c>
      <c r="G341" s="5">
        <v>29978.2</v>
      </c>
      <c r="I341" s="2" t="s">
        <v>1196</v>
      </c>
    </row>
    <row r="342" spans="1:9" x14ac:dyDescent="0.2">
      <c r="A342" t="s">
        <v>20</v>
      </c>
      <c r="B342" t="s">
        <v>845</v>
      </c>
      <c r="C342" s="3">
        <v>45373</v>
      </c>
      <c r="D342" t="str">
        <f t="shared" si="5"/>
        <v>Cash</v>
      </c>
      <c r="F342" t="s">
        <v>1188</v>
      </c>
      <c r="G342" s="5">
        <v>31054.6</v>
      </c>
      <c r="I342" s="2" t="s">
        <v>1196</v>
      </c>
    </row>
    <row r="343" spans="1:9" x14ac:dyDescent="0.2">
      <c r="A343" t="s">
        <v>20</v>
      </c>
      <c r="B343" t="s">
        <v>846</v>
      </c>
      <c r="C343" s="3">
        <v>45373</v>
      </c>
      <c r="D343" t="str">
        <f t="shared" si="5"/>
        <v>Cash</v>
      </c>
      <c r="F343" t="s">
        <v>1188</v>
      </c>
      <c r="G343" s="5">
        <v>39965.949999999997</v>
      </c>
      <c r="I343" s="2" t="s">
        <v>1196</v>
      </c>
    </row>
    <row r="344" spans="1:9" x14ac:dyDescent="0.2">
      <c r="A344" t="s">
        <v>20</v>
      </c>
      <c r="B344" t="s">
        <v>847</v>
      </c>
      <c r="C344" s="3">
        <v>45373</v>
      </c>
      <c r="D344" t="str">
        <f t="shared" si="5"/>
        <v>Cash</v>
      </c>
      <c r="F344" t="s">
        <v>1188</v>
      </c>
      <c r="G344" s="5">
        <v>202365.5</v>
      </c>
      <c r="I344" s="2" t="s">
        <v>1196</v>
      </c>
    </row>
    <row r="345" spans="1:9" x14ac:dyDescent="0.2">
      <c r="A345" t="s">
        <v>20</v>
      </c>
      <c r="B345" t="s">
        <v>848</v>
      </c>
      <c r="C345" s="3">
        <v>45373</v>
      </c>
      <c r="D345" t="str">
        <f t="shared" si="5"/>
        <v>Cash</v>
      </c>
      <c r="F345" t="s">
        <v>1188</v>
      </c>
      <c r="G345" s="5">
        <v>42108.4</v>
      </c>
      <c r="I345" s="2" t="s">
        <v>1196</v>
      </c>
    </row>
    <row r="346" spans="1:9" x14ac:dyDescent="0.2">
      <c r="A346" t="s">
        <v>20</v>
      </c>
      <c r="B346" t="s">
        <v>849</v>
      </c>
      <c r="C346" s="3">
        <v>45373</v>
      </c>
      <c r="D346" t="str">
        <f t="shared" si="5"/>
        <v>Cash</v>
      </c>
      <c r="F346" t="s">
        <v>1188</v>
      </c>
      <c r="G346" s="5">
        <v>509095</v>
      </c>
      <c r="I346" s="2" t="s">
        <v>1196</v>
      </c>
    </row>
    <row r="347" spans="1:9" x14ac:dyDescent="0.2">
      <c r="A347" t="s">
        <v>20</v>
      </c>
      <c r="B347" t="s">
        <v>850</v>
      </c>
      <c r="C347" s="3">
        <v>45373</v>
      </c>
      <c r="D347" t="str">
        <f t="shared" si="5"/>
        <v>Cash</v>
      </c>
      <c r="F347" t="s">
        <v>1188</v>
      </c>
      <c r="G347" s="5">
        <v>621550</v>
      </c>
      <c r="I347" s="2" t="s">
        <v>1196</v>
      </c>
    </row>
    <row r="348" spans="1:9" x14ac:dyDescent="0.2">
      <c r="A348" t="s">
        <v>20</v>
      </c>
      <c r="B348" t="s">
        <v>851</v>
      </c>
      <c r="C348" s="3">
        <v>45373</v>
      </c>
      <c r="D348" t="str">
        <f t="shared" si="5"/>
        <v>Cash</v>
      </c>
      <c r="F348" t="s">
        <v>1188</v>
      </c>
      <c r="G348" s="5">
        <v>51618</v>
      </c>
      <c r="I348" s="2" t="s">
        <v>1196</v>
      </c>
    </row>
    <row r="349" spans="1:9" x14ac:dyDescent="0.2">
      <c r="A349" t="s">
        <v>20</v>
      </c>
      <c r="B349" t="s">
        <v>852</v>
      </c>
      <c r="C349" s="3">
        <v>45373</v>
      </c>
      <c r="D349" t="str">
        <f t="shared" si="5"/>
        <v>Cash</v>
      </c>
      <c r="F349" t="s">
        <v>1188</v>
      </c>
      <c r="G349" s="5">
        <v>1020227</v>
      </c>
      <c r="I349" s="2" t="s">
        <v>1196</v>
      </c>
    </row>
    <row r="350" spans="1:9" x14ac:dyDescent="0.2">
      <c r="A350" t="s">
        <v>20</v>
      </c>
      <c r="B350" t="s">
        <v>853</v>
      </c>
      <c r="C350" s="3">
        <v>45373</v>
      </c>
      <c r="D350" t="str">
        <f t="shared" si="5"/>
        <v>Cash</v>
      </c>
      <c r="F350" t="s">
        <v>1188</v>
      </c>
      <c r="G350" s="5">
        <v>339600</v>
      </c>
      <c r="I350" s="2" t="s">
        <v>1196</v>
      </c>
    </row>
    <row r="351" spans="1:9" x14ac:dyDescent="0.2">
      <c r="A351" t="s">
        <v>20</v>
      </c>
      <c r="B351" t="s">
        <v>854</v>
      </c>
      <c r="C351" s="3">
        <v>45373</v>
      </c>
      <c r="D351" t="str">
        <f t="shared" si="5"/>
        <v>Cash</v>
      </c>
      <c r="F351" t="s">
        <v>1188</v>
      </c>
      <c r="G351" s="5">
        <v>113200</v>
      </c>
      <c r="I351" s="2" t="s">
        <v>1196</v>
      </c>
    </row>
    <row r="352" spans="1:9" x14ac:dyDescent="0.2">
      <c r="A352" t="s">
        <v>51</v>
      </c>
      <c r="B352" t="s">
        <v>779</v>
      </c>
      <c r="C352" s="3">
        <v>45382</v>
      </c>
      <c r="D352" t="str">
        <f t="shared" si="5"/>
        <v>Bank</v>
      </c>
      <c r="F352" t="s">
        <v>1188</v>
      </c>
      <c r="G352" s="5">
        <v>343878</v>
      </c>
      <c r="I352" s="2" t="s">
        <v>1196</v>
      </c>
    </row>
    <row r="353" spans="1:9" x14ac:dyDescent="0.2">
      <c r="A353" t="s">
        <v>51</v>
      </c>
      <c r="B353" t="s">
        <v>780</v>
      </c>
      <c r="C353" s="3">
        <v>45382</v>
      </c>
      <c r="D353" t="str">
        <f t="shared" si="5"/>
        <v>Bank</v>
      </c>
      <c r="F353" t="s">
        <v>1188</v>
      </c>
      <c r="G353" s="5">
        <v>666846</v>
      </c>
      <c r="I353" s="2" t="s">
        <v>1196</v>
      </c>
    </row>
    <row r="354" spans="1:9" x14ac:dyDescent="0.2">
      <c r="A354" t="s">
        <v>51</v>
      </c>
      <c r="B354" t="s">
        <v>781</v>
      </c>
      <c r="C354" s="3">
        <v>45382</v>
      </c>
      <c r="D354" t="str">
        <f t="shared" si="5"/>
        <v>Bank</v>
      </c>
      <c r="F354" t="s">
        <v>1188</v>
      </c>
      <c r="G354" s="5">
        <v>305640</v>
      </c>
      <c r="I354" s="2" t="s">
        <v>1196</v>
      </c>
    </row>
    <row r="355" spans="1:9" x14ac:dyDescent="0.2">
      <c r="A355" t="s">
        <v>51</v>
      </c>
      <c r="B355" t="s">
        <v>782</v>
      </c>
      <c r="C355" s="3">
        <v>45382</v>
      </c>
      <c r="D355" t="str">
        <f t="shared" si="5"/>
        <v>Bank</v>
      </c>
      <c r="F355" t="s">
        <v>1188</v>
      </c>
      <c r="G355" s="5">
        <v>282381</v>
      </c>
      <c r="I355" s="2" t="s">
        <v>1196</v>
      </c>
    </row>
    <row r="356" spans="1:9" x14ac:dyDescent="0.2">
      <c r="A356" t="s">
        <v>51</v>
      </c>
      <c r="B356" t="s">
        <v>783</v>
      </c>
      <c r="C356" s="3">
        <v>45382</v>
      </c>
      <c r="D356" t="str">
        <f t="shared" si="5"/>
        <v>Bank</v>
      </c>
      <c r="F356" t="s">
        <v>1188</v>
      </c>
      <c r="G356" s="5">
        <v>292527</v>
      </c>
      <c r="I356" s="2" t="s">
        <v>1196</v>
      </c>
    </row>
    <row r="357" spans="1:9" x14ac:dyDescent="0.2">
      <c r="A357" t="s">
        <v>51</v>
      </c>
      <c r="B357" t="s">
        <v>784</v>
      </c>
      <c r="C357" s="3">
        <v>45382</v>
      </c>
      <c r="D357" t="str">
        <f t="shared" si="5"/>
        <v>Bank</v>
      </c>
      <c r="F357" t="s">
        <v>1188</v>
      </c>
      <c r="G357" s="5">
        <v>376464</v>
      </c>
      <c r="I357" s="2" t="s">
        <v>1196</v>
      </c>
    </row>
    <row r="358" spans="1:9" x14ac:dyDescent="0.2">
      <c r="A358" t="s">
        <v>51</v>
      </c>
      <c r="B358" t="s">
        <v>785</v>
      </c>
      <c r="C358" s="3">
        <v>45382</v>
      </c>
      <c r="D358" t="str">
        <f t="shared" si="5"/>
        <v>Bank</v>
      </c>
      <c r="F358" t="s">
        <v>1188</v>
      </c>
      <c r="G358" s="5">
        <v>1906206</v>
      </c>
      <c r="I358" s="2" t="s">
        <v>1196</v>
      </c>
    </row>
    <row r="359" spans="1:9" x14ac:dyDescent="0.2">
      <c r="A359" t="s">
        <v>51</v>
      </c>
      <c r="B359" t="s">
        <v>786</v>
      </c>
      <c r="C359" s="3">
        <v>45382</v>
      </c>
      <c r="D359" t="str">
        <f t="shared" si="5"/>
        <v>Bank</v>
      </c>
      <c r="F359" t="s">
        <v>1188</v>
      </c>
      <c r="G359" s="5">
        <v>396646</v>
      </c>
      <c r="I359" s="2" t="s">
        <v>1196</v>
      </c>
    </row>
    <row r="360" spans="1:9" x14ac:dyDescent="0.2">
      <c r="A360" t="s">
        <v>51</v>
      </c>
      <c r="B360" t="s">
        <v>787</v>
      </c>
      <c r="C360" s="3">
        <v>45382</v>
      </c>
      <c r="D360" t="str">
        <f t="shared" si="5"/>
        <v>Bank</v>
      </c>
      <c r="F360" t="s">
        <v>1188</v>
      </c>
      <c r="G360" s="5">
        <v>839011.25</v>
      </c>
      <c r="I360" s="2" t="s">
        <v>1196</v>
      </c>
    </row>
    <row r="361" spans="1:9" x14ac:dyDescent="0.2">
      <c r="A361" t="s">
        <v>51</v>
      </c>
      <c r="B361" t="s">
        <v>788</v>
      </c>
      <c r="C361" s="3">
        <v>45382</v>
      </c>
      <c r="D361" t="str">
        <f t="shared" si="5"/>
        <v>Bank</v>
      </c>
      <c r="F361" t="s">
        <v>1188</v>
      </c>
      <c r="G361" s="5">
        <v>1024341.8</v>
      </c>
      <c r="I361" s="2" t="s">
        <v>1196</v>
      </c>
    </row>
    <row r="362" spans="1:9" x14ac:dyDescent="0.2">
      <c r="A362" t="s">
        <v>51</v>
      </c>
      <c r="B362" t="s">
        <v>789</v>
      </c>
      <c r="C362" s="3">
        <v>45382</v>
      </c>
      <c r="D362" t="str">
        <f t="shared" si="5"/>
        <v>Bank</v>
      </c>
      <c r="F362" t="s">
        <v>1188</v>
      </c>
      <c r="G362" s="5">
        <v>109374.2</v>
      </c>
      <c r="I362" s="2" t="s">
        <v>1196</v>
      </c>
    </row>
    <row r="363" spans="1:9" x14ac:dyDescent="0.2">
      <c r="A363" t="s">
        <v>51</v>
      </c>
      <c r="B363" t="s">
        <v>790</v>
      </c>
      <c r="C363" s="3">
        <v>45382</v>
      </c>
      <c r="D363" t="str">
        <f t="shared" si="5"/>
        <v>Bank</v>
      </c>
      <c r="F363" t="s">
        <v>1188</v>
      </c>
      <c r="G363" s="5">
        <v>2260735.5499999998</v>
      </c>
      <c r="I363" s="2" t="s">
        <v>1196</v>
      </c>
    </row>
    <row r="364" spans="1:9" x14ac:dyDescent="0.2">
      <c r="A364" t="s">
        <v>51</v>
      </c>
      <c r="B364" t="s">
        <v>791</v>
      </c>
      <c r="C364" s="3">
        <v>45382</v>
      </c>
      <c r="D364" t="str">
        <f t="shared" si="5"/>
        <v>Bank</v>
      </c>
      <c r="F364" t="s">
        <v>1188</v>
      </c>
      <c r="G364" s="5">
        <v>679606.3</v>
      </c>
      <c r="I364" s="2" t="s">
        <v>1196</v>
      </c>
    </row>
    <row r="365" spans="1:9" x14ac:dyDescent="0.2">
      <c r="A365" t="s">
        <v>51</v>
      </c>
      <c r="B365" t="s">
        <v>792</v>
      </c>
      <c r="C365" s="3">
        <v>45382</v>
      </c>
      <c r="D365" t="str">
        <f t="shared" si="5"/>
        <v>Bank</v>
      </c>
      <c r="F365" t="s">
        <v>1188</v>
      </c>
      <c r="G365" s="5">
        <v>213210</v>
      </c>
      <c r="I365" s="2" t="s">
        <v>1196</v>
      </c>
    </row>
    <row r="366" spans="1:9" x14ac:dyDescent="0.2">
      <c r="A366" t="s">
        <v>51</v>
      </c>
      <c r="B366" t="s">
        <v>793</v>
      </c>
      <c r="C366" s="3">
        <v>45382</v>
      </c>
      <c r="D366" t="str">
        <f t="shared" si="5"/>
        <v>Bank</v>
      </c>
      <c r="F366" t="s">
        <v>1188</v>
      </c>
      <c r="G366" s="5">
        <v>607208.05000000005</v>
      </c>
      <c r="I366" s="2" t="s">
        <v>1196</v>
      </c>
    </row>
    <row r="367" spans="1:9" x14ac:dyDescent="0.2">
      <c r="A367" t="s">
        <v>51</v>
      </c>
      <c r="B367" t="s">
        <v>794</v>
      </c>
      <c r="C367" s="3">
        <v>45382</v>
      </c>
      <c r="D367" t="str">
        <f t="shared" si="5"/>
        <v>Bank</v>
      </c>
      <c r="F367" t="s">
        <v>1188</v>
      </c>
      <c r="G367" s="5">
        <v>1412991.2</v>
      </c>
      <c r="I367" s="2" t="s">
        <v>1196</v>
      </c>
    </row>
    <row r="368" spans="1:9" x14ac:dyDescent="0.2">
      <c r="A368" t="s">
        <v>51</v>
      </c>
      <c r="B368" t="s">
        <v>795</v>
      </c>
      <c r="C368" s="3">
        <v>45382</v>
      </c>
      <c r="D368" t="str">
        <f t="shared" si="5"/>
        <v>Bank</v>
      </c>
      <c r="F368" t="s">
        <v>1188</v>
      </c>
      <c r="G368" s="5">
        <v>719583.75</v>
      </c>
      <c r="I368" s="2" t="s">
        <v>1196</v>
      </c>
    </row>
    <row r="369" spans="1:9" x14ac:dyDescent="0.2">
      <c r="A369" t="s">
        <v>51</v>
      </c>
      <c r="B369" t="s">
        <v>796</v>
      </c>
      <c r="C369" s="3">
        <v>45382</v>
      </c>
      <c r="D369" t="str">
        <f t="shared" si="5"/>
        <v>Bank</v>
      </c>
      <c r="F369" t="s">
        <v>1188</v>
      </c>
      <c r="G369" s="5">
        <v>398893.6</v>
      </c>
      <c r="I369" s="2" t="s">
        <v>1196</v>
      </c>
    </row>
    <row r="370" spans="1:9" x14ac:dyDescent="0.2">
      <c r="A370" t="s">
        <v>51</v>
      </c>
      <c r="B370" t="s">
        <v>797</v>
      </c>
      <c r="C370" s="3">
        <v>45382</v>
      </c>
      <c r="D370" t="str">
        <f t="shared" si="5"/>
        <v>Bank</v>
      </c>
      <c r="F370" t="s">
        <v>1188</v>
      </c>
      <c r="G370" s="5">
        <v>550968.44999999995</v>
      </c>
      <c r="I370" s="2" t="s">
        <v>1196</v>
      </c>
    </row>
    <row r="371" spans="1:9" x14ac:dyDescent="0.2">
      <c r="A371" t="s">
        <v>51</v>
      </c>
      <c r="B371" t="s">
        <v>798</v>
      </c>
      <c r="C371" s="3">
        <v>45382</v>
      </c>
      <c r="D371" t="str">
        <f t="shared" si="5"/>
        <v>Bank</v>
      </c>
      <c r="F371" t="s">
        <v>1188</v>
      </c>
      <c r="G371" s="5">
        <v>664747.15</v>
      </c>
      <c r="I371" s="2" t="s">
        <v>1196</v>
      </c>
    </row>
    <row r="372" spans="1:9" x14ac:dyDescent="0.2">
      <c r="A372" t="s">
        <v>51</v>
      </c>
      <c r="B372" t="s">
        <v>799</v>
      </c>
      <c r="C372" s="3">
        <v>45382</v>
      </c>
      <c r="D372" t="str">
        <f t="shared" si="5"/>
        <v>Bank</v>
      </c>
      <c r="F372" t="s">
        <v>1188</v>
      </c>
      <c r="G372" s="5">
        <v>3590301.15</v>
      </c>
      <c r="I372" s="2" t="s">
        <v>1196</v>
      </c>
    </row>
    <row r="373" spans="1:9" x14ac:dyDescent="0.2">
      <c r="A373" t="s">
        <v>51</v>
      </c>
      <c r="B373" t="s">
        <v>800</v>
      </c>
      <c r="C373" s="3">
        <v>45382</v>
      </c>
      <c r="D373" t="str">
        <f t="shared" si="5"/>
        <v>Bank</v>
      </c>
      <c r="F373" t="s">
        <v>1188</v>
      </c>
      <c r="G373" s="5">
        <v>653691.05000000005</v>
      </c>
      <c r="I373" s="2" t="s">
        <v>1196</v>
      </c>
    </row>
    <row r="374" spans="1:9" x14ac:dyDescent="0.2">
      <c r="A374" t="s">
        <v>51</v>
      </c>
      <c r="B374" t="s">
        <v>801</v>
      </c>
      <c r="C374" s="3">
        <v>45382</v>
      </c>
      <c r="D374" t="str">
        <f t="shared" si="5"/>
        <v>Bank</v>
      </c>
      <c r="F374" t="s">
        <v>1188</v>
      </c>
      <c r="G374" s="5">
        <v>18320</v>
      </c>
      <c r="I374" s="2" t="s">
        <v>1196</v>
      </c>
    </row>
    <row r="375" spans="1:9" x14ac:dyDescent="0.2">
      <c r="A375" t="s">
        <v>51</v>
      </c>
      <c r="B375" t="s">
        <v>802</v>
      </c>
      <c r="C375" s="3">
        <v>45382</v>
      </c>
      <c r="D375" t="str">
        <f t="shared" si="5"/>
        <v>Bank</v>
      </c>
      <c r="F375" t="s">
        <v>1188</v>
      </c>
      <c r="G375" s="5">
        <v>146560</v>
      </c>
      <c r="I375" s="2" t="s">
        <v>1196</v>
      </c>
    </row>
    <row r="376" spans="1:9" x14ac:dyDescent="0.2">
      <c r="A376" t="s">
        <v>12</v>
      </c>
      <c r="B376" t="s">
        <v>803</v>
      </c>
      <c r="C376" s="3">
        <v>45382</v>
      </c>
      <c r="D376" t="str">
        <f t="shared" si="5"/>
        <v>Bank</v>
      </c>
      <c r="F376" t="s">
        <v>1188</v>
      </c>
      <c r="G376" s="5">
        <v>146560</v>
      </c>
      <c r="I376" s="2" t="s">
        <v>1196</v>
      </c>
    </row>
    <row r="377" spans="1:9" x14ac:dyDescent="0.2">
      <c r="A377" t="s">
        <v>12</v>
      </c>
      <c r="B377" t="s">
        <v>804</v>
      </c>
      <c r="C377" s="3">
        <v>45382</v>
      </c>
      <c r="D377" t="str">
        <f t="shared" si="5"/>
        <v>Bank</v>
      </c>
      <c r="F377" t="s">
        <v>1188</v>
      </c>
      <c r="G377" s="5">
        <v>54960</v>
      </c>
      <c r="I377" s="2" t="s">
        <v>1196</v>
      </c>
    </row>
    <row r="378" spans="1:9" x14ac:dyDescent="0.2">
      <c r="A378" t="s">
        <v>12</v>
      </c>
      <c r="B378" t="s">
        <v>805</v>
      </c>
      <c r="C378" s="3">
        <v>45382</v>
      </c>
      <c r="D378" t="str">
        <f t="shared" si="5"/>
        <v>Bank</v>
      </c>
      <c r="F378" t="s">
        <v>1188</v>
      </c>
      <c r="G378" s="5">
        <v>325823</v>
      </c>
      <c r="I378" s="2" t="s">
        <v>1196</v>
      </c>
    </row>
    <row r="379" spans="1:9" x14ac:dyDescent="0.2">
      <c r="A379" t="s">
        <v>12</v>
      </c>
      <c r="B379" t="s">
        <v>806</v>
      </c>
      <c r="C379" s="3">
        <v>45382</v>
      </c>
      <c r="D379" t="str">
        <f t="shared" si="5"/>
        <v>Bank</v>
      </c>
      <c r="F379" t="s">
        <v>1188</v>
      </c>
      <c r="G379" s="5">
        <v>147171</v>
      </c>
      <c r="I379" s="2" t="s">
        <v>1196</v>
      </c>
    </row>
    <row r="380" spans="1:9" x14ac:dyDescent="0.2">
      <c r="A380" t="s">
        <v>12</v>
      </c>
      <c r="B380" t="s">
        <v>807</v>
      </c>
      <c r="C380" s="3">
        <v>45382</v>
      </c>
      <c r="D380" t="str">
        <f t="shared" si="5"/>
        <v>Bank</v>
      </c>
      <c r="F380" t="s">
        <v>1188</v>
      </c>
      <c r="G380" s="5">
        <v>183200</v>
      </c>
      <c r="I380" s="2" t="s">
        <v>1196</v>
      </c>
    </row>
    <row r="381" spans="1:9" x14ac:dyDescent="0.2">
      <c r="A381" t="s">
        <v>12</v>
      </c>
      <c r="B381" t="s">
        <v>808</v>
      </c>
      <c r="C381" s="3">
        <v>45382</v>
      </c>
      <c r="D381" t="str">
        <f t="shared" si="5"/>
        <v>Bank</v>
      </c>
      <c r="F381" t="s">
        <v>1188</v>
      </c>
      <c r="G381" s="5">
        <v>336211</v>
      </c>
      <c r="I381" s="2" t="s">
        <v>1196</v>
      </c>
    </row>
    <row r="382" spans="1:9" x14ac:dyDescent="0.2">
      <c r="A382" t="s">
        <v>12</v>
      </c>
      <c r="B382" t="s">
        <v>809</v>
      </c>
      <c r="C382" s="3">
        <v>45382</v>
      </c>
      <c r="D382" t="str">
        <f t="shared" si="5"/>
        <v>Bank</v>
      </c>
      <c r="F382" t="s">
        <v>1188</v>
      </c>
      <c r="G382" s="5">
        <v>123660</v>
      </c>
      <c r="I382" s="2" t="s">
        <v>1196</v>
      </c>
    </row>
    <row r="383" spans="1:9" x14ac:dyDescent="0.2">
      <c r="A383" t="s">
        <v>12</v>
      </c>
      <c r="B383" t="s">
        <v>810</v>
      </c>
      <c r="C383" s="3">
        <v>45382</v>
      </c>
      <c r="D383" t="str">
        <f t="shared" si="5"/>
        <v>Bank</v>
      </c>
      <c r="F383" t="s">
        <v>1188</v>
      </c>
      <c r="G383" s="5">
        <v>114249</v>
      </c>
      <c r="I383" s="2" t="s">
        <v>1196</v>
      </c>
    </row>
    <row r="384" spans="1:9" x14ac:dyDescent="0.2">
      <c r="A384" t="s">
        <v>12</v>
      </c>
      <c r="B384" t="s">
        <v>811</v>
      </c>
      <c r="C384" s="3">
        <v>45382</v>
      </c>
      <c r="D384" t="str">
        <f t="shared" si="5"/>
        <v>Bank</v>
      </c>
      <c r="F384" t="s">
        <v>1188</v>
      </c>
      <c r="G384" s="5">
        <v>118354</v>
      </c>
      <c r="I384" s="2" t="s">
        <v>1196</v>
      </c>
    </row>
    <row r="385" spans="1:9" x14ac:dyDescent="0.2">
      <c r="A385" t="s">
        <v>12</v>
      </c>
      <c r="B385" t="s">
        <v>812</v>
      </c>
      <c r="C385" s="3">
        <v>45382</v>
      </c>
      <c r="D385" t="str">
        <f t="shared" si="5"/>
        <v>Bank</v>
      </c>
      <c r="F385" t="s">
        <v>1188</v>
      </c>
      <c r="G385" s="5">
        <v>76158</v>
      </c>
      <c r="I385" s="2" t="s">
        <v>1196</v>
      </c>
    </row>
    <row r="386" spans="1:9" x14ac:dyDescent="0.2">
      <c r="A386" t="s">
        <v>12</v>
      </c>
      <c r="B386" t="s">
        <v>813</v>
      </c>
      <c r="C386" s="3">
        <v>45382</v>
      </c>
      <c r="D386" t="str">
        <f t="shared" si="5"/>
        <v>Bank</v>
      </c>
      <c r="F386" t="s">
        <v>1188</v>
      </c>
      <c r="G386" s="5">
        <v>54960</v>
      </c>
      <c r="I386" s="2" t="s">
        <v>1196</v>
      </c>
    </row>
    <row r="387" spans="1:9" x14ac:dyDescent="0.2">
      <c r="A387" t="s">
        <v>12</v>
      </c>
      <c r="B387" t="s">
        <v>814</v>
      </c>
      <c r="C387" s="3">
        <v>45382</v>
      </c>
      <c r="D387" t="str">
        <f t="shared" ref="D387:D450" si="6">IF(A387="Overheads","Cash","Bank")</f>
        <v>Bank</v>
      </c>
      <c r="F387" t="s">
        <v>1188</v>
      </c>
      <c r="G387" s="5">
        <v>796002</v>
      </c>
      <c r="I387" s="2" t="s">
        <v>1196</v>
      </c>
    </row>
    <row r="388" spans="1:9" x14ac:dyDescent="0.2">
      <c r="A388" t="s">
        <v>12</v>
      </c>
      <c r="B388" t="s">
        <v>815</v>
      </c>
      <c r="C388" s="3">
        <v>45382</v>
      </c>
      <c r="D388" t="str">
        <f t="shared" si="6"/>
        <v>Bank</v>
      </c>
      <c r="F388" t="s">
        <v>1188</v>
      </c>
      <c r="G388" s="5">
        <v>42212</v>
      </c>
      <c r="I388" s="2" t="s">
        <v>1196</v>
      </c>
    </row>
    <row r="389" spans="1:9" x14ac:dyDescent="0.2">
      <c r="A389" t="s">
        <v>12</v>
      </c>
      <c r="B389" t="s">
        <v>816</v>
      </c>
      <c r="C389" s="3">
        <v>45382</v>
      </c>
      <c r="D389" t="str">
        <f t="shared" si="6"/>
        <v>Bank</v>
      </c>
      <c r="F389" t="s">
        <v>1188</v>
      </c>
      <c r="G389" s="5">
        <v>28488</v>
      </c>
      <c r="I389" s="2" t="s">
        <v>1196</v>
      </c>
    </row>
    <row r="390" spans="1:9" x14ac:dyDescent="0.2">
      <c r="A390" t="s">
        <v>12</v>
      </c>
      <c r="B390" t="s">
        <v>817</v>
      </c>
      <c r="C390" s="3">
        <v>45382</v>
      </c>
      <c r="D390" t="str">
        <f t="shared" si="6"/>
        <v>Bank</v>
      </c>
      <c r="F390" t="s">
        <v>1188</v>
      </c>
      <c r="G390" s="5">
        <v>186824</v>
      </c>
      <c r="I390" s="2" t="s">
        <v>1196</v>
      </c>
    </row>
    <row r="391" spans="1:9" x14ac:dyDescent="0.2">
      <c r="A391" t="s">
        <v>12</v>
      </c>
      <c r="B391" t="s">
        <v>818</v>
      </c>
      <c r="C391" s="3">
        <v>45382</v>
      </c>
      <c r="D391" t="str">
        <f t="shared" si="6"/>
        <v>Bank</v>
      </c>
      <c r="F391" t="s">
        <v>1188</v>
      </c>
      <c r="G391" s="5">
        <v>18839</v>
      </c>
      <c r="I391" s="2" t="s">
        <v>1196</v>
      </c>
    </row>
    <row r="392" spans="1:9" x14ac:dyDescent="0.2">
      <c r="A392" t="s">
        <v>12</v>
      </c>
      <c r="B392" t="s">
        <v>819</v>
      </c>
      <c r="C392" s="3">
        <v>45382</v>
      </c>
      <c r="D392" t="str">
        <f t="shared" si="6"/>
        <v>Bank</v>
      </c>
      <c r="F392" t="s">
        <v>1188</v>
      </c>
      <c r="G392" s="5">
        <v>17450</v>
      </c>
      <c r="I392" s="2" t="s">
        <v>1196</v>
      </c>
    </row>
    <row r="393" spans="1:9" x14ac:dyDescent="0.2">
      <c r="A393" t="s">
        <v>12</v>
      </c>
      <c r="B393" t="s">
        <v>820</v>
      </c>
      <c r="C393" s="3">
        <v>45382</v>
      </c>
      <c r="D393" t="str">
        <f t="shared" si="6"/>
        <v>Bank</v>
      </c>
      <c r="F393" t="s">
        <v>1188</v>
      </c>
      <c r="G393" s="5">
        <v>9131</v>
      </c>
      <c r="I393" s="2" t="s">
        <v>1196</v>
      </c>
    </row>
    <row r="394" spans="1:9" x14ac:dyDescent="0.2">
      <c r="A394" t="s">
        <v>12</v>
      </c>
      <c r="B394" t="s">
        <v>821</v>
      </c>
      <c r="C394" s="3">
        <v>45382</v>
      </c>
      <c r="D394" t="str">
        <f t="shared" si="6"/>
        <v>Bank</v>
      </c>
      <c r="F394" t="s">
        <v>1188</v>
      </c>
      <c r="G394" s="5">
        <v>73048</v>
      </c>
      <c r="I394" s="2" t="s">
        <v>1196</v>
      </c>
    </row>
    <row r="395" spans="1:9" x14ac:dyDescent="0.2">
      <c r="A395" t="s">
        <v>12</v>
      </c>
      <c r="B395" t="s">
        <v>822</v>
      </c>
      <c r="C395" s="3">
        <v>45382</v>
      </c>
      <c r="D395" t="str">
        <f t="shared" si="6"/>
        <v>Bank</v>
      </c>
      <c r="F395" t="s">
        <v>1188</v>
      </c>
      <c r="G395" s="5">
        <v>73048</v>
      </c>
      <c r="I395" s="2" t="s">
        <v>1196</v>
      </c>
    </row>
    <row r="396" spans="1:9" x14ac:dyDescent="0.2">
      <c r="A396" t="s">
        <v>12</v>
      </c>
      <c r="B396" t="s">
        <v>823</v>
      </c>
      <c r="C396" s="3">
        <v>45382</v>
      </c>
      <c r="D396" t="str">
        <f t="shared" si="6"/>
        <v>Bank</v>
      </c>
      <c r="F396" t="s">
        <v>1188</v>
      </c>
      <c r="G396" s="5">
        <v>27393</v>
      </c>
      <c r="I396" s="2" t="s">
        <v>1196</v>
      </c>
    </row>
    <row r="397" spans="1:9" x14ac:dyDescent="0.2">
      <c r="A397" t="s">
        <v>12</v>
      </c>
      <c r="B397" t="s">
        <v>824</v>
      </c>
      <c r="C397" s="3">
        <v>45382</v>
      </c>
      <c r="D397" t="str">
        <f t="shared" si="6"/>
        <v>Bank</v>
      </c>
      <c r="F397" t="s">
        <v>1188</v>
      </c>
      <c r="G397" s="5">
        <v>162396.1</v>
      </c>
      <c r="I397" s="2" t="s">
        <v>1196</v>
      </c>
    </row>
    <row r="398" spans="1:9" x14ac:dyDescent="0.2">
      <c r="A398" t="s">
        <v>12</v>
      </c>
      <c r="B398" t="s">
        <v>825</v>
      </c>
      <c r="C398" s="3">
        <v>45382</v>
      </c>
      <c r="D398" t="str">
        <f t="shared" si="6"/>
        <v>Bank</v>
      </c>
      <c r="F398" t="s">
        <v>1188</v>
      </c>
      <c r="G398" s="5">
        <v>73352.75</v>
      </c>
      <c r="I398" s="2" t="s">
        <v>1196</v>
      </c>
    </row>
    <row r="399" spans="1:9" x14ac:dyDescent="0.2">
      <c r="A399" t="s">
        <v>12</v>
      </c>
      <c r="B399" t="s">
        <v>826</v>
      </c>
      <c r="C399" s="3">
        <v>45382</v>
      </c>
      <c r="D399" t="str">
        <f t="shared" si="6"/>
        <v>Bank</v>
      </c>
      <c r="F399" t="s">
        <v>1188</v>
      </c>
      <c r="G399" s="5">
        <v>91310</v>
      </c>
      <c r="I399" s="2" t="s">
        <v>1196</v>
      </c>
    </row>
    <row r="400" spans="1:9" x14ac:dyDescent="0.2">
      <c r="A400" t="s">
        <v>12</v>
      </c>
      <c r="B400" t="s">
        <v>827</v>
      </c>
      <c r="C400" s="3">
        <v>45382</v>
      </c>
      <c r="D400" t="str">
        <f t="shared" si="6"/>
        <v>Bank</v>
      </c>
      <c r="F400" t="s">
        <v>1188</v>
      </c>
      <c r="G400" s="5">
        <v>167573.4</v>
      </c>
      <c r="I400" s="2" t="s">
        <v>1196</v>
      </c>
    </row>
    <row r="401" spans="1:9" x14ac:dyDescent="0.2">
      <c r="A401" t="s">
        <v>12</v>
      </c>
      <c r="B401" t="s">
        <v>828</v>
      </c>
      <c r="C401" s="3">
        <v>45382</v>
      </c>
      <c r="D401" t="str">
        <f t="shared" si="6"/>
        <v>Bank</v>
      </c>
      <c r="F401" t="s">
        <v>1188</v>
      </c>
      <c r="G401" s="5">
        <v>61634.25</v>
      </c>
      <c r="I401" s="2" t="s">
        <v>1196</v>
      </c>
    </row>
    <row r="402" spans="1:9" x14ac:dyDescent="0.2">
      <c r="A402" t="s">
        <v>36</v>
      </c>
      <c r="B402" t="s">
        <v>729</v>
      </c>
      <c r="C402" s="3">
        <v>45387</v>
      </c>
      <c r="D402" t="str">
        <f t="shared" si="6"/>
        <v>Bank</v>
      </c>
      <c r="F402" t="s">
        <v>1188</v>
      </c>
      <c r="G402" s="5">
        <v>56943.4</v>
      </c>
      <c r="I402" s="2" t="s">
        <v>1196</v>
      </c>
    </row>
    <row r="403" spans="1:9" x14ac:dyDescent="0.2">
      <c r="A403" t="s">
        <v>36</v>
      </c>
      <c r="B403" t="s">
        <v>730</v>
      </c>
      <c r="C403" s="3">
        <v>45387</v>
      </c>
      <c r="D403" t="str">
        <f t="shared" si="6"/>
        <v>Bank</v>
      </c>
      <c r="F403" t="s">
        <v>1188</v>
      </c>
      <c r="G403" s="5">
        <v>58990.400000000001</v>
      </c>
      <c r="I403" s="2" t="s">
        <v>1196</v>
      </c>
    </row>
    <row r="404" spans="1:9" x14ac:dyDescent="0.2">
      <c r="A404" t="s">
        <v>36</v>
      </c>
      <c r="B404" t="s">
        <v>731</v>
      </c>
      <c r="C404" s="3">
        <v>45387</v>
      </c>
      <c r="D404" t="str">
        <f t="shared" si="6"/>
        <v>Bank</v>
      </c>
      <c r="F404" t="s">
        <v>1188</v>
      </c>
      <c r="G404" s="5">
        <v>37958.050000000003</v>
      </c>
      <c r="I404" s="2" t="s">
        <v>1196</v>
      </c>
    </row>
    <row r="405" spans="1:9" x14ac:dyDescent="0.2">
      <c r="A405" t="s">
        <v>36</v>
      </c>
      <c r="B405" t="s">
        <v>732</v>
      </c>
      <c r="C405" s="3">
        <v>45387</v>
      </c>
      <c r="D405" t="str">
        <f t="shared" si="6"/>
        <v>Bank</v>
      </c>
      <c r="F405" t="s">
        <v>1188</v>
      </c>
      <c r="G405" s="5">
        <v>27393</v>
      </c>
      <c r="I405" s="2" t="s">
        <v>1196</v>
      </c>
    </row>
    <row r="406" spans="1:9" x14ac:dyDescent="0.2">
      <c r="A406" t="s">
        <v>36</v>
      </c>
      <c r="B406" t="s">
        <v>733</v>
      </c>
      <c r="C406" s="3">
        <v>45387</v>
      </c>
      <c r="D406" t="str">
        <f t="shared" si="6"/>
        <v>Bank</v>
      </c>
      <c r="F406" t="s">
        <v>1188</v>
      </c>
      <c r="G406" s="5">
        <v>396740.8</v>
      </c>
      <c r="I406" s="2" t="s">
        <v>1196</v>
      </c>
    </row>
    <row r="407" spans="1:9" x14ac:dyDescent="0.2">
      <c r="A407" t="s">
        <v>36</v>
      </c>
      <c r="B407" t="s">
        <v>734</v>
      </c>
      <c r="C407" s="3">
        <v>45387</v>
      </c>
      <c r="D407" t="str">
        <f t="shared" si="6"/>
        <v>Bank</v>
      </c>
      <c r="F407" t="s">
        <v>1188</v>
      </c>
      <c r="G407" s="5">
        <v>21039.25</v>
      </c>
      <c r="I407" s="2" t="s">
        <v>1196</v>
      </c>
    </row>
    <row r="408" spans="1:9" x14ac:dyDescent="0.2">
      <c r="A408" t="s">
        <v>36</v>
      </c>
      <c r="B408" t="s">
        <v>735</v>
      </c>
      <c r="C408" s="3">
        <v>45387</v>
      </c>
      <c r="D408" t="str">
        <f t="shared" si="6"/>
        <v>Bank</v>
      </c>
      <c r="F408" t="s">
        <v>1188</v>
      </c>
      <c r="G408" s="5">
        <v>14199.05</v>
      </c>
      <c r="I408" s="2" t="s">
        <v>1196</v>
      </c>
    </row>
    <row r="409" spans="1:9" x14ac:dyDescent="0.2">
      <c r="A409" t="s">
        <v>36</v>
      </c>
      <c r="B409" t="s">
        <v>736</v>
      </c>
      <c r="C409" s="3">
        <v>45387</v>
      </c>
      <c r="D409" t="str">
        <f t="shared" si="6"/>
        <v>Bank</v>
      </c>
      <c r="F409" t="s">
        <v>1188</v>
      </c>
      <c r="G409" s="5">
        <v>93116.65</v>
      </c>
      <c r="I409" s="2" t="s">
        <v>1196</v>
      </c>
    </row>
    <row r="410" spans="1:9" x14ac:dyDescent="0.2">
      <c r="A410" t="s">
        <v>36</v>
      </c>
      <c r="B410" t="s">
        <v>737</v>
      </c>
      <c r="C410" s="3">
        <v>45387</v>
      </c>
      <c r="D410" t="str">
        <f t="shared" si="6"/>
        <v>Bank</v>
      </c>
      <c r="F410" t="s">
        <v>1188</v>
      </c>
      <c r="G410" s="5">
        <v>9389.75</v>
      </c>
      <c r="I410" s="2" t="s">
        <v>1196</v>
      </c>
    </row>
    <row r="411" spans="1:9" x14ac:dyDescent="0.2">
      <c r="A411" t="s">
        <v>36</v>
      </c>
      <c r="B411" t="s">
        <v>738</v>
      </c>
      <c r="C411" s="3">
        <v>45387</v>
      </c>
      <c r="D411" t="str">
        <f t="shared" si="6"/>
        <v>Bank</v>
      </c>
      <c r="F411" t="s">
        <v>1188</v>
      </c>
      <c r="G411" s="5">
        <v>8697.4500000000007</v>
      </c>
      <c r="I411" s="2" t="s">
        <v>1196</v>
      </c>
    </row>
    <row r="412" spans="1:9" x14ac:dyDescent="0.2">
      <c r="A412" t="s">
        <v>36</v>
      </c>
      <c r="B412" t="s">
        <v>739</v>
      </c>
      <c r="C412" s="3">
        <v>45387</v>
      </c>
      <c r="D412" t="str">
        <f t="shared" si="6"/>
        <v>Bank</v>
      </c>
      <c r="F412" t="s">
        <v>1188</v>
      </c>
      <c r="G412" s="5">
        <v>19209.599999999999</v>
      </c>
      <c r="I412" s="2" t="s">
        <v>1196</v>
      </c>
    </row>
    <row r="413" spans="1:9" x14ac:dyDescent="0.2">
      <c r="A413" t="s">
        <v>36</v>
      </c>
      <c r="B413" t="s">
        <v>740</v>
      </c>
      <c r="C413" s="3">
        <v>45387</v>
      </c>
      <c r="D413" t="str">
        <f t="shared" si="6"/>
        <v>Bank</v>
      </c>
      <c r="F413" t="s">
        <v>1188</v>
      </c>
      <c r="G413" s="5">
        <v>160711.35</v>
      </c>
      <c r="I413" s="2" t="s">
        <v>1196</v>
      </c>
    </row>
    <row r="414" spans="1:9" x14ac:dyDescent="0.2">
      <c r="A414" t="s">
        <v>36</v>
      </c>
      <c r="B414" t="s">
        <v>741</v>
      </c>
      <c r="C414" s="3">
        <v>45387</v>
      </c>
      <c r="D414" t="str">
        <f t="shared" si="6"/>
        <v>Bank</v>
      </c>
      <c r="F414" t="s">
        <v>1188</v>
      </c>
      <c r="G414" s="5">
        <v>145139.20000000001</v>
      </c>
      <c r="I414" s="2" t="s">
        <v>1196</v>
      </c>
    </row>
    <row r="415" spans="1:9" x14ac:dyDescent="0.2">
      <c r="A415" t="s">
        <v>36</v>
      </c>
      <c r="B415" t="s">
        <v>742</v>
      </c>
      <c r="C415" s="3">
        <v>45387</v>
      </c>
      <c r="D415" t="str">
        <f t="shared" si="6"/>
        <v>Bank</v>
      </c>
      <c r="F415" t="s">
        <v>1188</v>
      </c>
      <c r="G415" s="5">
        <v>51225.599999999999</v>
      </c>
      <c r="I415" s="2" t="s">
        <v>1196</v>
      </c>
    </row>
    <row r="416" spans="1:9" x14ac:dyDescent="0.2">
      <c r="A416" t="s">
        <v>36</v>
      </c>
      <c r="B416" t="s">
        <v>743</v>
      </c>
      <c r="C416" s="3">
        <v>45387</v>
      </c>
      <c r="D416" t="str">
        <f t="shared" si="6"/>
        <v>Bank</v>
      </c>
      <c r="F416" t="s">
        <v>1188</v>
      </c>
      <c r="G416" s="5">
        <v>303683.95</v>
      </c>
      <c r="I416" s="2" t="s">
        <v>1196</v>
      </c>
    </row>
    <row r="417" spans="1:9" x14ac:dyDescent="0.2">
      <c r="A417" t="s">
        <v>36</v>
      </c>
      <c r="B417" t="s">
        <v>744</v>
      </c>
      <c r="C417" s="3">
        <v>45387</v>
      </c>
      <c r="D417" t="str">
        <f t="shared" si="6"/>
        <v>Bank</v>
      </c>
      <c r="F417" t="s">
        <v>1188</v>
      </c>
      <c r="G417" s="5">
        <v>128597.6</v>
      </c>
      <c r="I417" s="2" t="s">
        <v>1196</v>
      </c>
    </row>
    <row r="418" spans="1:9" x14ac:dyDescent="0.2">
      <c r="A418" t="s">
        <v>36</v>
      </c>
      <c r="B418" t="s">
        <v>745</v>
      </c>
      <c r="C418" s="3">
        <v>45387</v>
      </c>
      <c r="D418" t="str">
        <f t="shared" si="6"/>
        <v>Bank</v>
      </c>
      <c r="F418" t="s">
        <v>1188</v>
      </c>
      <c r="G418" s="5">
        <v>170752</v>
      </c>
      <c r="I418" s="2" t="s">
        <v>1196</v>
      </c>
    </row>
    <row r="419" spans="1:9" x14ac:dyDescent="0.2">
      <c r="A419" t="s">
        <v>36</v>
      </c>
      <c r="B419" t="s">
        <v>746</v>
      </c>
      <c r="C419" s="3">
        <v>45387</v>
      </c>
      <c r="D419" t="str">
        <f t="shared" si="6"/>
        <v>Bank</v>
      </c>
      <c r="F419" t="s">
        <v>1188</v>
      </c>
      <c r="G419" s="5">
        <v>352537.1</v>
      </c>
      <c r="I419" s="2" t="s">
        <v>1196</v>
      </c>
    </row>
    <row r="420" spans="1:9" x14ac:dyDescent="0.2">
      <c r="A420" t="s">
        <v>36</v>
      </c>
      <c r="B420" t="s">
        <v>747</v>
      </c>
      <c r="C420" s="3">
        <v>45387</v>
      </c>
      <c r="D420" t="str">
        <f t="shared" si="6"/>
        <v>Bank</v>
      </c>
      <c r="F420" t="s">
        <v>1188</v>
      </c>
      <c r="G420" s="5">
        <v>144072</v>
      </c>
      <c r="I420" s="2" t="s">
        <v>1196</v>
      </c>
    </row>
    <row r="421" spans="1:9" x14ac:dyDescent="0.2">
      <c r="A421" t="s">
        <v>36</v>
      </c>
      <c r="B421" t="s">
        <v>748</v>
      </c>
      <c r="C421" s="3">
        <v>45387</v>
      </c>
      <c r="D421" t="str">
        <f t="shared" si="6"/>
        <v>Bank</v>
      </c>
      <c r="F421" t="s">
        <v>1188</v>
      </c>
      <c r="G421" s="5">
        <v>79865.2</v>
      </c>
      <c r="I421" s="2" t="s">
        <v>1196</v>
      </c>
    </row>
    <row r="422" spans="1:9" x14ac:dyDescent="0.2">
      <c r="A422" t="s">
        <v>36</v>
      </c>
      <c r="B422" t="s">
        <v>749</v>
      </c>
      <c r="C422" s="3">
        <v>45387</v>
      </c>
      <c r="D422" t="str">
        <f t="shared" si="6"/>
        <v>Bank</v>
      </c>
      <c r="F422" t="s">
        <v>1188</v>
      </c>
      <c r="G422" s="5">
        <v>110312.6</v>
      </c>
      <c r="I422" s="2" t="s">
        <v>1196</v>
      </c>
    </row>
    <row r="423" spans="1:9" x14ac:dyDescent="0.2">
      <c r="A423" t="s">
        <v>36</v>
      </c>
      <c r="B423" t="s">
        <v>750</v>
      </c>
      <c r="C423" s="3">
        <v>45387</v>
      </c>
      <c r="D423" t="str">
        <f t="shared" si="6"/>
        <v>Bank</v>
      </c>
      <c r="F423" t="s">
        <v>1188</v>
      </c>
      <c r="G423" s="5">
        <v>66545.899999999994</v>
      </c>
      <c r="I423" s="2" t="s">
        <v>1196</v>
      </c>
    </row>
    <row r="424" spans="1:9" x14ac:dyDescent="0.2">
      <c r="A424" t="s">
        <v>36</v>
      </c>
      <c r="B424" t="s">
        <v>751</v>
      </c>
      <c r="C424" s="3">
        <v>45387</v>
      </c>
      <c r="D424" t="str">
        <f t="shared" si="6"/>
        <v>Bank</v>
      </c>
      <c r="F424" t="s">
        <v>1188</v>
      </c>
      <c r="G424" s="5">
        <v>38419.199999999997</v>
      </c>
      <c r="I424" s="2" t="s">
        <v>1196</v>
      </c>
    </row>
    <row r="425" spans="1:9" x14ac:dyDescent="0.2">
      <c r="A425" t="s">
        <v>36</v>
      </c>
      <c r="B425" t="s">
        <v>752</v>
      </c>
      <c r="C425" s="3">
        <v>45387</v>
      </c>
      <c r="D425" t="str">
        <f t="shared" si="6"/>
        <v>Bank</v>
      </c>
      <c r="F425" t="s">
        <v>1188</v>
      </c>
      <c r="G425" s="5">
        <v>741915.6</v>
      </c>
      <c r="I425" s="2" t="s">
        <v>1196</v>
      </c>
    </row>
    <row r="426" spans="1:9" x14ac:dyDescent="0.2">
      <c r="A426" t="s">
        <v>5</v>
      </c>
      <c r="B426" t="s">
        <v>753</v>
      </c>
      <c r="C426" s="3">
        <v>45387</v>
      </c>
      <c r="D426" t="str">
        <f t="shared" si="6"/>
        <v>Bank</v>
      </c>
      <c r="F426" t="s">
        <v>1188</v>
      </c>
      <c r="G426" s="5">
        <v>39343.800000000003</v>
      </c>
      <c r="I426" s="2" t="s">
        <v>1196</v>
      </c>
    </row>
    <row r="427" spans="1:9" x14ac:dyDescent="0.2">
      <c r="A427" t="s">
        <v>5</v>
      </c>
      <c r="B427" t="s">
        <v>754</v>
      </c>
      <c r="C427" s="3">
        <v>45387</v>
      </c>
      <c r="D427" t="str">
        <f t="shared" si="6"/>
        <v>Bank</v>
      </c>
      <c r="F427" t="s">
        <v>1188</v>
      </c>
      <c r="G427" s="5">
        <v>33190.15</v>
      </c>
      <c r="I427" s="2" t="s">
        <v>1196</v>
      </c>
    </row>
    <row r="428" spans="1:9" x14ac:dyDescent="0.2">
      <c r="A428" t="s">
        <v>5</v>
      </c>
      <c r="B428" t="s">
        <v>755</v>
      </c>
      <c r="C428" s="3">
        <v>45387</v>
      </c>
      <c r="D428" t="str">
        <f t="shared" si="6"/>
        <v>Bank</v>
      </c>
      <c r="F428" t="s">
        <v>1188</v>
      </c>
      <c r="G428" s="5">
        <v>152363.5</v>
      </c>
      <c r="I428" s="2" t="s">
        <v>1196</v>
      </c>
    </row>
    <row r="429" spans="1:9" x14ac:dyDescent="0.2">
      <c r="A429" t="s">
        <v>5</v>
      </c>
      <c r="B429" t="s">
        <v>756</v>
      </c>
      <c r="C429" s="3">
        <v>45387</v>
      </c>
      <c r="D429" t="str">
        <f t="shared" si="6"/>
        <v>Bank</v>
      </c>
      <c r="F429" t="s">
        <v>1188</v>
      </c>
      <c r="G429" s="5">
        <v>21082.95</v>
      </c>
      <c r="I429" s="2" t="s">
        <v>1196</v>
      </c>
    </row>
    <row r="430" spans="1:9" x14ac:dyDescent="0.2">
      <c r="A430" t="s">
        <v>5</v>
      </c>
      <c r="B430" t="s">
        <v>757</v>
      </c>
      <c r="C430" s="3">
        <v>45387</v>
      </c>
      <c r="D430" t="str">
        <f t="shared" si="6"/>
        <v>Bank</v>
      </c>
      <c r="F430" t="s">
        <v>1188</v>
      </c>
      <c r="G430" s="5">
        <v>16263.3</v>
      </c>
      <c r="I430" s="2" t="s">
        <v>1196</v>
      </c>
    </row>
    <row r="431" spans="1:9" x14ac:dyDescent="0.2">
      <c r="A431" t="s">
        <v>5</v>
      </c>
      <c r="B431" t="s">
        <v>758</v>
      </c>
      <c r="C431" s="3">
        <v>45387</v>
      </c>
      <c r="D431" t="str">
        <f t="shared" si="6"/>
        <v>Bank</v>
      </c>
      <c r="F431" t="s">
        <v>1188</v>
      </c>
      <c r="G431" s="5">
        <v>4807</v>
      </c>
      <c r="I431" s="2" t="s">
        <v>1196</v>
      </c>
    </row>
    <row r="432" spans="1:9" x14ac:dyDescent="0.2">
      <c r="A432" t="s">
        <v>5</v>
      </c>
      <c r="B432" t="s">
        <v>759</v>
      </c>
      <c r="C432" s="3">
        <v>45387</v>
      </c>
      <c r="D432" t="str">
        <f t="shared" si="6"/>
        <v>Bank</v>
      </c>
      <c r="F432" t="s">
        <v>1188</v>
      </c>
      <c r="G432" s="5">
        <v>38456</v>
      </c>
      <c r="I432" s="2" t="s">
        <v>1196</v>
      </c>
    </row>
    <row r="433" spans="1:9" x14ac:dyDescent="0.2">
      <c r="A433" t="s">
        <v>5</v>
      </c>
      <c r="B433" t="s">
        <v>760</v>
      </c>
      <c r="C433" s="3">
        <v>45387</v>
      </c>
      <c r="D433" t="str">
        <f t="shared" si="6"/>
        <v>Bank</v>
      </c>
      <c r="F433" t="s">
        <v>1188</v>
      </c>
      <c r="G433" s="5">
        <v>38456</v>
      </c>
      <c r="I433" s="2" t="s">
        <v>1196</v>
      </c>
    </row>
    <row r="434" spans="1:9" x14ac:dyDescent="0.2">
      <c r="A434" t="s">
        <v>5</v>
      </c>
      <c r="B434" t="s">
        <v>761</v>
      </c>
      <c r="C434" s="3">
        <v>45387</v>
      </c>
      <c r="D434" t="str">
        <f t="shared" si="6"/>
        <v>Bank</v>
      </c>
      <c r="F434" t="s">
        <v>1188</v>
      </c>
      <c r="G434" s="5">
        <v>14421</v>
      </c>
      <c r="I434" s="2" t="s">
        <v>1196</v>
      </c>
    </row>
    <row r="435" spans="1:9" x14ac:dyDescent="0.2">
      <c r="A435" t="s">
        <v>5</v>
      </c>
      <c r="B435" t="s">
        <v>762</v>
      </c>
      <c r="C435" s="3">
        <v>45387</v>
      </c>
      <c r="D435" t="str">
        <f t="shared" si="6"/>
        <v>Bank</v>
      </c>
      <c r="F435" t="s">
        <v>1188</v>
      </c>
      <c r="G435" s="5">
        <v>85493.3</v>
      </c>
      <c r="I435" s="2" t="s">
        <v>1196</v>
      </c>
    </row>
    <row r="436" spans="1:9" x14ac:dyDescent="0.2">
      <c r="A436" t="s">
        <v>5</v>
      </c>
      <c r="B436" t="s">
        <v>763</v>
      </c>
      <c r="C436" s="3">
        <v>45387</v>
      </c>
      <c r="D436" t="str">
        <f t="shared" si="6"/>
        <v>Bank</v>
      </c>
      <c r="F436" t="s">
        <v>1188</v>
      </c>
      <c r="G436" s="5">
        <v>38615.85</v>
      </c>
      <c r="I436" s="2" t="s">
        <v>1196</v>
      </c>
    </row>
    <row r="437" spans="1:9" x14ac:dyDescent="0.2">
      <c r="A437" t="s">
        <v>5</v>
      </c>
      <c r="B437" t="s">
        <v>764</v>
      </c>
      <c r="C437" s="3">
        <v>45387</v>
      </c>
      <c r="D437" t="str">
        <f t="shared" si="6"/>
        <v>Bank</v>
      </c>
      <c r="F437" t="s">
        <v>1188</v>
      </c>
      <c r="G437" s="5">
        <v>48070</v>
      </c>
      <c r="I437" s="2" t="s">
        <v>1196</v>
      </c>
    </row>
    <row r="438" spans="1:9" x14ac:dyDescent="0.2">
      <c r="A438" t="s">
        <v>5</v>
      </c>
      <c r="B438" t="s">
        <v>765</v>
      </c>
      <c r="C438" s="3">
        <v>45387</v>
      </c>
      <c r="D438" t="str">
        <f t="shared" si="6"/>
        <v>Bank</v>
      </c>
      <c r="F438" t="s">
        <v>1188</v>
      </c>
      <c r="G438" s="5">
        <v>88218.8</v>
      </c>
      <c r="I438" s="2" t="s">
        <v>1196</v>
      </c>
    </row>
    <row r="439" spans="1:9" x14ac:dyDescent="0.2">
      <c r="A439" t="s">
        <v>5</v>
      </c>
      <c r="B439" t="s">
        <v>766</v>
      </c>
      <c r="C439" s="3">
        <v>45387</v>
      </c>
      <c r="D439" t="str">
        <f t="shared" si="6"/>
        <v>Bank</v>
      </c>
      <c r="F439" t="s">
        <v>1188</v>
      </c>
      <c r="G439" s="5">
        <v>32447.25</v>
      </c>
      <c r="I439" s="2" t="s">
        <v>1196</v>
      </c>
    </row>
    <row r="440" spans="1:9" x14ac:dyDescent="0.2">
      <c r="A440" t="s">
        <v>5</v>
      </c>
      <c r="B440" t="s">
        <v>767</v>
      </c>
      <c r="C440" s="3">
        <v>45387</v>
      </c>
      <c r="D440" t="str">
        <f t="shared" si="6"/>
        <v>Bank</v>
      </c>
      <c r="F440" t="s">
        <v>1188</v>
      </c>
      <c r="G440" s="5">
        <v>29978.2</v>
      </c>
      <c r="I440" s="2" t="s">
        <v>1196</v>
      </c>
    </row>
    <row r="441" spans="1:9" x14ac:dyDescent="0.2">
      <c r="A441" t="s">
        <v>5</v>
      </c>
      <c r="B441" t="s">
        <v>768</v>
      </c>
      <c r="C441" s="3">
        <v>45387</v>
      </c>
      <c r="D441" t="str">
        <f t="shared" si="6"/>
        <v>Bank</v>
      </c>
      <c r="F441" t="s">
        <v>1188</v>
      </c>
      <c r="G441" s="5">
        <v>31054.6</v>
      </c>
      <c r="I441" s="2" t="s">
        <v>1196</v>
      </c>
    </row>
    <row r="442" spans="1:9" x14ac:dyDescent="0.2">
      <c r="A442" t="s">
        <v>5</v>
      </c>
      <c r="B442" t="s">
        <v>769</v>
      </c>
      <c r="C442" s="3">
        <v>45387</v>
      </c>
      <c r="D442" t="str">
        <f t="shared" si="6"/>
        <v>Bank</v>
      </c>
      <c r="F442" t="s">
        <v>1188</v>
      </c>
      <c r="G442" s="5">
        <v>19983.55</v>
      </c>
      <c r="I442" s="2" t="s">
        <v>1196</v>
      </c>
    </row>
    <row r="443" spans="1:9" x14ac:dyDescent="0.2">
      <c r="A443" t="s">
        <v>5</v>
      </c>
      <c r="B443" t="s">
        <v>770</v>
      </c>
      <c r="C443" s="3">
        <v>45387</v>
      </c>
      <c r="D443" t="str">
        <f t="shared" si="6"/>
        <v>Bank</v>
      </c>
      <c r="F443" t="s">
        <v>1188</v>
      </c>
      <c r="G443" s="5">
        <v>14421</v>
      </c>
      <c r="I443" s="2" t="s">
        <v>1196</v>
      </c>
    </row>
    <row r="444" spans="1:9" x14ac:dyDescent="0.2">
      <c r="A444" t="s">
        <v>5</v>
      </c>
      <c r="B444" t="s">
        <v>771</v>
      </c>
      <c r="C444" s="3">
        <v>45387</v>
      </c>
      <c r="D444" t="str">
        <f t="shared" si="6"/>
        <v>Bank</v>
      </c>
      <c r="F444" t="s">
        <v>1188</v>
      </c>
      <c r="G444" s="5">
        <v>208864.15</v>
      </c>
      <c r="I444" s="2" t="s">
        <v>1196</v>
      </c>
    </row>
    <row r="445" spans="1:9" x14ac:dyDescent="0.2">
      <c r="A445" t="s">
        <v>5</v>
      </c>
      <c r="B445" t="s">
        <v>772</v>
      </c>
      <c r="C445" s="3">
        <v>45387</v>
      </c>
      <c r="D445" t="str">
        <f t="shared" si="6"/>
        <v>Bank</v>
      </c>
      <c r="F445" t="s">
        <v>1188</v>
      </c>
      <c r="G445" s="5">
        <v>11075.65</v>
      </c>
      <c r="I445" s="2" t="s">
        <v>1196</v>
      </c>
    </row>
    <row r="446" spans="1:9" x14ac:dyDescent="0.2">
      <c r="A446" t="s">
        <v>5</v>
      </c>
      <c r="B446" t="s">
        <v>773</v>
      </c>
      <c r="C446" s="3">
        <v>45387</v>
      </c>
      <c r="D446" t="str">
        <f t="shared" si="6"/>
        <v>Bank</v>
      </c>
      <c r="F446" t="s">
        <v>1188</v>
      </c>
      <c r="G446" s="5">
        <v>7475</v>
      </c>
      <c r="I446" s="2" t="s">
        <v>1196</v>
      </c>
    </row>
    <row r="447" spans="1:9" x14ac:dyDescent="0.2">
      <c r="A447" t="s">
        <v>5</v>
      </c>
      <c r="B447" t="s">
        <v>774</v>
      </c>
      <c r="C447" s="3">
        <v>45387</v>
      </c>
      <c r="D447" t="str">
        <f t="shared" si="6"/>
        <v>Bank</v>
      </c>
      <c r="F447" t="s">
        <v>1188</v>
      </c>
      <c r="G447" s="5">
        <v>49021.05</v>
      </c>
      <c r="I447" s="2" t="s">
        <v>1196</v>
      </c>
    </row>
    <row r="448" spans="1:9" x14ac:dyDescent="0.2">
      <c r="A448" t="s">
        <v>5</v>
      </c>
      <c r="B448" t="s">
        <v>775</v>
      </c>
      <c r="C448" s="3">
        <v>45387</v>
      </c>
      <c r="D448" t="str">
        <f t="shared" si="6"/>
        <v>Bank</v>
      </c>
      <c r="F448" t="s">
        <v>1188</v>
      </c>
      <c r="G448" s="5">
        <v>4942.7</v>
      </c>
      <c r="I448" s="2" t="s">
        <v>1196</v>
      </c>
    </row>
    <row r="449" spans="1:9" x14ac:dyDescent="0.2">
      <c r="A449" t="s">
        <v>5</v>
      </c>
      <c r="B449" t="s">
        <v>776</v>
      </c>
      <c r="C449" s="3">
        <v>45387</v>
      </c>
      <c r="D449" t="str">
        <f t="shared" si="6"/>
        <v>Bank</v>
      </c>
      <c r="F449" t="s">
        <v>1188</v>
      </c>
      <c r="G449" s="5">
        <v>4578.1499999999996</v>
      </c>
      <c r="I449" s="2" t="s">
        <v>1196</v>
      </c>
    </row>
    <row r="450" spans="1:9" x14ac:dyDescent="0.2">
      <c r="A450" t="s">
        <v>5</v>
      </c>
      <c r="B450" t="s">
        <v>777</v>
      </c>
      <c r="C450" s="3">
        <v>45387</v>
      </c>
      <c r="D450" t="str">
        <f t="shared" si="6"/>
        <v>Bank</v>
      </c>
      <c r="F450" t="s">
        <v>1188</v>
      </c>
      <c r="G450" s="5">
        <v>45280</v>
      </c>
      <c r="I450" s="2" t="s">
        <v>1196</v>
      </c>
    </row>
    <row r="451" spans="1:9" x14ac:dyDescent="0.2">
      <c r="A451" t="s">
        <v>5</v>
      </c>
      <c r="B451" t="s">
        <v>778</v>
      </c>
      <c r="C451" s="3">
        <v>45387</v>
      </c>
      <c r="D451" t="str">
        <f t="shared" ref="D451:D514" si="7">IF(A451="Overheads","Cash","Bank")</f>
        <v>Bank</v>
      </c>
      <c r="F451" t="s">
        <v>1188</v>
      </c>
      <c r="G451" s="5">
        <v>362240</v>
      </c>
      <c r="I451" s="2" t="s">
        <v>1196</v>
      </c>
    </row>
    <row r="452" spans="1:9" x14ac:dyDescent="0.2">
      <c r="A452" t="s">
        <v>28</v>
      </c>
      <c r="B452" t="s">
        <v>705</v>
      </c>
      <c r="C452" s="3">
        <v>45397</v>
      </c>
      <c r="D452" t="str">
        <f t="shared" si="7"/>
        <v>Bank</v>
      </c>
      <c r="F452" t="s">
        <v>1188</v>
      </c>
      <c r="G452" s="5">
        <v>362240</v>
      </c>
      <c r="I452" s="2" t="s">
        <v>1196</v>
      </c>
    </row>
    <row r="453" spans="1:9" x14ac:dyDescent="0.2">
      <c r="A453" t="s">
        <v>28</v>
      </c>
      <c r="B453" t="s">
        <v>706</v>
      </c>
      <c r="C453" s="3">
        <v>45397</v>
      </c>
      <c r="D453" t="str">
        <f t="shared" si="7"/>
        <v>Bank</v>
      </c>
      <c r="F453" t="s">
        <v>1188</v>
      </c>
      <c r="G453" s="5">
        <v>135840</v>
      </c>
      <c r="I453" s="2" t="s">
        <v>1196</v>
      </c>
    </row>
    <row r="454" spans="1:9" x14ac:dyDescent="0.2">
      <c r="A454" t="s">
        <v>28</v>
      </c>
      <c r="B454" t="s">
        <v>707</v>
      </c>
      <c r="C454" s="3">
        <v>45397</v>
      </c>
      <c r="D454" t="str">
        <f t="shared" si="7"/>
        <v>Bank</v>
      </c>
      <c r="F454" t="s">
        <v>1188</v>
      </c>
      <c r="G454" s="5">
        <v>805309</v>
      </c>
      <c r="I454" s="2" t="s">
        <v>1196</v>
      </c>
    </row>
    <row r="455" spans="1:9" x14ac:dyDescent="0.2">
      <c r="A455" t="s">
        <v>28</v>
      </c>
      <c r="B455" t="s">
        <v>708</v>
      </c>
      <c r="C455" s="3">
        <v>45397</v>
      </c>
      <c r="D455" t="str">
        <f t="shared" si="7"/>
        <v>Bank</v>
      </c>
      <c r="F455" t="s">
        <v>1188</v>
      </c>
      <c r="G455" s="5">
        <v>363750</v>
      </c>
      <c r="I455" s="2" t="s">
        <v>1196</v>
      </c>
    </row>
    <row r="456" spans="1:9" x14ac:dyDescent="0.2">
      <c r="A456" t="s">
        <v>28</v>
      </c>
      <c r="B456" t="s">
        <v>709</v>
      </c>
      <c r="C456" s="3">
        <v>45397</v>
      </c>
      <c r="D456" t="str">
        <f t="shared" si="7"/>
        <v>Bank</v>
      </c>
      <c r="F456" t="s">
        <v>1188</v>
      </c>
      <c r="G456" s="5">
        <v>452800</v>
      </c>
      <c r="I456" s="2" t="s">
        <v>1196</v>
      </c>
    </row>
    <row r="457" spans="1:9" x14ac:dyDescent="0.2">
      <c r="A457" t="s">
        <v>28</v>
      </c>
      <c r="B457" t="s">
        <v>710</v>
      </c>
      <c r="C457" s="3">
        <v>45397</v>
      </c>
      <c r="D457" t="str">
        <f t="shared" si="7"/>
        <v>Bank</v>
      </c>
      <c r="F457" t="s">
        <v>1188</v>
      </c>
      <c r="G457" s="5">
        <v>830986</v>
      </c>
      <c r="I457" s="2" t="s">
        <v>1196</v>
      </c>
    </row>
    <row r="458" spans="1:9" x14ac:dyDescent="0.2">
      <c r="A458" t="s">
        <v>28</v>
      </c>
      <c r="B458" t="s">
        <v>711</v>
      </c>
      <c r="C458" s="3">
        <v>45397</v>
      </c>
      <c r="D458" t="str">
        <f t="shared" si="7"/>
        <v>Bank</v>
      </c>
      <c r="F458" t="s">
        <v>1188</v>
      </c>
      <c r="G458" s="5">
        <v>305640</v>
      </c>
      <c r="I458" s="2" t="s">
        <v>1196</v>
      </c>
    </row>
    <row r="459" spans="1:9" x14ac:dyDescent="0.2">
      <c r="A459" t="s">
        <v>28</v>
      </c>
      <c r="B459" t="s">
        <v>712</v>
      </c>
      <c r="C459" s="3">
        <v>45397</v>
      </c>
      <c r="D459" t="str">
        <f t="shared" si="7"/>
        <v>Bank</v>
      </c>
      <c r="F459" t="s">
        <v>1188</v>
      </c>
      <c r="G459" s="5">
        <v>282381</v>
      </c>
      <c r="I459" s="2" t="s">
        <v>1196</v>
      </c>
    </row>
    <row r="460" spans="1:9" x14ac:dyDescent="0.2">
      <c r="A460" t="s">
        <v>28</v>
      </c>
      <c r="B460" t="s">
        <v>713</v>
      </c>
      <c r="C460" s="3">
        <v>45397</v>
      </c>
      <c r="D460" t="str">
        <f t="shared" si="7"/>
        <v>Bank</v>
      </c>
      <c r="F460" t="s">
        <v>1188</v>
      </c>
      <c r="G460" s="5">
        <v>292527</v>
      </c>
      <c r="I460" s="2" t="s">
        <v>1196</v>
      </c>
    </row>
    <row r="461" spans="1:9" x14ac:dyDescent="0.2">
      <c r="A461" t="s">
        <v>28</v>
      </c>
      <c r="B461" t="s">
        <v>714</v>
      </c>
      <c r="C461" s="3">
        <v>45397</v>
      </c>
      <c r="D461" t="str">
        <f t="shared" si="7"/>
        <v>Bank</v>
      </c>
      <c r="F461" t="s">
        <v>1188</v>
      </c>
      <c r="G461" s="5">
        <v>188232</v>
      </c>
      <c r="I461" s="2" t="s">
        <v>1196</v>
      </c>
    </row>
    <row r="462" spans="1:9" x14ac:dyDescent="0.2">
      <c r="A462" t="s">
        <v>28</v>
      </c>
      <c r="B462" t="s">
        <v>715</v>
      </c>
      <c r="C462" s="3">
        <v>45397</v>
      </c>
      <c r="D462" t="str">
        <f t="shared" si="7"/>
        <v>Bank</v>
      </c>
      <c r="F462" t="s">
        <v>1188</v>
      </c>
      <c r="G462" s="5">
        <v>135840</v>
      </c>
      <c r="I462" s="2" t="s">
        <v>1196</v>
      </c>
    </row>
    <row r="463" spans="1:9" x14ac:dyDescent="0.2">
      <c r="A463" t="s">
        <v>28</v>
      </c>
      <c r="B463" t="s">
        <v>716</v>
      </c>
      <c r="C463" s="3">
        <v>45397</v>
      </c>
      <c r="D463" t="str">
        <f t="shared" si="7"/>
        <v>Bank</v>
      </c>
      <c r="F463" t="s">
        <v>1188</v>
      </c>
      <c r="G463" s="5">
        <v>1967412</v>
      </c>
      <c r="I463" s="2" t="s">
        <v>1196</v>
      </c>
    </row>
    <row r="464" spans="1:9" x14ac:dyDescent="0.2">
      <c r="A464" t="s">
        <v>28</v>
      </c>
      <c r="B464" t="s">
        <v>717</v>
      </c>
      <c r="C464" s="3">
        <v>45397</v>
      </c>
      <c r="D464" t="str">
        <f t="shared" si="7"/>
        <v>Bank</v>
      </c>
      <c r="F464" t="s">
        <v>1188</v>
      </c>
      <c r="G464" s="5">
        <v>104332</v>
      </c>
      <c r="I464" s="2" t="s">
        <v>1196</v>
      </c>
    </row>
    <row r="465" spans="1:9" x14ac:dyDescent="0.2">
      <c r="A465" t="s">
        <v>28</v>
      </c>
      <c r="B465" t="s">
        <v>718</v>
      </c>
      <c r="C465" s="3">
        <v>45397</v>
      </c>
      <c r="D465" t="str">
        <f t="shared" si="7"/>
        <v>Bank</v>
      </c>
      <c r="F465" t="s">
        <v>1188</v>
      </c>
      <c r="G465" s="5">
        <v>70410</v>
      </c>
      <c r="I465" s="2" t="s">
        <v>1196</v>
      </c>
    </row>
    <row r="466" spans="1:9" x14ac:dyDescent="0.2">
      <c r="A466" t="s">
        <v>28</v>
      </c>
      <c r="B466" t="s">
        <v>719</v>
      </c>
      <c r="C466" s="3">
        <v>45397</v>
      </c>
      <c r="D466" t="str">
        <f t="shared" si="7"/>
        <v>Bank</v>
      </c>
      <c r="F466" t="s">
        <v>1188</v>
      </c>
      <c r="G466" s="5">
        <v>461758</v>
      </c>
      <c r="I466" s="2" t="s">
        <v>1196</v>
      </c>
    </row>
    <row r="467" spans="1:9" x14ac:dyDescent="0.2">
      <c r="A467" t="s">
        <v>28</v>
      </c>
      <c r="B467" t="s">
        <v>720</v>
      </c>
      <c r="C467" s="3">
        <v>45397</v>
      </c>
      <c r="D467" t="str">
        <f t="shared" si="7"/>
        <v>Bank</v>
      </c>
      <c r="F467" t="s">
        <v>1188</v>
      </c>
      <c r="G467" s="5">
        <v>46562</v>
      </c>
      <c r="I467" s="2" t="s">
        <v>1196</v>
      </c>
    </row>
    <row r="468" spans="1:9" x14ac:dyDescent="0.2">
      <c r="A468" t="s">
        <v>28</v>
      </c>
      <c r="B468" t="s">
        <v>721</v>
      </c>
      <c r="C468" s="3">
        <v>45397</v>
      </c>
      <c r="D468" t="str">
        <f t="shared" si="7"/>
        <v>Bank</v>
      </c>
      <c r="F468" t="s">
        <v>1188</v>
      </c>
      <c r="G468" s="5">
        <v>43129</v>
      </c>
      <c r="I468" s="2" t="s">
        <v>1196</v>
      </c>
    </row>
    <row r="469" spans="1:9" x14ac:dyDescent="0.2">
      <c r="A469" t="s">
        <v>28</v>
      </c>
      <c r="B469" t="s">
        <v>722</v>
      </c>
      <c r="C469" s="3">
        <v>45397</v>
      </c>
      <c r="D469" t="str">
        <f t="shared" si="7"/>
        <v>Bank</v>
      </c>
      <c r="F469" t="s">
        <v>1188</v>
      </c>
      <c r="G469" s="5">
        <v>95944.5</v>
      </c>
      <c r="I469" s="2" t="s">
        <v>1196</v>
      </c>
    </row>
    <row r="470" spans="1:9" x14ac:dyDescent="0.2">
      <c r="A470" t="s">
        <v>28</v>
      </c>
      <c r="B470" t="s">
        <v>723</v>
      </c>
      <c r="C470" s="3">
        <v>45397</v>
      </c>
      <c r="D470" t="str">
        <f t="shared" si="7"/>
        <v>Bank</v>
      </c>
      <c r="F470" t="s">
        <v>1188</v>
      </c>
      <c r="G470" s="5">
        <v>802693.1</v>
      </c>
      <c r="I470" s="2" t="s">
        <v>1196</v>
      </c>
    </row>
    <row r="471" spans="1:9" x14ac:dyDescent="0.2">
      <c r="A471" t="s">
        <v>28</v>
      </c>
      <c r="B471" t="s">
        <v>724</v>
      </c>
      <c r="C471" s="3">
        <v>45397</v>
      </c>
      <c r="D471" t="str">
        <f t="shared" si="7"/>
        <v>Bank</v>
      </c>
      <c r="F471" t="s">
        <v>1188</v>
      </c>
      <c r="G471" s="5">
        <v>724914</v>
      </c>
      <c r="I471" s="2" t="s">
        <v>1196</v>
      </c>
    </row>
    <row r="472" spans="1:9" x14ac:dyDescent="0.2">
      <c r="A472" t="s">
        <v>28</v>
      </c>
      <c r="B472" t="s">
        <v>725</v>
      </c>
      <c r="C472" s="3">
        <v>45397</v>
      </c>
      <c r="D472" t="str">
        <f t="shared" si="7"/>
        <v>Bank</v>
      </c>
      <c r="F472" t="s">
        <v>1188</v>
      </c>
      <c r="G472" s="5">
        <v>255852</v>
      </c>
      <c r="I472" s="2" t="s">
        <v>1196</v>
      </c>
    </row>
    <row r="473" spans="1:9" x14ac:dyDescent="0.2">
      <c r="A473" t="s">
        <v>28</v>
      </c>
      <c r="B473" t="s">
        <v>726</v>
      </c>
      <c r="C473" s="3">
        <v>45397</v>
      </c>
      <c r="D473" t="str">
        <f t="shared" si="7"/>
        <v>Bank</v>
      </c>
      <c r="F473" t="s">
        <v>1188</v>
      </c>
      <c r="G473" s="5">
        <v>1516783.3</v>
      </c>
      <c r="I473" s="2" t="s">
        <v>1196</v>
      </c>
    </row>
    <row r="474" spans="1:9" x14ac:dyDescent="0.2">
      <c r="A474" t="s">
        <v>28</v>
      </c>
      <c r="B474" t="s">
        <v>727</v>
      </c>
      <c r="C474" s="3">
        <v>45397</v>
      </c>
      <c r="D474" t="str">
        <f t="shared" si="7"/>
        <v>Bank</v>
      </c>
      <c r="F474" t="s">
        <v>1188</v>
      </c>
      <c r="G474" s="5">
        <v>642295.69999999995</v>
      </c>
      <c r="I474" s="2" t="s">
        <v>1196</v>
      </c>
    </row>
    <row r="475" spans="1:9" x14ac:dyDescent="0.2">
      <c r="A475" t="s">
        <v>28</v>
      </c>
      <c r="B475" t="s">
        <v>728</v>
      </c>
      <c r="C475" s="3">
        <v>45397</v>
      </c>
      <c r="D475" t="str">
        <f t="shared" si="7"/>
        <v>Bank</v>
      </c>
      <c r="F475" t="s">
        <v>1188</v>
      </c>
      <c r="G475" s="5">
        <v>852840</v>
      </c>
      <c r="I475" s="2" t="s">
        <v>1196</v>
      </c>
    </row>
    <row r="476" spans="1:9" x14ac:dyDescent="0.2">
      <c r="A476" t="s">
        <v>20</v>
      </c>
      <c r="B476" t="s">
        <v>681</v>
      </c>
      <c r="C476" s="3">
        <v>45403</v>
      </c>
      <c r="D476" t="str">
        <f t="shared" si="7"/>
        <v>Cash</v>
      </c>
      <c r="F476" t="s">
        <v>1188</v>
      </c>
      <c r="G476" s="5">
        <v>1760789.15</v>
      </c>
      <c r="I476" s="2" t="s">
        <v>1196</v>
      </c>
    </row>
    <row r="477" spans="1:9" x14ac:dyDescent="0.2">
      <c r="A477" t="s">
        <v>20</v>
      </c>
      <c r="B477" t="s">
        <v>682</v>
      </c>
      <c r="C477" s="3">
        <v>45403</v>
      </c>
      <c r="D477" t="str">
        <f t="shared" si="7"/>
        <v>Cash</v>
      </c>
      <c r="F477" t="s">
        <v>1188</v>
      </c>
      <c r="G477" s="5">
        <v>719583.75</v>
      </c>
      <c r="I477" s="2" t="s">
        <v>1196</v>
      </c>
    </row>
    <row r="478" spans="1:9" x14ac:dyDescent="0.2">
      <c r="A478" t="s">
        <v>20</v>
      </c>
      <c r="B478" t="s">
        <v>683</v>
      </c>
      <c r="C478" s="3">
        <v>45403</v>
      </c>
      <c r="D478" t="str">
        <f t="shared" si="7"/>
        <v>Cash</v>
      </c>
      <c r="F478" t="s">
        <v>1188</v>
      </c>
      <c r="G478" s="5">
        <v>398893.6</v>
      </c>
      <c r="I478" s="2" t="s">
        <v>1196</v>
      </c>
    </row>
    <row r="479" spans="1:9" x14ac:dyDescent="0.2">
      <c r="A479" t="s">
        <v>20</v>
      </c>
      <c r="B479" t="s">
        <v>684</v>
      </c>
      <c r="C479" s="3">
        <v>45403</v>
      </c>
      <c r="D479" t="str">
        <f t="shared" si="7"/>
        <v>Cash</v>
      </c>
      <c r="F479" t="s">
        <v>1188</v>
      </c>
      <c r="G479" s="5">
        <v>550968.44999999995</v>
      </c>
      <c r="I479" s="2" t="s">
        <v>1196</v>
      </c>
    </row>
    <row r="480" spans="1:9" x14ac:dyDescent="0.2">
      <c r="A480" t="s">
        <v>20</v>
      </c>
      <c r="B480" t="s">
        <v>685</v>
      </c>
      <c r="C480" s="3">
        <v>45403</v>
      </c>
      <c r="D480" t="str">
        <f t="shared" si="7"/>
        <v>Cash</v>
      </c>
      <c r="F480" t="s">
        <v>1188</v>
      </c>
      <c r="G480" s="5">
        <v>332373</v>
      </c>
      <c r="I480" s="2" t="s">
        <v>1196</v>
      </c>
    </row>
    <row r="481" spans="1:9" x14ac:dyDescent="0.2">
      <c r="A481" t="s">
        <v>20</v>
      </c>
      <c r="B481" t="s">
        <v>686</v>
      </c>
      <c r="C481" s="3">
        <v>45403</v>
      </c>
      <c r="D481" t="str">
        <f t="shared" si="7"/>
        <v>Cash</v>
      </c>
      <c r="F481" t="s">
        <v>1188</v>
      </c>
      <c r="G481" s="5">
        <v>191889</v>
      </c>
      <c r="I481" s="2" t="s">
        <v>1196</v>
      </c>
    </row>
    <row r="482" spans="1:9" x14ac:dyDescent="0.2">
      <c r="A482" t="s">
        <v>20</v>
      </c>
      <c r="B482" t="s">
        <v>687</v>
      </c>
      <c r="C482" s="3">
        <v>45403</v>
      </c>
      <c r="D482" t="str">
        <f t="shared" si="7"/>
        <v>Cash</v>
      </c>
      <c r="F482" t="s">
        <v>1188</v>
      </c>
      <c r="G482" s="5">
        <v>3705581.75</v>
      </c>
      <c r="I482" s="2" t="s">
        <v>1196</v>
      </c>
    </row>
    <row r="483" spans="1:9" x14ac:dyDescent="0.2">
      <c r="A483" t="s">
        <v>20</v>
      </c>
      <c r="B483" t="s">
        <v>688</v>
      </c>
      <c r="C483" s="3">
        <v>45403</v>
      </c>
      <c r="D483" t="str">
        <f t="shared" si="7"/>
        <v>Cash</v>
      </c>
      <c r="F483" t="s">
        <v>1188</v>
      </c>
      <c r="G483" s="5">
        <v>196508.55</v>
      </c>
      <c r="I483" s="2" t="s">
        <v>1196</v>
      </c>
    </row>
    <row r="484" spans="1:9" x14ac:dyDescent="0.2">
      <c r="A484" t="s">
        <v>20</v>
      </c>
      <c r="B484" t="s">
        <v>689</v>
      </c>
      <c r="C484" s="3">
        <v>45403</v>
      </c>
      <c r="D484" t="str">
        <f t="shared" si="7"/>
        <v>Cash</v>
      </c>
      <c r="F484" t="s">
        <v>1188</v>
      </c>
      <c r="G484" s="5">
        <v>165771.35</v>
      </c>
      <c r="I484" s="2" t="s">
        <v>1196</v>
      </c>
    </row>
    <row r="485" spans="1:9" x14ac:dyDescent="0.2">
      <c r="A485" t="s">
        <v>20</v>
      </c>
      <c r="B485" t="s">
        <v>690</v>
      </c>
      <c r="C485" s="3">
        <v>45403</v>
      </c>
      <c r="D485" t="str">
        <f t="shared" si="7"/>
        <v>Cash</v>
      </c>
      <c r="F485" t="s">
        <v>1188</v>
      </c>
      <c r="G485" s="5">
        <v>760996.4</v>
      </c>
      <c r="I485" s="2" t="s">
        <v>1196</v>
      </c>
    </row>
    <row r="486" spans="1:9" x14ac:dyDescent="0.2">
      <c r="A486" t="s">
        <v>20</v>
      </c>
      <c r="B486" t="s">
        <v>691</v>
      </c>
      <c r="C486" s="3">
        <v>45403</v>
      </c>
      <c r="D486" t="str">
        <f t="shared" si="7"/>
        <v>Cash</v>
      </c>
      <c r="F486" t="s">
        <v>1188</v>
      </c>
      <c r="G486" s="5">
        <v>105303.2</v>
      </c>
      <c r="I486" s="2" t="s">
        <v>1196</v>
      </c>
    </row>
    <row r="487" spans="1:9" x14ac:dyDescent="0.2">
      <c r="A487" t="s">
        <v>20</v>
      </c>
      <c r="B487" t="s">
        <v>692</v>
      </c>
      <c r="C487" s="3">
        <v>45403</v>
      </c>
      <c r="D487" t="str">
        <f t="shared" si="7"/>
        <v>Cash</v>
      </c>
      <c r="F487" t="s">
        <v>1188</v>
      </c>
      <c r="G487" s="5">
        <v>81233.7</v>
      </c>
      <c r="I487" s="2" t="s">
        <v>1196</v>
      </c>
    </row>
    <row r="488" spans="1:9" x14ac:dyDescent="0.2">
      <c r="A488" t="s">
        <v>20</v>
      </c>
      <c r="B488" t="s">
        <v>693</v>
      </c>
      <c r="C488" s="3">
        <v>45403</v>
      </c>
      <c r="D488" t="str">
        <f t="shared" si="7"/>
        <v>Cash</v>
      </c>
      <c r="F488" t="s">
        <v>1188</v>
      </c>
      <c r="G488" s="5">
        <v>9160</v>
      </c>
      <c r="I488" s="2" t="s">
        <v>1196</v>
      </c>
    </row>
    <row r="489" spans="1:9" x14ac:dyDescent="0.2">
      <c r="A489" t="s">
        <v>20</v>
      </c>
      <c r="B489" t="s">
        <v>694</v>
      </c>
      <c r="C489" s="3">
        <v>45403</v>
      </c>
      <c r="D489" t="str">
        <f t="shared" si="7"/>
        <v>Cash</v>
      </c>
      <c r="F489" t="s">
        <v>1188</v>
      </c>
      <c r="G489" s="5">
        <v>45857</v>
      </c>
      <c r="I489" s="2" t="s">
        <v>1196</v>
      </c>
    </row>
    <row r="490" spans="1:9" x14ac:dyDescent="0.2">
      <c r="A490" t="s">
        <v>20</v>
      </c>
      <c r="B490" t="s">
        <v>695</v>
      </c>
      <c r="C490" s="3">
        <v>45403</v>
      </c>
      <c r="D490" t="str">
        <f t="shared" si="7"/>
        <v>Cash</v>
      </c>
      <c r="F490" t="s">
        <v>1188</v>
      </c>
      <c r="G490" s="5">
        <v>34492</v>
      </c>
      <c r="I490" s="2" t="s">
        <v>1196</v>
      </c>
    </row>
    <row r="491" spans="1:9" x14ac:dyDescent="0.2">
      <c r="A491" t="s">
        <v>20</v>
      </c>
      <c r="B491" t="s">
        <v>696</v>
      </c>
      <c r="C491" s="3">
        <v>45403</v>
      </c>
      <c r="D491" t="str">
        <f t="shared" si="7"/>
        <v>Cash</v>
      </c>
      <c r="F491" t="s">
        <v>1188</v>
      </c>
      <c r="G491" s="5">
        <v>18320</v>
      </c>
      <c r="I491" s="2" t="s">
        <v>1196</v>
      </c>
    </row>
    <row r="492" spans="1:9" x14ac:dyDescent="0.2">
      <c r="A492" t="s">
        <v>20</v>
      </c>
      <c r="B492" t="s">
        <v>697</v>
      </c>
      <c r="C492" s="3">
        <v>45403</v>
      </c>
      <c r="D492" t="str">
        <f t="shared" si="7"/>
        <v>Cash</v>
      </c>
      <c r="F492" t="s">
        <v>1188</v>
      </c>
      <c r="G492" s="5">
        <v>146560</v>
      </c>
      <c r="I492" s="2" t="s">
        <v>1196</v>
      </c>
    </row>
    <row r="493" spans="1:9" x14ac:dyDescent="0.2">
      <c r="A493" t="s">
        <v>20</v>
      </c>
      <c r="B493" t="s">
        <v>698</v>
      </c>
      <c r="C493" s="3">
        <v>45403</v>
      </c>
      <c r="D493" t="str">
        <f t="shared" si="7"/>
        <v>Cash</v>
      </c>
      <c r="F493" t="s">
        <v>1188</v>
      </c>
      <c r="G493" s="5">
        <v>119080</v>
      </c>
      <c r="I493" s="2" t="s">
        <v>1196</v>
      </c>
    </row>
    <row r="494" spans="1:9" x14ac:dyDescent="0.2">
      <c r="A494" t="s">
        <v>20</v>
      </c>
      <c r="B494" t="s">
        <v>699</v>
      </c>
      <c r="C494" s="3">
        <v>45403</v>
      </c>
      <c r="D494" t="str">
        <f t="shared" si="7"/>
        <v>Cash</v>
      </c>
      <c r="F494" t="s">
        <v>1188</v>
      </c>
      <c r="G494" s="5">
        <v>80608</v>
      </c>
      <c r="I494" s="2" t="s">
        <v>1196</v>
      </c>
    </row>
    <row r="495" spans="1:9" x14ac:dyDescent="0.2">
      <c r="A495" t="s">
        <v>20</v>
      </c>
      <c r="B495" t="s">
        <v>700</v>
      </c>
      <c r="C495" s="3">
        <v>45403</v>
      </c>
      <c r="D495" t="str">
        <f t="shared" si="7"/>
        <v>Cash</v>
      </c>
      <c r="F495" t="s">
        <v>1188</v>
      </c>
      <c r="G495" s="5">
        <v>21984</v>
      </c>
      <c r="I495" s="2" t="s">
        <v>1196</v>
      </c>
    </row>
    <row r="496" spans="1:9" x14ac:dyDescent="0.2">
      <c r="A496" t="s">
        <v>20</v>
      </c>
      <c r="B496" t="s">
        <v>701</v>
      </c>
      <c r="C496" s="3">
        <v>45403</v>
      </c>
      <c r="D496" t="str">
        <f t="shared" si="7"/>
        <v>Cash</v>
      </c>
      <c r="F496" t="s">
        <v>1188</v>
      </c>
      <c r="G496" s="5">
        <v>293660</v>
      </c>
      <c r="I496" s="2" t="s">
        <v>1196</v>
      </c>
    </row>
    <row r="497" spans="1:9" x14ac:dyDescent="0.2">
      <c r="A497" t="s">
        <v>20</v>
      </c>
      <c r="B497" t="s">
        <v>702</v>
      </c>
      <c r="C497" s="3">
        <v>45403</v>
      </c>
      <c r="D497" t="str">
        <f t="shared" si="7"/>
        <v>Cash</v>
      </c>
      <c r="F497" t="s">
        <v>1188</v>
      </c>
      <c r="G497" s="5">
        <v>39250</v>
      </c>
      <c r="I497" s="2" t="s">
        <v>1196</v>
      </c>
    </row>
    <row r="498" spans="1:9" x14ac:dyDescent="0.2">
      <c r="A498" t="s">
        <v>20</v>
      </c>
      <c r="B498" t="s">
        <v>703</v>
      </c>
      <c r="C498" s="3">
        <v>45403</v>
      </c>
      <c r="D498" t="str">
        <f t="shared" si="7"/>
        <v>Cash</v>
      </c>
      <c r="F498" t="s">
        <v>1188</v>
      </c>
      <c r="G498" s="5">
        <v>124416</v>
      </c>
      <c r="I498" s="2" t="s">
        <v>1196</v>
      </c>
    </row>
    <row r="499" spans="1:9" x14ac:dyDescent="0.2">
      <c r="A499" t="s">
        <v>20</v>
      </c>
      <c r="B499" t="s">
        <v>704</v>
      </c>
      <c r="C499" s="3">
        <v>45403</v>
      </c>
      <c r="D499" t="str">
        <f t="shared" si="7"/>
        <v>Cash</v>
      </c>
      <c r="F499" t="s">
        <v>1188</v>
      </c>
      <c r="G499" s="5">
        <v>116607</v>
      </c>
      <c r="I499" s="2" t="s">
        <v>1196</v>
      </c>
    </row>
    <row r="500" spans="1:9" x14ac:dyDescent="0.2">
      <c r="A500" t="s">
        <v>12</v>
      </c>
      <c r="B500" t="s">
        <v>657</v>
      </c>
      <c r="C500" s="3">
        <v>45412</v>
      </c>
      <c r="D500" t="str">
        <f t="shared" si="7"/>
        <v>Bank</v>
      </c>
      <c r="F500" t="s">
        <v>1188</v>
      </c>
      <c r="G500" s="5">
        <v>274800</v>
      </c>
      <c r="I500" s="2" t="s">
        <v>1196</v>
      </c>
    </row>
    <row r="501" spans="1:9" x14ac:dyDescent="0.2">
      <c r="A501" t="s">
        <v>12</v>
      </c>
      <c r="B501" t="s">
        <v>658</v>
      </c>
      <c r="C501" s="3">
        <v>45412</v>
      </c>
      <c r="D501" t="str">
        <f t="shared" si="7"/>
        <v>Bank</v>
      </c>
      <c r="F501" t="s">
        <v>1188</v>
      </c>
      <c r="G501" s="5">
        <v>271537</v>
      </c>
      <c r="I501" s="2" t="s">
        <v>1196</v>
      </c>
    </row>
    <row r="502" spans="1:9" x14ac:dyDescent="0.2">
      <c r="A502" t="s">
        <v>12</v>
      </c>
      <c r="B502" t="s">
        <v>659</v>
      </c>
      <c r="C502" s="3">
        <v>45412</v>
      </c>
      <c r="D502" t="str">
        <f t="shared" si="7"/>
        <v>Bank</v>
      </c>
      <c r="F502" t="s">
        <v>1188</v>
      </c>
      <c r="G502" s="5">
        <v>302305</v>
      </c>
      <c r="I502" s="2" t="s">
        <v>1196</v>
      </c>
    </row>
    <row r="503" spans="1:9" x14ac:dyDescent="0.2">
      <c r="A503" t="s">
        <v>12</v>
      </c>
      <c r="B503" t="s">
        <v>660</v>
      </c>
      <c r="C503" s="3">
        <v>45412</v>
      </c>
      <c r="D503" t="str">
        <f t="shared" si="7"/>
        <v>Bank</v>
      </c>
      <c r="F503" t="s">
        <v>1188</v>
      </c>
      <c r="G503" s="5">
        <v>228499</v>
      </c>
      <c r="I503" s="2" t="s">
        <v>1196</v>
      </c>
    </row>
    <row r="504" spans="1:9" x14ac:dyDescent="0.2">
      <c r="A504" t="s">
        <v>12</v>
      </c>
      <c r="B504" t="s">
        <v>661</v>
      </c>
      <c r="C504" s="3">
        <v>45412</v>
      </c>
      <c r="D504" t="str">
        <f t="shared" si="7"/>
        <v>Bank</v>
      </c>
      <c r="F504" t="s">
        <v>1188</v>
      </c>
      <c r="G504" s="5">
        <v>152315</v>
      </c>
      <c r="I504" s="2" t="s">
        <v>1196</v>
      </c>
    </row>
    <row r="505" spans="1:9" x14ac:dyDescent="0.2">
      <c r="A505" t="s">
        <v>12</v>
      </c>
      <c r="B505" t="s">
        <v>662</v>
      </c>
      <c r="C505" s="3">
        <v>45412</v>
      </c>
      <c r="D505" t="str">
        <f t="shared" si="7"/>
        <v>Bank</v>
      </c>
      <c r="F505" t="s">
        <v>1188</v>
      </c>
      <c r="G505" s="5">
        <v>54960</v>
      </c>
      <c r="I505" s="2" t="s">
        <v>1196</v>
      </c>
    </row>
    <row r="506" spans="1:9" x14ac:dyDescent="0.2">
      <c r="A506" t="s">
        <v>12</v>
      </c>
      <c r="B506" t="s">
        <v>663</v>
      </c>
      <c r="C506" s="3">
        <v>45412</v>
      </c>
      <c r="D506" t="str">
        <f t="shared" si="7"/>
        <v>Bank</v>
      </c>
      <c r="F506" t="s">
        <v>1188</v>
      </c>
      <c r="G506" s="5">
        <v>779437</v>
      </c>
      <c r="I506" s="2" t="s">
        <v>1196</v>
      </c>
    </row>
    <row r="507" spans="1:9" x14ac:dyDescent="0.2">
      <c r="A507" t="s">
        <v>12</v>
      </c>
      <c r="B507" t="s">
        <v>664</v>
      </c>
      <c r="C507" s="3">
        <v>45412</v>
      </c>
      <c r="D507" t="str">
        <f t="shared" si="7"/>
        <v>Bank</v>
      </c>
      <c r="F507" t="s">
        <v>1188</v>
      </c>
      <c r="G507" s="5">
        <v>204225</v>
      </c>
      <c r="I507" s="2" t="s">
        <v>1196</v>
      </c>
    </row>
    <row r="508" spans="1:9" x14ac:dyDescent="0.2">
      <c r="A508" t="s">
        <v>12</v>
      </c>
      <c r="B508" t="s">
        <v>665</v>
      </c>
      <c r="C508" s="3">
        <v>45412</v>
      </c>
      <c r="D508" t="str">
        <f t="shared" si="7"/>
        <v>Bank</v>
      </c>
      <c r="F508" t="s">
        <v>1188</v>
      </c>
      <c r="G508" s="5">
        <v>31398</v>
      </c>
      <c r="I508" s="2" t="s">
        <v>1196</v>
      </c>
    </row>
    <row r="509" spans="1:9" x14ac:dyDescent="0.2">
      <c r="A509" t="s">
        <v>12</v>
      </c>
      <c r="B509" t="s">
        <v>666</v>
      </c>
      <c r="C509" s="3">
        <v>45412</v>
      </c>
      <c r="D509" t="str">
        <f t="shared" si="7"/>
        <v>Bank</v>
      </c>
      <c r="F509" t="s">
        <v>1188</v>
      </c>
      <c r="G509" s="5">
        <v>46676</v>
      </c>
      <c r="I509" s="2" t="s">
        <v>1196</v>
      </c>
    </row>
    <row r="510" spans="1:9" x14ac:dyDescent="0.2">
      <c r="A510" t="s">
        <v>12</v>
      </c>
      <c r="B510" t="s">
        <v>667</v>
      </c>
      <c r="C510" s="3">
        <v>45412</v>
      </c>
      <c r="D510" t="str">
        <f t="shared" si="7"/>
        <v>Bank</v>
      </c>
      <c r="F510" t="s">
        <v>1188</v>
      </c>
      <c r="G510" s="5">
        <v>14097</v>
      </c>
      <c r="I510" s="2" t="s">
        <v>1196</v>
      </c>
    </row>
    <row r="511" spans="1:9" x14ac:dyDescent="0.2">
      <c r="A511" t="s">
        <v>12</v>
      </c>
      <c r="B511" t="s">
        <v>668</v>
      </c>
      <c r="C511" s="3">
        <v>45412</v>
      </c>
      <c r="D511" t="str">
        <f t="shared" si="7"/>
        <v>Bank</v>
      </c>
      <c r="F511" t="s">
        <v>1188</v>
      </c>
      <c r="G511" s="5">
        <v>4565.5</v>
      </c>
      <c r="I511" s="2" t="s">
        <v>1196</v>
      </c>
    </row>
    <row r="512" spans="1:9" x14ac:dyDescent="0.2">
      <c r="A512" t="s">
        <v>12</v>
      </c>
      <c r="B512" t="s">
        <v>669</v>
      </c>
      <c r="C512" s="3">
        <v>45412</v>
      </c>
      <c r="D512" t="str">
        <f t="shared" si="7"/>
        <v>Bank</v>
      </c>
      <c r="F512" t="s">
        <v>1188</v>
      </c>
      <c r="G512" s="5">
        <v>22856.25</v>
      </c>
      <c r="I512" s="2" t="s">
        <v>1196</v>
      </c>
    </row>
    <row r="513" spans="1:9" x14ac:dyDescent="0.2">
      <c r="A513" t="s">
        <v>12</v>
      </c>
      <c r="B513" t="s">
        <v>670</v>
      </c>
      <c r="C513" s="3">
        <v>45412</v>
      </c>
      <c r="D513" t="str">
        <f t="shared" si="7"/>
        <v>Bank</v>
      </c>
      <c r="F513" t="s">
        <v>1188</v>
      </c>
      <c r="G513" s="5">
        <v>17191.349999999999</v>
      </c>
      <c r="I513" s="2" t="s">
        <v>1196</v>
      </c>
    </row>
    <row r="514" spans="1:9" x14ac:dyDescent="0.2">
      <c r="A514" t="s">
        <v>12</v>
      </c>
      <c r="B514" t="s">
        <v>671</v>
      </c>
      <c r="C514" s="3">
        <v>45412</v>
      </c>
      <c r="D514" t="str">
        <f t="shared" si="7"/>
        <v>Bank</v>
      </c>
      <c r="F514" t="s">
        <v>1188</v>
      </c>
      <c r="G514" s="5">
        <v>9131</v>
      </c>
      <c r="I514" s="2" t="s">
        <v>1196</v>
      </c>
    </row>
    <row r="515" spans="1:9" x14ac:dyDescent="0.2">
      <c r="A515" t="s">
        <v>12</v>
      </c>
      <c r="B515" t="s">
        <v>672</v>
      </c>
      <c r="C515" s="3">
        <v>45412</v>
      </c>
      <c r="D515" t="str">
        <f t="shared" ref="D515:D578" si="8">IF(A515="Overheads","Cash","Bank")</f>
        <v>Bank</v>
      </c>
      <c r="F515" t="s">
        <v>1188</v>
      </c>
      <c r="G515" s="5">
        <v>73048</v>
      </c>
      <c r="I515" s="2" t="s">
        <v>1196</v>
      </c>
    </row>
    <row r="516" spans="1:9" x14ac:dyDescent="0.2">
      <c r="A516" t="s">
        <v>12</v>
      </c>
      <c r="B516" t="s">
        <v>673</v>
      </c>
      <c r="C516" s="3">
        <v>45412</v>
      </c>
      <c r="D516" t="str">
        <f t="shared" si="8"/>
        <v>Bank</v>
      </c>
      <c r="F516" t="s">
        <v>1188</v>
      </c>
      <c r="G516" s="5">
        <v>59351.5</v>
      </c>
      <c r="I516" s="2" t="s">
        <v>1196</v>
      </c>
    </row>
    <row r="517" spans="1:9" x14ac:dyDescent="0.2">
      <c r="A517" t="s">
        <v>12</v>
      </c>
      <c r="B517" t="s">
        <v>674</v>
      </c>
      <c r="C517" s="3">
        <v>45412</v>
      </c>
      <c r="D517" t="str">
        <f t="shared" si="8"/>
        <v>Bank</v>
      </c>
      <c r="F517" t="s">
        <v>1188</v>
      </c>
      <c r="G517" s="5">
        <v>40176.400000000001</v>
      </c>
      <c r="I517" s="2" t="s">
        <v>1196</v>
      </c>
    </row>
    <row r="518" spans="1:9" x14ac:dyDescent="0.2">
      <c r="A518" t="s">
        <v>12</v>
      </c>
      <c r="B518" t="s">
        <v>675</v>
      </c>
      <c r="C518" s="3">
        <v>45412</v>
      </c>
      <c r="D518" t="str">
        <f t="shared" si="8"/>
        <v>Bank</v>
      </c>
      <c r="F518" t="s">
        <v>1188</v>
      </c>
      <c r="G518" s="5">
        <v>10957.2</v>
      </c>
      <c r="I518" s="2" t="s">
        <v>1196</v>
      </c>
    </row>
    <row r="519" spans="1:9" x14ac:dyDescent="0.2">
      <c r="A519" t="s">
        <v>12</v>
      </c>
      <c r="B519" t="s">
        <v>676</v>
      </c>
      <c r="C519" s="3">
        <v>45412</v>
      </c>
      <c r="D519" t="str">
        <f t="shared" si="8"/>
        <v>Bank</v>
      </c>
      <c r="F519" t="s">
        <v>1188</v>
      </c>
      <c r="G519" s="5">
        <v>146365.1</v>
      </c>
      <c r="I519" s="2" t="s">
        <v>1196</v>
      </c>
    </row>
    <row r="520" spans="1:9" x14ac:dyDescent="0.2">
      <c r="A520" t="s">
        <v>12</v>
      </c>
      <c r="B520" t="s">
        <v>677</v>
      </c>
      <c r="C520" s="3">
        <v>45412</v>
      </c>
      <c r="D520" t="str">
        <f t="shared" si="8"/>
        <v>Bank</v>
      </c>
      <c r="F520" t="s">
        <v>1188</v>
      </c>
      <c r="G520" s="5">
        <v>19562.650000000001</v>
      </c>
      <c r="I520" s="2" t="s">
        <v>1196</v>
      </c>
    </row>
    <row r="521" spans="1:9" x14ac:dyDescent="0.2">
      <c r="A521" t="s">
        <v>12</v>
      </c>
      <c r="B521" t="s">
        <v>678</v>
      </c>
      <c r="C521" s="3">
        <v>45412</v>
      </c>
      <c r="D521" t="str">
        <f t="shared" si="8"/>
        <v>Bank</v>
      </c>
      <c r="F521" t="s">
        <v>1188</v>
      </c>
      <c r="G521" s="5">
        <v>62010.3</v>
      </c>
      <c r="I521" s="2" t="s">
        <v>1196</v>
      </c>
    </row>
    <row r="522" spans="1:9" x14ac:dyDescent="0.2">
      <c r="A522" t="s">
        <v>12</v>
      </c>
      <c r="B522" t="s">
        <v>679</v>
      </c>
      <c r="C522" s="3">
        <v>45412</v>
      </c>
      <c r="D522" t="str">
        <f t="shared" si="8"/>
        <v>Bank</v>
      </c>
      <c r="F522" t="s">
        <v>1188</v>
      </c>
      <c r="G522" s="5">
        <v>58118.7</v>
      </c>
      <c r="I522" s="2" t="s">
        <v>1196</v>
      </c>
    </row>
    <row r="523" spans="1:9" x14ac:dyDescent="0.2">
      <c r="A523" t="s">
        <v>12</v>
      </c>
      <c r="B523" t="s">
        <v>680</v>
      </c>
      <c r="C523" s="3">
        <v>45412</v>
      </c>
      <c r="D523" t="str">
        <f t="shared" si="8"/>
        <v>Bank</v>
      </c>
      <c r="F523" t="s">
        <v>1188</v>
      </c>
      <c r="G523" s="5">
        <v>136965</v>
      </c>
      <c r="I523" s="2" t="s">
        <v>1196</v>
      </c>
    </row>
    <row r="524" spans="1:9" x14ac:dyDescent="0.2">
      <c r="A524" t="s">
        <v>51</v>
      </c>
      <c r="B524" t="s">
        <v>634</v>
      </c>
      <c r="C524" s="3">
        <v>45413</v>
      </c>
      <c r="D524" t="str">
        <f t="shared" si="8"/>
        <v>Bank</v>
      </c>
      <c r="F524" t="s">
        <v>1188</v>
      </c>
      <c r="G524" s="5">
        <v>135338.9</v>
      </c>
      <c r="I524" s="2" t="s">
        <v>1196</v>
      </c>
    </row>
    <row r="525" spans="1:9" x14ac:dyDescent="0.2">
      <c r="A525" t="s">
        <v>51</v>
      </c>
      <c r="B525" t="s">
        <v>635</v>
      </c>
      <c r="C525" s="3">
        <v>45413</v>
      </c>
      <c r="D525" t="str">
        <f t="shared" si="8"/>
        <v>Bank</v>
      </c>
      <c r="F525" t="s">
        <v>1188</v>
      </c>
      <c r="G525" s="5">
        <v>150674.15</v>
      </c>
      <c r="I525" s="2" t="s">
        <v>1196</v>
      </c>
    </row>
    <row r="526" spans="1:9" x14ac:dyDescent="0.2">
      <c r="A526" t="s">
        <v>51</v>
      </c>
      <c r="B526" t="s">
        <v>636</v>
      </c>
      <c r="C526" s="3">
        <v>45413</v>
      </c>
      <c r="D526" t="str">
        <f t="shared" si="8"/>
        <v>Bank</v>
      </c>
      <c r="F526" t="s">
        <v>1188</v>
      </c>
      <c r="G526" s="5">
        <v>113887.95</v>
      </c>
      <c r="I526" s="2" t="s">
        <v>1196</v>
      </c>
    </row>
    <row r="527" spans="1:9" x14ac:dyDescent="0.2">
      <c r="A527" t="s">
        <v>51</v>
      </c>
      <c r="B527" t="s">
        <v>637</v>
      </c>
      <c r="C527" s="3">
        <v>45413</v>
      </c>
      <c r="D527" t="str">
        <f t="shared" si="8"/>
        <v>Bank</v>
      </c>
      <c r="F527" t="s">
        <v>1188</v>
      </c>
      <c r="G527" s="5">
        <v>75916.100000000006</v>
      </c>
      <c r="I527" s="2" t="s">
        <v>1196</v>
      </c>
    </row>
    <row r="528" spans="1:9" x14ac:dyDescent="0.2">
      <c r="A528" t="s">
        <v>51</v>
      </c>
      <c r="B528" t="s">
        <v>638</v>
      </c>
      <c r="C528" s="3">
        <v>45413</v>
      </c>
      <c r="D528" t="str">
        <f t="shared" si="8"/>
        <v>Bank</v>
      </c>
      <c r="F528" t="s">
        <v>1188</v>
      </c>
      <c r="G528" s="5">
        <v>27393</v>
      </c>
      <c r="I528" s="2" t="s">
        <v>1196</v>
      </c>
    </row>
    <row r="529" spans="1:9" x14ac:dyDescent="0.2">
      <c r="A529" t="s">
        <v>51</v>
      </c>
      <c r="B529" t="s">
        <v>639</v>
      </c>
      <c r="C529" s="3">
        <v>45413</v>
      </c>
      <c r="D529" t="str">
        <f t="shared" si="8"/>
        <v>Bank</v>
      </c>
      <c r="F529" t="s">
        <v>1188</v>
      </c>
      <c r="G529" s="5">
        <v>388484.95</v>
      </c>
      <c r="I529" s="2" t="s">
        <v>1196</v>
      </c>
    </row>
    <row r="530" spans="1:9" x14ac:dyDescent="0.2">
      <c r="A530" t="s">
        <v>51</v>
      </c>
      <c r="B530" t="s">
        <v>640</v>
      </c>
      <c r="C530" s="3">
        <v>45413</v>
      </c>
      <c r="D530" t="str">
        <f t="shared" si="8"/>
        <v>Bank</v>
      </c>
      <c r="F530" t="s">
        <v>1188</v>
      </c>
      <c r="G530" s="5">
        <v>101789.95</v>
      </c>
      <c r="I530" s="2" t="s">
        <v>1196</v>
      </c>
    </row>
    <row r="531" spans="1:9" x14ac:dyDescent="0.2">
      <c r="A531" t="s">
        <v>51</v>
      </c>
      <c r="B531" t="s">
        <v>641</v>
      </c>
      <c r="C531" s="3">
        <v>45413</v>
      </c>
      <c r="D531" t="str">
        <f t="shared" si="8"/>
        <v>Bank</v>
      </c>
      <c r="F531" t="s">
        <v>1188</v>
      </c>
      <c r="G531" s="5">
        <v>15649.2</v>
      </c>
      <c r="I531" s="2" t="s">
        <v>1196</v>
      </c>
    </row>
    <row r="532" spans="1:9" x14ac:dyDescent="0.2">
      <c r="A532" t="s">
        <v>51</v>
      </c>
      <c r="B532" t="s">
        <v>642</v>
      </c>
      <c r="C532" s="3">
        <v>45413</v>
      </c>
      <c r="D532" t="str">
        <f t="shared" si="8"/>
        <v>Bank</v>
      </c>
      <c r="F532" t="s">
        <v>1188</v>
      </c>
      <c r="G532" s="5">
        <v>23263.35</v>
      </c>
      <c r="I532" s="2" t="s">
        <v>1196</v>
      </c>
    </row>
    <row r="533" spans="1:9" x14ac:dyDescent="0.2">
      <c r="A533" t="s">
        <v>51</v>
      </c>
      <c r="B533" t="s">
        <v>643</v>
      </c>
      <c r="C533" s="3">
        <v>45413</v>
      </c>
      <c r="D533" t="str">
        <f t="shared" si="8"/>
        <v>Bank</v>
      </c>
      <c r="F533" t="s">
        <v>1188</v>
      </c>
      <c r="G533" s="5">
        <v>7026.5</v>
      </c>
      <c r="I533" s="2" t="s">
        <v>1196</v>
      </c>
    </row>
    <row r="534" spans="1:9" x14ac:dyDescent="0.2">
      <c r="A534" t="s">
        <v>51</v>
      </c>
      <c r="B534" t="s">
        <v>644</v>
      </c>
      <c r="C534" s="3">
        <v>45413</v>
      </c>
      <c r="D534" t="str">
        <f t="shared" si="8"/>
        <v>Bank</v>
      </c>
      <c r="F534" t="s">
        <v>1188</v>
      </c>
      <c r="G534" s="5">
        <v>8537.6</v>
      </c>
      <c r="I534" s="2" t="s">
        <v>1196</v>
      </c>
    </row>
    <row r="535" spans="1:9" x14ac:dyDescent="0.2">
      <c r="A535" t="s">
        <v>51</v>
      </c>
      <c r="B535" t="s">
        <v>645</v>
      </c>
      <c r="C535" s="3">
        <v>45413</v>
      </c>
      <c r="D535" t="str">
        <f t="shared" si="8"/>
        <v>Bank</v>
      </c>
      <c r="F535" t="s">
        <v>1188</v>
      </c>
      <c r="G535" s="5">
        <v>37205.949999999997</v>
      </c>
      <c r="I535" s="2" t="s">
        <v>1196</v>
      </c>
    </row>
    <row r="536" spans="1:9" x14ac:dyDescent="0.2">
      <c r="A536" t="s">
        <v>51</v>
      </c>
      <c r="B536" t="s">
        <v>646</v>
      </c>
      <c r="C536" s="3">
        <v>45413</v>
      </c>
      <c r="D536" t="str">
        <f t="shared" si="8"/>
        <v>Bank</v>
      </c>
      <c r="F536" t="s">
        <v>1188</v>
      </c>
      <c r="G536" s="5">
        <v>40184.449999999997</v>
      </c>
      <c r="I536" s="2" t="s">
        <v>1196</v>
      </c>
    </row>
    <row r="537" spans="1:9" x14ac:dyDescent="0.2">
      <c r="A537" t="s">
        <v>51</v>
      </c>
      <c r="B537" t="s">
        <v>647</v>
      </c>
      <c r="C537" s="3">
        <v>45413</v>
      </c>
      <c r="D537" t="str">
        <f t="shared" si="8"/>
        <v>Bank</v>
      </c>
      <c r="F537" t="s">
        <v>1188</v>
      </c>
      <c r="G537" s="5">
        <v>19209.599999999999</v>
      </c>
      <c r="I537" s="2" t="s">
        <v>1196</v>
      </c>
    </row>
    <row r="538" spans="1:9" x14ac:dyDescent="0.2">
      <c r="A538" t="s">
        <v>51</v>
      </c>
      <c r="B538" t="s">
        <v>648</v>
      </c>
      <c r="C538" s="3">
        <v>45413</v>
      </c>
      <c r="D538" t="str">
        <f t="shared" si="8"/>
        <v>Bank</v>
      </c>
      <c r="F538" t="s">
        <v>1188</v>
      </c>
      <c r="G538" s="5">
        <v>160711.35</v>
      </c>
      <c r="I538" s="2" t="s">
        <v>1196</v>
      </c>
    </row>
    <row r="539" spans="1:9" x14ac:dyDescent="0.2">
      <c r="A539" t="s">
        <v>51</v>
      </c>
      <c r="B539" t="s">
        <v>649</v>
      </c>
      <c r="C539" s="3">
        <v>45413</v>
      </c>
      <c r="D539" t="str">
        <f t="shared" si="8"/>
        <v>Bank</v>
      </c>
      <c r="F539" t="s">
        <v>1188</v>
      </c>
      <c r="G539" s="5">
        <v>117925.6</v>
      </c>
      <c r="I539" s="2" t="s">
        <v>1196</v>
      </c>
    </row>
    <row r="540" spans="1:9" x14ac:dyDescent="0.2">
      <c r="A540" t="s">
        <v>51</v>
      </c>
      <c r="B540" t="s">
        <v>650</v>
      </c>
      <c r="C540" s="3">
        <v>45413</v>
      </c>
      <c r="D540" t="str">
        <f t="shared" si="8"/>
        <v>Bank</v>
      </c>
      <c r="F540" t="s">
        <v>1188</v>
      </c>
      <c r="G540" s="5">
        <v>75130.649999999994</v>
      </c>
      <c r="I540" s="2" t="s">
        <v>1196</v>
      </c>
    </row>
    <row r="541" spans="1:9" x14ac:dyDescent="0.2">
      <c r="A541" t="s">
        <v>51</v>
      </c>
      <c r="B541" t="s">
        <v>651</v>
      </c>
      <c r="C541" s="3">
        <v>45413</v>
      </c>
      <c r="D541" t="str">
        <f t="shared" si="8"/>
        <v>Bank</v>
      </c>
      <c r="F541" t="s">
        <v>1188</v>
      </c>
      <c r="G541" s="5">
        <v>17928.5</v>
      </c>
      <c r="I541" s="2" t="s">
        <v>1196</v>
      </c>
    </row>
    <row r="542" spans="1:9" x14ac:dyDescent="0.2">
      <c r="A542" t="s">
        <v>51</v>
      </c>
      <c r="B542" t="s">
        <v>652</v>
      </c>
      <c r="C542" s="3">
        <v>45413</v>
      </c>
      <c r="D542" t="str">
        <f t="shared" si="8"/>
        <v>Bank</v>
      </c>
      <c r="F542" t="s">
        <v>1188</v>
      </c>
      <c r="G542" s="5">
        <v>273706.90000000002</v>
      </c>
      <c r="I542" s="2" t="s">
        <v>1196</v>
      </c>
    </row>
    <row r="543" spans="1:9" x14ac:dyDescent="0.2">
      <c r="A543" t="s">
        <v>51</v>
      </c>
      <c r="B543" t="s">
        <v>653</v>
      </c>
      <c r="C543" s="3">
        <v>45413</v>
      </c>
      <c r="D543" t="str">
        <f t="shared" si="8"/>
        <v>Bank</v>
      </c>
      <c r="F543" t="s">
        <v>1188</v>
      </c>
      <c r="G543" s="5">
        <v>34296.449999999997</v>
      </c>
      <c r="I543" s="2" t="s">
        <v>1196</v>
      </c>
    </row>
    <row r="544" spans="1:9" x14ac:dyDescent="0.2">
      <c r="A544" t="s">
        <v>51</v>
      </c>
      <c r="B544" t="s">
        <v>654</v>
      </c>
      <c r="C544" s="3">
        <v>45413</v>
      </c>
      <c r="D544" t="str">
        <f t="shared" si="8"/>
        <v>Bank</v>
      </c>
      <c r="F544" t="s">
        <v>1188</v>
      </c>
      <c r="G544" s="5">
        <v>108714.1</v>
      </c>
      <c r="I544" s="2" t="s">
        <v>1196</v>
      </c>
    </row>
    <row r="545" spans="1:9" x14ac:dyDescent="0.2">
      <c r="A545" t="s">
        <v>51</v>
      </c>
      <c r="B545" t="s">
        <v>655</v>
      </c>
      <c r="C545" s="3">
        <v>45413</v>
      </c>
      <c r="D545" t="str">
        <f t="shared" si="8"/>
        <v>Bank</v>
      </c>
      <c r="F545" t="s">
        <v>1188</v>
      </c>
      <c r="G545" s="5">
        <v>108683.05</v>
      </c>
      <c r="I545" s="2" t="s">
        <v>1196</v>
      </c>
    </row>
    <row r="546" spans="1:9" x14ac:dyDescent="0.2">
      <c r="A546" t="s">
        <v>51</v>
      </c>
      <c r="B546" t="s">
        <v>656</v>
      </c>
      <c r="C546" s="3">
        <v>45413</v>
      </c>
      <c r="D546" t="str">
        <f t="shared" si="8"/>
        <v>Bank</v>
      </c>
      <c r="F546" t="s">
        <v>1188</v>
      </c>
      <c r="G546" s="5">
        <v>160080</v>
      </c>
      <c r="I546" s="2" t="s">
        <v>1196</v>
      </c>
    </row>
    <row r="547" spans="1:9" x14ac:dyDescent="0.2">
      <c r="A547" t="s">
        <v>5</v>
      </c>
      <c r="B547" t="s">
        <v>610</v>
      </c>
      <c r="C547" s="3">
        <v>45417</v>
      </c>
      <c r="D547" t="str">
        <f t="shared" si="8"/>
        <v>Bank</v>
      </c>
      <c r="F547" t="s">
        <v>1188</v>
      </c>
      <c r="G547" s="5">
        <v>284723.90000000002</v>
      </c>
      <c r="I547" s="2" t="s">
        <v>1196</v>
      </c>
    </row>
    <row r="548" spans="1:9" x14ac:dyDescent="0.2">
      <c r="A548" t="s">
        <v>5</v>
      </c>
      <c r="B548" t="s">
        <v>611</v>
      </c>
      <c r="C548" s="3">
        <v>45417</v>
      </c>
      <c r="D548" t="str">
        <f t="shared" si="8"/>
        <v>Bank</v>
      </c>
      <c r="F548" t="s">
        <v>1188</v>
      </c>
      <c r="G548" s="5">
        <v>264153.84999999998</v>
      </c>
      <c r="I548" s="2" t="s">
        <v>1196</v>
      </c>
    </row>
    <row r="549" spans="1:9" x14ac:dyDescent="0.2">
      <c r="A549" t="s">
        <v>5</v>
      </c>
      <c r="B549" t="s">
        <v>612</v>
      </c>
      <c r="C549" s="3">
        <v>45417</v>
      </c>
      <c r="D549" t="str">
        <f t="shared" si="8"/>
        <v>Bank</v>
      </c>
      <c r="F549" t="s">
        <v>1188</v>
      </c>
      <c r="G549" s="5">
        <v>159729.25</v>
      </c>
      <c r="I549" s="2" t="s">
        <v>1196</v>
      </c>
    </row>
    <row r="550" spans="1:9" x14ac:dyDescent="0.2">
      <c r="A550" t="s">
        <v>5</v>
      </c>
      <c r="B550" t="s">
        <v>613</v>
      </c>
      <c r="C550" s="3">
        <v>45417</v>
      </c>
      <c r="D550" t="str">
        <f t="shared" si="8"/>
        <v>Bank</v>
      </c>
      <c r="F550" t="s">
        <v>1188</v>
      </c>
      <c r="G550" s="5">
        <v>133092.95000000001</v>
      </c>
      <c r="I550" s="2" t="s">
        <v>1196</v>
      </c>
    </row>
    <row r="551" spans="1:9" x14ac:dyDescent="0.2">
      <c r="A551" t="s">
        <v>5</v>
      </c>
      <c r="B551" t="s">
        <v>614</v>
      </c>
      <c r="C551" s="3">
        <v>45417</v>
      </c>
      <c r="D551" t="str">
        <f t="shared" si="8"/>
        <v>Bank</v>
      </c>
      <c r="F551" t="s">
        <v>1188</v>
      </c>
      <c r="G551" s="5">
        <v>38419.199999999997</v>
      </c>
      <c r="I551" s="2" t="s">
        <v>1196</v>
      </c>
    </row>
    <row r="552" spans="1:9" x14ac:dyDescent="0.2">
      <c r="A552" t="s">
        <v>5</v>
      </c>
      <c r="B552" t="s">
        <v>615</v>
      </c>
      <c r="C552" s="3">
        <v>45417</v>
      </c>
      <c r="D552" t="str">
        <f t="shared" si="8"/>
        <v>Bank</v>
      </c>
      <c r="F552" t="s">
        <v>1188</v>
      </c>
      <c r="G552" s="5">
        <v>726475.7</v>
      </c>
      <c r="I552" s="2" t="s">
        <v>1196</v>
      </c>
    </row>
    <row r="553" spans="1:9" x14ac:dyDescent="0.2">
      <c r="A553" t="s">
        <v>5</v>
      </c>
      <c r="B553" t="s">
        <v>616</v>
      </c>
      <c r="C553" s="3">
        <v>45417</v>
      </c>
      <c r="D553" t="str">
        <f t="shared" si="8"/>
        <v>Bank</v>
      </c>
      <c r="F553" t="s">
        <v>1188</v>
      </c>
      <c r="G553" s="5">
        <v>166555.65</v>
      </c>
      <c r="I553" s="2" t="s">
        <v>1196</v>
      </c>
    </row>
    <row r="554" spans="1:9" x14ac:dyDescent="0.2">
      <c r="A554" t="s">
        <v>5</v>
      </c>
      <c r="B554" t="s">
        <v>617</v>
      </c>
      <c r="C554" s="3">
        <v>45417</v>
      </c>
      <c r="D554" t="str">
        <f t="shared" si="8"/>
        <v>Bank</v>
      </c>
      <c r="F554" t="s">
        <v>1188</v>
      </c>
      <c r="G554" s="5">
        <v>35139.4</v>
      </c>
      <c r="I554" s="2" t="s">
        <v>1196</v>
      </c>
    </row>
    <row r="555" spans="1:9" x14ac:dyDescent="0.2">
      <c r="A555" t="s">
        <v>5</v>
      </c>
      <c r="B555" t="s">
        <v>618</v>
      </c>
      <c r="C555" s="3">
        <v>45417</v>
      </c>
      <c r="D555" t="str">
        <f t="shared" si="8"/>
        <v>Bank</v>
      </c>
      <c r="F555" t="s">
        <v>1188</v>
      </c>
      <c r="G555" s="5">
        <v>38066.15</v>
      </c>
      <c r="I555" s="2" t="s">
        <v>1196</v>
      </c>
    </row>
    <row r="556" spans="1:9" x14ac:dyDescent="0.2">
      <c r="A556" t="s">
        <v>5</v>
      </c>
      <c r="B556" t="s">
        <v>619</v>
      </c>
      <c r="C556" s="3">
        <v>45417</v>
      </c>
      <c r="D556" t="str">
        <f t="shared" si="8"/>
        <v>Bank</v>
      </c>
      <c r="F556" t="s">
        <v>1188</v>
      </c>
      <c r="G556" s="5">
        <v>13138.75</v>
      </c>
      <c r="I556" s="2" t="s">
        <v>1196</v>
      </c>
    </row>
    <row r="557" spans="1:9" x14ac:dyDescent="0.2">
      <c r="A557" t="s">
        <v>5</v>
      </c>
      <c r="B557" t="s">
        <v>620</v>
      </c>
      <c r="C557" s="3">
        <v>45417</v>
      </c>
      <c r="D557" t="str">
        <f t="shared" si="8"/>
        <v>Bank</v>
      </c>
      <c r="F557" t="s">
        <v>1188</v>
      </c>
      <c r="G557" s="5">
        <v>2403.5</v>
      </c>
      <c r="I557" s="2" t="s">
        <v>1196</v>
      </c>
    </row>
    <row r="558" spans="1:9" x14ac:dyDescent="0.2">
      <c r="A558" t="s">
        <v>5</v>
      </c>
      <c r="B558" t="s">
        <v>621</v>
      </c>
      <c r="C558" s="3">
        <v>45417</v>
      </c>
      <c r="D558" t="str">
        <f t="shared" si="8"/>
        <v>Bank</v>
      </c>
      <c r="F558" t="s">
        <v>1188</v>
      </c>
      <c r="G558" s="5">
        <v>12032.45</v>
      </c>
      <c r="I558" s="2" t="s">
        <v>1196</v>
      </c>
    </row>
    <row r="559" spans="1:9" x14ac:dyDescent="0.2">
      <c r="A559" t="s">
        <v>5</v>
      </c>
      <c r="B559" t="s">
        <v>622</v>
      </c>
      <c r="C559" s="3">
        <v>45417</v>
      </c>
      <c r="D559" t="str">
        <f t="shared" si="8"/>
        <v>Bank</v>
      </c>
      <c r="F559" t="s">
        <v>1188</v>
      </c>
      <c r="G559" s="5">
        <v>9050.5</v>
      </c>
      <c r="I559" s="2" t="s">
        <v>1196</v>
      </c>
    </row>
    <row r="560" spans="1:9" x14ac:dyDescent="0.2">
      <c r="A560" t="s">
        <v>5</v>
      </c>
      <c r="B560" t="s">
        <v>623</v>
      </c>
      <c r="C560" s="3">
        <v>45417</v>
      </c>
      <c r="D560" t="str">
        <f t="shared" si="8"/>
        <v>Bank</v>
      </c>
      <c r="F560" t="s">
        <v>1188</v>
      </c>
      <c r="G560" s="5">
        <v>4807</v>
      </c>
      <c r="I560" s="2" t="s">
        <v>1196</v>
      </c>
    </row>
    <row r="561" spans="1:9" x14ac:dyDescent="0.2">
      <c r="A561" t="s">
        <v>5</v>
      </c>
      <c r="B561" t="s">
        <v>624</v>
      </c>
      <c r="C561" s="3">
        <v>45417</v>
      </c>
      <c r="D561" t="str">
        <f t="shared" si="8"/>
        <v>Bank</v>
      </c>
      <c r="F561" t="s">
        <v>1188</v>
      </c>
      <c r="G561" s="5">
        <v>38456</v>
      </c>
      <c r="I561" s="2" t="s">
        <v>1196</v>
      </c>
    </row>
    <row r="562" spans="1:9" x14ac:dyDescent="0.2">
      <c r="A562" t="s">
        <v>5</v>
      </c>
      <c r="B562" t="s">
        <v>625</v>
      </c>
      <c r="C562" s="3">
        <v>45417</v>
      </c>
      <c r="D562" t="str">
        <f t="shared" si="8"/>
        <v>Bank</v>
      </c>
      <c r="F562" t="s">
        <v>1188</v>
      </c>
      <c r="G562" s="5">
        <v>31245.5</v>
      </c>
      <c r="I562" s="2" t="s">
        <v>1196</v>
      </c>
    </row>
    <row r="563" spans="1:9" x14ac:dyDescent="0.2">
      <c r="A563" t="s">
        <v>5</v>
      </c>
      <c r="B563" t="s">
        <v>626</v>
      </c>
      <c r="C563" s="3">
        <v>45417</v>
      </c>
      <c r="D563" t="str">
        <f t="shared" si="8"/>
        <v>Bank</v>
      </c>
      <c r="F563" t="s">
        <v>1188</v>
      </c>
      <c r="G563" s="5">
        <v>21150.799999999999</v>
      </c>
      <c r="I563" s="2" t="s">
        <v>1196</v>
      </c>
    </row>
    <row r="564" spans="1:9" x14ac:dyDescent="0.2">
      <c r="A564" t="s">
        <v>5</v>
      </c>
      <c r="B564" t="s">
        <v>627</v>
      </c>
      <c r="C564" s="3">
        <v>45417</v>
      </c>
      <c r="D564" t="str">
        <f t="shared" si="8"/>
        <v>Bank</v>
      </c>
      <c r="F564" t="s">
        <v>1188</v>
      </c>
      <c r="G564" s="5">
        <v>5768.4</v>
      </c>
      <c r="I564" s="2" t="s">
        <v>1196</v>
      </c>
    </row>
    <row r="565" spans="1:9" x14ac:dyDescent="0.2">
      <c r="A565" t="s">
        <v>5</v>
      </c>
      <c r="B565" t="s">
        <v>628</v>
      </c>
      <c r="C565" s="3">
        <v>45417</v>
      </c>
      <c r="D565" t="str">
        <f t="shared" si="8"/>
        <v>Bank</v>
      </c>
      <c r="F565" t="s">
        <v>1188</v>
      </c>
      <c r="G565" s="5">
        <v>77053.45</v>
      </c>
      <c r="I565" s="2" t="s">
        <v>1196</v>
      </c>
    </row>
    <row r="566" spans="1:9" x14ac:dyDescent="0.2">
      <c r="A566" t="s">
        <v>5</v>
      </c>
      <c r="B566" t="s">
        <v>629</v>
      </c>
      <c r="C566" s="3">
        <v>45417</v>
      </c>
      <c r="D566" t="str">
        <f t="shared" si="8"/>
        <v>Bank</v>
      </c>
      <c r="F566" t="s">
        <v>1188</v>
      </c>
      <c r="G566" s="5">
        <v>10298.25</v>
      </c>
      <c r="I566" s="2" t="s">
        <v>1196</v>
      </c>
    </row>
    <row r="567" spans="1:9" x14ac:dyDescent="0.2">
      <c r="A567" t="s">
        <v>5</v>
      </c>
      <c r="B567" t="s">
        <v>630</v>
      </c>
      <c r="C567" s="3">
        <v>45417</v>
      </c>
      <c r="D567" t="str">
        <f t="shared" si="8"/>
        <v>Bank</v>
      </c>
      <c r="F567" t="s">
        <v>1188</v>
      </c>
      <c r="G567" s="5">
        <v>32645.05</v>
      </c>
      <c r="I567" s="2" t="s">
        <v>1196</v>
      </c>
    </row>
    <row r="568" spans="1:9" x14ac:dyDescent="0.2">
      <c r="A568" t="s">
        <v>5</v>
      </c>
      <c r="B568" t="s">
        <v>631</v>
      </c>
      <c r="C568" s="3">
        <v>45417</v>
      </c>
      <c r="D568" t="str">
        <f t="shared" si="8"/>
        <v>Bank</v>
      </c>
      <c r="F568" t="s">
        <v>1188</v>
      </c>
      <c r="G568" s="5">
        <v>30596.9</v>
      </c>
      <c r="I568" s="2" t="s">
        <v>1196</v>
      </c>
    </row>
    <row r="569" spans="1:9" x14ac:dyDescent="0.2">
      <c r="A569" t="s">
        <v>5</v>
      </c>
      <c r="B569" t="s">
        <v>632</v>
      </c>
      <c r="C569" s="3">
        <v>45417</v>
      </c>
      <c r="D569" t="str">
        <f t="shared" si="8"/>
        <v>Bank</v>
      </c>
      <c r="F569" t="s">
        <v>1188</v>
      </c>
      <c r="G569" s="5">
        <v>72105</v>
      </c>
      <c r="I569" s="2" t="s">
        <v>1196</v>
      </c>
    </row>
    <row r="570" spans="1:9" x14ac:dyDescent="0.2">
      <c r="A570" t="s">
        <v>5</v>
      </c>
      <c r="B570" t="s">
        <v>633</v>
      </c>
      <c r="C570" s="3">
        <v>45417</v>
      </c>
      <c r="D570" t="str">
        <f t="shared" si="8"/>
        <v>Bank</v>
      </c>
      <c r="F570" t="s">
        <v>1188</v>
      </c>
      <c r="G570" s="5">
        <v>71249.399999999994</v>
      </c>
      <c r="I570" s="2" t="s">
        <v>1196</v>
      </c>
    </row>
    <row r="571" spans="1:9" x14ac:dyDescent="0.2">
      <c r="A571" t="s">
        <v>36</v>
      </c>
      <c r="B571" t="s">
        <v>587</v>
      </c>
      <c r="C571" s="3">
        <v>45418</v>
      </c>
      <c r="D571" t="str">
        <f t="shared" si="8"/>
        <v>Bank</v>
      </c>
      <c r="F571" t="s">
        <v>1188</v>
      </c>
      <c r="G571" s="5">
        <v>79322.399999999994</v>
      </c>
      <c r="I571" s="2" t="s">
        <v>1196</v>
      </c>
    </row>
    <row r="572" spans="1:9" x14ac:dyDescent="0.2">
      <c r="A572" t="s">
        <v>36</v>
      </c>
      <c r="B572" t="s">
        <v>588</v>
      </c>
      <c r="C572" s="3">
        <v>45418</v>
      </c>
      <c r="D572" t="str">
        <f t="shared" si="8"/>
        <v>Bank</v>
      </c>
      <c r="F572" t="s">
        <v>1188</v>
      </c>
      <c r="G572" s="5">
        <v>59956.4</v>
      </c>
      <c r="I572" s="2" t="s">
        <v>1196</v>
      </c>
    </row>
    <row r="573" spans="1:9" x14ac:dyDescent="0.2">
      <c r="A573" t="s">
        <v>36</v>
      </c>
      <c r="B573" t="s">
        <v>589</v>
      </c>
      <c r="C573" s="3">
        <v>45418</v>
      </c>
      <c r="D573" t="str">
        <f t="shared" si="8"/>
        <v>Bank</v>
      </c>
      <c r="F573" t="s">
        <v>1188</v>
      </c>
      <c r="G573" s="5">
        <v>39965.949999999997</v>
      </c>
      <c r="I573" s="2" t="s">
        <v>1196</v>
      </c>
    </row>
    <row r="574" spans="1:9" x14ac:dyDescent="0.2">
      <c r="A574" t="s">
        <v>36</v>
      </c>
      <c r="B574" t="s">
        <v>590</v>
      </c>
      <c r="C574" s="3">
        <v>45418</v>
      </c>
      <c r="D574" t="str">
        <f t="shared" si="8"/>
        <v>Bank</v>
      </c>
      <c r="F574" t="s">
        <v>1188</v>
      </c>
      <c r="G574" s="5">
        <v>14421</v>
      </c>
      <c r="I574" s="2" t="s">
        <v>1196</v>
      </c>
    </row>
    <row r="575" spans="1:9" x14ac:dyDescent="0.2">
      <c r="A575" t="s">
        <v>36</v>
      </c>
      <c r="B575" t="s">
        <v>591</v>
      </c>
      <c r="C575" s="3">
        <v>45418</v>
      </c>
      <c r="D575" t="str">
        <f t="shared" si="8"/>
        <v>Bank</v>
      </c>
      <c r="F575" t="s">
        <v>1188</v>
      </c>
      <c r="G575" s="5">
        <v>204517.15</v>
      </c>
      <c r="I575" s="2" t="s">
        <v>1196</v>
      </c>
    </row>
    <row r="576" spans="1:9" x14ac:dyDescent="0.2">
      <c r="A576" t="s">
        <v>36</v>
      </c>
      <c r="B576" t="s">
        <v>592</v>
      </c>
      <c r="C576" s="3">
        <v>45418</v>
      </c>
      <c r="D576" t="str">
        <f t="shared" si="8"/>
        <v>Bank</v>
      </c>
      <c r="F576" t="s">
        <v>1188</v>
      </c>
      <c r="G576" s="5">
        <v>53586.55</v>
      </c>
      <c r="I576" s="2" t="s">
        <v>1196</v>
      </c>
    </row>
    <row r="577" spans="1:9" x14ac:dyDescent="0.2">
      <c r="A577" t="s">
        <v>36</v>
      </c>
      <c r="B577" t="s">
        <v>593</v>
      </c>
      <c r="C577" s="3">
        <v>45418</v>
      </c>
      <c r="D577" t="str">
        <f t="shared" si="8"/>
        <v>Bank</v>
      </c>
      <c r="F577" t="s">
        <v>1188</v>
      </c>
      <c r="G577" s="5">
        <v>8238.6</v>
      </c>
      <c r="I577" s="2" t="s">
        <v>1196</v>
      </c>
    </row>
    <row r="578" spans="1:9" x14ac:dyDescent="0.2">
      <c r="A578" t="s">
        <v>36</v>
      </c>
      <c r="B578" t="s">
        <v>594</v>
      </c>
      <c r="C578" s="3">
        <v>45418</v>
      </c>
      <c r="D578" t="str">
        <f t="shared" si="8"/>
        <v>Bank</v>
      </c>
      <c r="F578" t="s">
        <v>1188</v>
      </c>
      <c r="G578" s="5">
        <v>12247.5</v>
      </c>
      <c r="I578" s="2" t="s">
        <v>1196</v>
      </c>
    </row>
    <row r="579" spans="1:9" x14ac:dyDescent="0.2">
      <c r="A579" t="s">
        <v>36</v>
      </c>
      <c r="B579" t="s">
        <v>595</v>
      </c>
      <c r="C579" s="3">
        <v>45418</v>
      </c>
      <c r="D579" t="str">
        <f t="shared" ref="D579:D642" si="9">IF(A579="Overheads","Cash","Bank")</f>
        <v>Bank</v>
      </c>
      <c r="F579" t="s">
        <v>1188</v>
      </c>
      <c r="G579" s="5">
        <v>3698.4</v>
      </c>
      <c r="I579" s="2" t="s">
        <v>1196</v>
      </c>
    </row>
    <row r="580" spans="1:9" x14ac:dyDescent="0.2">
      <c r="A580" t="s">
        <v>36</v>
      </c>
      <c r="B580" t="s">
        <v>596</v>
      </c>
      <c r="C580" s="3">
        <v>45418</v>
      </c>
      <c r="D580" t="str">
        <f t="shared" si="9"/>
        <v>Bank</v>
      </c>
      <c r="F580" t="s">
        <v>1188</v>
      </c>
      <c r="G580" s="5">
        <v>22640</v>
      </c>
      <c r="I580" s="2" t="s">
        <v>1196</v>
      </c>
    </row>
    <row r="581" spans="1:9" x14ac:dyDescent="0.2">
      <c r="A581" t="s">
        <v>36</v>
      </c>
      <c r="B581" t="s">
        <v>597</v>
      </c>
      <c r="C581" s="3">
        <v>45418</v>
      </c>
      <c r="D581" t="str">
        <f t="shared" si="9"/>
        <v>Bank</v>
      </c>
      <c r="F581" t="s">
        <v>1188</v>
      </c>
      <c r="G581" s="5">
        <v>113341</v>
      </c>
      <c r="I581" s="2" t="s">
        <v>1196</v>
      </c>
    </row>
    <row r="582" spans="1:9" x14ac:dyDescent="0.2">
      <c r="A582" t="s">
        <v>36</v>
      </c>
      <c r="B582" t="s">
        <v>598</v>
      </c>
      <c r="C582" s="3">
        <v>45418</v>
      </c>
      <c r="D582" t="str">
        <f t="shared" si="9"/>
        <v>Bank</v>
      </c>
      <c r="F582" t="s">
        <v>1188</v>
      </c>
      <c r="G582" s="5">
        <v>85250</v>
      </c>
      <c r="I582" s="2" t="s">
        <v>1196</v>
      </c>
    </row>
    <row r="583" spans="1:9" x14ac:dyDescent="0.2">
      <c r="A583" t="s">
        <v>36</v>
      </c>
      <c r="B583" t="s">
        <v>599</v>
      </c>
      <c r="C583" s="3">
        <v>45418</v>
      </c>
      <c r="D583" t="str">
        <f t="shared" si="9"/>
        <v>Bank</v>
      </c>
      <c r="F583" t="s">
        <v>1188</v>
      </c>
      <c r="G583" s="5">
        <v>45280</v>
      </c>
      <c r="I583" s="2" t="s">
        <v>1196</v>
      </c>
    </row>
    <row r="584" spans="1:9" x14ac:dyDescent="0.2">
      <c r="A584" t="s">
        <v>36</v>
      </c>
      <c r="B584" t="s">
        <v>600</v>
      </c>
      <c r="C584" s="3">
        <v>45418</v>
      </c>
      <c r="D584" t="str">
        <f t="shared" si="9"/>
        <v>Bank</v>
      </c>
      <c r="F584" t="s">
        <v>1188</v>
      </c>
      <c r="G584" s="5">
        <v>362240</v>
      </c>
      <c r="I584" s="2" t="s">
        <v>1196</v>
      </c>
    </row>
    <row r="585" spans="1:9" x14ac:dyDescent="0.2">
      <c r="A585" t="s">
        <v>36</v>
      </c>
      <c r="B585" t="s">
        <v>601</v>
      </c>
      <c r="C585" s="3">
        <v>45418</v>
      </c>
      <c r="D585" t="str">
        <f t="shared" si="9"/>
        <v>Bank</v>
      </c>
      <c r="F585" t="s">
        <v>1188</v>
      </c>
      <c r="G585" s="5">
        <v>294320</v>
      </c>
      <c r="I585" s="2" t="s">
        <v>1196</v>
      </c>
    </row>
    <row r="586" spans="1:9" x14ac:dyDescent="0.2">
      <c r="A586" t="s">
        <v>36</v>
      </c>
      <c r="B586" t="s">
        <v>602</v>
      </c>
      <c r="C586" s="3">
        <v>45418</v>
      </c>
      <c r="D586" t="str">
        <f t="shared" si="9"/>
        <v>Bank</v>
      </c>
      <c r="F586" t="s">
        <v>1188</v>
      </c>
      <c r="G586" s="5">
        <v>199232</v>
      </c>
      <c r="I586" s="2" t="s">
        <v>1196</v>
      </c>
    </row>
    <row r="587" spans="1:9" x14ac:dyDescent="0.2">
      <c r="A587" t="s">
        <v>36</v>
      </c>
      <c r="B587" t="s">
        <v>603</v>
      </c>
      <c r="C587" s="3">
        <v>45418</v>
      </c>
      <c r="D587" t="str">
        <f t="shared" si="9"/>
        <v>Bank</v>
      </c>
      <c r="F587" t="s">
        <v>1188</v>
      </c>
      <c r="G587" s="5">
        <v>54336</v>
      </c>
      <c r="I587" s="2" t="s">
        <v>1196</v>
      </c>
    </row>
    <row r="588" spans="1:9" x14ac:dyDescent="0.2">
      <c r="A588" t="s">
        <v>36</v>
      </c>
      <c r="B588" t="s">
        <v>604</v>
      </c>
      <c r="C588" s="3">
        <v>45418</v>
      </c>
      <c r="D588" t="str">
        <f t="shared" si="9"/>
        <v>Bank</v>
      </c>
      <c r="F588" t="s">
        <v>1188</v>
      </c>
      <c r="G588" s="5">
        <v>725815</v>
      </c>
      <c r="I588" s="2" t="s">
        <v>1196</v>
      </c>
    </row>
    <row r="589" spans="1:9" x14ac:dyDescent="0.2">
      <c r="A589" t="s">
        <v>36</v>
      </c>
      <c r="B589" t="s">
        <v>605</v>
      </c>
      <c r="C589" s="3">
        <v>45418</v>
      </c>
      <c r="D589" t="str">
        <f t="shared" si="9"/>
        <v>Bank</v>
      </c>
      <c r="F589" t="s">
        <v>1188</v>
      </c>
      <c r="G589" s="5">
        <v>97010</v>
      </c>
      <c r="I589" s="2" t="s">
        <v>1196</v>
      </c>
    </row>
    <row r="590" spans="1:9" x14ac:dyDescent="0.2">
      <c r="A590" t="s">
        <v>36</v>
      </c>
      <c r="B590" t="s">
        <v>606</v>
      </c>
      <c r="C590" s="3">
        <v>45418</v>
      </c>
      <c r="D590" t="str">
        <f t="shared" si="9"/>
        <v>Bank</v>
      </c>
      <c r="F590" t="s">
        <v>1188</v>
      </c>
      <c r="G590" s="5">
        <v>307507</v>
      </c>
      <c r="I590" s="2" t="s">
        <v>1196</v>
      </c>
    </row>
    <row r="591" spans="1:9" x14ac:dyDescent="0.2">
      <c r="A591" t="s">
        <v>36</v>
      </c>
      <c r="B591" t="s">
        <v>607</v>
      </c>
      <c r="C591" s="3">
        <v>45418</v>
      </c>
      <c r="D591" t="str">
        <f t="shared" si="9"/>
        <v>Bank</v>
      </c>
      <c r="F591" t="s">
        <v>1188</v>
      </c>
      <c r="G591" s="5">
        <v>288207</v>
      </c>
      <c r="I591" s="2" t="s">
        <v>1196</v>
      </c>
    </row>
    <row r="592" spans="1:9" x14ac:dyDescent="0.2">
      <c r="A592" t="s">
        <v>36</v>
      </c>
      <c r="B592" t="s">
        <v>608</v>
      </c>
      <c r="C592" s="3">
        <v>45418</v>
      </c>
      <c r="D592" t="str">
        <f t="shared" si="9"/>
        <v>Bank</v>
      </c>
      <c r="F592" t="s">
        <v>1188</v>
      </c>
      <c r="G592" s="5">
        <v>679200</v>
      </c>
      <c r="I592" s="2" t="s">
        <v>1196</v>
      </c>
    </row>
    <row r="593" spans="1:9" x14ac:dyDescent="0.2">
      <c r="A593" t="s">
        <v>36</v>
      </c>
      <c r="B593" t="s">
        <v>609</v>
      </c>
      <c r="C593" s="3">
        <v>45418</v>
      </c>
      <c r="D593" t="str">
        <f t="shared" si="9"/>
        <v>Bank</v>
      </c>
      <c r="F593" t="s">
        <v>1188</v>
      </c>
      <c r="G593" s="5">
        <v>671136</v>
      </c>
      <c r="I593" s="2" t="s">
        <v>1196</v>
      </c>
    </row>
    <row r="594" spans="1:9" x14ac:dyDescent="0.2">
      <c r="A594" t="s">
        <v>28</v>
      </c>
      <c r="B594" t="s">
        <v>564</v>
      </c>
      <c r="C594" s="3">
        <v>45428</v>
      </c>
      <c r="D594" t="str">
        <f t="shared" si="9"/>
        <v>Bank</v>
      </c>
      <c r="F594" t="s">
        <v>1188</v>
      </c>
      <c r="G594" s="5">
        <v>747182</v>
      </c>
      <c r="I594" s="2" t="s">
        <v>1196</v>
      </c>
    </row>
    <row r="595" spans="1:9" x14ac:dyDescent="0.2">
      <c r="A595" t="s">
        <v>28</v>
      </c>
      <c r="B595" t="s">
        <v>565</v>
      </c>
      <c r="C595" s="3">
        <v>45428</v>
      </c>
      <c r="D595" t="str">
        <f t="shared" si="9"/>
        <v>Bank</v>
      </c>
      <c r="F595" t="s">
        <v>1188</v>
      </c>
      <c r="G595" s="5">
        <v>564761</v>
      </c>
      <c r="I595" s="2" t="s">
        <v>1196</v>
      </c>
    </row>
    <row r="596" spans="1:9" x14ac:dyDescent="0.2">
      <c r="A596" t="s">
        <v>28</v>
      </c>
      <c r="B596" t="s">
        <v>566</v>
      </c>
      <c r="C596" s="3">
        <v>45428</v>
      </c>
      <c r="D596" t="str">
        <f t="shared" si="9"/>
        <v>Bank</v>
      </c>
      <c r="F596" t="s">
        <v>1188</v>
      </c>
      <c r="G596" s="5">
        <v>376464</v>
      </c>
      <c r="I596" s="2" t="s">
        <v>1196</v>
      </c>
    </row>
    <row r="597" spans="1:9" x14ac:dyDescent="0.2">
      <c r="A597" t="s">
        <v>28</v>
      </c>
      <c r="B597" t="s">
        <v>567</v>
      </c>
      <c r="C597" s="3">
        <v>45428</v>
      </c>
      <c r="D597" t="str">
        <f t="shared" si="9"/>
        <v>Bank</v>
      </c>
      <c r="F597" t="s">
        <v>1188</v>
      </c>
      <c r="G597" s="5">
        <v>135840</v>
      </c>
      <c r="I597" s="2" t="s">
        <v>1196</v>
      </c>
    </row>
    <row r="598" spans="1:9" x14ac:dyDescent="0.2">
      <c r="A598" t="s">
        <v>28</v>
      </c>
      <c r="B598" t="s">
        <v>568</v>
      </c>
      <c r="C598" s="3">
        <v>45428</v>
      </c>
      <c r="D598" t="str">
        <f t="shared" si="9"/>
        <v>Bank</v>
      </c>
      <c r="F598" t="s">
        <v>1188</v>
      </c>
      <c r="G598" s="5">
        <v>1926468</v>
      </c>
      <c r="I598" s="2" t="s">
        <v>1196</v>
      </c>
    </row>
    <row r="599" spans="1:9" x14ac:dyDescent="0.2">
      <c r="A599" t="s">
        <v>28</v>
      </c>
      <c r="B599" t="s">
        <v>569</v>
      </c>
      <c r="C599" s="3">
        <v>45428</v>
      </c>
      <c r="D599" t="str">
        <f t="shared" si="9"/>
        <v>Bank</v>
      </c>
      <c r="F599" t="s">
        <v>1188</v>
      </c>
      <c r="G599" s="5">
        <v>504767</v>
      </c>
      <c r="I599" s="2" t="s">
        <v>1196</v>
      </c>
    </row>
    <row r="600" spans="1:9" x14ac:dyDescent="0.2">
      <c r="A600" t="s">
        <v>28</v>
      </c>
      <c r="B600" t="s">
        <v>570</v>
      </c>
      <c r="C600" s="3">
        <v>45428</v>
      </c>
      <c r="D600" t="str">
        <f t="shared" si="9"/>
        <v>Bank</v>
      </c>
      <c r="F600" t="s">
        <v>1188</v>
      </c>
      <c r="G600" s="5">
        <v>77603</v>
      </c>
      <c r="I600" s="2" t="s">
        <v>1196</v>
      </c>
    </row>
    <row r="601" spans="1:9" x14ac:dyDescent="0.2">
      <c r="A601" t="s">
        <v>28</v>
      </c>
      <c r="B601" t="s">
        <v>571</v>
      </c>
      <c r="C601" s="3">
        <v>45428</v>
      </c>
      <c r="D601" t="str">
        <f t="shared" si="9"/>
        <v>Bank</v>
      </c>
      <c r="F601" t="s">
        <v>1188</v>
      </c>
      <c r="G601" s="5">
        <v>115364</v>
      </c>
      <c r="I601" s="2" t="s">
        <v>1196</v>
      </c>
    </row>
    <row r="602" spans="1:9" x14ac:dyDescent="0.2">
      <c r="A602" t="s">
        <v>28</v>
      </c>
      <c r="B602" t="s">
        <v>572</v>
      </c>
      <c r="C602" s="3">
        <v>45428</v>
      </c>
      <c r="D602" t="str">
        <f t="shared" si="9"/>
        <v>Bank</v>
      </c>
      <c r="F602" t="s">
        <v>1188</v>
      </c>
      <c r="G602" s="5">
        <v>34842</v>
      </c>
      <c r="I602" s="2" t="s">
        <v>1196</v>
      </c>
    </row>
    <row r="603" spans="1:9" x14ac:dyDescent="0.2">
      <c r="A603" t="s">
        <v>28</v>
      </c>
      <c r="B603" t="s">
        <v>573</v>
      </c>
      <c r="C603" s="3">
        <v>45428</v>
      </c>
      <c r="D603" t="str">
        <f t="shared" si="9"/>
        <v>Bank</v>
      </c>
      <c r="F603" t="s">
        <v>1188</v>
      </c>
      <c r="G603" s="5">
        <v>42642</v>
      </c>
      <c r="I603" s="2" t="s">
        <v>1196</v>
      </c>
    </row>
    <row r="604" spans="1:9" x14ac:dyDescent="0.2">
      <c r="A604" t="s">
        <v>28</v>
      </c>
      <c r="B604" t="s">
        <v>574</v>
      </c>
      <c r="C604" s="3">
        <v>45428</v>
      </c>
      <c r="D604" t="str">
        <f t="shared" si="9"/>
        <v>Bank</v>
      </c>
      <c r="F604" t="s">
        <v>1188</v>
      </c>
      <c r="G604" s="5">
        <v>185830.8</v>
      </c>
      <c r="I604" s="2" t="s">
        <v>1196</v>
      </c>
    </row>
    <row r="605" spans="1:9" x14ac:dyDescent="0.2">
      <c r="A605" t="s">
        <v>28</v>
      </c>
      <c r="B605" t="s">
        <v>575</v>
      </c>
      <c r="C605" s="3">
        <v>45428</v>
      </c>
      <c r="D605" t="str">
        <f t="shared" si="9"/>
        <v>Bank</v>
      </c>
      <c r="F605" t="s">
        <v>1188</v>
      </c>
      <c r="G605" s="5">
        <v>200708.35</v>
      </c>
      <c r="I605" s="2" t="s">
        <v>1196</v>
      </c>
    </row>
    <row r="606" spans="1:9" x14ac:dyDescent="0.2">
      <c r="A606" t="s">
        <v>28</v>
      </c>
      <c r="B606" t="s">
        <v>576</v>
      </c>
      <c r="C606" s="3">
        <v>45428</v>
      </c>
      <c r="D606" t="str">
        <f t="shared" si="9"/>
        <v>Bank</v>
      </c>
      <c r="F606" t="s">
        <v>1188</v>
      </c>
      <c r="G606" s="5">
        <v>95944.5</v>
      </c>
      <c r="I606" s="2" t="s">
        <v>1196</v>
      </c>
    </row>
    <row r="607" spans="1:9" x14ac:dyDescent="0.2">
      <c r="A607" t="s">
        <v>28</v>
      </c>
      <c r="B607" t="s">
        <v>577</v>
      </c>
      <c r="C607" s="3">
        <v>45428</v>
      </c>
      <c r="D607" t="str">
        <f t="shared" si="9"/>
        <v>Bank</v>
      </c>
      <c r="F607" t="s">
        <v>1188</v>
      </c>
      <c r="G607" s="5">
        <v>802693.1</v>
      </c>
      <c r="I607" s="2" t="s">
        <v>1196</v>
      </c>
    </row>
    <row r="608" spans="1:9" x14ac:dyDescent="0.2">
      <c r="A608" t="s">
        <v>28</v>
      </c>
      <c r="B608" t="s">
        <v>578</v>
      </c>
      <c r="C608" s="3">
        <v>45428</v>
      </c>
      <c r="D608" t="str">
        <f t="shared" si="9"/>
        <v>Bank</v>
      </c>
      <c r="F608" t="s">
        <v>1188</v>
      </c>
      <c r="G608" s="5">
        <v>588992.05000000005</v>
      </c>
      <c r="I608" s="2" t="s">
        <v>1196</v>
      </c>
    </row>
    <row r="609" spans="1:9" x14ac:dyDescent="0.2">
      <c r="A609" t="s">
        <v>28</v>
      </c>
      <c r="B609" t="s">
        <v>579</v>
      </c>
      <c r="C609" s="3">
        <v>45428</v>
      </c>
      <c r="D609" t="str">
        <f t="shared" si="9"/>
        <v>Bank</v>
      </c>
      <c r="F609" t="s">
        <v>1188</v>
      </c>
      <c r="G609" s="5">
        <v>375249.6</v>
      </c>
      <c r="I609" s="2" t="s">
        <v>1196</v>
      </c>
    </row>
    <row r="610" spans="1:9" x14ac:dyDescent="0.2">
      <c r="A610" t="s">
        <v>28</v>
      </c>
      <c r="B610" t="s">
        <v>580</v>
      </c>
      <c r="C610" s="3">
        <v>45428</v>
      </c>
      <c r="D610" t="str">
        <f t="shared" si="9"/>
        <v>Bank</v>
      </c>
      <c r="F610" t="s">
        <v>1188</v>
      </c>
      <c r="G610" s="5">
        <v>89548.2</v>
      </c>
      <c r="I610" s="2" t="s">
        <v>1196</v>
      </c>
    </row>
    <row r="611" spans="1:9" x14ac:dyDescent="0.2">
      <c r="A611" t="s">
        <v>28</v>
      </c>
      <c r="B611" t="s">
        <v>581</v>
      </c>
      <c r="C611" s="3">
        <v>45428</v>
      </c>
      <c r="D611" t="str">
        <f t="shared" si="9"/>
        <v>Bank</v>
      </c>
      <c r="F611" t="s">
        <v>1188</v>
      </c>
      <c r="G611" s="5">
        <v>1367057.9</v>
      </c>
      <c r="I611" s="2" t="s">
        <v>1196</v>
      </c>
    </row>
    <row r="612" spans="1:9" x14ac:dyDescent="0.2">
      <c r="A612" t="s">
        <v>28</v>
      </c>
      <c r="B612" t="s">
        <v>582</v>
      </c>
      <c r="C612" s="3">
        <v>45428</v>
      </c>
      <c r="D612" t="str">
        <f t="shared" si="9"/>
        <v>Bank</v>
      </c>
      <c r="F612" t="s">
        <v>1188</v>
      </c>
      <c r="G612" s="5">
        <v>171297.1</v>
      </c>
      <c r="I612" s="2" t="s">
        <v>1196</v>
      </c>
    </row>
    <row r="613" spans="1:9" x14ac:dyDescent="0.2">
      <c r="A613" t="s">
        <v>28</v>
      </c>
      <c r="B613" t="s">
        <v>583</v>
      </c>
      <c r="C613" s="3">
        <v>45428</v>
      </c>
      <c r="D613" t="str">
        <f t="shared" si="9"/>
        <v>Bank</v>
      </c>
      <c r="F613" t="s">
        <v>1188</v>
      </c>
      <c r="G613" s="5">
        <v>542985.15</v>
      </c>
      <c r="I613" s="2" t="s">
        <v>1196</v>
      </c>
    </row>
    <row r="614" spans="1:9" x14ac:dyDescent="0.2">
      <c r="A614" t="s">
        <v>28</v>
      </c>
      <c r="B614" t="s">
        <v>584</v>
      </c>
      <c r="C614" s="3">
        <v>45428</v>
      </c>
      <c r="D614" t="str">
        <f t="shared" si="9"/>
        <v>Bank</v>
      </c>
      <c r="F614" t="s">
        <v>1188</v>
      </c>
      <c r="G614" s="5">
        <v>542833.35</v>
      </c>
      <c r="I614" s="2" t="s">
        <v>1196</v>
      </c>
    </row>
    <row r="615" spans="1:9" x14ac:dyDescent="0.2">
      <c r="A615" t="s">
        <v>28</v>
      </c>
      <c r="B615" t="s">
        <v>585</v>
      </c>
      <c r="C615" s="3">
        <v>45428</v>
      </c>
      <c r="D615" t="str">
        <f t="shared" si="9"/>
        <v>Bank</v>
      </c>
      <c r="F615" t="s">
        <v>1188</v>
      </c>
      <c r="G615" s="5">
        <v>799537.5</v>
      </c>
      <c r="I615" s="2" t="s">
        <v>1196</v>
      </c>
    </row>
    <row r="616" spans="1:9" x14ac:dyDescent="0.2">
      <c r="A616" t="s">
        <v>28</v>
      </c>
      <c r="B616" t="s">
        <v>586</v>
      </c>
      <c r="C616" s="3">
        <v>45428</v>
      </c>
      <c r="D616" t="str">
        <f t="shared" si="9"/>
        <v>Bank</v>
      </c>
      <c r="F616" t="s">
        <v>1188</v>
      </c>
      <c r="G616" s="5">
        <v>1422081.95</v>
      </c>
      <c r="I616" s="2" t="s">
        <v>1196</v>
      </c>
    </row>
    <row r="617" spans="1:9" x14ac:dyDescent="0.2">
      <c r="A617" t="s">
        <v>20</v>
      </c>
      <c r="B617" t="s">
        <v>541</v>
      </c>
      <c r="C617" s="3">
        <v>45434</v>
      </c>
      <c r="D617" t="str">
        <f t="shared" si="9"/>
        <v>Cash</v>
      </c>
      <c r="F617" t="s">
        <v>1188</v>
      </c>
      <c r="G617" s="5">
        <v>1319346.7</v>
      </c>
      <c r="I617" s="2" t="s">
        <v>1196</v>
      </c>
    </row>
    <row r="618" spans="1:9" x14ac:dyDescent="0.2">
      <c r="A618" t="s">
        <v>20</v>
      </c>
      <c r="B618" t="s">
        <v>542</v>
      </c>
      <c r="C618" s="3">
        <v>45434</v>
      </c>
      <c r="D618" t="str">
        <f t="shared" si="9"/>
        <v>Cash</v>
      </c>
      <c r="F618" t="s">
        <v>1188</v>
      </c>
      <c r="G618" s="5">
        <v>797787.2</v>
      </c>
      <c r="I618" s="2" t="s">
        <v>1196</v>
      </c>
    </row>
    <row r="619" spans="1:9" x14ac:dyDescent="0.2">
      <c r="A619" t="s">
        <v>20</v>
      </c>
      <c r="B619" t="s">
        <v>543</v>
      </c>
      <c r="C619" s="3">
        <v>45434</v>
      </c>
      <c r="D619" t="str">
        <f t="shared" si="9"/>
        <v>Cash</v>
      </c>
      <c r="F619" t="s">
        <v>1188</v>
      </c>
      <c r="G619" s="5">
        <v>664747.15</v>
      </c>
      <c r="I619" s="2" t="s">
        <v>1196</v>
      </c>
    </row>
    <row r="620" spans="1:9" x14ac:dyDescent="0.2">
      <c r="A620" t="s">
        <v>20</v>
      </c>
      <c r="B620" t="s">
        <v>544</v>
      </c>
      <c r="C620" s="3">
        <v>45434</v>
      </c>
      <c r="D620" t="str">
        <f t="shared" si="9"/>
        <v>Cash</v>
      </c>
      <c r="F620" t="s">
        <v>1188</v>
      </c>
      <c r="G620" s="5">
        <v>191889</v>
      </c>
      <c r="I620" s="2" t="s">
        <v>1196</v>
      </c>
    </row>
    <row r="621" spans="1:9" x14ac:dyDescent="0.2">
      <c r="A621" t="s">
        <v>20</v>
      </c>
      <c r="B621" t="s">
        <v>545</v>
      </c>
      <c r="C621" s="3">
        <v>45434</v>
      </c>
      <c r="D621" t="str">
        <f t="shared" si="9"/>
        <v>Cash</v>
      </c>
      <c r="F621" t="s">
        <v>1188</v>
      </c>
      <c r="G621" s="5">
        <v>3628463.9</v>
      </c>
      <c r="I621" s="2" t="s">
        <v>1196</v>
      </c>
    </row>
    <row r="622" spans="1:9" x14ac:dyDescent="0.2">
      <c r="A622" t="s">
        <v>20</v>
      </c>
      <c r="B622" t="s">
        <v>546</v>
      </c>
      <c r="C622" s="3">
        <v>45434</v>
      </c>
      <c r="D622" t="str">
        <f t="shared" si="9"/>
        <v>Cash</v>
      </c>
      <c r="F622" t="s">
        <v>1188</v>
      </c>
      <c r="G622" s="5">
        <v>831877.8</v>
      </c>
      <c r="I622" s="2" t="s">
        <v>1196</v>
      </c>
    </row>
    <row r="623" spans="1:9" x14ac:dyDescent="0.2">
      <c r="A623" t="s">
        <v>20</v>
      </c>
      <c r="B623" t="s">
        <v>547</v>
      </c>
      <c r="C623" s="3">
        <v>45434</v>
      </c>
      <c r="D623" t="str">
        <f t="shared" si="9"/>
        <v>Cash</v>
      </c>
      <c r="F623" t="s">
        <v>1188</v>
      </c>
      <c r="G623" s="5">
        <v>175506.1</v>
      </c>
      <c r="I623" s="2" t="s">
        <v>1196</v>
      </c>
    </row>
    <row r="624" spans="1:9" x14ac:dyDescent="0.2">
      <c r="A624" t="s">
        <v>20</v>
      </c>
      <c r="B624" t="s">
        <v>548</v>
      </c>
      <c r="C624" s="3">
        <v>45434</v>
      </c>
      <c r="D624" t="str">
        <f t="shared" si="9"/>
        <v>Cash</v>
      </c>
      <c r="F624" t="s">
        <v>1188</v>
      </c>
      <c r="G624" s="5">
        <v>190126.05</v>
      </c>
      <c r="I624" s="2" t="s">
        <v>1196</v>
      </c>
    </row>
    <row r="625" spans="1:9" x14ac:dyDescent="0.2">
      <c r="A625" t="s">
        <v>20</v>
      </c>
      <c r="B625" t="s">
        <v>549</v>
      </c>
      <c r="C625" s="3">
        <v>45434</v>
      </c>
      <c r="D625" t="str">
        <f t="shared" si="9"/>
        <v>Cash</v>
      </c>
      <c r="F625" t="s">
        <v>1188</v>
      </c>
      <c r="G625" s="5">
        <v>65623.600000000006</v>
      </c>
      <c r="I625" s="2" t="s">
        <v>1196</v>
      </c>
    </row>
    <row r="626" spans="1:9" x14ac:dyDescent="0.2">
      <c r="A626" t="s">
        <v>20</v>
      </c>
      <c r="B626" t="s">
        <v>550</v>
      </c>
      <c r="C626" s="3">
        <v>45434</v>
      </c>
      <c r="D626" t="str">
        <f t="shared" si="9"/>
        <v>Cash</v>
      </c>
      <c r="F626" t="s">
        <v>1188</v>
      </c>
      <c r="G626" s="5">
        <v>9340</v>
      </c>
      <c r="I626" s="2" t="s">
        <v>1196</v>
      </c>
    </row>
    <row r="627" spans="1:9" x14ac:dyDescent="0.2">
      <c r="A627" t="s">
        <v>20</v>
      </c>
      <c r="B627" t="s">
        <v>551</v>
      </c>
      <c r="C627" s="3">
        <v>45434</v>
      </c>
      <c r="D627" t="str">
        <f t="shared" si="9"/>
        <v>Cash</v>
      </c>
      <c r="F627" t="s">
        <v>1188</v>
      </c>
      <c r="G627" s="5">
        <v>30148</v>
      </c>
      <c r="I627" s="2" t="s">
        <v>1196</v>
      </c>
    </row>
    <row r="628" spans="1:9" x14ac:dyDescent="0.2">
      <c r="A628" t="s">
        <v>20</v>
      </c>
      <c r="B628" t="s">
        <v>552</v>
      </c>
      <c r="C628" s="3">
        <v>45434</v>
      </c>
      <c r="D628" t="str">
        <f t="shared" si="9"/>
        <v>Cash</v>
      </c>
      <c r="F628" t="s">
        <v>1188</v>
      </c>
      <c r="G628" s="5">
        <v>32023</v>
      </c>
      <c r="I628" s="2" t="s">
        <v>1196</v>
      </c>
    </row>
    <row r="629" spans="1:9" x14ac:dyDescent="0.2">
      <c r="A629" t="s">
        <v>20</v>
      </c>
      <c r="B629" t="s">
        <v>553</v>
      </c>
      <c r="C629" s="3">
        <v>45434</v>
      </c>
      <c r="D629" t="str">
        <f t="shared" si="9"/>
        <v>Cash</v>
      </c>
      <c r="F629" t="s">
        <v>1188</v>
      </c>
      <c r="G629" s="5">
        <v>137400</v>
      </c>
      <c r="I629" s="2" t="s">
        <v>1196</v>
      </c>
    </row>
    <row r="630" spans="1:9" x14ac:dyDescent="0.2">
      <c r="A630" t="s">
        <v>20</v>
      </c>
      <c r="B630" t="s">
        <v>554</v>
      </c>
      <c r="C630" s="3">
        <v>45434</v>
      </c>
      <c r="D630" t="str">
        <f t="shared" si="9"/>
        <v>Cash</v>
      </c>
      <c r="F630" t="s">
        <v>1188</v>
      </c>
      <c r="G630" s="5">
        <v>115416</v>
      </c>
      <c r="I630" s="2" t="s">
        <v>1196</v>
      </c>
    </row>
    <row r="631" spans="1:9" x14ac:dyDescent="0.2">
      <c r="A631" t="s">
        <v>20</v>
      </c>
      <c r="B631" t="s">
        <v>555</v>
      </c>
      <c r="C631" s="3">
        <v>45434</v>
      </c>
      <c r="D631" t="str">
        <f t="shared" si="9"/>
        <v>Cash</v>
      </c>
      <c r="F631" t="s">
        <v>1188</v>
      </c>
      <c r="G631" s="5">
        <v>64120</v>
      </c>
      <c r="I631" s="2" t="s">
        <v>1196</v>
      </c>
    </row>
    <row r="632" spans="1:9" x14ac:dyDescent="0.2">
      <c r="A632" t="s">
        <v>20</v>
      </c>
      <c r="B632" t="s">
        <v>556</v>
      </c>
      <c r="C632" s="3">
        <v>45434</v>
      </c>
      <c r="D632" t="str">
        <f t="shared" si="9"/>
        <v>Cash</v>
      </c>
      <c r="F632" t="s">
        <v>1188</v>
      </c>
      <c r="G632" s="5">
        <v>43968</v>
      </c>
      <c r="I632" s="2" t="s">
        <v>1196</v>
      </c>
    </row>
    <row r="633" spans="1:9" x14ac:dyDescent="0.2">
      <c r="A633" t="s">
        <v>20</v>
      </c>
      <c r="B633" t="s">
        <v>557</v>
      </c>
      <c r="C633" s="3">
        <v>45434</v>
      </c>
      <c r="D633" t="str">
        <f t="shared" si="9"/>
        <v>Cash</v>
      </c>
      <c r="F633" t="s">
        <v>1188</v>
      </c>
      <c r="G633" s="5">
        <v>244717</v>
      </c>
      <c r="I633" s="2" t="s">
        <v>1196</v>
      </c>
    </row>
    <row r="634" spans="1:9" x14ac:dyDescent="0.2">
      <c r="A634" t="s">
        <v>20</v>
      </c>
      <c r="B634" t="s">
        <v>558</v>
      </c>
      <c r="C634" s="3">
        <v>45434</v>
      </c>
      <c r="D634" t="str">
        <f t="shared" si="9"/>
        <v>Cash</v>
      </c>
      <c r="F634" t="s">
        <v>1188</v>
      </c>
      <c r="G634" s="5">
        <v>61328</v>
      </c>
      <c r="I634" s="2" t="s">
        <v>1196</v>
      </c>
    </row>
    <row r="635" spans="1:9" x14ac:dyDescent="0.2">
      <c r="A635" t="s">
        <v>20</v>
      </c>
      <c r="B635" t="s">
        <v>559</v>
      </c>
      <c r="C635" s="3">
        <v>45434</v>
      </c>
      <c r="D635" t="str">
        <f t="shared" si="9"/>
        <v>Cash</v>
      </c>
      <c r="F635" t="s">
        <v>1188</v>
      </c>
      <c r="G635" s="5">
        <v>105070</v>
      </c>
      <c r="I635" s="2" t="s">
        <v>1196</v>
      </c>
    </row>
    <row r="636" spans="1:9" x14ac:dyDescent="0.2">
      <c r="A636" t="s">
        <v>20</v>
      </c>
      <c r="B636" t="s">
        <v>560</v>
      </c>
      <c r="C636" s="3">
        <v>45434</v>
      </c>
      <c r="D636" t="str">
        <f t="shared" si="9"/>
        <v>Cash</v>
      </c>
      <c r="F636" t="s">
        <v>1188</v>
      </c>
      <c r="G636" s="5">
        <v>441878</v>
      </c>
      <c r="I636" s="2" t="s">
        <v>1196</v>
      </c>
    </row>
    <row r="637" spans="1:9" x14ac:dyDescent="0.2">
      <c r="A637" t="s">
        <v>20</v>
      </c>
      <c r="B637" t="s">
        <v>561</v>
      </c>
      <c r="C637" s="3">
        <v>45434</v>
      </c>
      <c r="D637" t="str">
        <f t="shared" si="9"/>
        <v>Cash</v>
      </c>
      <c r="F637" t="s">
        <v>1188</v>
      </c>
      <c r="G637" s="5">
        <v>274800</v>
      </c>
      <c r="I637" s="2" t="s">
        <v>1196</v>
      </c>
    </row>
    <row r="638" spans="1:9" x14ac:dyDescent="0.2">
      <c r="A638" t="s">
        <v>20</v>
      </c>
      <c r="B638" t="s">
        <v>562</v>
      </c>
      <c r="C638" s="3">
        <v>45434</v>
      </c>
      <c r="D638" t="str">
        <f t="shared" si="9"/>
        <v>Cash</v>
      </c>
      <c r="F638" t="s">
        <v>1188</v>
      </c>
      <c r="G638" s="5">
        <v>18114</v>
      </c>
      <c r="I638" s="2" t="s">
        <v>1196</v>
      </c>
    </row>
    <row r="639" spans="1:9" x14ac:dyDescent="0.2">
      <c r="A639" t="s">
        <v>20</v>
      </c>
      <c r="B639" t="s">
        <v>563</v>
      </c>
      <c r="C639" s="3">
        <v>45434</v>
      </c>
      <c r="D639" t="str">
        <f t="shared" si="9"/>
        <v>Cash</v>
      </c>
      <c r="F639" t="s">
        <v>1188</v>
      </c>
      <c r="G639" s="5">
        <v>100504</v>
      </c>
      <c r="I639" s="2" t="s">
        <v>1196</v>
      </c>
    </row>
    <row r="640" spans="1:9" x14ac:dyDescent="0.2">
      <c r="A640" t="s">
        <v>51</v>
      </c>
      <c r="B640" t="s">
        <v>499</v>
      </c>
      <c r="C640" s="3">
        <v>45443</v>
      </c>
      <c r="D640" t="str">
        <f t="shared" si="9"/>
        <v>Bank</v>
      </c>
      <c r="F640" t="s">
        <v>1188</v>
      </c>
      <c r="G640" s="5">
        <v>274800</v>
      </c>
      <c r="I640" s="2" t="s">
        <v>1196</v>
      </c>
    </row>
    <row r="641" spans="1:9" x14ac:dyDescent="0.2">
      <c r="A641" t="s">
        <v>51</v>
      </c>
      <c r="B641" t="s">
        <v>500</v>
      </c>
      <c r="C641" s="3">
        <v>45443</v>
      </c>
      <c r="D641" t="str">
        <f t="shared" si="9"/>
        <v>Bank</v>
      </c>
      <c r="F641" t="s">
        <v>1188</v>
      </c>
      <c r="G641" s="5">
        <v>114249</v>
      </c>
      <c r="I641" s="2" t="s">
        <v>1196</v>
      </c>
    </row>
    <row r="642" spans="1:9" x14ac:dyDescent="0.2">
      <c r="A642" t="s">
        <v>51</v>
      </c>
      <c r="B642" t="s">
        <v>501</v>
      </c>
      <c r="C642" s="3">
        <v>45443</v>
      </c>
      <c r="D642" t="str">
        <f t="shared" si="9"/>
        <v>Bank</v>
      </c>
      <c r="F642" t="s">
        <v>1188</v>
      </c>
      <c r="G642" s="5">
        <v>54960</v>
      </c>
      <c r="I642" s="2" t="s">
        <v>1196</v>
      </c>
    </row>
    <row r="643" spans="1:9" x14ac:dyDescent="0.2">
      <c r="A643" t="s">
        <v>51</v>
      </c>
      <c r="B643" t="s">
        <v>502</v>
      </c>
      <c r="C643" s="3">
        <v>45443</v>
      </c>
      <c r="D643" t="str">
        <f t="shared" ref="D643:D706" si="10">IF(A643="Overheads","Cash","Bank")</f>
        <v>Bank</v>
      </c>
      <c r="F643" t="s">
        <v>1188</v>
      </c>
      <c r="G643" s="5">
        <v>737736</v>
      </c>
      <c r="I643" s="2" t="s">
        <v>1196</v>
      </c>
    </row>
    <row r="644" spans="1:9" x14ac:dyDescent="0.2">
      <c r="A644" t="s">
        <v>51</v>
      </c>
      <c r="B644" t="s">
        <v>503</v>
      </c>
      <c r="C644" s="3">
        <v>45443</v>
      </c>
      <c r="D644" t="str">
        <f t="shared" si="10"/>
        <v>Bank</v>
      </c>
      <c r="F644" t="s">
        <v>1188</v>
      </c>
      <c r="G644" s="5">
        <v>26053</v>
      </c>
      <c r="I644" s="2" t="s">
        <v>1196</v>
      </c>
    </row>
    <row r="645" spans="1:9" x14ac:dyDescent="0.2">
      <c r="A645" t="s">
        <v>51</v>
      </c>
      <c r="B645" t="s">
        <v>504</v>
      </c>
      <c r="C645" s="3">
        <v>45443</v>
      </c>
      <c r="D645" t="str">
        <f t="shared" si="10"/>
        <v>Bank</v>
      </c>
      <c r="F645" t="s">
        <v>1188</v>
      </c>
      <c r="G645" s="5">
        <v>18320</v>
      </c>
      <c r="I645" s="2" t="s">
        <v>1196</v>
      </c>
    </row>
    <row r="646" spans="1:9" x14ac:dyDescent="0.2">
      <c r="A646" t="s">
        <v>51</v>
      </c>
      <c r="B646" t="s">
        <v>505</v>
      </c>
      <c r="C646" s="3">
        <v>45443</v>
      </c>
      <c r="D646" t="str">
        <f t="shared" si="10"/>
        <v>Bank</v>
      </c>
      <c r="F646" t="s">
        <v>1188</v>
      </c>
      <c r="G646" s="5">
        <v>119635</v>
      </c>
      <c r="I646" s="2" t="s">
        <v>1196</v>
      </c>
    </row>
    <row r="647" spans="1:9" x14ac:dyDescent="0.2">
      <c r="A647" t="s">
        <v>51</v>
      </c>
      <c r="B647" t="s">
        <v>506</v>
      </c>
      <c r="C647" s="3">
        <v>45443</v>
      </c>
      <c r="D647" t="str">
        <f t="shared" si="10"/>
        <v>Bank</v>
      </c>
      <c r="F647" t="s">
        <v>1188</v>
      </c>
      <c r="G647" s="5">
        <v>43957</v>
      </c>
      <c r="I647" s="2" t="s">
        <v>1196</v>
      </c>
    </row>
    <row r="648" spans="1:9" x14ac:dyDescent="0.2">
      <c r="A648" t="s">
        <v>51</v>
      </c>
      <c r="B648" t="s">
        <v>507</v>
      </c>
      <c r="C648" s="3">
        <v>45443</v>
      </c>
      <c r="D648" t="str">
        <f t="shared" si="10"/>
        <v>Bank</v>
      </c>
      <c r="F648" t="s">
        <v>1188</v>
      </c>
      <c r="G648" s="5">
        <v>73701</v>
      </c>
      <c r="I648" s="2" t="s">
        <v>1196</v>
      </c>
    </row>
    <row r="649" spans="1:9" x14ac:dyDescent="0.2">
      <c r="A649" t="s">
        <v>51</v>
      </c>
      <c r="B649" t="s">
        <v>508</v>
      </c>
      <c r="C649" s="3">
        <v>45443</v>
      </c>
      <c r="D649" t="str">
        <f t="shared" si="10"/>
        <v>Bank</v>
      </c>
      <c r="F649" t="s">
        <v>1188</v>
      </c>
      <c r="G649" s="5">
        <v>17450</v>
      </c>
      <c r="I649" s="2" t="s">
        <v>1196</v>
      </c>
    </row>
    <row r="650" spans="1:9" x14ac:dyDescent="0.2">
      <c r="A650" t="s">
        <v>51</v>
      </c>
      <c r="B650" t="s">
        <v>509</v>
      </c>
      <c r="C650" s="3">
        <v>45443</v>
      </c>
      <c r="D650" t="str">
        <f t="shared" si="10"/>
        <v>Bank</v>
      </c>
      <c r="F650" t="s">
        <v>1188</v>
      </c>
      <c r="G650" s="5">
        <v>4655.2</v>
      </c>
      <c r="I650" s="2" t="s">
        <v>1196</v>
      </c>
    </row>
    <row r="651" spans="1:9" x14ac:dyDescent="0.2">
      <c r="A651" t="s">
        <v>51</v>
      </c>
      <c r="B651" t="s">
        <v>510</v>
      </c>
      <c r="C651" s="3">
        <v>45443</v>
      </c>
      <c r="D651" t="str">
        <f t="shared" si="10"/>
        <v>Bank</v>
      </c>
      <c r="F651" t="s">
        <v>1188</v>
      </c>
      <c r="G651" s="5">
        <v>15025.9</v>
      </c>
      <c r="I651" s="2" t="s">
        <v>1196</v>
      </c>
    </row>
    <row r="652" spans="1:9" x14ac:dyDescent="0.2">
      <c r="A652" t="s">
        <v>51</v>
      </c>
      <c r="B652" t="s">
        <v>511</v>
      </c>
      <c r="C652" s="3">
        <v>45443</v>
      </c>
      <c r="D652" t="str">
        <f t="shared" si="10"/>
        <v>Bank</v>
      </c>
      <c r="F652" t="s">
        <v>1188</v>
      </c>
      <c r="G652" s="5">
        <v>15960.85</v>
      </c>
      <c r="I652" s="2" t="s">
        <v>1196</v>
      </c>
    </row>
    <row r="653" spans="1:9" x14ac:dyDescent="0.2">
      <c r="A653" t="s">
        <v>51</v>
      </c>
      <c r="B653" t="s">
        <v>512</v>
      </c>
      <c r="C653" s="3">
        <v>45443</v>
      </c>
      <c r="D653" t="str">
        <f t="shared" si="10"/>
        <v>Bank</v>
      </c>
      <c r="F653" t="s">
        <v>1188</v>
      </c>
      <c r="G653" s="5">
        <v>68482.5</v>
      </c>
      <c r="I653" s="2" t="s">
        <v>1196</v>
      </c>
    </row>
    <row r="654" spans="1:9" x14ac:dyDescent="0.2">
      <c r="A654" t="s">
        <v>51</v>
      </c>
      <c r="B654" t="s">
        <v>513</v>
      </c>
      <c r="C654" s="3">
        <v>45443</v>
      </c>
      <c r="D654" t="str">
        <f t="shared" si="10"/>
        <v>Bank</v>
      </c>
      <c r="F654" t="s">
        <v>1188</v>
      </c>
      <c r="G654" s="5">
        <v>57525.3</v>
      </c>
      <c r="I654" s="2" t="s">
        <v>1196</v>
      </c>
    </row>
    <row r="655" spans="1:9" x14ac:dyDescent="0.2">
      <c r="A655" t="s">
        <v>51</v>
      </c>
      <c r="B655" t="s">
        <v>514</v>
      </c>
      <c r="C655" s="3">
        <v>45443</v>
      </c>
      <c r="D655" t="str">
        <f t="shared" si="10"/>
        <v>Bank</v>
      </c>
      <c r="F655" t="s">
        <v>1188</v>
      </c>
      <c r="G655" s="5">
        <v>31958.5</v>
      </c>
      <c r="I655" s="2" t="s">
        <v>1196</v>
      </c>
    </row>
    <row r="656" spans="1:9" x14ac:dyDescent="0.2">
      <c r="A656" t="s">
        <v>51</v>
      </c>
      <c r="B656" t="s">
        <v>515</v>
      </c>
      <c r="C656" s="3">
        <v>45443</v>
      </c>
      <c r="D656" t="str">
        <f t="shared" si="10"/>
        <v>Bank</v>
      </c>
      <c r="F656" t="s">
        <v>1188</v>
      </c>
      <c r="G656" s="5">
        <v>21914.400000000001</v>
      </c>
      <c r="I656" s="2" t="s">
        <v>1196</v>
      </c>
    </row>
    <row r="657" spans="1:9" x14ac:dyDescent="0.2">
      <c r="A657" t="s">
        <v>51</v>
      </c>
      <c r="B657" t="s">
        <v>516</v>
      </c>
      <c r="C657" s="3">
        <v>45443</v>
      </c>
      <c r="D657" t="str">
        <f t="shared" si="10"/>
        <v>Bank</v>
      </c>
      <c r="F657" t="s">
        <v>1188</v>
      </c>
      <c r="G657" s="5">
        <v>121971.3</v>
      </c>
      <c r="I657" s="2" t="s">
        <v>1196</v>
      </c>
    </row>
    <row r="658" spans="1:9" x14ac:dyDescent="0.2">
      <c r="A658" t="s">
        <v>51</v>
      </c>
      <c r="B658" t="s">
        <v>517</v>
      </c>
      <c r="C658" s="3">
        <v>45443</v>
      </c>
      <c r="D658" t="str">
        <f t="shared" si="10"/>
        <v>Bank</v>
      </c>
      <c r="F658" t="s">
        <v>1188</v>
      </c>
      <c r="G658" s="5">
        <v>30567</v>
      </c>
      <c r="I658" s="2" t="s">
        <v>1196</v>
      </c>
    </row>
    <row r="659" spans="1:9" x14ac:dyDescent="0.2">
      <c r="A659" t="s">
        <v>12</v>
      </c>
      <c r="B659" t="s">
        <v>518</v>
      </c>
      <c r="C659" s="3">
        <v>45443</v>
      </c>
      <c r="D659" t="str">
        <f t="shared" si="10"/>
        <v>Bank</v>
      </c>
      <c r="F659" t="s">
        <v>1188</v>
      </c>
      <c r="G659" s="5">
        <v>52368.7</v>
      </c>
      <c r="I659" s="2" t="s">
        <v>1196</v>
      </c>
    </row>
    <row r="660" spans="1:9" x14ac:dyDescent="0.2">
      <c r="A660" t="s">
        <v>12</v>
      </c>
      <c r="B660" t="s">
        <v>519</v>
      </c>
      <c r="C660" s="3">
        <v>45443</v>
      </c>
      <c r="D660" t="str">
        <f t="shared" si="10"/>
        <v>Bank</v>
      </c>
      <c r="F660" t="s">
        <v>1188</v>
      </c>
      <c r="G660" s="5">
        <v>220239.95</v>
      </c>
      <c r="I660" s="2" t="s">
        <v>1196</v>
      </c>
    </row>
    <row r="661" spans="1:9" x14ac:dyDescent="0.2">
      <c r="A661" t="s">
        <v>12</v>
      </c>
      <c r="B661" t="s">
        <v>520</v>
      </c>
      <c r="C661" s="3">
        <v>45443</v>
      </c>
      <c r="D661" t="str">
        <f t="shared" si="10"/>
        <v>Bank</v>
      </c>
      <c r="F661" t="s">
        <v>1188</v>
      </c>
      <c r="G661" s="5">
        <v>136965</v>
      </c>
      <c r="I661" s="2" t="s">
        <v>1196</v>
      </c>
    </row>
    <row r="662" spans="1:9" x14ac:dyDescent="0.2">
      <c r="A662" t="s">
        <v>12</v>
      </c>
      <c r="B662" t="s">
        <v>521</v>
      </c>
      <c r="C662" s="3">
        <v>45443</v>
      </c>
      <c r="D662" t="str">
        <f t="shared" si="10"/>
        <v>Bank</v>
      </c>
      <c r="F662" t="s">
        <v>1188</v>
      </c>
      <c r="G662" s="5">
        <v>9028.65</v>
      </c>
      <c r="I662" s="2" t="s">
        <v>1196</v>
      </c>
    </row>
    <row r="663" spans="1:9" x14ac:dyDescent="0.2">
      <c r="A663" t="s">
        <v>12</v>
      </c>
      <c r="B663" t="s">
        <v>522</v>
      </c>
      <c r="C663" s="3">
        <v>45443</v>
      </c>
      <c r="D663" t="str">
        <f t="shared" si="10"/>
        <v>Bank</v>
      </c>
      <c r="F663" t="s">
        <v>1188</v>
      </c>
      <c r="G663" s="5">
        <v>50092.85</v>
      </c>
      <c r="I663" s="2" t="s">
        <v>1196</v>
      </c>
    </row>
    <row r="664" spans="1:9" x14ac:dyDescent="0.2">
      <c r="A664" t="s">
        <v>12</v>
      </c>
      <c r="B664" t="s">
        <v>523</v>
      </c>
      <c r="C664" s="3">
        <v>45443</v>
      </c>
      <c r="D664" t="str">
        <f t="shared" si="10"/>
        <v>Bank</v>
      </c>
      <c r="F664" t="s">
        <v>1188</v>
      </c>
      <c r="G664" s="5">
        <v>136965</v>
      </c>
      <c r="I664" s="2" t="s">
        <v>1196</v>
      </c>
    </row>
    <row r="665" spans="1:9" x14ac:dyDescent="0.2">
      <c r="A665" t="s">
        <v>12</v>
      </c>
      <c r="B665" t="s">
        <v>524</v>
      </c>
      <c r="C665" s="3">
        <v>45443</v>
      </c>
      <c r="D665" t="str">
        <f t="shared" si="10"/>
        <v>Bank</v>
      </c>
      <c r="F665" t="s">
        <v>1188</v>
      </c>
      <c r="G665" s="5">
        <v>56943.4</v>
      </c>
      <c r="I665" s="2" t="s">
        <v>1196</v>
      </c>
    </row>
    <row r="666" spans="1:9" x14ac:dyDescent="0.2">
      <c r="A666" t="s">
        <v>12</v>
      </c>
      <c r="B666" t="s">
        <v>525</v>
      </c>
      <c r="C666" s="3">
        <v>45443</v>
      </c>
      <c r="D666" t="str">
        <f t="shared" si="10"/>
        <v>Bank</v>
      </c>
      <c r="F666" t="s">
        <v>1188</v>
      </c>
      <c r="G666" s="5">
        <v>27393</v>
      </c>
      <c r="I666" s="2" t="s">
        <v>1196</v>
      </c>
    </row>
    <row r="667" spans="1:9" x14ac:dyDescent="0.2">
      <c r="A667" t="s">
        <v>12</v>
      </c>
      <c r="B667" t="s">
        <v>526</v>
      </c>
      <c r="C667" s="3">
        <v>45443</v>
      </c>
      <c r="D667" t="str">
        <f t="shared" si="10"/>
        <v>Bank</v>
      </c>
      <c r="F667" t="s">
        <v>1188</v>
      </c>
      <c r="G667" s="5">
        <v>367699.85</v>
      </c>
      <c r="I667" s="2" t="s">
        <v>1196</v>
      </c>
    </row>
    <row r="668" spans="1:9" x14ac:dyDescent="0.2">
      <c r="A668" t="s">
        <v>12</v>
      </c>
      <c r="B668" t="s">
        <v>527</v>
      </c>
      <c r="C668" s="3">
        <v>45443</v>
      </c>
      <c r="D668" t="str">
        <f t="shared" si="10"/>
        <v>Bank</v>
      </c>
      <c r="F668" t="s">
        <v>1188</v>
      </c>
      <c r="G668" s="5">
        <v>12984.65</v>
      </c>
      <c r="I668" s="2" t="s">
        <v>1196</v>
      </c>
    </row>
    <row r="669" spans="1:9" x14ac:dyDescent="0.2">
      <c r="A669" t="s">
        <v>12</v>
      </c>
      <c r="B669" t="s">
        <v>528</v>
      </c>
      <c r="C669" s="3">
        <v>45443</v>
      </c>
      <c r="D669" t="str">
        <f t="shared" si="10"/>
        <v>Bank</v>
      </c>
      <c r="F669" t="s">
        <v>1188</v>
      </c>
      <c r="G669" s="5">
        <v>9131</v>
      </c>
      <c r="I669" s="2" t="s">
        <v>1196</v>
      </c>
    </row>
    <row r="670" spans="1:9" x14ac:dyDescent="0.2">
      <c r="A670" t="s">
        <v>12</v>
      </c>
      <c r="B670" t="s">
        <v>529</v>
      </c>
      <c r="C670" s="3">
        <v>45443</v>
      </c>
      <c r="D670" t="str">
        <f t="shared" si="10"/>
        <v>Bank</v>
      </c>
      <c r="F670" t="s">
        <v>1188</v>
      </c>
      <c r="G670" s="5">
        <v>59628.65</v>
      </c>
      <c r="I670" s="2" t="s">
        <v>1196</v>
      </c>
    </row>
    <row r="671" spans="1:9" x14ac:dyDescent="0.2">
      <c r="A671" t="s">
        <v>12</v>
      </c>
      <c r="B671" t="s">
        <v>530</v>
      </c>
      <c r="C671" s="3">
        <v>45443</v>
      </c>
      <c r="D671" t="str">
        <f t="shared" si="10"/>
        <v>Bank</v>
      </c>
      <c r="F671" t="s">
        <v>1188</v>
      </c>
      <c r="G671" s="5">
        <v>21908.65</v>
      </c>
      <c r="I671" s="2" t="s">
        <v>1196</v>
      </c>
    </row>
    <row r="672" spans="1:9" x14ac:dyDescent="0.2">
      <c r="A672" t="s">
        <v>12</v>
      </c>
      <c r="B672" t="s">
        <v>531</v>
      </c>
      <c r="C672" s="3">
        <v>45443</v>
      </c>
      <c r="D672" t="str">
        <f t="shared" si="10"/>
        <v>Bank</v>
      </c>
      <c r="F672" t="s">
        <v>1188</v>
      </c>
      <c r="G672" s="5">
        <v>36733.300000000003</v>
      </c>
      <c r="I672" s="2" t="s">
        <v>1196</v>
      </c>
    </row>
    <row r="673" spans="1:9" x14ac:dyDescent="0.2">
      <c r="A673" t="s">
        <v>12</v>
      </c>
      <c r="B673" t="s">
        <v>532</v>
      </c>
      <c r="C673" s="3">
        <v>45443</v>
      </c>
      <c r="D673" t="str">
        <f t="shared" si="10"/>
        <v>Bank</v>
      </c>
      <c r="F673" t="s">
        <v>1188</v>
      </c>
      <c r="G673" s="5">
        <v>8697.4500000000007</v>
      </c>
      <c r="I673" s="2" t="s">
        <v>1196</v>
      </c>
    </row>
    <row r="674" spans="1:9" x14ac:dyDescent="0.2">
      <c r="A674" t="s">
        <v>12</v>
      </c>
      <c r="B674" t="s">
        <v>533</v>
      </c>
      <c r="C674" s="3">
        <v>45443</v>
      </c>
      <c r="D674" t="str">
        <f t="shared" si="10"/>
        <v>Bank</v>
      </c>
      <c r="F674" t="s">
        <v>1188</v>
      </c>
      <c r="G674" s="5">
        <v>8705.5</v>
      </c>
      <c r="I674" s="2" t="s">
        <v>1196</v>
      </c>
    </row>
    <row r="675" spans="1:9" x14ac:dyDescent="0.2">
      <c r="A675" t="s">
        <v>12</v>
      </c>
      <c r="B675" t="s">
        <v>534</v>
      </c>
      <c r="C675" s="3">
        <v>45443</v>
      </c>
      <c r="D675" t="str">
        <f t="shared" si="10"/>
        <v>Bank</v>
      </c>
      <c r="F675" t="s">
        <v>1188</v>
      </c>
      <c r="G675" s="5">
        <v>24460.5</v>
      </c>
      <c r="I675" s="2" t="s">
        <v>1196</v>
      </c>
    </row>
    <row r="676" spans="1:9" x14ac:dyDescent="0.2">
      <c r="A676" t="s">
        <v>12</v>
      </c>
      <c r="B676" t="s">
        <v>535</v>
      </c>
      <c r="C676" s="3">
        <v>45443</v>
      </c>
      <c r="D676" t="str">
        <f t="shared" si="10"/>
        <v>Bank</v>
      </c>
      <c r="F676" t="s">
        <v>1188</v>
      </c>
      <c r="G676" s="5">
        <v>37309.449999999997</v>
      </c>
      <c r="I676" s="2" t="s">
        <v>1196</v>
      </c>
    </row>
    <row r="677" spans="1:9" x14ac:dyDescent="0.2">
      <c r="A677" t="s">
        <v>12</v>
      </c>
      <c r="B677" t="s">
        <v>536</v>
      </c>
      <c r="C677" s="3">
        <v>45443</v>
      </c>
      <c r="D677" t="str">
        <f t="shared" si="10"/>
        <v>Bank</v>
      </c>
      <c r="F677" t="s">
        <v>1188</v>
      </c>
      <c r="G677" s="5">
        <v>150667.25</v>
      </c>
      <c r="I677" s="2" t="s">
        <v>1196</v>
      </c>
    </row>
    <row r="678" spans="1:9" x14ac:dyDescent="0.2">
      <c r="A678" t="s">
        <v>12</v>
      </c>
      <c r="B678" t="s">
        <v>537</v>
      </c>
      <c r="C678" s="3">
        <v>45443</v>
      </c>
      <c r="D678" t="str">
        <f t="shared" si="10"/>
        <v>Bank</v>
      </c>
      <c r="F678" t="s">
        <v>1188</v>
      </c>
      <c r="G678" s="5">
        <v>114297.35</v>
      </c>
      <c r="I678" s="2" t="s">
        <v>1196</v>
      </c>
    </row>
    <row r="679" spans="1:9" x14ac:dyDescent="0.2">
      <c r="A679" t="s">
        <v>12</v>
      </c>
      <c r="B679" t="s">
        <v>538</v>
      </c>
      <c r="C679" s="3">
        <v>45443</v>
      </c>
      <c r="D679" t="str">
        <f t="shared" si="10"/>
        <v>Bank</v>
      </c>
      <c r="F679" t="s">
        <v>1188</v>
      </c>
      <c r="G679" s="5">
        <v>59763.199999999997</v>
      </c>
      <c r="I679" s="2" t="s">
        <v>1196</v>
      </c>
    </row>
    <row r="680" spans="1:9" x14ac:dyDescent="0.2">
      <c r="A680" t="s">
        <v>12</v>
      </c>
      <c r="B680" t="s">
        <v>539</v>
      </c>
      <c r="C680" s="3">
        <v>45443</v>
      </c>
      <c r="D680" t="str">
        <f t="shared" si="10"/>
        <v>Bank</v>
      </c>
      <c r="F680" t="s">
        <v>1188</v>
      </c>
      <c r="G680" s="5">
        <v>35858.15</v>
      </c>
      <c r="I680" s="2" t="s">
        <v>1196</v>
      </c>
    </row>
    <row r="681" spans="1:9" x14ac:dyDescent="0.2">
      <c r="A681" t="s">
        <v>12</v>
      </c>
      <c r="B681" t="s">
        <v>540</v>
      </c>
      <c r="C681" s="3">
        <v>45443</v>
      </c>
      <c r="D681" t="str">
        <f t="shared" si="10"/>
        <v>Bank</v>
      </c>
      <c r="F681" t="s">
        <v>1188</v>
      </c>
      <c r="G681" s="5">
        <v>228088.7</v>
      </c>
      <c r="I681" s="2" t="s">
        <v>1196</v>
      </c>
    </row>
    <row r="682" spans="1:9" x14ac:dyDescent="0.2">
      <c r="A682" t="s">
        <v>36</v>
      </c>
      <c r="B682" t="s">
        <v>457</v>
      </c>
      <c r="C682" s="3">
        <v>45448</v>
      </c>
      <c r="D682" t="str">
        <f t="shared" si="10"/>
        <v>Bank</v>
      </c>
      <c r="F682" t="s">
        <v>1188</v>
      </c>
      <c r="G682" s="5">
        <v>53587.7</v>
      </c>
      <c r="I682" s="2" t="s">
        <v>1196</v>
      </c>
    </row>
    <row r="683" spans="1:9" x14ac:dyDescent="0.2">
      <c r="A683" t="s">
        <v>36</v>
      </c>
      <c r="B683" t="s">
        <v>458</v>
      </c>
      <c r="C683" s="3">
        <v>45448</v>
      </c>
      <c r="D683" t="str">
        <f t="shared" si="10"/>
        <v>Bank</v>
      </c>
      <c r="F683" t="s">
        <v>1188</v>
      </c>
      <c r="G683" s="5">
        <v>91809.1</v>
      </c>
      <c r="I683" s="2" t="s">
        <v>1196</v>
      </c>
    </row>
    <row r="684" spans="1:9" x14ac:dyDescent="0.2">
      <c r="A684" t="s">
        <v>36</v>
      </c>
      <c r="B684" t="s">
        <v>459</v>
      </c>
      <c r="C684" s="3">
        <v>45448</v>
      </c>
      <c r="D684" t="str">
        <f t="shared" si="10"/>
        <v>Bank</v>
      </c>
      <c r="F684" t="s">
        <v>1188</v>
      </c>
      <c r="G684" s="5">
        <v>411854.1</v>
      </c>
      <c r="I684" s="2" t="s">
        <v>1196</v>
      </c>
    </row>
    <row r="685" spans="1:9" x14ac:dyDescent="0.2">
      <c r="A685" t="s">
        <v>36</v>
      </c>
      <c r="B685" t="s">
        <v>460</v>
      </c>
      <c r="C685" s="3">
        <v>45448</v>
      </c>
      <c r="D685" t="str">
        <f t="shared" si="10"/>
        <v>Bank</v>
      </c>
      <c r="F685" t="s">
        <v>1188</v>
      </c>
      <c r="G685" s="5">
        <v>160080</v>
      </c>
      <c r="I685" s="2" t="s">
        <v>1196</v>
      </c>
    </row>
    <row r="686" spans="1:9" x14ac:dyDescent="0.2">
      <c r="A686" t="s">
        <v>36</v>
      </c>
      <c r="B686" t="s">
        <v>461</v>
      </c>
      <c r="C686" s="3">
        <v>45448</v>
      </c>
      <c r="D686" t="str">
        <f t="shared" si="10"/>
        <v>Bank</v>
      </c>
      <c r="F686" t="s">
        <v>1188</v>
      </c>
      <c r="G686" s="5">
        <v>18993.400000000001</v>
      </c>
      <c r="I686" s="2" t="s">
        <v>1196</v>
      </c>
    </row>
    <row r="687" spans="1:9" x14ac:dyDescent="0.2">
      <c r="A687" t="s">
        <v>36</v>
      </c>
      <c r="B687" t="s">
        <v>462</v>
      </c>
      <c r="C687" s="3">
        <v>45448</v>
      </c>
      <c r="D687" t="str">
        <f t="shared" si="10"/>
        <v>Bank</v>
      </c>
      <c r="F687" t="s">
        <v>1188</v>
      </c>
      <c r="G687" s="5">
        <v>81965.100000000006</v>
      </c>
      <c r="I687" s="2" t="s">
        <v>1196</v>
      </c>
    </row>
    <row r="688" spans="1:9" x14ac:dyDescent="0.2">
      <c r="A688" t="s">
        <v>36</v>
      </c>
      <c r="B688" t="s">
        <v>463</v>
      </c>
      <c r="C688" s="3">
        <v>45448</v>
      </c>
      <c r="D688" t="str">
        <f t="shared" si="10"/>
        <v>Bank</v>
      </c>
      <c r="F688" t="s">
        <v>1188</v>
      </c>
      <c r="G688" s="5">
        <v>240120</v>
      </c>
      <c r="I688" s="2" t="s">
        <v>1196</v>
      </c>
    </row>
    <row r="689" spans="1:9" x14ac:dyDescent="0.2">
      <c r="A689" t="s">
        <v>36</v>
      </c>
      <c r="B689" t="s">
        <v>464</v>
      </c>
      <c r="C689" s="3">
        <v>45448</v>
      </c>
      <c r="D689" t="str">
        <f t="shared" si="10"/>
        <v>Bank</v>
      </c>
      <c r="F689" t="s">
        <v>1188</v>
      </c>
      <c r="G689" s="5">
        <v>79865.2</v>
      </c>
      <c r="I689" s="2" t="s">
        <v>1196</v>
      </c>
    </row>
    <row r="690" spans="1:9" x14ac:dyDescent="0.2">
      <c r="A690" t="s">
        <v>36</v>
      </c>
      <c r="B690" t="s">
        <v>465</v>
      </c>
      <c r="C690" s="3">
        <v>45448</v>
      </c>
      <c r="D690" t="str">
        <f t="shared" si="10"/>
        <v>Bank</v>
      </c>
      <c r="F690" t="s">
        <v>1188</v>
      </c>
      <c r="G690" s="5">
        <v>38419.199999999997</v>
      </c>
      <c r="I690" s="2" t="s">
        <v>1196</v>
      </c>
    </row>
    <row r="691" spans="1:9" x14ac:dyDescent="0.2">
      <c r="A691" t="s">
        <v>36</v>
      </c>
      <c r="B691" t="s">
        <v>466</v>
      </c>
      <c r="C691" s="3">
        <v>45448</v>
      </c>
      <c r="D691" t="str">
        <f t="shared" si="10"/>
        <v>Bank</v>
      </c>
      <c r="F691" t="s">
        <v>1188</v>
      </c>
      <c r="G691" s="5">
        <v>687609.15</v>
      </c>
      <c r="I691" s="2" t="s">
        <v>1196</v>
      </c>
    </row>
    <row r="692" spans="1:9" x14ac:dyDescent="0.2">
      <c r="A692" t="s">
        <v>36</v>
      </c>
      <c r="B692" t="s">
        <v>467</v>
      </c>
      <c r="C692" s="3">
        <v>45448</v>
      </c>
      <c r="D692" t="str">
        <f t="shared" si="10"/>
        <v>Bank</v>
      </c>
      <c r="F692" t="s">
        <v>1188</v>
      </c>
      <c r="G692" s="5">
        <v>30353.1</v>
      </c>
      <c r="I692" s="2" t="s">
        <v>1196</v>
      </c>
    </row>
    <row r="693" spans="1:9" x14ac:dyDescent="0.2">
      <c r="A693" t="s">
        <v>36</v>
      </c>
      <c r="B693" t="s">
        <v>468</v>
      </c>
      <c r="C693" s="3">
        <v>45448</v>
      </c>
      <c r="D693" t="str">
        <f t="shared" si="10"/>
        <v>Bank</v>
      </c>
      <c r="F693" t="s">
        <v>1188</v>
      </c>
      <c r="G693" s="5">
        <v>17075.2</v>
      </c>
      <c r="I693" s="2" t="s">
        <v>1196</v>
      </c>
    </row>
    <row r="694" spans="1:9" x14ac:dyDescent="0.2">
      <c r="A694" t="s">
        <v>36</v>
      </c>
      <c r="B694" t="s">
        <v>469</v>
      </c>
      <c r="C694" s="3">
        <v>45448</v>
      </c>
      <c r="D694" t="str">
        <f t="shared" si="10"/>
        <v>Bank</v>
      </c>
      <c r="F694" t="s">
        <v>1188</v>
      </c>
      <c r="G694" s="5">
        <v>97567.15</v>
      </c>
      <c r="I694" s="2" t="s">
        <v>1196</v>
      </c>
    </row>
    <row r="695" spans="1:9" x14ac:dyDescent="0.2">
      <c r="A695" t="s">
        <v>36</v>
      </c>
      <c r="B695" t="s">
        <v>470</v>
      </c>
      <c r="C695" s="3">
        <v>45448</v>
      </c>
      <c r="D695" t="str">
        <f t="shared" si="10"/>
        <v>Bank</v>
      </c>
      <c r="F695" t="s">
        <v>1188</v>
      </c>
      <c r="G695" s="5">
        <v>49194.7</v>
      </c>
      <c r="I695" s="2" t="s">
        <v>1196</v>
      </c>
    </row>
    <row r="696" spans="1:9" x14ac:dyDescent="0.2">
      <c r="A696" t="s">
        <v>36</v>
      </c>
      <c r="B696" t="s">
        <v>471</v>
      </c>
      <c r="C696" s="3">
        <v>45448</v>
      </c>
      <c r="D696" t="str">
        <f t="shared" si="10"/>
        <v>Bank</v>
      </c>
      <c r="F696" t="s">
        <v>1188</v>
      </c>
      <c r="G696" s="5">
        <v>60105.9</v>
      </c>
      <c r="I696" s="2" t="s">
        <v>1196</v>
      </c>
    </row>
    <row r="697" spans="1:9" x14ac:dyDescent="0.2">
      <c r="A697" t="s">
        <v>36</v>
      </c>
      <c r="B697" t="s">
        <v>472</v>
      </c>
      <c r="C697" s="3">
        <v>45448</v>
      </c>
      <c r="D697" t="str">
        <f t="shared" si="10"/>
        <v>Bank</v>
      </c>
      <c r="F697" t="s">
        <v>1188</v>
      </c>
      <c r="G697" s="5">
        <v>16263.3</v>
      </c>
      <c r="I697" s="2" t="s">
        <v>1196</v>
      </c>
    </row>
    <row r="698" spans="1:9" x14ac:dyDescent="0.2">
      <c r="A698" t="s">
        <v>36</v>
      </c>
      <c r="B698" t="s">
        <v>473</v>
      </c>
      <c r="C698" s="3">
        <v>45448</v>
      </c>
      <c r="D698" t="str">
        <f t="shared" si="10"/>
        <v>Bank</v>
      </c>
      <c r="F698" t="s">
        <v>1188</v>
      </c>
      <c r="G698" s="5">
        <v>2450.65</v>
      </c>
      <c r="I698" s="2" t="s">
        <v>1196</v>
      </c>
    </row>
    <row r="699" spans="1:9" x14ac:dyDescent="0.2">
      <c r="A699" t="s">
        <v>36</v>
      </c>
      <c r="B699" t="s">
        <v>474</v>
      </c>
      <c r="C699" s="3">
        <v>45448</v>
      </c>
      <c r="D699" t="str">
        <f t="shared" si="10"/>
        <v>Bank</v>
      </c>
      <c r="F699" t="s">
        <v>1188</v>
      </c>
      <c r="G699" s="5">
        <v>7910.85</v>
      </c>
      <c r="I699" s="2" t="s">
        <v>1196</v>
      </c>
    </row>
    <row r="700" spans="1:9" x14ac:dyDescent="0.2">
      <c r="A700" t="s">
        <v>36</v>
      </c>
      <c r="B700" t="s">
        <v>475</v>
      </c>
      <c r="C700" s="3">
        <v>45448</v>
      </c>
      <c r="D700" t="str">
        <f t="shared" si="10"/>
        <v>Bank</v>
      </c>
      <c r="F700" t="s">
        <v>1188</v>
      </c>
      <c r="G700" s="5">
        <v>8403.0499999999993</v>
      </c>
      <c r="I700" s="2" t="s">
        <v>1196</v>
      </c>
    </row>
    <row r="701" spans="1:9" x14ac:dyDescent="0.2">
      <c r="A701" t="s">
        <v>5</v>
      </c>
      <c r="B701" t="s">
        <v>476</v>
      </c>
      <c r="C701" s="3">
        <v>45448</v>
      </c>
      <c r="D701" t="str">
        <f t="shared" si="10"/>
        <v>Bank</v>
      </c>
      <c r="F701" t="s">
        <v>1188</v>
      </c>
      <c r="G701" s="5">
        <v>36052.5</v>
      </c>
      <c r="I701" s="2" t="s">
        <v>1196</v>
      </c>
    </row>
    <row r="702" spans="1:9" x14ac:dyDescent="0.2">
      <c r="A702" t="s">
        <v>5</v>
      </c>
      <c r="B702" t="s">
        <v>477</v>
      </c>
      <c r="C702" s="3">
        <v>45448</v>
      </c>
      <c r="D702" t="str">
        <f t="shared" si="10"/>
        <v>Bank</v>
      </c>
      <c r="F702" t="s">
        <v>1188</v>
      </c>
      <c r="G702" s="5">
        <v>30284.1</v>
      </c>
      <c r="I702" s="2" t="s">
        <v>1196</v>
      </c>
    </row>
    <row r="703" spans="1:9" x14ac:dyDescent="0.2">
      <c r="A703" t="s">
        <v>5</v>
      </c>
      <c r="B703" t="s">
        <v>478</v>
      </c>
      <c r="C703" s="3">
        <v>45448</v>
      </c>
      <c r="D703" t="str">
        <f t="shared" si="10"/>
        <v>Bank</v>
      </c>
      <c r="F703" t="s">
        <v>1188</v>
      </c>
      <c r="G703" s="5">
        <v>16824.5</v>
      </c>
      <c r="I703" s="2" t="s">
        <v>1196</v>
      </c>
    </row>
    <row r="704" spans="1:9" x14ac:dyDescent="0.2">
      <c r="A704" t="s">
        <v>5</v>
      </c>
      <c r="B704" t="s">
        <v>479</v>
      </c>
      <c r="C704" s="3">
        <v>45448</v>
      </c>
      <c r="D704" t="str">
        <f t="shared" si="10"/>
        <v>Bank</v>
      </c>
      <c r="F704" t="s">
        <v>1188</v>
      </c>
      <c r="G704" s="5">
        <v>11536.8</v>
      </c>
      <c r="I704" s="2" t="s">
        <v>1196</v>
      </c>
    </row>
    <row r="705" spans="1:9" x14ac:dyDescent="0.2">
      <c r="A705" t="s">
        <v>5</v>
      </c>
      <c r="B705" t="s">
        <v>480</v>
      </c>
      <c r="C705" s="3">
        <v>45448</v>
      </c>
      <c r="D705" t="str">
        <f t="shared" si="10"/>
        <v>Bank</v>
      </c>
      <c r="F705" t="s">
        <v>1188</v>
      </c>
      <c r="G705" s="5">
        <v>64211.4</v>
      </c>
      <c r="I705" s="2" t="s">
        <v>1196</v>
      </c>
    </row>
    <row r="706" spans="1:9" x14ac:dyDescent="0.2">
      <c r="A706" t="s">
        <v>5</v>
      </c>
      <c r="B706" t="s">
        <v>481</v>
      </c>
      <c r="C706" s="3">
        <v>45448</v>
      </c>
      <c r="D706" t="str">
        <f t="shared" si="10"/>
        <v>Bank</v>
      </c>
      <c r="F706" t="s">
        <v>1188</v>
      </c>
      <c r="G706" s="5">
        <v>16091.95</v>
      </c>
      <c r="I706" s="2" t="s">
        <v>1196</v>
      </c>
    </row>
    <row r="707" spans="1:9" x14ac:dyDescent="0.2">
      <c r="A707" t="s">
        <v>5</v>
      </c>
      <c r="B707" t="s">
        <v>482</v>
      </c>
      <c r="C707" s="3">
        <v>45448</v>
      </c>
      <c r="D707" t="str">
        <f t="shared" ref="D707:D770" si="11">IF(A707="Overheads","Cash","Bank")</f>
        <v>Bank</v>
      </c>
      <c r="F707" t="s">
        <v>1188</v>
      </c>
      <c r="G707" s="5">
        <v>27568.95</v>
      </c>
      <c r="I707" s="2" t="s">
        <v>1196</v>
      </c>
    </row>
    <row r="708" spans="1:9" x14ac:dyDescent="0.2">
      <c r="A708" t="s">
        <v>5</v>
      </c>
      <c r="B708" t="s">
        <v>483</v>
      </c>
      <c r="C708" s="3">
        <v>45448</v>
      </c>
      <c r="D708" t="str">
        <f t="shared" si="11"/>
        <v>Bank</v>
      </c>
      <c r="F708" t="s">
        <v>1188</v>
      </c>
      <c r="G708" s="5">
        <v>115945.3</v>
      </c>
      <c r="I708" s="2" t="s">
        <v>1196</v>
      </c>
    </row>
    <row r="709" spans="1:9" x14ac:dyDescent="0.2">
      <c r="A709" t="s">
        <v>5</v>
      </c>
      <c r="B709" t="s">
        <v>484</v>
      </c>
      <c r="C709" s="3">
        <v>45448</v>
      </c>
      <c r="D709" t="str">
        <f t="shared" si="11"/>
        <v>Bank</v>
      </c>
      <c r="F709" t="s">
        <v>1188</v>
      </c>
      <c r="G709" s="5">
        <v>72105</v>
      </c>
      <c r="I709" s="2" t="s">
        <v>1196</v>
      </c>
    </row>
    <row r="710" spans="1:9" x14ac:dyDescent="0.2">
      <c r="A710" t="s">
        <v>5</v>
      </c>
      <c r="B710" t="s">
        <v>485</v>
      </c>
      <c r="C710" s="3">
        <v>45448</v>
      </c>
      <c r="D710" t="str">
        <f t="shared" si="11"/>
        <v>Bank</v>
      </c>
      <c r="F710" t="s">
        <v>1188</v>
      </c>
      <c r="G710" s="5">
        <v>4752.95</v>
      </c>
      <c r="I710" s="2" t="s">
        <v>1196</v>
      </c>
    </row>
    <row r="711" spans="1:9" x14ac:dyDescent="0.2">
      <c r="A711" t="s">
        <v>5</v>
      </c>
      <c r="B711" t="s">
        <v>486</v>
      </c>
      <c r="C711" s="3">
        <v>45448</v>
      </c>
      <c r="D711" t="str">
        <f t="shared" si="11"/>
        <v>Bank</v>
      </c>
      <c r="F711" t="s">
        <v>1188</v>
      </c>
      <c r="G711" s="5">
        <v>26371.8</v>
      </c>
      <c r="I711" s="2" t="s">
        <v>1196</v>
      </c>
    </row>
    <row r="712" spans="1:9" x14ac:dyDescent="0.2">
      <c r="A712" t="s">
        <v>5</v>
      </c>
      <c r="B712" t="s">
        <v>487</v>
      </c>
      <c r="C712" s="3">
        <v>45448</v>
      </c>
      <c r="D712" t="str">
        <f t="shared" si="11"/>
        <v>Bank</v>
      </c>
      <c r="F712" t="s">
        <v>1188</v>
      </c>
      <c r="G712" s="5">
        <v>72105</v>
      </c>
      <c r="I712" s="2" t="s">
        <v>1196</v>
      </c>
    </row>
    <row r="713" spans="1:9" x14ac:dyDescent="0.2">
      <c r="A713" t="s">
        <v>5</v>
      </c>
      <c r="B713" t="s">
        <v>488</v>
      </c>
      <c r="C713" s="3">
        <v>45448</v>
      </c>
      <c r="D713" t="str">
        <f t="shared" si="11"/>
        <v>Bank</v>
      </c>
      <c r="F713" t="s">
        <v>1188</v>
      </c>
      <c r="G713" s="5">
        <v>29978.2</v>
      </c>
      <c r="I713" s="2" t="s">
        <v>1196</v>
      </c>
    </row>
    <row r="714" spans="1:9" x14ac:dyDescent="0.2">
      <c r="A714" t="s">
        <v>5</v>
      </c>
      <c r="B714" t="s">
        <v>489</v>
      </c>
      <c r="C714" s="3">
        <v>45448</v>
      </c>
      <c r="D714" t="str">
        <f t="shared" si="11"/>
        <v>Bank</v>
      </c>
      <c r="F714" t="s">
        <v>1188</v>
      </c>
      <c r="G714" s="5">
        <v>14421</v>
      </c>
      <c r="I714" s="2" t="s">
        <v>1196</v>
      </c>
    </row>
    <row r="715" spans="1:9" x14ac:dyDescent="0.2">
      <c r="A715" t="s">
        <v>5</v>
      </c>
      <c r="B715" t="s">
        <v>490</v>
      </c>
      <c r="C715" s="3">
        <v>45448</v>
      </c>
      <c r="D715" t="str">
        <f t="shared" si="11"/>
        <v>Bank</v>
      </c>
      <c r="F715" t="s">
        <v>1188</v>
      </c>
      <c r="G715" s="5">
        <v>193574.9</v>
      </c>
      <c r="I715" s="2" t="s">
        <v>1196</v>
      </c>
    </row>
    <row r="716" spans="1:9" x14ac:dyDescent="0.2">
      <c r="A716" t="s">
        <v>5</v>
      </c>
      <c r="B716" t="s">
        <v>491</v>
      </c>
      <c r="C716" s="3">
        <v>45448</v>
      </c>
      <c r="D716" t="str">
        <f t="shared" si="11"/>
        <v>Bank</v>
      </c>
      <c r="F716" t="s">
        <v>1188</v>
      </c>
      <c r="G716" s="5">
        <v>6835.6</v>
      </c>
      <c r="I716" s="2" t="s">
        <v>1196</v>
      </c>
    </row>
    <row r="717" spans="1:9" x14ac:dyDescent="0.2">
      <c r="A717" t="s">
        <v>5</v>
      </c>
      <c r="B717" t="s">
        <v>492</v>
      </c>
      <c r="C717" s="3">
        <v>45448</v>
      </c>
      <c r="D717" t="str">
        <f t="shared" si="11"/>
        <v>Bank</v>
      </c>
      <c r="F717" t="s">
        <v>1188</v>
      </c>
      <c r="G717" s="5">
        <v>4807</v>
      </c>
      <c r="I717" s="2" t="s">
        <v>1196</v>
      </c>
    </row>
    <row r="718" spans="1:9" x14ac:dyDescent="0.2">
      <c r="A718" t="s">
        <v>5</v>
      </c>
      <c r="B718" t="s">
        <v>493</v>
      </c>
      <c r="C718" s="3">
        <v>45448</v>
      </c>
      <c r="D718" t="str">
        <f t="shared" si="11"/>
        <v>Bank</v>
      </c>
      <c r="F718" t="s">
        <v>1188</v>
      </c>
      <c r="G718" s="5">
        <v>31391.55</v>
      </c>
      <c r="I718" s="2" t="s">
        <v>1196</v>
      </c>
    </row>
    <row r="719" spans="1:9" x14ac:dyDescent="0.2">
      <c r="A719" t="s">
        <v>5</v>
      </c>
      <c r="B719" t="s">
        <v>494</v>
      </c>
      <c r="C719" s="3">
        <v>45448</v>
      </c>
      <c r="D719" t="str">
        <f t="shared" si="11"/>
        <v>Bank</v>
      </c>
      <c r="F719" t="s">
        <v>1188</v>
      </c>
      <c r="G719" s="5">
        <v>11533.35</v>
      </c>
      <c r="I719" s="2" t="s">
        <v>1196</v>
      </c>
    </row>
    <row r="720" spans="1:9" x14ac:dyDescent="0.2">
      <c r="A720" t="s">
        <v>5</v>
      </c>
      <c r="B720" t="s">
        <v>495</v>
      </c>
      <c r="C720" s="3">
        <v>45448</v>
      </c>
      <c r="D720" t="str">
        <f t="shared" si="11"/>
        <v>Bank</v>
      </c>
      <c r="F720" t="s">
        <v>1188</v>
      </c>
      <c r="G720" s="5">
        <v>19338.400000000001</v>
      </c>
      <c r="I720" s="2" t="s">
        <v>1196</v>
      </c>
    </row>
    <row r="721" spans="1:9" x14ac:dyDescent="0.2">
      <c r="A721" t="s">
        <v>5</v>
      </c>
      <c r="B721" t="s">
        <v>496</v>
      </c>
      <c r="C721" s="3">
        <v>45448</v>
      </c>
      <c r="D721" t="str">
        <f t="shared" si="11"/>
        <v>Bank</v>
      </c>
      <c r="F721" t="s">
        <v>1188</v>
      </c>
      <c r="G721" s="5">
        <v>4578.1499999999996</v>
      </c>
      <c r="I721" s="2" t="s">
        <v>1196</v>
      </c>
    </row>
    <row r="722" spans="1:9" x14ac:dyDescent="0.2">
      <c r="A722" t="s">
        <v>5</v>
      </c>
      <c r="B722" t="s">
        <v>497</v>
      </c>
      <c r="C722" s="3">
        <v>45448</v>
      </c>
      <c r="D722" t="str">
        <f t="shared" si="11"/>
        <v>Bank</v>
      </c>
      <c r="F722" t="s">
        <v>1188</v>
      </c>
      <c r="G722" s="5">
        <v>23084</v>
      </c>
      <c r="I722" s="2" t="s">
        <v>1196</v>
      </c>
    </row>
    <row r="723" spans="1:9" x14ac:dyDescent="0.2">
      <c r="A723" t="s">
        <v>5</v>
      </c>
      <c r="B723" t="s">
        <v>498</v>
      </c>
      <c r="C723" s="3">
        <v>45448</v>
      </c>
      <c r="D723" t="str">
        <f t="shared" si="11"/>
        <v>Bank</v>
      </c>
      <c r="F723" t="s">
        <v>1188</v>
      </c>
      <c r="G723" s="5">
        <v>74515</v>
      </c>
      <c r="I723" s="2" t="s">
        <v>1196</v>
      </c>
    </row>
    <row r="724" spans="1:9" x14ac:dyDescent="0.2">
      <c r="A724" t="s">
        <v>28</v>
      </c>
      <c r="B724" t="s">
        <v>438</v>
      </c>
      <c r="C724" s="3">
        <v>45458</v>
      </c>
      <c r="D724" t="str">
        <f t="shared" si="11"/>
        <v>Bank</v>
      </c>
      <c r="F724" t="s">
        <v>1188</v>
      </c>
      <c r="G724" s="5">
        <v>79149</v>
      </c>
      <c r="I724" s="2" t="s">
        <v>1196</v>
      </c>
    </row>
    <row r="725" spans="1:9" x14ac:dyDescent="0.2">
      <c r="A725" t="s">
        <v>28</v>
      </c>
      <c r="B725" t="s">
        <v>439</v>
      </c>
      <c r="C725" s="3">
        <v>45458</v>
      </c>
      <c r="D725" t="str">
        <f t="shared" si="11"/>
        <v>Bank</v>
      </c>
      <c r="F725" t="s">
        <v>1188</v>
      </c>
      <c r="G725" s="5">
        <v>339600</v>
      </c>
      <c r="I725" s="2" t="s">
        <v>1196</v>
      </c>
    </row>
    <row r="726" spans="1:9" x14ac:dyDescent="0.2">
      <c r="A726" t="s">
        <v>28</v>
      </c>
      <c r="B726" t="s">
        <v>440</v>
      </c>
      <c r="C726" s="3">
        <v>45458</v>
      </c>
      <c r="D726" t="str">
        <f t="shared" si="11"/>
        <v>Bank</v>
      </c>
      <c r="F726" t="s">
        <v>1188</v>
      </c>
      <c r="G726" s="5">
        <v>285264</v>
      </c>
      <c r="I726" s="2" t="s">
        <v>1196</v>
      </c>
    </row>
    <row r="727" spans="1:9" x14ac:dyDescent="0.2">
      <c r="A727" t="s">
        <v>28</v>
      </c>
      <c r="B727" t="s">
        <v>441</v>
      </c>
      <c r="C727" s="3">
        <v>45458</v>
      </c>
      <c r="D727" t="str">
        <f t="shared" si="11"/>
        <v>Bank</v>
      </c>
      <c r="F727" t="s">
        <v>1188</v>
      </c>
      <c r="G727" s="5">
        <v>158480</v>
      </c>
      <c r="I727" s="2" t="s">
        <v>1196</v>
      </c>
    </row>
    <row r="728" spans="1:9" x14ac:dyDescent="0.2">
      <c r="A728" t="s">
        <v>28</v>
      </c>
      <c r="B728" t="s">
        <v>442</v>
      </c>
      <c r="C728" s="3">
        <v>45458</v>
      </c>
      <c r="D728" t="str">
        <f t="shared" si="11"/>
        <v>Bank</v>
      </c>
      <c r="F728" t="s">
        <v>1188</v>
      </c>
      <c r="G728" s="5">
        <v>108672</v>
      </c>
      <c r="I728" s="2" t="s">
        <v>1196</v>
      </c>
    </row>
    <row r="729" spans="1:9" x14ac:dyDescent="0.2">
      <c r="A729" t="s">
        <v>28</v>
      </c>
      <c r="B729" t="s">
        <v>443</v>
      </c>
      <c r="C729" s="3">
        <v>45458</v>
      </c>
      <c r="D729" t="str">
        <f t="shared" si="11"/>
        <v>Bank</v>
      </c>
      <c r="F729" t="s">
        <v>1188</v>
      </c>
      <c r="G729" s="5">
        <v>604845</v>
      </c>
      <c r="I729" s="2" t="s">
        <v>1196</v>
      </c>
    </row>
    <row r="730" spans="1:9" x14ac:dyDescent="0.2">
      <c r="A730" t="s">
        <v>28</v>
      </c>
      <c r="B730" t="s">
        <v>444</v>
      </c>
      <c r="C730" s="3">
        <v>45458</v>
      </c>
      <c r="D730" t="str">
        <f t="shared" si="11"/>
        <v>Bank</v>
      </c>
      <c r="F730" t="s">
        <v>1188</v>
      </c>
      <c r="G730" s="5">
        <v>151578</v>
      </c>
      <c r="I730" s="2" t="s">
        <v>1196</v>
      </c>
    </row>
    <row r="731" spans="1:9" x14ac:dyDescent="0.2">
      <c r="A731" t="s">
        <v>28</v>
      </c>
      <c r="B731" t="s">
        <v>445</v>
      </c>
      <c r="C731" s="3">
        <v>45458</v>
      </c>
      <c r="D731" t="str">
        <f t="shared" si="11"/>
        <v>Bank</v>
      </c>
      <c r="F731" t="s">
        <v>1188</v>
      </c>
      <c r="G731" s="5">
        <v>259693</v>
      </c>
      <c r="I731" s="2" t="s">
        <v>1196</v>
      </c>
    </row>
    <row r="732" spans="1:9" x14ac:dyDescent="0.2">
      <c r="A732" t="s">
        <v>28</v>
      </c>
      <c r="B732" t="s">
        <v>446</v>
      </c>
      <c r="C732" s="3">
        <v>45458</v>
      </c>
      <c r="D732" t="str">
        <f t="shared" si="11"/>
        <v>Bank</v>
      </c>
      <c r="F732" t="s">
        <v>1188</v>
      </c>
      <c r="G732" s="5">
        <v>1092154</v>
      </c>
      <c r="I732" s="2" t="s">
        <v>1196</v>
      </c>
    </row>
    <row r="733" spans="1:9" x14ac:dyDescent="0.2">
      <c r="A733" t="s">
        <v>28</v>
      </c>
      <c r="B733" t="s">
        <v>447</v>
      </c>
      <c r="C733" s="3">
        <v>45458</v>
      </c>
      <c r="D733" t="str">
        <f t="shared" si="11"/>
        <v>Bank</v>
      </c>
      <c r="F733" t="s">
        <v>1188</v>
      </c>
      <c r="G733" s="5">
        <v>679200</v>
      </c>
      <c r="I733" s="2" t="s">
        <v>1196</v>
      </c>
    </row>
    <row r="734" spans="1:9" x14ac:dyDescent="0.2">
      <c r="A734" t="s">
        <v>28</v>
      </c>
      <c r="B734" t="s">
        <v>448</v>
      </c>
      <c r="C734" s="3">
        <v>45458</v>
      </c>
      <c r="D734" t="str">
        <f t="shared" si="11"/>
        <v>Bank</v>
      </c>
      <c r="F734" t="s">
        <v>1188</v>
      </c>
      <c r="G734" s="5">
        <v>44771</v>
      </c>
      <c r="I734" s="2" t="s">
        <v>1196</v>
      </c>
    </row>
    <row r="735" spans="1:9" x14ac:dyDescent="0.2">
      <c r="A735" t="s">
        <v>28</v>
      </c>
      <c r="B735" t="s">
        <v>449</v>
      </c>
      <c r="C735" s="3">
        <v>45458</v>
      </c>
      <c r="D735" t="str">
        <f t="shared" si="11"/>
        <v>Bank</v>
      </c>
      <c r="F735" t="s">
        <v>1188</v>
      </c>
      <c r="G735" s="5">
        <v>248407</v>
      </c>
      <c r="I735" s="2" t="s">
        <v>1196</v>
      </c>
    </row>
    <row r="736" spans="1:9" x14ac:dyDescent="0.2">
      <c r="A736" t="s">
        <v>28</v>
      </c>
      <c r="B736" t="s">
        <v>450</v>
      </c>
      <c r="C736" s="3">
        <v>45458</v>
      </c>
      <c r="D736" t="str">
        <f t="shared" si="11"/>
        <v>Bank</v>
      </c>
      <c r="F736" t="s">
        <v>1188</v>
      </c>
      <c r="G736" s="5">
        <v>679200</v>
      </c>
      <c r="I736" s="2" t="s">
        <v>1196</v>
      </c>
    </row>
    <row r="737" spans="1:9" x14ac:dyDescent="0.2">
      <c r="A737" t="s">
        <v>28</v>
      </c>
      <c r="B737" t="s">
        <v>451</v>
      </c>
      <c r="C737" s="3">
        <v>45458</v>
      </c>
      <c r="D737" t="str">
        <f t="shared" si="11"/>
        <v>Bank</v>
      </c>
      <c r="F737" t="s">
        <v>1188</v>
      </c>
      <c r="G737" s="5">
        <v>282381</v>
      </c>
      <c r="I737" s="2" t="s">
        <v>1196</v>
      </c>
    </row>
    <row r="738" spans="1:9" x14ac:dyDescent="0.2">
      <c r="A738" t="s">
        <v>28</v>
      </c>
      <c r="B738" t="s">
        <v>452</v>
      </c>
      <c r="C738" s="3">
        <v>45458</v>
      </c>
      <c r="D738" t="str">
        <f t="shared" si="11"/>
        <v>Bank</v>
      </c>
      <c r="F738" t="s">
        <v>1188</v>
      </c>
      <c r="G738" s="5">
        <v>135840</v>
      </c>
      <c r="I738" s="2" t="s">
        <v>1196</v>
      </c>
    </row>
    <row r="739" spans="1:9" x14ac:dyDescent="0.2">
      <c r="A739" t="s">
        <v>28</v>
      </c>
      <c r="B739" t="s">
        <v>453</v>
      </c>
      <c r="C739" s="3">
        <v>45458</v>
      </c>
      <c r="D739" t="str">
        <f t="shared" si="11"/>
        <v>Bank</v>
      </c>
      <c r="F739" t="s">
        <v>1188</v>
      </c>
      <c r="G739" s="5">
        <v>1823400</v>
      </c>
      <c r="I739" s="2" t="s">
        <v>1196</v>
      </c>
    </row>
    <row r="740" spans="1:9" x14ac:dyDescent="0.2">
      <c r="A740" t="s">
        <v>28</v>
      </c>
      <c r="B740" t="s">
        <v>454</v>
      </c>
      <c r="C740" s="3">
        <v>45458</v>
      </c>
      <c r="D740" t="str">
        <f t="shared" si="11"/>
        <v>Bank</v>
      </c>
      <c r="F740" t="s">
        <v>1188</v>
      </c>
      <c r="G740" s="5">
        <v>64393</v>
      </c>
      <c r="I740" s="2" t="s">
        <v>1196</v>
      </c>
    </row>
    <row r="741" spans="1:9" x14ac:dyDescent="0.2">
      <c r="A741" t="s">
        <v>28</v>
      </c>
      <c r="B741" t="s">
        <v>455</v>
      </c>
      <c r="C741" s="3">
        <v>45458</v>
      </c>
      <c r="D741" t="str">
        <f t="shared" si="11"/>
        <v>Bank</v>
      </c>
      <c r="F741" t="s">
        <v>1188</v>
      </c>
      <c r="G741" s="5">
        <v>45280</v>
      </c>
      <c r="I741" s="2" t="s">
        <v>1196</v>
      </c>
    </row>
    <row r="742" spans="1:9" x14ac:dyDescent="0.2">
      <c r="A742" t="s">
        <v>28</v>
      </c>
      <c r="B742" t="s">
        <v>456</v>
      </c>
      <c r="C742" s="3">
        <v>45458</v>
      </c>
      <c r="D742" t="str">
        <f t="shared" si="11"/>
        <v>Bank</v>
      </c>
      <c r="F742" t="s">
        <v>1188</v>
      </c>
      <c r="G742" s="5">
        <v>295692</v>
      </c>
      <c r="I742" s="2" t="s">
        <v>1196</v>
      </c>
    </row>
    <row r="743" spans="1:9" x14ac:dyDescent="0.2">
      <c r="A743" t="s">
        <v>20</v>
      </c>
      <c r="B743" t="s">
        <v>419</v>
      </c>
      <c r="C743" s="3">
        <v>45464</v>
      </c>
      <c r="D743" t="str">
        <f t="shared" si="11"/>
        <v>Cash</v>
      </c>
      <c r="F743" t="s">
        <v>1188</v>
      </c>
      <c r="G743" s="5">
        <v>108644</v>
      </c>
      <c r="I743" s="2" t="s">
        <v>1196</v>
      </c>
    </row>
    <row r="744" spans="1:9" x14ac:dyDescent="0.2">
      <c r="A744" t="s">
        <v>20</v>
      </c>
      <c r="B744" t="s">
        <v>420</v>
      </c>
      <c r="C744" s="3">
        <v>45464</v>
      </c>
      <c r="D744" t="str">
        <f t="shared" si="11"/>
        <v>Cash</v>
      </c>
      <c r="F744" t="s">
        <v>1188</v>
      </c>
      <c r="G744" s="5">
        <v>182160</v>
      </c>
      <c r="I744" s="2" t="s">
        <v>1196</v>
      </c>
    </row>
    <row r="745" spans="1:9" x14ac:dyDescent="0.2">
      <c r="A745" t="s">
        <v>20</v>
      </c>
      <c r="B745" t="s">
        <v>421</v>
      </c>
      <c r="C745" s="3">
        <v>45464</v>
      </c>
      <c r="D745" t="str">
        <f t="shared" si="11"/>
        <v>Cash</v>
      </c>
      <c r="F745" t="s">
        <v>1188</v>
      </c>
      <c r="G745" s="5">
        <v>43129</v>
      </c>
      <c r="I745" s="2" t="s">
        <v>1196</v>
      </c>
    </row>
    <row r="746" spans="1:9" x14ac:dyDescent="0.2">
      <c r="A746" t="s">
        <v>20</v>
      </c>
      <c r="B746" t="s">
        <v>422</v>
      </c>
      <c r="C746" s="3">
        <v>45464</v>
      </c>
      <c r="D746" t="str">
        <f t="shared" si="11"/>
        <v>Cash</v>
      </c>
      <c r="F746" t="s">
        <v>1188</v>
      </c>
      <c r="G746" s="5">
        <v>43476.9</v>
      </c>
      <c r="I746" s="2" t="s">
        <v>1196</v>
      </c>
    </row>
    <row r="747" spans="1:9" x14ac:dyDescent="0.2">
      <c r="A747" t="s">
        <v>20</v>
      </c>
      <c r="B747" t="s">
        <v>423</v>
      </c>
      <c r="C747" s="3">
        <v>45464</v>
      </c>
      <c r="D747" t="str">
        <f t="shared" si="11"/>
        <v>Cash</v>
      </c>
      <c r="F747" t="s">
        <v>1188</v>
      </c>
      <c r="G747" s="5">
        <v>122172.55</v>
      </c>
      <c r="I747" s="2" t="s">
        <v>1196</v>
      </c>
    </row>
    <row r="748" spans="1:9" x14ac:dyDescent="0.2">
      <c r="A748" t="s">
        <v>20</v>
      </c>
      <c r="B748" t="s">
        <v>424</v>
      </c>
      <c r="C748" s="3">
        <v>45464</v>
      </c>
      <c r="D748" t="str">
        <f t="shared" si="11"/>
        <v>Cash</v>
      </c>
      <c r="F748" t="s">
        <v>1188</v>
      </c>
      <c r="G748" s="5">
        <v>186346</v>
      </c>
      <c r="I748" s="2" t="s">
        <v>1196</v>
      </c>
    </row>
    <row r="749" spans="1:9" x14ac:dyDescent="0.2">
      <c r="A749" t="s">
        <v>20</v>
      </c>
      <c r="B749" t="s">
        <v>425</v>
      </c>
      <c r="C749" s="3">
        <v>45464</v>
      </c>
      <c r="D749" t="str">
        <f t="shared" si="11"/>
        <v>Cash</v>
      </c>
      <c r="F749" t="s">
        <v>1188</v>
      </c>
      <c r="G749" s="5">
        <v>752524.35</v>
      </c>
      <c r="I749" s="2" t="s">
        <v>1196</v>
      </c>
    </row>
    <row r="750" spans="1:9" x14ac:dyDescent="0.2">
      <c r="A750" t="s">
        <v>20</v>
      </c>
      <c r="B750" t="s">
        <v>426</v>
      </c>
      <c r="C750" s="3">
        <v>45464</v>
      </c>
      <c r="D750" t="str">
        <f t="shared" si="11"/>
        <v>Cash</v>
      </c>
      <c r="F750" t="s">
        <v>1188</v>
      </c>
      <c r="G750" s="5">
        <v>570869.19999999995</v>
      </c>
      <c r="I750" s="2" t="s">
        <v>1196</v>
      </c>
    </row>
    <row r="751" spans="1:9" x14ac:dyDescent="0.2">
      <c r="A751" t="s">
        <v>20</v>
      </c>
      <c r="B751" t="s">
        <v>427</v>
      </c>
      <c r="C751" s="3">
        <v>45464</v>
      </c>
      <c r="D751" t="str">
        <f t="shared" si="11"/>
        <v>Cash</v>
      </c>
      <c r="F751" t="s">
        <v>1188</v>
      </c>
      <c r="G751" s="5">
        <v>298494</v>
      </c>
      <c r="I751" s="2" t="s">
        <v>1196</v>
      </c>
    </row>
    <row r="752" spans="1:9" x14ac:dyDescent="0.2">
      <c r="A752" t="s">
        <v>20</v>
      </c>
      <c r="B752" t="s">
        <v>428</v>
      </c>
      <c r="C752" s="3">
        <v>45464</v>
      </c>
      <c r="D752" t="str">
        <f t="shared" si="11"/>
        <v>Cash</v>
      </c>
      <c r="F752" t="s">
        <v>1188</v>
      </c>
      <c r="G752" s="5">
        <v>179096.4</v>
      </c>
      <c r="I752" s="2" t="s">
        <v>1196</v>
      </c>
    </row>
    <row r="753" spans="1:9" x14ac:dyDescent="0.2">
      <c r="A753" t="s">
        <v>20</v>
      </c>
      <c r="B753" t="s">
        <v>429</v>
      </c>
      <c r="C753" s="3">
        <v>45464</v>
      </c>
      <c r="D753" t="str">
        <f t="shared" si="11"/>
        <v>Cash</v>
      </c>
      <c r="F753" t="s">
        <v>1188</v>
      </c>
      <c r="G753" s="5">
        <v>1139215.3</v>
      </c>
      <c r="I753" s="2" t="s">
        <v>1196</v>
      </c>
    </row>
    <row r="754" spans="1:9" x14ac:dyDescent="0.2">
      <c r="A754" t="s">
        <v>20</v>
      </c>
      <c r="B754" t="s">
        <v>430</v>
      </c>
      <c r="C754" s="3">
        <v>45464</v>
      </c>
      <c r="D754" t="str">
        <f t="shared" si="11"/>
        <v>Cash</v>
      </c>
      <c r="F754" t="s">
        <v>1188</v>
      </c>
      <c r="G754" s="5">
        <v>267651</v>
      </c>
      <c r="I754" s="2" t="s">
        <v>1196</v>
      </c>
    </row>
    <row r="755" spans="1:9" x14ac:dyDescent="0.2">
      <c r="A755" t="s">
        <v>20</v>
      </c>
      <c r="B755" t="s">
        <v>431</v>
      </c>
      <c r="C755" s="3">
        <v>45464</v>
      </c>
      <c r="D755" t="str">
        <f t="shared" si="11"/>
        <v>Cash</v>
      </c>
      <c r="F755" t="s">
        <v>1188</v>
      </c>
      <c r="G755" s="5">
        <v>458555.6</v>
      </c>
      <c r="I755" s="2" t="s">
        <v>1196</v>
      </c>
    </row>
    <row r="756" spans="1:9" x14ac:dyDescent="0.2">
      <c r="A756" t="s">
        <v>20</v>
      </c>
      <c r="B756" t="s">
        <v>432</v>
      </c>
      <c r="C756" s="3">
        <v>45464</v>
      </c>
      <c r="D756" t="str">
        <f t="shared" si="11"/>
        <v>Cash</v>
      </c>
      <c r="F756" t="s">
        <v>1188</v>
      </c>
      <c r="G756" s="5">
        <v>2057049.85</v>
      </c>
      <c r="I756" s="2" t="s">
        <v>1196</v>
      </c>
    </row>
    <row r="757" spans="1:9" x14ac:dyDescent="0.2">
      <c r="A757" t="s">
        <v>20</v>
      </c>
      <c r="B757" t="s">
        <v>433</v>
      </c>
      <c r="C757" s="3">
        <v>45464</v>
      </c>
      <c r="D757" t="str">
        <f t="shared" si="11"/>
        <v>Cash</v>
      </c>
      <c r="F757" t="s">
        <v>1188</v>
      </c>
      <c r="G757" s="5">
        <v>799537.5</v>
      </c>
      <c r="I757" s="2" t="s">
        <v>1196</v>
      </c>
    </row>
    <row r="758" spans="1:9" x14ac:dyDescent="0.2">
      <c r="A758" t="s">
        <v>20</v>
      </c>
      <c r="B758" t="s">
        <v>434</v>
      </c>
      <c r="C758" s="3">
        <v>45464</v>
      </c>
      <c r="D758" t="str">
        <f t="shared" si="11"/>
        <v>Cash</v>
      </c>
      <c r="F758" t="s">
        <v>1188</v>
      </c>
      <c r="G758" s="5">
        <v>94865.8</v>
      </c>
      <c r="I758" s="2" t="s">
        <v>1196</v>
      </c>
    </row>
    <row r="759" spans="1:9" x14ac:dyDescent="0.2">
      <c r="A759" t="s">
        <v>20</v>
      </c>
      <c r="B759" t="s">
        <v>435</v>
      </c>
      <c r="C759" s="3">
        <v>45464</v>
      </c>
      <c r="D759" t="str">
        <f t="shared" si="11"/>
        <v>Cash</v>
      </c>
      <c r="F759" t="s">
        <v>1188</v>
      </c>
      <c r="G759" s="5">
        <v>409385.05</v>
      </c>
      <c r="I759" s="2" t="s">
        <v>1196</v>
      </c>
    </row>
    <row r="760" spans="1:9" x14ac:dyDescent="0.2">
      <c r="A760" t="s">
        <v>20</v>
      </c>
      <c r="B760" t="s">
        <v>436</v>
      </c>
      <c r="C760" s="3">
        <v>45464</v>
      </c>
      <c r="D760" t="str">
        <f t="shared" si="11"/>
        <v>Cash</v>
      </c>
      <c r="F760" t="s">
        <v>1188</v>
      </c>
      <c r="G760" s="5">
        <v>1199306.25</v>
      </c>
      <c r="I760" s="2" t="s">
        <v>1196</v>
      </c>
    </row>
    <row r="761" spans="1:9" x14ac:dyDescent="0.2">
      <c r="A761" t="s">
        <v>20</v>
      </c>
      <c r="B761" t="s">
        <v>437</v>
      </c>
      <c r="C761" s="3">
        <v>45464</v>
      </c>
      <c r="D761" t="str">
        <f t="shared" si="11"/>
        <v>Cash</v>
      </c>
      <c r="F761" t="s">
        <v>1188</v>
      </c>
      <c r="G761" s="5">
        <v>398893.6</v>
      </c>
      <c r="I761" s="2" t="s">
        <v>1196</v>
      </c>
    </row>
    <row r="762" spans="1:9" x14ac:dyDescent="0.2">
      <c r="A762" t="s">
        <v>12</v>
      </c>
      <c r="B762" t="s">
        <v>400</v>
      </c>
      <c r="C762" s="3">
        <v>45473</v>
      </c>
      <c r="D762" t="str">
        <f t="shared" si="11"/>
        <v>Bank</v>
      </c>
      <c r="F762" t="s">
        <v>1188</v>
      </c>
      <c r="G762" s="5">
        <v>191889</v>
      </c>
      <c r="I762" s="2" t="s">
        <v>1196</v>
      </c>
    </row>
    <row r="763" spans="1:9" x14ac:dyDescent="0.2">
      <c r="A763" t="s">
        <v>12</v>
      </c>
      <c r="B763" t="s">
        <v>401</v>
      </c>
      <c r="C763" s="3">
        <v>45473</v>
      </c>
      <c r="D763" t="str">
        <f t="shared" si="11"/>
        <v>Bank</v>
      </c>
      <c r="F763" t="s">
        <v>1188</v>
      </c>
      <c r="G763" s="5">
        <v>3434338.15</v>
      </c>
      <c r="I763" s="2" t="s">
        <v>1196</v>
      </c>
    </row>
    <row r="764" spans="1:9" x14ac:dyDescent="0.2">
      <c r="A764" t="s">
        <v>12</v>
      </c>
      <c r="B764" t="s">
        <v>402</v>
      </c>
      <c r="C764" s="3">
        <v>45473</v>
      </c>
      <c r="D764" t="str">
        <f t="shared" si="11"/>
        <v>Bank</v>
      </c>
      <c r="F764" t="s">
        <v>1188</v>
      </c>
      <c r="G764" s="5">
        <v>151603.35</v>
      </c>
      <c r="I764" s="2" t="s">
        <v>1196</v>
      </c>
    </row>
    <row r="765" spans="1:9" x14ac:dyDescent="0.2">
      <c r="A765" t="s">
        <v>12</v>
      </c>
      <c r="B765" t="s">
        <v>403</v>
      </c>
      <c r="C765" s="3">
        <v>45473</v>
      </c>
      <c r="D765" t="str">
        <f t="shared" si="11"/>
        <v>Bank</v>
      </c>
      <c r="F765" t="s">
        <v>1188</v>
      </c>
      <c r="G765" s="5">
        <v>85284</v>
      </c>
      <c r="I765" s="2" t="s">
        <v>1196</v>
      </c>
    </row>
    <row r="766" spans="1:9" x14ac:dyDescent="0.2">
      <c r="A766" t="s">
        <v>12</v>
      </c>
      <c r="B766" t="s">
        <v>404</v>
      </c>
      <c r="C766" s="3">
        <v>45473</v>
      </c>
      <c r="D766" t="str">
        <f t="shared" si="11"/>
        <v>Bank</v>
      </c>
      <c r="F766" t="s">
        <v>1188</v>
      </c>
      <c r="G766" s="5">
        <v>487313.65</v>
      </c>
      <c r="I766" s="2" t="s">
        <v>1196</v>
      </c>
    </row>
    <row r="767" spans="1:9" x14ac:dyDescent="0.2">
      <c r="A767" t="s">
        <v>12</v>
      </c>
      <c r="B767" t="s">
        <v>405</v>
      </c>
      <c r="C767" s="3">
        <v>45473</v>
      </c>
      <c r="D767" t="str">
        <f t="shared" si="11"/>
        <v>Bank</v>
      </c>
      <c r="F767" t="s">
        <v>1188</v>
      </c>
      <c r="G767" s="5">
        <v>245709</v>
      </c>
      <c r="I767" s="2" t="s">
        <v>1196</v>
      </c>
    </row>
    <row r="768" spans="1:9" x14ac:dyDescent="0.2">
      <c r="A768" t="s">
        <v>12</v>
      </c>
      <c r="B768" t="s">
        <v>406</v>
      </c>
      <c r="C768" s="3">
        <v>45473</v>
      </c>
      <c r="D768" t="str">
        <f t="shared" si="11"/>
        <v>Bank</v>
      </c>
      <c r="F768" t="s">
        <v>1188</v>
      </c>
      <c r="G768" s="5">
        <v>300208.65000000002</v>
      </c>
      <c r="I768" s="2" t="s">
        <v>1196</v>
      </c>
    </row>
    <row r="769" spans="1:9" x14ac:dyDescent="0.2">
      <c r="A769" t="s">
        <v>12</v>
      </c>
      <c r="B769" t="s">
        <v>407</v>
      </c>
      <c r="C769" s="3">
        <v>45473</v>
      </c>
      <c r="D769" t="str">
        <f t="shared" si="11"/>
        <v>Bank</v>
      </c>
      <c r="F769" t="s">
        <v>1188</v>
      </c>
      <c r="G769" s="5">
        <v>81233.7</v>
      </c>
      <c r="I769" s="2" t="s">
        <v>1196</v>
      </c>
    </row>
    <row r="770" spans="1:9" x14ac:dyDescent="0.2">
      <c r="A770" t="s">
        <v>12</v>
      </c>
      <c r="B770" t="s">
        <v>408</v>
      </c>
      <c r="C770" s="3">
        <v>45473</v>
      </c>
      <c r="D770" t="str">
        <f t="shared" si="11"/>
        <v>Bank</v>
      </c>
      <c r="F770" t="s">
        <v>1188</v>
      </c>
      <c r="G770" s="5">
        <v>17295</v>
      </c>
      <c r="I770" s="2" t="s">
        <v>1196</v>
      </c>
    </row>
    <row r="771" spans="1:9" x14ac:dyDescent="0.2">
      <c r="A771" t="s">
        <v>12</v>
      </c>
      <c r="B771" t="s">
        <v>409</v>
      </c>
      <c r="C771" s="3">
        <v>45473</v>
      </c>
      <c r="D771" t="str">
        <f t="shared" ref="D771:D834" si="12">IF(A771="Overheads","Cash","Bank")</f>
        <v>Bank</v>
      </c>
      <c r="F771" t="s">
        <v>1188</v>
      </c>
      <c r="G771" s="5">
        <v>11435</v>
      </c>
      <c r="I771" s="2" t="s">
        <v>1196</v>
      </c>
    </row>
    <row r="772" spans="1:9" x14ac:dyDescent="0.2">
      <c r="A772" t="s">
        <v>12</v>
      </c>
      <c r="B772" t="s">
        <v>410</v>
      </c>
      <c r="C772" s="3">
        <v>45473</v>
      </c>
      <c r="D772" t="str">
        <f t="shared" si="12"/>
        <v>Bank</v>
      </c>
      <c r="F772" t="s">
        <v>1188</v>
      </c>
      <c r="G772" s="5">
        <v>36989</v>
      </c>
      <c r="I772" s="2" t="s">
        <v>1196</v>
      </c>
    </row>
    <row r="773" spans="1:9" x14ac:dyDescent="0.2">
      <c r="A773" t="s">
        <v>12</v>
      </c>
      <c r="B773" t="s">
        <v>411</v>
      </c>
      <c r="C773" s="3">
        <v>45473</v>
      </c>
      <c r="D773" t="str">
        <f t="shared" si="12"/>
        <v>Bank</v>
      </c>
      <c r="F773" t="s">
        <v>1188</v>
      </c>
      <c r="G773" s="5">
        <v>36640</v>
      </c>
      <c r="I773" s="2" t="s">
        <v>1196</v>
      </c>
    </row>
    <row r="774" spans="1:9" x14ac:dyDescent="0.2">
      <c r="A774" t="s">
        <v>12</v>
      </c>
      <c r="B774" t="s">
        <v>412</v>
      </c>
      <c r="C774" s="3">
        <v>45473</v>
      </c>
      <c r="D774" t="str">
        <f t="shared" si="12"/>
        <v>Bank</v>
      </c>
      <c r="F774" t="s">
        <v>1188</v>
      </c>
      <c r="G774" s="5">
        <v>50509</v>
      </c>
      <c r="I774" s="2" t="s">
        <v>1196</v>
      </c>
    </row>
    <row r="775" spans="1:9" x14ac:dyDescent="0.2">
      <c r="A775" t="s">
        <v>12</v>
      </c>
      <c r="B775" t="s">
        <v>413</v>
      </c>
      <c r="C775" s="3">
        <v>45473</v>
      </c>
      <c r="D775" t="str">
        <f t="shared" si="12"/>
        <v>Bank</v>
      </c>
      <c r="F775" t="s">
        <v>1188</v>
      </c>
      <c r="G775" s="5">
        <v>54044</v>
      </c>
      <c r="I775" s="2" t="s">
        <v>1196</v>
      </c>
    </row>
    <row r="776" spans="1:9" x14ac:dyDescent="0.2">
      <c r="A776" t="s">
        <v>12</v>
      </c>
      <c r="B776" t="s">
        <v>414</v>
      </c>
      <c r="C776" s="3">
        <v>45473</v>
      </c>
      <c r="D776" t="str">
        <f t="shared" si="12"/>
        <v>Bank</v>
      </c>
      <c r="F776" t="s">
        <v>1188</v>
      </c>
      <c r="G776" s="5">
        <v>133356</v>
      </c>
      <c r="I776" s="2" t="s">
        <v>1196</v>
      </c>
    </row>
    <row r="777" spans="1:9" x14ac:dyDescent="0.2">
      <c r="A777" t="s">
        <v>12</v>
      </c>
      <c r="B777" t="s">
        <v>415</v>
      </c>
      <c r="C777" s="3">
        <v>45473</v>
      </c>
      <c r="D777" t="str">
        <f t="shared" si="12"/>
        <v>Bank</v>
      </c>
      <c r="F777" t="s">
        <v>1188</v>
      </c>
      <c r="G777" s="5">
        <v>109920</v>
      </c>
      <c r="I777" s="2" t="s">
        <v>1196</v>
      </c>
    </row>
    <row r="778" spans="1:9" x14ac:dyDescent="0.2">
      <c r="A778" t="s">
        <v>12</v>
      </c>
      <c r="B778" t="s">
        <v>416</v>
      </c>
      <c r="C778" s="3">
        <v>45473</v>
      </c>
      <c r="D778" t="str">
        <f t="shared" si="12"/>
        <v>Bank</v>
      </c>
      <c r="F778" t="s">
        <v>1188</v>
      </c>
      <c r="G778" s="5">
        <v>43968</v>
      </c>
      <c r="I778" s="2" t="s">
        <v>1196</v>
      </c>
    </row>
    <row r="779" spans="1:9" x14ac:dyDescent="0.2">
      <c r="A779" t="s">
        <v>12</v>
      </c>
      <c r="B779" t="s">
        <v>417</v>
      </c>
      <c r="C779" s="3">
        <v>45473</v>
      </c>
      <c r="D779" t="str">
        <f t="shared" si="12"/>
        <v>Bank</v>
      </c>
      <c r="F779" t="s">
        <v>1188</v>
      </c>
      <c r="G779" s="5">
        <v>251709</v>
      </c>
      <c r="I779" s="2" t="s">
        <v>1196</v>
      </c>
    </row>
    <row r="780" spans="1:9" x14ac:dyDescent="0.2">
      <c r="A780" t="s">
        <v>12</v>
      </c>
      <c r="B780" t="s">
        <v>418</v>
      </c>
      <c r="C780" s="3">
        <v>45473</v>
      </c>
      <c r="D780" t="str">
        <f t="shared" si="12"/>
        <v>Bank</v>
      </c>
      <c r="F780" t="s">
        <v>1188</v>
      </c>
      <c r="G780" s="5">
        <v>46609</v>
      </c>
      <c r="I780" s="2" t="s">
        <v>1196</v>
      </c>
    </row>
    <row r="781" spans="1:9" x14ac:dyDescent="0.2">
      <c r="A781" t="s">
        <v>51</v>
      </c>
      <c r="B781" t="s">
        <v>386</v>
      </c>
      <c r="C781" s="3">
        <v>45474</v>
      </c>
      <c r="D781" t="str">
        <f t="shared" si="12"/>
        <v>Bank</v>
      </c>
      <c r="F781" t="s">
        <v>1188</v>
      </c>
      <c r="G781" s="5">
        <v>91021</v>
      </c>
      <c r="I781" s="2" t="s">
        <v>1196</v>
      </c>
    </row>
    <row r="782" spans="1:9" x14ac:dyDescent="0.2">
      <c r="A782" t="s">
        <v>51</v>
      </c>
      <c r="B782" t="s">
        <v>387</v>
      </c>
      <c r="C782" s="3">
        <v>45474</v>
      </c>
      <c r="D782" t="str">
        <f t="shared" si="12"/>
        <v>Bank</v>
      </c>
      <c r="F782" t="s">
        <v>1188</v>
      </c>
      <c r="G782" s="5">
        <v>185032</v>
      </c>
      <c r="I782" s="2" t="s">
        <v>1196</v>
      </c>
    </row>
    <row r="783" spans="1:9" x14ac:dyDescent="0.2">
      <c r="A783" t="s">
        <v>51</v>
      </c>
      <c r="B783" t="s">
        <v>388</v>
      </c>
      <c r="C783" s="3">
        <v>45474</v>
      </c>
      <c r="D783" t="str">
        <f t="shared" si="12"/>
        <v>Bank</v>
      </c>
      <c r="F783" t="s">
        <v>1188</v>
      </c>
      <c r="G783" s="5">
        <v>352034</v>
      </c>
      <c r="I783" s="2" t="s">
        <v>1196</v>
      </c>
    </row>
    <row r="784" spans="1:9" x14ac:dyDescent="0.2">
      <c r="A784" t="s">
        <v>51</v>
      </c>
      <c r="B784" t="s">
        <v>389</v>
      </c>
      <c r="C784" s="3">
        <v>45474</v>
      </c>
      <c r="D784" t="str">
        <f t="shared" si="12"/>
        <v>Bank</v>
      </c>
      <c r="F784" t="s">
        <v>1188</v>
      </c>
      <c r="G784" s="5">
        <v>36712</v>
      </c>
      <c r="I784" s="2" t="s">
        <v>1196</v>
      </c>
    </row>
    <row r="785" spans="1:9" x14ac:dyDescent="0.2">
      <c r="A785" t="s">
        <v>51</v>
      </c>
      <c r="B785" t="s">
        <v>390</v>
      </c>
      <c r="C785" s="3">
        <v>45474</v>
      </c>
      <c r="D785" t="str">
        <f t="shared" si="12"/>
        <v>Bank</v>
      </c>
      <c r="F785" t="s">
        <v>1188</v>
      </c>
      <c r="G785" s="5">
        <v>157259</v>
      </c>
      <c r="I785" s="2" t="s">
        <v>1196</v>
      </c>
    </row>
    <row r="786" spans="1:9" x14ac:dyDescent="0.2">
      <c r="A786" t="s">
        <v>51</v>
      </c>
      <c r="B786" t="s">
        <v>391</v>
      </c>
      <c r="C786" s="3">
        <v>45474</v>
      </c>
      <c r="D786" t="str">
        <f t="shared" si="12"/>
        <v>Bank</v>
      </c>
      <c r="F786" t="s">
        <v>1188</v>
      </c>
      <c r="G786" s="5">
        <v>272772</v>
      </c>
      <c r="I786" s="2" t="s">
        <v>1196</v>
      </c>
    </row>
    <row r="787" spans="1:9" x14ac:dyDescent="0.2">
      <c r="A787" t="s">
        <v>51</v>
      </c>
      <c r="B787" t="s">
        <v>392</v>
      </c>
      <c r="C787" s="3">
        <v>45474</v>
      </c>
      <c r="D787" t="str">
        <f t="shared" si="12"/>
        <v>Bank</v>
      </c>
      <c r="F787" t="s">
        <v>1188</v>
      </c>
      <c r="G787" s="5">
        <v>228499</v>
      </c>
      <c r="I787" s="2" t="s">
        <v>1196</v>
      </c>
    </row>
    <row r="788" spans="1:9" x14ac:dyDescent="0.2">
      <c r="A788" t="s">
        <v>51</v>
      </c>
      <c r="B788" t="s">
        <v>393</v>
      </c>
      <c r="C788" s="3">
        <v>45474</v>
      </c>
      <c r="D788" t="str">
        <f t="shared" si="12"/>
        <v>Bank</v>
      </c>
      <c r="F788" t="s">
        <v>1188</v>
      </c>
      <c r="G788" s="5">
        <v>8244</v>
      </c>
      <c r="I788" s="2" t="s">
        <v>1196</v>
      </c>
    </row>
    <row r="789" spans="1:9" x14ac:dyDescent="0.2">
      <c r="A789" t="s">
        <v>51</v>
      </c>
      <c r="B789" t="s">
        <v>394</v>
      </c>
      <c r="C789" s="3">
        <v>45474</v>
      </c>
      <c r="D789" t="str">
        <f t="shared" si="12"/>
        <v>Bank</v>
      </c>
      <c r="F789" t="s">
        <v>1188</v>
      </c>
      <c r="G789" s="5">
        <v>45800</v>
      </c>
      <c r="I789" s="2" t="s">
        <v>1196</v>
      </c>
    </row>
    <row r="790" spans="1:9" x14ac:dyDescent="0.2">
      <c r="A790" t="s">
        <v>51</v>
      </c>
      <c r="B790" t="s">
        <v>395</v>
      </c>
      <c r="C790" s="3">
        <v>45474</v>
      </c>
      <c r="D790" t="str">
        <f t="shared" si="12"/>
        <v>Bank</v>
      </c>
      <c r="F790" t="s">
        <v>1188</v>
      </c>
      <c r="G790" s="5">
        <v>346213</v>
      </c>
      <c r="I790" s="2" t="s">
        <v>1196</v>
      </c>
    </row>
    <row r="791" spans="1:9" x14ac:dyDescent="0.2">
      <c r="A791" t="s">
        <v>51</v>
      </c>
      <c r="B791" t="s">
        <v>396</v>
      </c>
      <c r="C791" s="3">
        <v>45474</v>
      </c>
      <c r="D791" t="str">
        <f t="shared" si="12"/>
        <v>Bank</v>
      </c>
      <c r="F791" t="s">
        <v>1188</v>
      </c>
      <c r="G791" s="5">
        <v>31964</v>
      </c>
      <c r="I791" s="2" t="s">
        <v>1196</v>
      </c>
    </row>
    <row r="792" spans="1:9" x14ac:dyDescent="0.2">
      <c r="A792" t="s">
        <v>51</v>
      </c>
      <c r="B792" t="s">
        <v>397</v>
      </c>
      <c r="C792" s="3">
        <v>45474</v>
      </c>
      <c r="D792" t="str">
        <f t="shared" si="12"/>
        <v>Bank</v>
      </c>
      <c r="F792" t="s">
        <v>1188</v>
      </c>
      <c r="G792" s="5">
        <v>66464</v>
      </c>
      <c r="I792" s="2" t="s">
        <v>1196</v>
      </c>
    </row>
    <row r="793" spans="1:9" x14ac:dyDescent="0.2">
      <c r="A793" t="s">
        <v>51</v>
      </c>
      <c r="B793" t="s">
        <v>398</v>
      </c>
      <c r="C793" s="3">
        <v>45474</v>
      </c>
      <c r="D793" t="str">
        <f t="shared" si="12"/>
        <v>Bank</v>
      </c>
      <c r="F793" t="s">
        <v>1188</v>
      </c>
      <c r="G793" s="5">
        <v>31398</v>
      </c>
      <c r="I793" s="2" t="s">
        <v>1196</v>
      </c>
    </row>
    <row r="794" spans="1:9" x14ac:dyDescent="0.2">
      <c r="A794" t="s">
        <v>51</v>
      </c>
      <c r="B794" t="s">
        <v>399</v>
      </c>
      <c r="C794" s="3">
        <v>45474</v>
      </c>
      <c r="D794" t="str">
        <f t="shared" si="12"/>
        <v>Bank</v>
      </c>
      <c r="F794" t="s">
        <v>1188</v>
      </c>
      <c r="G794" s="5">
        <v>67967</v>
      </c>
      <c r="I794" s="2" t="s">
        <v>1196</v>
      </c>
    </row>
    <row r="795" spans="1:9" x14ac:dyDescent="0.2">
      <c r="A795" t="s">
        <v>5</v>
      </c>
      <c r="B795" t="s">
        <v>367</v>
      </c>
      <c r="C795" s="3">
        <v>45478</v>
      </c>
      <c r="D795" t="str">
        <f t="shared" si="12"/>
        <v>Bank</v>
      </c>
      <c r="F795" t="s">
        <v>1188</v>
      </c>
      <c r="G795" s="5">
        <v>25338</v>
      </c>
      <c r="I795" s="2" t="s">
        <v>1196</v>
      </c>
    </row>
    <row r="796" spans="1:9" x14ac:dyDescent="0.2">
      <c r="A796" t="s">
        <v>5</v>
      </c>
      <c r="B796" t="s">
        <v>368</v>
      </c>
      <c r="C796" s="3">
        <v>45478</v>
      </c>
      <c r="D796" t="str">
        <f t="shared" si="12"/>
        <v>Bank</v>
      </c>
      <c r="F796" t="s">
        <v>1188</v>
      </c>
      <c r="G796" s="5">
        <v>8620.4</v>
      </c>
      <c r="I796" s="2" t="s">
        <v>1196</v>
      </c>
    </row>
    <row r="797" spans="1:9" x14ac:dyDescent="0.2">
      <c r="A797" t="s">
        <v>5</v>
      </c>
      <c r="B797" t="s">
        <v>369</v>
      </c>
      <c r="C797" s="3">
        <v>45478</v>
      </c>
      <c r="D797" t="str">
        <f t="shared" si="12"/>
        <v>Bank</v>
      </c>
      <c r="F797" t="s">
        <v>1188</v>
      </c>
      <c r="G797" s="5">
        <v>5699.4</v>
      </c>
      <c r="I797" s="2" t="s">
        <v>1196</v>
      </c>
    </row>
    <row r="798" spans="1:9" x14ac:dyDescent="0.2">
      <c r="A798" t="s">
        <v>5</v>
      </c>
      <c r="B798" t="s">
        <v>370</v>
      </c>
      <c r="C798" s="3">
        <v>45478</v>
      </c>
      <c r="D798" t="str">
        <f t="shared" si="12"/>
        <v>Bank</v>
      </c>
      <c r="F798" t="s">
        <v>1188</v>
      </c>
      <c r="G798" s="5">
        <v>18435.650000000001</v>
      </c>
      <c r="I798" s="2" t="s">
        <v>1196</v>
      </c>
    </row>
    <row r="799" spans="1:9" x14ac:dyDescent="0.2">
      <c r="A799" t="s">
        <v>5</v>
      </c>
      <c r="B799" t="s">
        <v>371</v>
      </c>
      <c r="C799" s="3">
        <v>45478</v>
      </c>
      <c r="D799" t="str">
        <f t="shared" si="12"/>
        <v>Bank</v>
      </c>
      <c r="F799" t="s">
        <v>1188</v>
      </c>
      <c r="G799" s="5">
        <v>18262</v>
      </c>
      <c r="I799" s="2" t="s">
        <v>1196</v>
      </c>
    </row>
    <row r="800" spans="1:9" x14ac:dyDescent="0.2">
      <c r="A800" t="s">
        <v>5</v>
      </c>
      <c r="B800" t="s">
        <v>372</v>
      </c>
      <c r="C800" s="3">
        <v>45478</v>
      </c>
      <c r="D800" t="str">
        <f t="shared" si="12"/>
        <v>Bank</v>
      </c>
      <c r="F800" t="s">
        <v>1188</v>
      </c>
      <c r="G800" s="5">
        <v>25174.65</v>
      </c>
      <c r="I800" s="2" t="s">
        <v>1196</v>
      </c>
    </row>
    <row r="801" spans="1:9" x14ac:dyDescent="0.2">
      <c r="A801" t="s">
        <v>5</v>
      </c>
      <c r="B801" t="s">
        <v>373</v>
      </c>
      <c r="C801" s="3">
        <v>45478</v>
      </c>
      <c r="D801" t="str">
        <f t="shared" si="12"/>
        <v>Bank</v>
      </c>
      <c r="F801" t="s">
        <v>1188</v>
      </c>
      <c r="G801" s="5">
        <v>26936.45</v>
      </c>
      <c r="I801" s="2" t="s">
        <v>1196</v>
      </c>
    </row>
    <row r="802" spans="1:9" x14ac:dyDescent="0.2">
      <c r="A802" t="s">
        <v>5</v>
      </c>
      <c r="B802" t="s">
        <v>374</v>
      </c>
      <c r="C802" s="3">
        <v>45478</v>
      </c>
      <c r="D802" t="str">
        <f t="shared" si="12"/>
        <v>Bank</v>
      </c>
      <c r="F802" t="s">
        <v>1188</v>
      </c>
      <c r="G802" s="5">
        <v>66466.55</v>
      </c>
      <c r="I802" s="2" t="s">
        <v>1196</v>
      </c>
    </row>
    <row r="803" spans="1:9" x14ac:dyDescent="0.2">
      <c r="A803" t="s">
        <v>5</v>
      </c>
      <c r="B803" t="s">
        <v>375</v>
      </c>
      <c r="C803" s="3">
        <v>45478</v>
      </c>
      <c r="D803" t="str">
        <f t="shared" si="12"/>
        <v>Bank</v>
      </c>
      <c r="F803" t="s">
        <v>1188</v>
      </c>
      <c r="G803" s="5">
        <v>54786</v>
      </c>
      <c r="I803" s="2" t="s">
        <v>1196</v>
      </c>
    </row>
    <row r="804" spans="1:9" x14ac:dyDescent="0.2">
      <c r="A804" t="s">
        <v>5</v>
      </c>
      <c r="B804" t="s">
        <v>376</v>
      </c>
      <c r="C804" s="3">
        <v>45478</v>
      </c>
      <c r="D804" t="str">
        <f t="shared" si="12"/>
        <v>Bank</v>
      </c>
      <c r="F804" t="s">
        <v>1188</v>
      </c>
      <c r="G804" s="5">
        <v>21914.400000000001</v>
      </c>
      <c r="I804" s="2" t="s">
        <v>1196</v>
      </c>
    </row>
    <row r="805" spans="1:9" x14ac:dyDescent="0.2">
      <c r="A805" t="s">
        <v>5</v>
      </c>
      <c r="B805" t="s">
        <v>377</v>
      </c>
      <c r="C805" s="3">
        <v>45478</v>
      </c>
      <c r="D805" t="str">
        <f t="shared" si="12"/>
        <v>Bank</v>
      </c>
      <c r="F805" t="s">
        <v>1188</v>
      </c>
      <c r="G805" s="5">
        <v>125455.8</v>
      </c>
      <c r="I805" s="2" t="s">
        <v>1196</v>
      </c>
    </row>
    <row r="806" spans="1:9" x14ac:dyDescent="0.2">
      <c r="A806" t="s">
        <v>5</v>
      </c>
      <c r="B806" t="s">
        <v>378</v>
      </c>
      <c r="C806" s="3">
        <v>45478</v>
      </c>
      <c r="D806" t="str">
        <f t="shared" si="12"/>
        <v>Bank</v>
      </c>
      <c r="F806" t="s">
        <v>1188</v>
      </c>
      <c r="G806" s="5">
        <v>23231.15</v>
      </c>
      <c r="I806" s="2" t="s">
        <v>1196</v>
      </c>
    </row>
    <row r="807" spans="1:9" x14ac:dyDescent="0.2">
      <c r="A807" t="s">
        <v>5</v>
      </c>
      <c r="B807" t="s">
        <v>379</v>
      </c>
      <c r="C807" s="3">
        <v>45478</v>
      </c>
      <c r="D807" t="str">
        <f t="shared" si="12"/>
        <v>Bank</v>
      </c>
      <c r="F807" t="s">
        <v>1188</v>
      </c>
      <c r="G807" s="5">
        <v>45366.35</v>
      </c>
      <c r="I807" s="2" t="s">
        <v>1196</v>
      </c>
    </row>
    <row r="808" spans="1:9" x14ac:dyDescent="0.2">
      <c r="A808" t="s">
        <v>5</v>
      </c>
      <c r="B808" t="s">
        <v>380</v>
      </c>
      <c r="C808" s="3">
        <v>45478</v>
      </c>
      <c r="D808" t="str">
        <f t="shared" si="12"/>
        <v>Bank</v>
      </c>
      <c r="F808" t="s">
        <v>1188</v>
      </c>
      <c r="G808" s="5">
        <v>92223.1</v>
      </c>
      <c r="I808" s="2" t="s">
        <v>1196</v>
      </c>
    </row>
    <row r="809" spans="1:9" x14ac:dyDescent="0.2">
      <c r="A809" t="s">
        <v>5</v>
      </c>
      <c r="B809" t="s">
        <v>381</v>
      </c>
      <c r="C809" s="3">
        <v>45478</v>
      </c>
      <c r="D809" t="str">
        <f t="shared" si="12"/>
        <v>Bank</v>
      </c>
      <c r="F809" t="s">
        <v>1188</v>
      </c>
      <c r="G809" s="5">
        <v>175460.1</v>
      </c>
      <c r="I809" s="2" t="s">
        <v>1196</v>
      </c>
    </row>
    <row r="810" spans="1:9" x14ac:dyDescent="0.2">
      <c r="A810" t="s">
        <v>5</v>
      </c>
      <c r="B810" t="s">
        <v>382</v>
      </c>
      <c r="C810" s="3">
        <v>45478</v>
      </c>
      <c r="D810" t="str">
        <f t="shared" si="12"/>
        <v>Bank</v>
      </c>
      <c r="F810" t="s">
        <v>1188</v>
      </c>
      <c r="G810" s="5">
        <v>18297.650000000001</v>
      </c>
      <c r="I810" s="2" t="s">
        <v>1196</v>
      </c>
    </row>
    <row r="811" spans="1:9" x14ac:dyDescent="0.2">
      <c r="A811" t="s">
        <v>5</v>
      </c>
      <c r="B811" t="s">
        <v>383</v>
      </c>
      <c r="C811" s="3">
        <v>45478</v>
      </c>
      <c r="D811" t="str">
        <f t="shared" si="12"/>
        <v>Bank</v>
      </c>
      <c r="F811" t="s">
        <v>1188</v>
      </c>
      <c r="G811" s="5">
        <v>78380.55</v>
      </c>
      <c r="I811" s="2" t="s">
        <v>1196</v>
      </c>
    </row>
    <row r="812" spans="1:9" x14ac:dyDescent="0.2">
      <c r="A812" t="s">
        <v>5</v>
      </c>
      <c r="B812" t="s">
        <v>384</v>
      </c>
      <c r="C812" s="3">
        <v>45478</v>
      </c>
      <c r="D812" t="str">
        <f t="shared" si="12"/>
        <v>Bank</v>
      </c>
      <c r="F812" t="s">
        <v>1188</v>
      </c>
      <c r="G812" s="5">
        <v>135954.15</v>
      </c>
      <c r="I812" s="2" t="s">
        <v>1196</v>
      </c>
    </row>
    <row r="813" spans="1:9" x14ac:dyDescent="0.2">
      <c r="A813" t="s">
        <v>5</v>
      </c>
      <c r="B813" t="s">
        <v>385</v>
      </c>
      <c r="C813" s="3">
        <v>45478</v>
      </c>
      <c r="D813" t="str">
        <f t="shared" si="12"/>
        <v>Bank</v>
      </c>
      <c r="F813" t="s">
        <v>1188</v>
      </c>
      <c r="G813" s="5">
        <v>113887.95</v>
      </c>
      <c r="I813" s="2" t="s">
        <v>1196</v>
      </c>
    </row>
    <row r="814" spans="1:9" x14ac:dyDescent="0.2">
      <c r="A814" t="s">
        <v>36</v>
      </c>
      <c r="B814" t="s">
        <v>353</v>
      </c>
      <c r="C814" s="3">
        <v>45479</v>
      </c>
      <c r="D814" t="str">
        <f t="shared" si="12"/>
        <v>Bank</v>
      </c>
      <c r="F814" t="s">
        <v>1188</v>
      </c>
      <c r="G814" s="5">
        <v>4108.95</v>
      </c>
      <c r="I814" s="2" t="s">
        <v>1196</v>
      </c>
    </row>
    <row r="815" spans="1:9" x14ac:dyDescent="0.2">
      <c r="A815" t="s">
        <v>36</v>
      </c>
      <c r="B815" t="s">
        <v>354</v>
      </c>
      <c r="C815" s="3">
        <v>45479</v>
      </c>
      <c r="D815" t="str">
        <f t="shared" si="12"/>
        <v>Bank</v>
      </c>
      <c r="F815" t="s">
        <v>1188</v>
      </c>
      <c r="G815" s="5">
        <v>22827.5</v>
      </c>
      <c r="I815" s="2" t="s">
        <v>1196</v>
      </c>
    </row>
    <row r="816" spans="1:9" x14ac:dyDescent="0.2">
      <c r="A816" t="s">
        <v>36</v>
      </c>
      <c r="B816" t="s">
        <v>355</v>
      </c>
      <c r="C816" s="3">
        <v>45479</v>
      </c>
      <c r="D816" t="str">
        <f t="shared" si="12"/>
        <v>Bank</v>
      </c>
      <c r="F816" t="s">
        <v>1188</v>
      </c>
      <c r="G816" s="5">
        <v>172558.65</v>
      </c>
      <c r="I816" s="2" t="s">
        <v>1196</v>
      </c>
    </row>
    <row r="817" spans="1:9" x14ac:dyDescent="0.2">
      <c r="A817" t="s">
        <v>36</v>
      </c>
      <c r="B817" t="s">
        <v>356</v>
      </c>
      <c r="C817" s="3">
        <v>45479</v>
      </c>
      <c r="D817" t="str">
        <f t="shared" si="12"/>
        <v>Bank</v>
      </c>
      <c r="F817" t="s">
        <v>1188</v>
      </c>
      <c r="G817" s="5">
        <v>15930.95</v>
      </c>
      <c r="I817" s="2" t="s">
        <v>1196</v>
      </c>
    </row>
    <row r="818" spans="1:9" x14ac:dyDescent="0.2">
      <c r="A818" t="s">
        <v>36</v>
      </c>
      <c r="B818" t="s">
        <v>357</v>
      </c>
      <c r="C818" s="3">
        <v>45479</v>
      </c>
      <c r="D818" t="str">
        <f t="shared" si="12"/>
        <v>Bank</v>
      </c>
      <c r="F818" t="s">
        <v>1188</v>
      </c>
      <c r="G818" s="5">
        <v>33126.9</v>
      </c>
      <c r="I818" s="2" t="s">
        <v>1196</v>
      </c>
    </row>
    <row r="819" spans="1:9" x14ac:dyDescent="0.2">
      <c r="A819" t="s">
        <v>36</v>
      </c>
      <c r="B819" t="s">
        <v>358</v>
      </c>
      <c r="C819" s="3">
        <v>45479</v>
      </c>
      <c r="D819" t="str">
        <f t="shared" si="12"/>
        <v>Bank</v>
      </c>
      <c r="F819" t="s">
        <v>1188</v>
      </c>
      <c r="G819" s="5">
        <v>15649.2</v>
      </c>
      <c r="I819" s="2" t="s">
        <v>1196</v>
      </c>
    </row>
    <row r="820" spans="1:9" x14ac:dyDescent="0.2">
      <c r="A820" t="s">
        <v>36</v>
      </c>
      <c r="B820" t="s">
        <v>359</v>
      </c>
      <c r="C820" s="3">
        <v>45479</v>
      </c>
      <c r="D820" t="str">
        <f t="shared" si="12"/>
        <v>Bank</v>
      </c>
      <c r="F820" t="s">
        <v>1188</v>
      </c>
      <c r="G820" s="5">
        <v>33876.699999999997</v>
      </c>
      <c r="I820" s="2" t="s">
        <v>1196</v>
      </c>
    </row>
    <row r="821" spans="1:9" x14ac:dyDescent="0.2">
      <c r="A821" t="s">
        <v>36</v>
      </c>
      <c r="B821" t="s">
        <v>360</v>
      </c>
      <c r="C821" s="3">
        <v>45479</v>
      </c>
      <c r="D821" t="str">
        <f t="shared" si="12"/>
        <v>Bank</v>
      </c>
      <c r="F821" t="s">
        <v>1188</v>
      </c>
      <c r="G821" s="5">
        <v>12629.3</v>
      </c>
      <c r="I821" s="2" t="s">
        <v>1196</v>
      </c>
    </row>
    <row r="822" spans="1:9" x14ac:dyDescent="0.2">
      <c r="A822" t="s">
        <v>36</v>
      </c>
      <c r="B822" t="s">
        <v>361</v>
      </c>
      <c r="C822" s="3">
        <v>45479</v>
      </c>
      <c r="D822" t="str">
        <f t="shared" si="12"/>
        <v>Bank</v>
      </c>
      <c r="F822" t="s">
        <v>1188</v>
      </c>
      <c r="G822" s="5">
        <v>20150.3</v>
      </c>
      <c r="I822" s="2" t="s">
        <v>1196</v>
      </c>
    </row>
    <row r="823" spans="1:9" x14ac:dyDescent="0.2">
      <c r="A823" t="s">
        <v>36</v>
      </c>
      <c r="B823" t="s">
        <v>362</v>
      </c>
      <c r="C823" s="3">
        <v>45479</v>
      </c>
      <c r="D823" t="str">
        <f t="shared" si="12"/>
        <v>Bank</v>
      </c>
      <c r="F823" t="s">
        <v>1188</v>
      </c>
      <c r="G823" s="5">
        <v>10657.05</v>
      </c>
      <c r="I823" s="2" t="s">
        <v>1196</v>
      </c>
    </row>
    <row r="824" spans="1:9" x14ac:dyDescent="0.2">
      <c r="A824" t="s">
        <v>36</v>
      </c>
      <c r="B824" t="s">
        <v>363</v>
      </c>
      <c r="C824" s="3">
        <v>45479</v>
      </c>
      <c r="D824" t="str">
        <f t="shared" si="12"/>
        <v>Bank</v>
      </c>
      <c r="F824" t="s">
        <v>1188</v>
      </c>
      <c r="G824" s="5">
        <v>43093.95</v>
      </c>
      <c r="I824" s="2" t="s">
        <v>1196</v>
      </c>
    </row>
    <row r="825" spans="1:9" x14ac:dyDescent="0.2">
      <c r="A825" t="s">
        <v>36</v>
      </c>
      <c r="B825" t="s">
        <v>364</v>
      </c>
      <c r="C825" s="3">
        <v>45479</v>
      </c>
      <c r="D825" t="str">
        <f t="shared" si="12"/>
        <v>Bank</v>
      </c>
      <c r="F825" t="s">
        <v>1188</v>
      </c>
      <c r="G825" s="5">
        <v>29727.5</v>
      </c>
      <c r="I825" s="2" t="s">
        <v>1196</v>
      </c>
    </row>
    <row r="826" spans="1:9" x14ac:dyDescent="0.2">
      <c r="A826" t="s">
        <v>36</v>
      </c>
      <c r="B826" t="s">
        <v>365</v>
      </c>
      <c r="C826" s="3">
        <v>45479</v>
      </c>
      <c r="D826" t="str">
        <f t="shared" si="12"/>
        <v>Bank</v>
      </c>
      <c r="F826" t="s">
        <v>1188</v>
      </c>
      <c r="G826" s="5">
        <v>58846.65</v>
      </c>
      <c r="I826" s="2" t="s">
        <v>1196</v>
      </c>
    </row>
    <row r="827" spans="1:9" x14ac:dyDescent="0.2">
      <c r="A827" t="s">
        <v>36</v>
      </c>
      <c r="B827" t="s">
        <v>366</v>
      </c>
      <c r="C827" s="3">
        <v>45479</v>
      </c>
      <c r="D827" t="str">
        <f t="shared" si="12"/>
        <v>Bank</v>
      </c>
      <c r="F827" t="s">
        <v>1188</v>
      </c>
      <c r="G827" s="5">
        <v>62964.800000000003</v>
      </c>
      <c r="I827" s="2" t="s">
        <v>1196</v>
      </c>
    </row>
    <row r="828" spans="1:9" x14ac:dyDescent="0.2">
      <c r="A828" t="s">
        <v>28</v>
      </c>
      <c r="B828" t="s">
        <v>339</v>
      </c>
      <c r="C828" s="3">
        <v>45489</v>
      </c>
      <c r="D828" t="str">
        <f t="shared" si="12"/>
        <v>Bank</v>
      </c>
      <c r="F828" t="s">
        <v>1188</v>
      </c>
      <c r="G828" s="5">
        <v>146232.85</v>
      </c>
      <c r="I828" s="2" t="s">
        <v>1196</v>
      </c>
    </row>
    <row r="829" spans="1:9" x14ac:dyDescent="0.2">
      <c r="A829" t="s">
        <v>28</v>
      </c>
      <c r="B829" t="s">
        <v>340</v>
      </c>
      <c r="C829" s="3">
        <v>45489</v>
      </c>
      <c r="D829" t="str">
        <f t="shared" si="12"/>
        <v>Bank</v>
      </c>
      <c r="F829" t="s">
        <v>1188</v>
      </c>
      <c r="G829" s="5">
        <v>108854.39999999999</v>
      </c>
      <c r="I829" s="2" t="s">
        <v>1196</v>
      </c>
    </row>
    <row r="830" spans="1:9" x14ac:dyDescent="0.2">
      <c r="A830" t="s">
        <v>28</v>
      </c>
      <c r="B830" t="s">
        <v>341</v>
      </c>
      <c r="C830" s="3">
        <v>45489</v>
      </c>
      <c r="D830" t="str">
        <f t="shared" si="12"/>
        <v>Bank</v>
      </c>
      <c r="F830" t="s">
        <v>1188</v>
      </c>
      <c r="G830" s="5">
        <v>35858.15</v>
      </c>
      <c r="I830" s="2" t="s">
        <v>1196</v>
      </c>
    </row>
    <row r="831" spans="1:9" x14ac:dyDescent="0.2">
      <c r="A831" t="s">
        <v>28</v>
      </c>
      <c r="B831" t="s">
        <v>342</v>
      </c>
      <c r="C831" s="3">
        <v>45489</v>
      </c>
      <c r="D831" t="str">
        <f t="shared" si="12"/>
        <v>Bank</v>
      </c>
      <c r="F831" t="s">
        <v>1188</v>
      </c>
      <c r="G831" s="5">
        <v>234605.75</v>
      </c>
      <c r="I831" s="2" t="s">
        <v>1196</v>
      </c>
    </row>
    <row r="832" spans="1:9" x14ac:dyDescent="0.2">
      <c r="A832" t="s">
        <v>28</v>
      </c>
      <c r="B832" t="s">
        <v>343</v>
      </c>
      <c r="C832" s="3">
        <v>45489</v>
      </c>
      <c r="D832" t="str">
        <f t="shared" si="12"/>
        <v>Bank</v>
      </c>
      <c r="F832" t="s">
        <v>1188</v>
      </c>
      <c r="G832" s="5">
        <v>40727.25</v>
      </c>
      <c r="I832" s="2" t="s">
        <v>1196</v>
      </c>
    </row>
    <row r="833" spans="1:9" x14ac:dyDescent="0.2">
      <c r="A833" t="s">
        <v>28</v>
      </c>
      <c r="B833" t="s">
        <v>344</v>
      </c>
      <c r="C833" s="3">
        <v>45489</v>
      </c>
      <c r="D833" t="str">
        <f t="shared" si="12"/>
        <v>Bank</v>
      </c>
      <c r="F833" t="s">
        <v>1188</v>
      </c>
      <c r="G833" s="5">
        <v>79535.149999999994</v>
      </c>
      <c r="I833" s="2" t="s">
        <v>1196</v>
      </c>
    </row>
    <row r="834" spans="1:9" x14ac:dyDescent="0.2">
      <c r="A834" t="s">
        <v>28</v>
      </c>
      <c r="B834" t="s">
        <v>345</v>
      </c>
      <c r="C834" s="3">
        <v>45489</v>
      </c>
      <c r="D834" t="str">
        <f t="shared" si="12"/>
        <v>Bank</v>
      </c>
      <c r="F834" t="s">
        <v>1188</v>
      </c>
      <c r="G834" s="5">
        <v>172459.75</v>
      </c>
      <c r="I834" s="2" t="s">
        <v>1196</v>
      </c>
    </row>
    <row r="835" spans="1:9" x14ac:dyDescent="0.2">
      <c r="A835" t="s">
        <v>28</v>
      </c>
      <c r="B835" t="s">
        <v>346</v>
      </c>
      <c r="C835" s="3">
        <v>45489</v>
      </c>
      <c r="D835" t="str">
        <f t="shared" ref="D835:D898" si="13">IF(A835="Overheads","Cash","Bank")</f>
        <v>Bank</v>
      </c>
      <c r="F835" t="s">
        <v>1188</v>
      </c>
      <c r="G835" s="5">
        <v>205071.45</v>
      </c>
      <c r="I835" s="2" t="s">
        <v>1196</v>
      </c>
    </row>
    <row r="836" spans="1:9" x14ac:dyDescent="0.2">
      <c r="A836" t="s">
        <v>28</v>
      </c>
      <c r="B836" t="s">
        <v>347</v>
      </c>
      <c r="C836" s="3">
        <v>45489</v>
      </c>
      <c r="D836" t="str">
        <f t="shared" si="13"/>
        <v>Bank</v>
      </c>
      <c r="F836" t="s">
        <v>1188</v>
      </c>
      <c r="G836" s="5">
        <v>38495.1</v>
      </c>
      <c r="I836" s="2" t="s">
        <v>1196</v>
      </c>
    </row>
    <row r="837" spans="1:9" x14ac:dyDescent="0.2">
      <c r="A837" t="s">
        <v>28</v>
      </c>
      <c r="B837" t="s">
        <v>348</v>
      </c>
      <c r="C837" s="3">
        <v>45489</v>
      </c>
      <c r="D837" t="str">
        <f t="shared" si="13"/>
        <v>Bank</v>
      </c>
      <c r="F837" t="s">
        <v>1188</v>
      </c>
      <c r="G837" s="5">
        <v>128251.45</v>
      </c>
      <c r="I837" s="2" t="s">
        <v>1196</v>
      </c>
    </row>
    <row r="838" spans="1:9" x14ac:dyDescent="0.2">
      <c r="A838" t="s">
        <v>28</v>
      </c>
      <c r="B838" t="s">
        <v>349</v>
      </c>
      <c r="C838" s="3">
        <v>45489</v>
      </c>
      <c r="D838" t="str">
        <f t="shared" si="13"/>
        <v>Bank</v>
      </c>
      <c r="F838" t="s">
        <v>1188</v>
      </c>
      <c r="G838" s="5">
        <v>238349</v>
      </c>
      <c r="I838" s="2" t="s">
        <v>1196</v>
      </c>
    </row>
    <row r="839" spans="1:9" x14ac:dyDescent="0.2">
      <c r="A839" t="s">
        <v>28</v>
      </c>
      <c r="B839" t="s">
        <v>350</v>
      </c>
      <c r="C839" s="3">
        <v>45489</v>
      </c>
      <c r="D839" t="str">
        <f t="shared" si="13"/>
        <v>Bank</v>
      </c>
      <c r="F839" t="s">
        <v>1188</v>
      </c>
      <c r="G839" s="5">
        <v>159729.25</v>
      </c>
      <c r="I839" s="2" t="s">
        <v>1196</v>
      </c>
    </row>
    <row r="840" spans="1:9" x14ac:dyDescent="0.2">
      <c r="A840" t="s">
        <v>28</v>
      </c>
      <c r="B840" t="s">
        <v>351</v>
      </c>
      <c r="C840" s="3">
        <v>45489</v>
      </c>
      <c r="D840" t="str">
        <f t="shared" si="13"/>
        <v>Bank</v>
      </c>
      <c r="F840" t="s">
        <v>1188</v>
      </c>
      <c r="G840" s="5">
        <v>9604.7999999999993</v>
      </c>
      <c r="I840" s="2" t="s">
        <v>1196</v>
      </c>
    </row>
    <row r="841" spans="1:9" x14ac:dyDescent="0.2">
      <c r="A841" t="s">
        <v>28</v>
      </c>
      <c r="B841" t="s">
        <v>352</v>
      </c>
      <c r="C841" s="3">
        <v>45489</v>
      </c>
      <c r="D841" t="str">
        <f t="shared" si="13"/>
        <v>Bank</v>
      </c>
      <c r="F841" t="s">
        <v>1188</v>
      </c>
      <c r="G841" s="5">
        <v>32016</v>
      </c>
      <c r="I841" s="2" t="s">
        <v>1196</v>
      </c>
    </row>
    <row r="842" spans="1:9" x14ac:dyDescent="0.2">
      <c r="A842" t="s">
        <v>20</v>
      </c>
      <c r="B842" t="s">
        <v>325</v>
      </c>
      <c r="C842" s="3">
        <v>45495</v>
      </c>
      <c r="D842" t="str">
        <f t="shared" si="13"/>
        <v>Cash</v>
      </c>
      <c r="F842" t="s">
        <v>1188</v>
      </c>
      <c r="G842" s="5">
        <v>322687.7</v>
      </c>
      <c r="I842" s="2" t="s">
        <v>1196</v>
      </c>
    </row>
    <row r="843" spans="1:9" x14ac:dyDescent="0.2">
      <c r="A843" t="s">
        <v>20</v>
      </c>
      <c r="B843" t="s">
        <v>326</v>
      </c>
      <c r="C843" s="3">
        <v>45495</v>
      </c>
      <c r="D843" t="str">
        <f t="shared" si="13"/>
        <v>Cash</v>
      </c>
      <c r="F843" t="s">
        <v>1188</v>
      </c>
      <c r="G843" s="5">
        <v>37240.449999999997</v>
      </c>
      <c r="I843" s="2" t="s">
        <v>1196</v>
      </c>
    </row>
    <row r="844" spans="1:9" x14ac:dyDescent="0.2">
      <c r="A844" t="s">
        <v>20</v>
      </c>
      <c r="B844" t="s">
        <v>327</v>
      </c>
      <c r="C844" s="3">
        <v>45495</v>
      </c>
      <c r="D844" t="str">
        <f t="shared" si="13"/>
        <v>Cash</v>
      </c>
      <c r="F844" t="s">
        <v>1188</v>
      </c>
      <c r="G844" s="5">
        <v>54205.25</v>
      </c>
      <c r="I844" s="2" t="s">
        <v>1196</v>
      </c>
    </row>
    <row r="845" spans="1:9" x14ac:dyDescent="0.2">
      <c r="A845" t="s">
        <v>20</v>
      </c>
      <c r="B845" t="s">
        <v>328</v>
      </c>
      <c r="C845" s="3">
        <v>45495</v>
      </c>
      <c r="D845" t="str">
        <f t="shared" si="13"/>
        <v>Cash</v>
      </c>
      <c r="F845" t="s">
        <v>1188</v>
      </c>
      <c r="G845" s="5">
        <v>35139.4</v>
      </c>
      <c r="I845" s="2" t="s">
        <v>1196</v>
      </c>
    </row>
    <row r="846" spans="1:9" x14ac:dyDescent="0.2">
      <c r="A846" t="s">
        <v>20</v>
      </c>
      <c r="B846" t="s">
        <v>329</v>
      </c>
      <c r="C846" s="3">
        <v>45495</v>
      </c>
      <c r="D846" t="str">
        <f t="shared" si="13"/>
        <v>Cash</v>
      </c>
      <c r="F846" t="s">
        <v>1188</v>
      </c>
      <c r="G846" s="5">
        <v>55431.15</v>
      </c>
      <c r="I846" s="2" t="s">
        <v>1196</v>
      </c>
    </row>
    <row r="847" spans="1:9" x14ac:dyDescent="0.2">
      <c r="A847" t="s">
        <v>20</v>
      </c>
      <c r="B847" t="s">
        <v>330</v>
      </c>
      <c r="C847" s="3">
        <v>45495</v>
      </c>
      <c r="D847" t="str">
        <f t="shared" si="13"/>
        <v>Cash</v>
      </c>
      <c r="F847" t="s">
        <v>1188</v>
      </c>
      <c r="G847" s="5">
        <v>23616.400000000001</v>
      </c>
      <c r="I847" s="2" t="s">
        <v>1196</v>
      </c>
    </row>
    <row r="848" spans="1:9" x14ac:dyDescent="0.2">
      <c r="A848" t="s">
        <v>20</v>
      </c>
      <c r="B848" t="s">
        <v>331</v>
      </c>
      <c r="C848" s="3">
        <v>45495</v>
      </c>
      <c r="D848" t="str">
        <f t="shared" si="13"/>
        <v>Cash</v>
      </c>
      <c r="F848" t="s">
        <v>1188</v>
      </c>
      <c r="G848" s="5">
        <v>4537.8999999999996</v>
      </c>
      <c r="I848" s="2" t="s">
        <v>1196</v>
      </c>
    </row>
    <row r="849" spans="1:9" x14ac:dyDescent="0.2">
      <c r="A849" t="s">
        <v>20</v>
      </c>
      <c r="B849" t="s">
        <v>332</v>
      </c>
      <c r="C849" s="3">
        <v>45495</v>
      </c>
      <c r="D849" t="str">
        <f t="shared" si="13"/>
        <v>Cash</v>
      </c>
      <c r="F849" t="s">
        <v>1188</v>
      </c>
      <c r="G849" s="5">
        <v>3000.35</v>
      </c>
      <c r="I849" s="2" t="s">
        <v>1196</v>
      </c>
    </row>
    <row r="850" spans="1:9" x14ac:dyDescent="0.2">
      <c r="A850" t="s">
        <v>20</v>
      </c>
      <c r="B850" t="s">
        <v>333</v>
      </c>
      <c r="C850" s="3">
        <v>45495</v>
      </c>
      <c r="D850" t="str">
        <f t="shared" si="13"/>
        <v>Cash</v>
      </c>
      <c r="F850" t="s">
        <v>1188</v>
      </c>
      <c r="G850" s="5">
        <v>9706</v>
      </c>
      <c r="I850" s="2" t="s">
        <v>1196</v>
      </c>
    </row>
    <row r="851" spans="1:9" x14ac:dyDescent="0.2">
      <c r="A851" t="s">
        <v>20</v>
      </c>
      <c r="B851" t="s">
        <v>334</v>
      </c>
      <c r="C851" s="3">
        <v>45495</v>
      </c>
      <c r="D851" t="str">
        <f t="shared" si="13"/>
        <v>Cash</v>
      </c>
      <c r="F851" t="s">
        <v>1188</v>
      </c>
      <c r="G851" s="5">
        <v>9614</v>
      </c>
      <c r="I851" s="2" t="s">
        <v>1196</v>
      </c>
    </row>
    <row r="852" spans="1:9" x14ac:dyDescent="0.2">
      <c r="A852" t="s">
        <v>20</v>
      </c>
      <c r="B852" t="s">
        <v>335</v>
      </c>
      <c r="C852" s="3">
        <v>45495</v>
      </c>
      <c r="D852" t="str">
        <f t="shared" si="13"/>
        <v>Cash</v>
      </c>
      <c r="F852" t="s">
        <v>1188</v>
      </c>
      <c r="G852" s="5">
        <v>13252.6</v>
      </c>
      <c r="I852" s="2" t="s">
        <v>1196</v>
      </c>
    </row>
    <row r="853" spans="1:9" x14ac:dyDescent="0.2">
      <c r="A853" t="s">
        <v>20</v>
      </c>
      <c r="B853" t="s">
        <v>336</v>
      </c>
      <c r="C853" s="3">
        <v>45495</v>
      </c>
      <c r="D853" t="str">
        <f t="shared" si="13"/>
        <v>Cash</v>
      </c>
      <c r="F853" t="s">
        <v>1188</v>
      </c>
      <c r="G853" s="5">
        <v>14180.65</v>
      </c>
      <c r="I853" s="2" t="s">
        <v>1196</v>
      </c>
    </row>
    <row r="854" spans="1:9" x14ac:dyDescent="0.2">
      <c r="A854" t="s">
        <v>20</v>
      </c>
      <c r="B854" t="s">
        <v>337</v>
      </c>
      <c r="C854" s="3">
        <v>45495</v>
      </c>
      <c r="D854" t="str">
        <f t="shared" si="13"/>
        <v>Cash</v>
      </c>
      <c r="F854" t="s">
        <v>1188</v>
      </c>
      <c r="G854" s="5">
        <v>34991.050000000003</v>
      </c>
      <c r="I854" s="2" t="s">
        <v>1196</v>
      </c>
    </row>
    <row r="855" spans="1:9" x14ac:dyDescent="0.2">
      <c r="A855" t="s">
        <v>20</v>
      </c>
      <c r="B855" t="s">
        <v>338</v>
      </c>
      <c r="C855" s="3">
        <v>45495</v>
      </c>
      <c r="D855" t="str">
        <f t="shared" si="13"/>
        <v>Cash</v>
      </c>
      <c r="F855" t="s">
        <v>1188</v>
      </c>
      <c r="G855" s="5">
        <v>28842</v>
      </c>
      <c r="I855" s="2" t="s">
        <v>1196</v>
      </c>
    </row>
    <row r="856" spans="1:9" x14ac:dyDescent="0.2">
      <c r="A856" t="s">
        <v>12</v>
      </c>
      <c r="B856" t="s">
        <v>311</v>
      </c>
      <c r="C856" s="3">
        <v>45504</v>
      </c>
      <c r="D856" t="str">
        <f t="shared" si="13"/>
        <v>Bank</v>
      </c>
      <c r="F856" t="s">
        <v>1188</v>
      </c>
      <c r="G856" s="5">
        <v>11536.8</v>
      </c>
      <c r="I856" s="2" t="s">
        <v>1196</v>
      </c>
    </row>
    <row r="857" spans="1:9" x14ac:dyDescent="0.2">
      <c r="A857" t="s">
        <v>12</v>
      </c>
      <c r="B857" t="s">
        <v>312</v>
      </c>
      <c r="C857" s="3">
        <v>45504</v>
      </c>
      <c r="D857" t="str">
        <f t="shared" si="13"/>
        <v>Bank</v>
      </c>
      <c r="F857" t="s">
        <v>1188</v>
      </c>
      <c r="G857" s="5">
        <v>66045.649999999994</v>
      </c>
      <c r="I857" s="2" t="s">
        <v>1196</v>
      </c>
    </row>
    <row r="858" spans="1:9" x14ac:dyDescent="0.2">
      <c r="A858" t="s">
        <v>12</v>
      </c>
      <c r="B858" t="s">
        <v>313</v>
      </c>
      <c r="C858" s="3">
        <v>45504</v>
      </c>
      <c r="D858" t="str">
        <f t="shared" si="13"/>
        <v>Bank</v>
      </c>
      <c r="F858" t="s">
        <v>1188</v>
      </c>
      <c r="G858" s="5">
        <v>12230.25</v>
      </c>
      <c r="I858" s="2" t="s">
        <v>1196</v>
      </c>
    </row>
    <row r="859" spans="1:9" x14ac:dyDescent="0.2">
      <c r="A859" t="s">
        <v>12</v>
      </c>
      <c r="B859" t="s">
        <v>314</v>
      </c>
      <c r="C859" s="3">
        <v>45504</v>
      </c>
      <c r="D859" t="str">
        <f t="shared" si="13"/>
        <v>Bank</v>
      </c>
      <c r="F859" t="s">
        <v>1188</v>
      </c>
      <c r="G859" s="5">
        <v>23883.200000000001</v>
      </c>
      <c r="I859" s="2" t="s">
        <v>1196</v>
      </c>
    </row>
    <row r="860" spans="1:9" x14ac:dyDescent="0.2">
      <c r="A860" t="s">
        <v>12</v>
      </c>
      <c r="B860" t="s">
        <v>315</v>
      </c>
      <c r="C860" s="3">
        <v>45504</v>
      </c>
      <c r="D860" t="str">
        <f t="shared" si="13"/>
        <v>Bank</v>
      </c>
      <c r="F860" t="s">
        <v>1188</v>
      </c>
      <c r="G860" s="5">
        <v>48550.7</v>
      </c>
      <c r="I860" s="2" t="s">
        <v>1196</v>
      </c>
    </row>
    <row r="861" spans="1:9" x14ac:dyDescent="0.2">
      <c r="A861" t="s">
        <v>12</v>
      </c>
      <c r="B861" t="s">
        <v>316</v>
      </c>
      <c r="C861" s="3">
        <v>45504</v>
      </c>
      <c r="D861" t="str">
        <f t="shared" si="13"/>
        <v>Bank</v>
      </c>
      <c r="F861" t="s">
        <v>1188</v>
      </c>
      <c r="G861" s="5">
        <v>92370.3</v>
      </c>
      <c r="I861" s="2" t="s">
        <v>1196</v>
      </c>
    </row>
    <row r="862" spans="1:9" x14ac:dyDescent="0.2">
      <c r="A862" t="s">
        <v>12</v>
      </c>
      <c r="B862" t="s">
        <v>317</v>
      </c>
      <c r="C862" s="3">
        <v>45504</v>
      </c>
      <c r="D862" t="str">
        <f t="shared" si="13"/>
        <v>Bank</v>
      </c>
      <c r="F862" t="s">
        <v>1188</v>
      </c>
      <c r="G862" s="5">
        <v>9632.4</v>
      </c>
      <c r="I862" s="2" t="s">
        <v>1196</v>
      </c>
    </row>
    <row r="863" spans="1:9" x14ac:dyDescent="0.2">
      <c r="A863" t="s">
        <v>12</v>
      </c>
      <c r="B863" t="s">
        <v>318</v>
      </c>
      <c r="C863" s="3">
        <v>45504</v>
      </c>
      <c r="D863" t="str">
        <f t="shared" si="13"/>
        <v>Bank</v>
      </c>
      <c r="F863" t="s">
        <v>1188</v>
      </c>
      <c r="G863" s="5">
        <v>41263.15</v>
      </c>
      <c r="I863" s="2" t="s">
        <v>1196</v>
      </c>
    </row>
    <row r="864" spans="1:9" x14ac:dyDescent="0.2">
      <c r="A864" t="s">
        <v>12</v>
      </c>
      <c r="B864" t="s">
        <v>319</v>
      </c>
      <c r="C864" s="3">
        <v>45504</v>
      </c>
      <c r="D864" t="str">
        <f t="shared" si="13"/>
        <v>Bank</v>
      </c>
      <c r="F864" t="s">
        <v>1188</v>
      </c>
      <c r="G864" s="5">
        <v>71572.55</v>
      </c>
      <c r="I864" s="2" t="s">
        <v>1196</v>
      </c>
    </row>
    <row r="865" spans="1:9" x14ac:dyDescent="0.2">
      <c r="A865" t="s">
        <v>12</v>
      </c>
      <c r="B865" t="s">
        <v>320</v>
      </c>
      <c r="C865" s="3">
        <v>45504</v>
      </c>
      <c r="D865" t="str">
        <f t="shared" si="13"/>
        <v>Bank</v>
      </c>
      <c r="F865" t="s">
        <v>1188</v>
      </c>
      <c r="G865" s="5">
        <v>59956.4</v>
      </c>
      <c r="I865" s="2" t="s">
        <v>1196</v>
      </c>
    </row>
    <row r="866" spans="1:9" x14ac:dyDescent="0.2">
      <c r="A866" t="s">
        <v>12</v>
      </c>
      <c r="B866" t="s">
        <v>321</v>
      </c>
      <c r="C866" s="3">
        <v>45504</v>
      </c>
      <c r="D866" t="str">
        <f t="shared" si="13"/>
        <v>Bank</v>
      </c>
      <c r="F866" t="s">
        <v>1188</v>
      </c>
      <c r="G866" s="5">
        <v>2163.15</v>
      </c>
      <c r="I866" s="2" t="s">
        <v>1196</v>
      </c>
    </row>
    <row r="867" spans="1:9" x14ac:dyDescent="0.2">
      <c r="A867" t="s">
        <v>12</v>
      </c>
      <c r="B867" t="s">
        <v>322</v>
      </c>
      <c r="C867" s="3">
        <v>45504</v>
      </c>
      <c r="D867" t="str">
        <f t="shared" si="13"/>
        <v>Bank</v>
      </c>
      <c r="F867" t="s">
        <v>1188</v>
      </c>
      <c r="G867" s="5">
        <v>12017.5</v>
      </c>
      <c r="I867" s="2" t="s">
        <v>1196</v>
      </c>
    </row>
    <row r="868" spans="1:9" x14ac:dyDescent="0.2">
      <c r="A868" t="s">
        <v>12</v>
      </c>
      <c r="B868" t="s">
        <v>323</v>
      </c>
      <c r="C868" s="3">
        <v>45504</v>
      </c>
      <c r="D868" t="str">
        <f t="shared" si="13"/>
        <v>Bank</v>
      </c>
      <c r="F868" t="s">
        <v>1188</v>
      </c>
      <c r="G868" s="5">
        <v>90843.1</v>
      </c>
      <c r="I868" s="2" t="s">
        <v>1196</v>
      </c>
    </row>
    <row r="869" spans="1:9" x14ac:dyDescent="0.2">
      <c r="A869" t="s">
        <v>12</v>
      </c>
      <c r="B869" t="s">
        <v>324</v>
      </c>
      <c r="C869" s="3">
        <v>45504</v>
      </c>
      <c r="D869" t="str">
        <f t="shared" si="13"/>
        <v>Bank</v>
      </c>
      <c r="F869" t="s">
        <v>1188</v>
      </c>
      <c r="G869" s="5">
        <v>8386.9500000000007</v>
      </c>
      <c r="I869" s="2" t="s">
        <v>1196</v>
      </c>
    </row>
    <row r="870" spans="1:9" x14ac:dyDescent="0.2">
      <c r="A870" t="s">
        <v>51</v>
      </c>
      <c r="B870" t="s">
        <v>299</v>
      </c>
      <c r="C870" s="3">
        <v>45505</v>
      </c>
      <c r="D870" t="str">
        <f t="shared" si="13"/>
        <v>Bank</v>
      </c>
      <c r="F870" t="s">
        <v>1188</v>
      </c>
      <c r="G870" s="5">
        <v>17439.75</v>
      </c>
      <c r="I870" s="2" t="s">
        <v>1196</v>
      </c>
    </row>
    <row r="871" spans="1:9" x14ac:dyDescent="0.2">
      <c r="A871" t="s">
        <v>51</v>
      </c>
      <c r="B871" t="s">
        <v>300</v>
      </c>
      <c r="C871" s="3">
        <v>45505</v>
      </c>
      <c r="D871" t="str">
        <f t="shared" si="13"/>
        <v>Bank</v>
      </c>
      <c r="F871" t="s">
        <v>1188</v>
      </c>
      <c r="G871" s="5">
        <v>8238.6</v>
      </c>
      <c r="I871" s="2" t="s">
        <v>1196</v>
      </c>
    </row>
    <row r="872" spans="1:9" x14ac:dyDescent="0.2">
      <c r="A872" t="s">
        <v>51</v>
      </c>
      <c r="B872" t="s">
        <v>301</v>
      </c>
      <c r="C872" s="3">
        <v>45505</v>
      </c>
      <c r="D872" t="str">
        <f t="shared" si="13"/>
        <v>Bank</v>
      </c>
      <c r="F872" t="s">
        <v>1188</v>
      </c>
      <c r="G872" s="5">
        <v>17834.2</v>
      </c>
      <c r="I872" s="2" t="s">
        <v>1196</v>
      </c>
    </row>
    <row r="873" spans="1:9" x14ac:dyDescent="0.2">
      <c r="A873" t="s">
        <v>51</v>
      </c>
      <c r="B873" t="s">
        <v>302</v>
      </c>
      <c r="C873" s="3">
        <v>45505</v>
      </c>
      <c r="D873" t="str">
        <f t="shared" si="13"/>
        <v>Bank</v>
      </c>
      <c r="F873" t="s">
        <v>1188</v>
      </c>
      <c r="G873" s="5">
        <v>6648.15</v>
      </c>
      <c r="I873" s="2" t="s">
        <v>1196</v>
      </c>
    </row>
    <row r="874" spans="1:9" x14ac:dyDescent="0.2">
      <c r="A874" t="s">
        <v>51</v>
      </c>
      <c r="B874" t="s">
        <v>303</v>
      </c>
      <c r="C874" s="3">
        <v>45505</v>
      </c>
      <c r="D874" t="str">
        <f t="shared" si="13"/>
        <v>Bank</v>
      </c>
      <c r="F874" t="s">
        <v>1188</v>
      </c>
      <c r="G874" s="5">
        <v>42747</v>
      </c>
      <c r="I874" s="2" t="s">
        <v>1196</v>
      </c>
    </row>
    <row r="875" spans="1:9" x14ac:dyDescent="0.2">
      <c r="A875" t="s">
        <v>51</v>
      </c>
      <c r="B875" t="s">
        <v>304</v>
      </c>
      <c r="C875" s="3">
        <v>45505</v>
      </c>
      <c r="D875" t="str">
        <f t="shared" si="13"/>
        <v>Bank</v>
      </c>
      <c r="F875" t="s">
        <v>1188</v>
      </c>
      <c r="G875" s="5">
        <v>28262</v>
      </c>
      <c r="I875" s="2" t="s">
        <v>1196</v>
      </c>
    </row>
    <row r="876" spans="1:9" x14ac:dyDescent="0.2">
      <c r="A876" t="s">
        <v>51</v>
      </c>
      <c r="B876" t="s">
        <v>305</v>
      </c>
      <c r="C876" s="3">
        <v>45505</v>
      </c>
      <c r="D876" t="str">
        <f t="shared" si="13"/>
        <v>Bank</v>
      </c>
      <c r="F876" t="s">
        <v>1188</v>
      </c>
      <c r="G876" s="5">
        <v>91422</v>
      </c>
      <c r="I876" s="2" t="s">
        <v>1196</v>
      </c>
    </row>
    <row r="877" spans="1:9" x14ac:dyDescent="0.2">
      <c r="A877" t="s">
        <v>51</v>
      </c>
      <c r="B877" t="s">
        <v>306</v>
      </c>
      <c r="C877" s="3">
        <v>45505</v>
      </c>
      <c r="D877" t="str">
        <f t="shared" si="13"/>
        <v>Bank</v>
      </c>
      <c r="F877" t="s">
        <v>1188</v>
      </c>
      <c r="G877" s="5">
        <v>90560</v>
      </c>
      <c r="I877" s="2" t="s">
        <v>1196</v>
      </c>
    </row>
    <row r="878" spans="1:9" x14ac:dyDescent="0.2">
      <c r="A878" t="s">
        <v>51</v>
      </c>
      <c r="B878" t="s">
        <v>307</v>
      </c>
      <c r="C878" s="3">
        <v>45505</v>
      </c>
      <c r="D878" t="str">
        <f t="shared" si="13"/>
        <v>Bank</v>
      </c>
      <c r="F878" t="s">
        <v>1188</v>
      </c>
      <c r="G878" s="5">
        <v>124839</v>
      </c>
      <c r="I878" s="2" t="s">
        <v>1196</v>
      </c>
    </row>
    <row r="879" spans="1:9" x14ac:dyDescent="0.2">
      <c r="A879" t="s">
        <v>51</v>
      </c>
      <c r="B879" t="s">
        <v>308</v>
      </c>
      <c r="C879" s="3">
        <v>45505</v>
      </c>
      <c r="D879" t="str">
        <f t="shared" si="13"/>
        <v>Bank</v>
      </c>
      <c r="F879" t="s">
        <v>1188</v>
      </c>
      <c r="G879" s="5">
        <v>133576</v>
      </c>
      <c r="I879" s="2" t="s">
        <v>1196</v>
      </c>
    </row>
    <row r="880" spans="1:9" x14ac:dyDescent="0.2">
      <c r="A880" t="s">
        <v>51</v>
      </c>
      <c r="B880" t="s">
        <v>309</v>
      </c>
      <c r="C880" s="3">
        <v>45505</v>
      </c>
      <c r="D880" t="str">
        <f t="shared" si="13"/>
        <v>Bank</v>
      </c>
      <c r="F880" t="s">
        <v>1188</v>
      </c>
      <c r="G880" s="5">
        <v>329605</v>
      </c>
      <c r="I880" s="2" t="s">
        <v>1196</v>
      </c>
    </row>
    <row r="881" spans="1:9" x14ac:dyDescent="0.2">
      <c r="A881" t="s">
        <v>51</v>
      </c>
      <c r="B881" t="s">
        <v>310</v>
      </c>
      <c r="C881" s="3">
        <v>45505</v>
      </c>
      <c r="D881" t="str">
        <f t="shared" si="13"/>
        <v>Bank</v>
      </c>
      <c r="F881" t="s">
        <v>1188</v>
      </c>
      <c r="G881" s="5">
        <v>271680</v>
      </c>
      <c r="I881" s="2" t="s">
        <v>1196</v>
      </c>
    </row>
    <row r="882" spans="1:9" x14ac:dyDescent="0.2">
      <c r="A882" t="s">
        <v>5</v>
      </c>
      <c r="B882" t="s">
        <v>285</v>
      </c>
      <c r="C882" s="3">
        <v>45509</v>
      </c>
      <c r="D882" t="str">
        <f t="shared" si="13"/>
        <v>Bank</v>
      </c>
      <c r="F882" t="s">
        <v>1188</v>
      </c>
      <c r="G882" s="5">
        <v>108672</v>
      </c>
      <c r="I882" s="2" t="s">
        <v>1196</v>
      </c>
    </row>
    <row r="883" spans="1:9" x14ac:dyDescent="0.2">
      <c r="A883" t="s">
        <v>5</v>
      </c>
      <c r="B883" t="s">
        <v>286</v>
      </c>
      <c r="C883" s="3">
        <v>45509</v>
      </c>
      <c r="D883" t="str">
        <f t="shared" si="13"/>
        <v>Bank</v>
      </c>
      <c r="F883" t="s">
        <v>1188</v>
      </c>
      <c r="G883" s="5">
        <v>622127</v>
      </c>
      <c r="I883" s="2" t="s">
        <v>1196</v>
      </c>
    </row>
    <row r="884" spans="1:9" x14ac:dyDescent="0.2">
      <c r="A884" t="s">
        <v>5</v>
      </c>
      <c r="B884" t="s">
        <v>287</v>
      </c>
      <c r="C884" s="3">
        <v>45509</v>
      </c>
      <c r="D884" t="str">
        <f t="shared" si="13"/>
        <v>Bank</v>
      </c>
      <c r="F884" t="s">
        <v>1188</v>
      </c>
      <c r="G884" s="5">
        <v>115199</v>
      </c>
      <c r="I884" s="2" t="s">
        <v>1196</v>
      </c>
    </row>
    <row r="885" spans="1:9" x14ac:dyDescent="0.2">
      <c r="A885" t="s">
        <v>5</v>
      </c>
      <c r="B885" t="s">
        <v>288</v>
      </c>
      <c r="C885" s="3">
        <v>45509</v>
      </c>
      <c r="D885" t="str">
        <f t="shared" si="13"/>
        <v>Bank</v>
      </c>
      <c r="F885" t="s">
        <v>1188</v>
      </c>
      <c r="G885" s="5">
        <v>224970</v>
      </c>
      <c r="I885" s="2" t="s">
        <v>1196</v>
      </c>
    </row>
    <row r="886" spans="1:9" x14ac:dyDescent="0.2">
      <c r="A886" t="s">
        <v>5</v>
      </c>
      <c r="B886" t="s">
        <v>289</v>
      </c>
      <c r="C886" s="3">
        <v>45509</v>
      </c>
      <c r="D886" t="str">
        <f t="shared" si="13"/>
        <v>Bank</v>
      </c>
      <c r="F886" t="s">
        <v>1188</v>
      </c>
      <c r="G886" s="5">
        <v>457328</v>
      </c>
      <c r="I886" s="2" t="s">
        <v>1196</v>
      </c>
    </row>
    <row r="887" spans="1:9" x14ac:dyDescent="0.2">
      <c r="A887" t="s">
        <v>5</v>
      </c>
      <c r="B887" t="s">
        <v>290</v>
      </c>
      <c r="C887" s="3">
        <v>45509</v>
      </c>
      <c r="D887" t="str">
        <f t="shared" si="13"/>
        <v>Bank</v>
      </c>
      <c r="F887" t="s">
        <v>1188</v>
      </c>
      <c r="G887" s="5">
        <v>870093</v>
      </c>
      <c r="I887" s="2" t="s">
        <v>1196</v>
      </c>
    </row>
    <row r="888" spans="1:9" x14ac:dyDescent="0.2">
      <c r="A888" t="s">
        <v>5</v>
      </c>
      <c r="B888" t="s">
        <v>291</v>
      </c>
      <c r="C888" s="3">
        <v>45509</v>
      </c>
      <c r="D888" t="str">
        <f t="shared" si="13"/>
        <v>Bank</v>
      </c>
      <c r="F888" t="s">
        <v>1188</v>
      </c>
      <c r="G888" s="5">
        <v>90737</v>
      </c>
      <c r="I888" s="2" t="s">
        <v>1196</v>
      </c>
    </row>
    <row r="889" spans="1:9" x14ac:dyDescent="0.2">
      <c r="A889" t="s">
        <v>5</v>
      </c>
      <c r="B889" t="s">
        <v>292</v>
      </c>
      <c r="C889" s="3">
        <v>45509</v>
      </c>
      <c r="D889" t="str">
        <f t="shared" si="13"/>
        <v>Bank</v>
      </c>
      <c r="F889" t="s">
        <v>1188</v>
      </c>
      <c r="G889" s="5">
        <v>388684</v>
      </c>
      <c r="I889" s="2" t="s">
        <v>1196</v>
      </c>
    </row>
    <row r="890" spans="1:9" x14ac:dyDescent="0.2">
      <c r="A890" t="s">
        <v>5</v>
      </c>
      <c r="B890" t="s">
        <v>293</v>
      </c>
      <c r="C890" s="3">
        <v>45509</v>
      </c>
      <c r="D890" t="str">
        <f t="shared" si="13"/>
        <v>Bank</v>
      </c>
      <c r="F890" t="s">
        <v>1188</v>
      </c>
      <c r="G890" s="5">
        <v>674188</v>
      </c>
      <c r="I890" s="2" t="s">
        <v>1196</v>
      </c>
    </row>
    <row r="891" spans="1:9" x14ac:dyDescent="0.2">
      <c r="A891" t="s">
        <v>5</v>
      </c>
      <c r="B891" t="s">
        <v>294</v>
      </c>
      <c r="C891" s="3">
        <v>45509</v>
      </c>
      <c r="D891" t="str">
        <f t="shared" si="13"/>
        <v>Bank</v>
      </c>
      <c r="F891" t="s">
        <v>1188</v>
      </c>
      <c r="G891" s="5">
        <v>564761</v>
      </c>
      <c r="I891" s="2" t="s">
        <v>1196</v>
      </c>
    </row>
    <row r="892" spans="1:9" x14ac:dyDescent="0.2">
      <c r="A892" t="s">
        <v>5</v>
      </c>
      <c r="B892" t="s">
        <v>295</v>
      </c>
      <c r="C892" s="3">
        <v>45509</v>
      </c>
      <c r="D892" t="str">
        <f t="shared" si="13"/>
        <v>Bank</v>
      </c>
      <c r="F892" t="s">
        <v>1188</v>
      </c>
      <c r="G892" s="5">
        <v>20376</v>
      </c>
      <c r="I892" s="2" t="s">
        <v>1196</v>
      </c>
    </row>
    <row r="893" spans="1:9" x14ac:dyDescent="0.2">
      <c r="A893" t="s">
        <v>5</v>
      </c>
      <c r="B893" t="s">
        <v>296</v>
      </c>
      <c r="C893" s="3">
        <v>45509</v>
      </c>
      <c r="D893" t="str">
        <f t="shared" si="13"/>
        <v>Bank</v>
      </c>
      <c r="F893" t="s">
        <v>1188</v>
      </c>
      <c r="G893" s="5">
        <v>113200</v>
      </c>
      <c r="I893" s="2" t="s">
        <v>1196</v>
      </c>
    </row>
    <row r="894" spans="1:9" x14ac:dyDescent="0.2">
      <c r="A894" t="s">
        <v>5</v>
      </c>
      <c r="B894" t="s">
        <v>297</v>
      </c>
      <c r="C894" s="3">
        <v>45509</v>
      </c>
      <c r="D894" t="str">
        <f t="shared" si="13"/>
        <v>Bank</v>
      </c>
      <c r="F894" t="s">
        <v>1188</v>
      </c>
      <c r="G894" s="5">
        <v>855705</v>
      </c>
      <c r="I894" s="2" t="s">
        <v>1196</v>
      </c>
    </row>
    <row r="895" spans="1:9" x14ac:dyDescent="0.2">
      <c r="A895" t="s">
        <v>5</v>
      </c>
      <c r="B895" t="s">
        <v>298</v>
      </c>
      <c r="C895" s="3">
        <v>45509</v>
      </c>
      <c r="D895" t="str">
        <f t="shared" si="13"/>
        <v>Bank</v>
      </c>
      <c r="F895" t="s">
        <v>1188</v>
      </c>
      <c r="G895" s="5">
        <v>79003</v>
      </c>
      <c r="I895" s="2" t="s">
        <v>1196</v>
      </c>
    </row>
    <row r="896" spans="1:9" x14ac:dyDescent="0.2">
      <c r="A896" t="s">
        <v>36</v>
      </c>
      <c r="B896" t="s">
        <v>273</v>
      </c>
      <c r="C896" s="3">
        <v>45510</v>
      </c>
      <c r="D896" t="str">
        <f t="shared" si="13"/>
        <v>Bank</v>
      </c>
      <c r="F896" t="s">
        <v>1188</v>
      </c>
      <c r="G896" s="5">
        <v>164273</v>
      </c>
      <c r="I896" s="2" t="s">
        <v>1196</v>
      </c>
    </row>
    <row r="897" spans="1:9" x14ac:dyDescent="0.2">
      <c r="A897" t="s">
        <v>36</v>
      </c>
      <c r="B897" t="s">
        <v>274</v>
      </c>
      <c r="C897" s="3">
        <v>45510</v>
      </c>
      <c r="D897" t="str">
        <f t="shared" si="13"/>
        <v>Bank</v>
      </c>
      <c r="F897" t="s">
        <v>1188</v>
      </c>
      <c r="G897" s="5">
        <v>77603</v>
      </c>
      <c r="I897" s="2" t="s">
        <v>1196</v>
      </c>
    </row>
    <row r="898" spans="1:9" x14ac:dyDescent="0.2">
      <c r="A898" t="s">
        <v>36</v>
      </c>
      <c r="B898" t="s">
        <v>275</v>
      </c>
      <c r="C898" s="3">
        <v>45510</v>
      </c>
      <c r="D898" t="str">
        <f t="shared" si="13"/>
        <v>Bank</v>
      </c>
      <c r="F898" t="s">
        <v>1188</v>
      </c>
      <c r="G898" s="5">
        <v>167989</v>
      </c>
      <c r="I898" s="2" t="s">
        <v>1196</v>
      </c>
    </row>
    <row r="899" spans="1:9" x14ac:dyDescent="0.2">
      <c r="A899" t="s">
        <v>36</v>
      </c>
      <c r="B899" t="s">
        <v>276</v>
      </c>
      <c r="C899" s="3">
        <v>45510</v>
      </c>
      <c r="D899" t="str">
        <f t="shared" ref="D899:D931" si="14">IF(A899="Overheads","Cash","Bank")</f>
        <v>Bank</v>
      </c>
      <c r="F899" t="s">
        <v>1188</v>
      </c>
      <c r="G899" s="5">
        <v>62627</v>
      </c>
      <c r="I899" s="2" t="s">
        <v>1196</v>
      </c>
    </row>
    <row r="900" spans="1:9" x14ac:dyDescent="0.2">
      <c r="A900" t="s">
        <v>36</v>
      </c>
      <c r="B900" t="s">
        <v>277</v>
      </c>
      <c r="C900" s="3">
        <v>45510</v>
      </c>
      <c r="D900" t="str">
        <f t="shared" si="14"/>
        <v>Bank</v>
      </c>
      <c r="F900" t="s">
        <v>1188</v>
      </c>
      <c r="G900" s="5">
        <v>100642.25</v>
      </c>
      <c r="I900" s="2" t="s">
        <v>1196</v>
      </c>
    </row>
    <row r="901" spans="1:9" x14ac:dyDescent="0.2">
      <c r="A901" t="s">
        <v>36</v>
      </c>
      <c r="B901" t="s">
        <v>278</v>
      </c>
      <c r="C901" s="3">
        <v>45510</v>
      </c>
      <c r="D901" t="str">
        <f t="shared" si="14"/>
        <v>Bank</v>
      </c>
      <c r="F901" t="s">
        <v>1188</v>
      </c>
      <c r="G901" s="5">
        <v>53230.05</v>
      </c>
      <c r="I901" s="2" t="s">
        <v>1196</v>
      </c>
    </row>
    <row r="902" spans="1:9" x14ac:dyDescent="0.2">
      <c r="A902" t="s">
        <v>36</v>
      </c>
      <c r="B902" t="s">
        <v>279</v>
      </c>
      <c r="C902" s="3">
        <v>45510</v>
      </c>
      <c r="D902" t="str">
        <f t="shared" si="14"/>
        <v>Bank</v>
      </c>
      <c r="F902" t="s">
        <v>1188</v>
      </c>
      <c r="G902" s="5">
        <v>215239.75</v>
      </c>
      <c r="I902" s="2" t="s">
        <v>1196</v>
      </c>
    </row>
    <row r="903" spans="1:9" x14ac:dyDescent="0.2">
      <c r="A903" t="s">
        <v>36</v>
      </c>
      <c r="B903" t="s">
        <v>280</v>
      </c>
      <c r="C903" s="3">
        <v>45510</v>
      </c>
      <c r="D903" t="str">
        <f t="shared" si="14"/>
        <v>Bank</v>
      </c>
      <c r="F903" t="s">
        <v>1188</v>
      </c>
      <c r="G903" s="5">
        <v>148479.95000000001</v>
      </c>
      <c r="I903" s="2" t="s">
        <v>1196</v>
      </c>
    </row>
    <row r="904" spans="1:9" x14ac:dyDescent="0.2">
      <c r="A904" t="s">
        <v>36</v>
      </c>
      <c r="B904" t="s">
        <v>281</v>
      </c>
      <c r="C904" s="3">
        <v>45510</v>
      </c>
      <c r="D904" t="str">
        <f t="shared" si="14"/>
        <v>Bank</v>
      </c>
      <c r="F904" t="s">
        <v>1188</v>
      </c>
      <c r="G904" s="5">
        <v>293914.7</v>
      </c>
      <c r="I904" s="2" t="s">
        <v>1196</v>
      </c>
    </row>
    <row r="905" spans="1:9" x14ac:dyDescent="0.2">
      <c r="A905" t="s">
        <v>36</v>
      </c>
      <c r="B905" t="s">
        <v>282</v>
      </c>
      <c r="C905" s="3">
        <v>45510</v>
      </c>
      <c r="D905" t="str">
        <f t="shared" si="14"/>
        <v>Bank</v>
      </c>
      <c r="F905" t="s">
        <v>1188</v>
      </c>
      <c r="G905" s="5">
        <v>314484.75</v>
      </c>
      <c r="I905" s="2" t="s">
        <v>1196</v>
      </c>
    </row>
    <row r="906" spans="1:9" x14ac:dyDescent="0.2">
      <c r="A906" t="s">
        <v>36</v>
      </c>
      <c r="B906" t="s">
        <v>283</v>
      </c>
      <c r="C906" s="3">
        <v>45510</v>
      </c>
      <c r="D906" t="str">
        <f t="shared" si="14"/>
        <v>Bank</v>
      </c>
      <c r="F906" t="s">
        <v>1188</v>
      </c>
      <c r="G906" s="5">
        <v>730377.65</v>
      </c>
      <c r="I906" s="2" t="s">
        <v>1196</v>
      </c>
    </row>
    <row r="907" spans="1:9" x14ac:dyDescent="0.2">
      <c r="A907" t="s">
        <v>36</v>
      </c>
      <c r="B907" t="s">
        <v>284</v>
      </c>
      <c r="C907" s="3">
        <v>45510</v>
      </c>
      <c r="D907" t="str">
        <f t="shared" si="14"/>
        <v>Bank</v>
      </c>
      <c r="F907" t="s">
        <v>1188</v>
      </c>
      <c r="G907" s="5">
        <v>543685.5</v>
      </c>
      <c r="I907" s="2" t="s">
        <v>1196</v>
      </c>
    </row>
    <row r="908" spans="1:9" x14ac:dyDescent="0.2">
      <c r="A908" t="s">
        <v>28</v>
      </c>
      <c r="B908" t="s">
        <v>261</v>
      </c>
      <c r="C908" s="3">
        <v>45520</v>
      </c>
      <c r="D908" t="str">
        <f t="shared" si="14"/>
        <v>Bank</v>
      </c>
      <c r="F908" t="s">
        <v>1188</v>
      </c>
      <c r="G908" s="5">
        <v>179096.4</v>
      </c>
      <c r="I908" s="2" t="s">
        <v>1196</v>
      </c>
    </row>
    <row r="909" spans="1:9" x14ac:dyDescent="0.2">
      <c r="A909" t="s">
        <v>28</v>
      </c>
      <c r="B909" t="s">
        <v>262</v>
      </c>
      <c r="C909" s="3">
        <v>45520</v>
      </c>
      <c r="D909" t="str">
        <f t="shared" si="14"/>
        <v>Bank</v>
      </c>
      <c r="F909" t="s">
        <v>1188</v>
      </c>
      <c r="G909" s="5">
        <v>1171763.75</v>
      </c>
      <c r="I909" s="2" t="s">
        <v>1196</v>
      </c>
    </row>
    <row r="910" spans="1:9" x14ac:dyDescent="0.2">
      <c r="A910" t="s">
        <v>28</v>
      </c>
      <c r="B910" t="s">
        <v>263</v>
      </c>
      <c r="C910" s="3">
        <v>45520</v>
      </c>
      <c r="D910" t="str">
        <f t="shared" si="14"/>
        <v>Bank</v>
      </c>
      <c r="F910" t="s">
        <v>1188</v>
      </c>
      <c r="G910" s="5">
        <v>203414.3</v>
      </c>
      <c r="I910" s="2" t="s">
        <v>1196</v>
      </c>
    </row>
    <row r="911" spans="1:9" x14ac:dyDescent="0.2">
      <c r="A911" t="s">
        <v>28</v>
      </c>
      <c r="B911" t="s">
        <v>264</v>
      </c>
      <c r="C911" s="3">
        <v>45520</v>
      </c>
      <c r="D911" t="str">
        <f t="shared" si="14"/>
        <v>Bank</v>
      </c>
      <c r="F911" t="s">
        <v>1188</v>
      </c>
      <c r="G911" s="5">
        <v>397243.35</v>
      </c>
      <c r="I911" s="2" t="s">
        <v>1196</v>
      </c>
    </row>
    <row r="912" spans="1:9" x14ac:dyDescent="0.2">
      <c r="A912" t="s">
        <v>28</v>
      </c>
      <c r="B912" t="s">
        <v>265</v>
      </c>
      <c r="C912" s="3">
        <v>45520</v>
      </c>
      <c r="D912" t="str">
        <f t="shared" si="14"/>
        <v>Bank</v>
      </c>
      <c r="F912" t="s">
        <v>1188</v>
      </c>
      <c r="G912" s="5">
        <v>861368.4</v>
      </c>
      <c r="I912" s="2" t="s">
        <v>1196</v>
      </c>
    </row>
    <row r="913" spans="1:9" x14ac:dyDescent="0.2">
      <c r="A913" t="s">
        <v>28</v>
      </c>
      <c r="B913" t="s">
        <v>266</v>
      </c>
      <c r="C913" s="3">
        <v>45520</v>
      </c>
      <c r="D913" t="str">
        <f t="shared" si="14"/>
        <v>Bank</v>
      </c>
      <c r="F913" t="s">
        <v>1188</v>
      </c>
      <c r="G913" s="5">
        <v>1024250.95</v>
      </c>
      <c r="I913" s="2" t="s">
        <v>1196</v>
      </c>
    </row>
    <row r="914" spans="1:9" x14ac:dyDescent="0.2">
      <c r="A914" t="s">
        <v>28</v>
      </c>
      <c r="B914" t="s">
        <v>267</v>
      </c>
      <c r="C914" s="3">
        <v>45520</v>
      </c>
      <c r="D914" t="str">
        <f t="shared" si="14"/>
        <v>Bank</v>
      </c>
      <c r="F914" t="s">
        <v>1188</v>
      </c>
      <c r="G914" s="5">
        <v>192265.05</v>
      </c>
      <c r="I914" s="2" t="s">
        <v>1196</v>
      </c>
    </row>
    <row r="915" spans="1:9" x14ac:dyDescent="0.2">
      <c r="A915" t="s">
        <v>28</v>
      </c>
      <c r="B915" t="s">
        <v>268</v>
      </c>
      <c r="C915" s="3">
        <v>45520</v>
      </c>
      <c r="D915" t="str">
        <f t="shared" si="14"/>
        <v>Bank</v>
      </c>
      <c r="F915" t="s">
        <v>1188</v>
      </c>
      <c r="G915" s="5">
        <v>640568.4</v>
      </c>
      <c r="I915" s="2" t="s">
        <v>1196</v>
      </c>
    </row>
    <row r="916" spans="1:9" x14ac:dyDescent="0.2">
      <c r="A916" t="s">
        <v>28</v>
      </c>
      <c r="B916" t="s">
        <v>269</v>
      </c>
      <c r="C916" s="3">
        <v>45520</v>
      </c>
      <c r="D916" t="str">
        <f t="shared" si="14"/>
        <v>Bank</v>
      </c>
      <c r="F916" t="s">
        <v>1188</v>
      </c>
      <c r="G916" s="5">
        <v>1190455.8500000001</v>
      </c>
      <c r="I916" s="2" t="s">
        <v>1196</v>
      </c>
    </row>
    <row r="917" spans="1:9" x14ac:dyDescent="0.2">
      <c r="A917" t="s">
        <v>28</v>
      </c>
      <c r="B917" t="s">
        <v>270</v>
      </c>
      <c r="C917" s="3">
        <v>45520</v>
      </c>
      <c r="D917" t="str">
        <f t="shared" si="14"/>
        <v>Bank</v>
      </c>
      <c r="F917" t="s">
        <v>1188</v>
      </c>
      <c r="G917" s="5">
        <v>797787.2</v>
      </c>
      <c r="I917" s="2" t="s">
        <v>1196</v>
      </c>
    </row>
    <row r="918" spans="1:9" x14ac:dyDescent="0.2">
      <c r="A918" t="s">
        <v>28</v>
      </c>
      <c r="B918" t="s">
        <v>271</v>
      </c>
      <c r="C918" s="3">
        <v>45520</v>
      </c>
      <c r="D918" t="str">
        <f t="shared" si="14"/>
        <v>Bank</v>
      </c>
      <c r="F918" t="s">
        <v>1188</v>
      </c>
      <c r="G918" s="5">
        <v>47972.25</v>
      </c>
      <c r="I918" s="2" t="s">
        <v>1196</v>
      </c>
    </row>
    <row r="919" spans="1:9" x14ac:dyDescent="0.2">
      <c r="A919" t="s">
        <v>28</v>
      </c>
      <c r="B919" t="s">
        <v>272</v>
      </c>
      <c r="C919" s="3">
        <v>45520</v>
      </c>
      <c r="D919" t="str">
        <f t="shared" si="14"/>
        <v>Bank</v>
      </c>
      <c r="F919" t="s">
        <v>1188</v>
      </c>
      <c r="G919" s="5">
        <v>159907.5</v>
      </c>
      <c r="I919" s="2" t="s">
        <v>1196</v>
      </c>
    </row>
    <row r="920" spans="1:9" x14ac:dyDescent="0.2">
      <c r="A920" t="s">
        <v>20</v>
      </c>
      <c r="B920" t="s">
        <v>249</v>
      </c>
      <c r="C920" s="3">
        <v>45526</v>
      </c>
      <c r="D920" t="str">
        <f t="shared" si="14"/>
        <v>Cash</v>
      </c>
      <c r="F920" t="s">
        <v>1188</v>
      </c>
      <c r="G920" s="5">
        <v>1611703.15</v>
      </c>
      <c r="I920" s="2" t="s">
        <v>1196</v>
      </c>
    </row>
    <row r="921" spans="1:9" x14ac:dyDescent="0.2">
      <c r="A921" t="s">
        <v>20</v>
      </c>
      <c r="B921" t="s">
        <v>250</v>
      </c>
      <c r="C921" s="3">
        <v>45526</v>
      </c>
      <c r="D921" t="str">
        <f t="shared" si="14"/>
        <v>Cash</v>
      </c>
      <c r="F921" t="s">
        <v>1188</v>
      </c>
      <c r="G921" s="5">
        <v>185999.85</v>
      </c>
      <c r="I921" s="2" t="s">
        <v>1196</v>
      </c>
    </row>
    <row r="922" spans="1:9" x14ac:dyDescent="0.2">
      <c r="A922" t="s">
        <v>20</v>
      </c>
      <c r="B922" t="s">
        <v>251</v>
      </c>
      <c r="C922" s="3">
        <v>45526</v>
      </c>
      <c r="D922" t="str">
        <f t="shared" si="14"/>
        <v>Cash</v>
      </c>
      <c r="F922" t="s">
        <v>1188</v>
      </c>
      <c r="G922" s="5">
        <v>270729.55</v>
      </c>
      <c r="I922" s="2" t="s">
        <v>1196</v>
      </c>
    </row>
    <row r="923" spans="1:9" x14ac:dyDescent="0.2">
      <c r="A923" t="s">
        <v>20</v>
      </c>
      <c r="B923" t="s">
        <v>252</v>
      </c>
      <c r="C923" s="3">
        <v>45526</v>
      </c>
      <c r="D923" t="str">
        <f t="shared" si="14"/>
        <v>Cash</v>
      </c>
      <c r="F923" t="s">
        <v>1188</v>
      </c>
      <c r="G923" s="5">
        <v>175506.1</v>
      </c>
      <c r="I923" s="2" t="s">
        <v>1196</v>
      </c>
    </row>
    <row r="924" spans="1:9" x14ac:dyDescent="0.2">
      <c r="A924" t="s">
        <v>20</v>
      </c>
      <c r="B924" t="s">
        <v>253</v>
      </c>
      <c r="C924" s="3">
        <v>45526</v>
      </c>
      <c r="D924" t="str">
        <f t="shared" si="14"/>
        <v>Cash</v>
      </c>
      <c r="F924" t="s">
        <v>1188</v>
      </c>
      <c r="G924" s="5">
        <v>276853.3</v>
      </c>
      <c r="I924" s="2" t="s">
        <v>1196</v>
      </c>
    </row>
    <row r="925" spans="1:9" x14ac:dyDescent="0.2">
      <c r="A925" t="s">
        <v>20</v>
      </c>
      <c r="B925" t="s">
        <v>254</v>
      </c>
      <c r="C925" s="3">
        <v>45526</v>
      </c>
      <c r="D925" t="str">
        <f t="shared" si="14"/>
        <v>Cash</v>
      </c>
      <c r="F925" t="s">
        <v>1188</v>
      </c>
      <c r="G925" s="5">
        <v>117955.5</v>
      </c>
      <c r="I925" s="2" t="s">
        <v>1196</v>
      </c>
    </row>
    <row r="926" spans="1:9" x14ac:dyDescent="0.2">
      <c r="A926" t="s">
        <v>20</v>
      </c>
      <c r="B926" t="s">
        <v>255</v>
      </c>
      <c r="C926" s="3">
        <v>45526</v>
      </c>
      <c r="D926" t="str">
        <f t="shared" si="14"/>
        <v>Cash</v>
      </c>
      <c r="F926" t="s">
        <v>1188</v>
      </c>
      <c r="G926" s="5">
        <v>362636</v>
      </c>
      <c r="I926" s="2" t="s">
        <v>1196</v>
      </c>
    </row>
    <row r="927" spans="1:9" x14ac:dyDescent="0.2">
      <c r="A927" t="s">
        <v>20</v>
      </c>
      <c r="B927" t="s">
        <v>256</v>
      </c>
      <c r="C927" s="3">
        <v>45526</v>
      </c>
      <c r="D927" t="str">
        <f t="shared" si="14"/>
        <v>Cash</v>
      </c>
      <c r="F927" t="s">
        <v>1188</v>
      </c>
      <c r="G927" s="5">
        <v>9264</v>
      </c>
      <c r="I927" s="2" t="s">
        <v>1196</v>
      </c>
    </row>
    <row r="928" spans="1:9" x14ac:dyDescent="0.2">
      <c r="A928" t="s">
        <v>20</v>
      </c>
      <c r="B928" t="s">
        <v>257</v>
      </c>
      <c r="C928" s="3">
        <v>45526</v>
      </c>
      <c r="D928" t="str">
        <f t="shared" si="14"/>
        <v>Cash</v>
      </c>
      <c r="F928" t="s">
        <v>1188</v>
      </c>
      <c r="G928" s="5">
        <v>22900</v>
      </c>
      <c r="I928" s="2" t="s">
        <v>1196</v>
      </c>
    </row>
    <row r="929" spans="1:9" x14ac:dyDescent="0.2">
      <c r="A929" t="s">
        <v>20</v>
      </c>
      <c r="B929" t="s">
        <v>258</v>
      </c>
      <c r="C929" s="3">
        <v>45526</v>
      </c>
      <c r="D929" t="str">
        <f t="shared" si="14"/>
        <v>Cash</v>
      </c>
      <c r="F929" t="s">
        <v>1188</v>
      </c>
      <c r="G929" s="5">
        <v>50344</v>
      </c>
      <c r="I929" s="2" t="s">
        <v>1196</v>
      </c>
    </row>
    <row r="930" spans="1:9" x14ac:dyDescent="0.2">
      <c r="A930" t="s">
        <v>20</v>
      </c>
      <c r="B930" t="s">
        <v>259</v>
      </c>
      <c r="C930" s="3">
        <v>45526</v>
      </c>
      <c r="D930" t="str">
        <f t="shared" si="14"/>
        <v>Cash</v>
      </c>
      <c r="F930" t="s">
        <v>1188</v>
      </c>
      <c r="G930" s="5">
        <v>91834</v>
      </c>
      <c r="I930" s="2" t="s">
        <v>1196</v>
      </c>
    </row>
    <row r="931" spans="1:9" x14ac:dyDescent="0.2">
      <c r="A931" t="s">
        <v>20</v>
      </c>
      <c r="B931" t="s">
        <v>260</v>
      </c>
      <c r="C931" s="3">
        <v>45526</v>
      </c>
      <c r="D931" t="str">
        <f t="shared" si="14"/>
        <v>Cash</v>
      </c>
      <c r="F931" t="s">
        <v>1188</v>
      </c>
      <c r="G931" s="5">
        <v>32060</v>
      </c>
      <c r="I931" s="2" t="s">
        <v>1196</v>
      </c>
    </row>
    <row r="932" spans="1:9" x14ac:dyDescent="0.2">
      <c r="A932" t="s">
        <v>51</v>
      </c>
      <c r="B932" t="s">
        <v>225</v>
      </c>
      <c r="C932" s="3">
        <v>45535</v>
      </c>
      <c r="D932" t="str">
        <f>IF(A932="Overheads","Cash","Bank")</f>
        <v>Bank</v>
      </c>
      <c r="F932" s="2" t="s">
        <v>1188</v>
      </c>
      <c r="G932" s="5">
        <v>42647</v>
      </c>
      <c r="I932" s="2" t="s">
        <v>1196</v>
      </c>
    </row>
    <row r="933" spans="1:9" x14ac:dyDescent="0.2">
      <c r="A933" t="s">
        <v>51</v>
      </c>
      <c r="B933" t="s">
        <v>226</v>
      </c>
      <c r="C933" s="3">
        <v>45535</v>
      </c>
      <c r="D933" t="str">
        <f t="shared" ref="D933:D943" si="15">IF(A933="Overheads","Cash","Bank")</f>
        <v>Bank</v>
      </c>
      <c r="F933" s="2" t="s">
        <v>1188</v>
      </c>
      <c r="G933" s="5">
        <v>14513</v>
      </c>
      <c r="I933" s="2" t="s">
        <v>1196</v>
      </c>
    </row>
    <row r="934" spans="1:9" x14ac:dyDescent="0.2">
      <c r="A934" t="s">
        <v>51</v>
      </c>
      <c r="B934" t="s">
        <v>227</v>
      </c>
      <c r="C934" s="3">
        <v>45535</v>
      </c>
      <c r="D934" t="str">
        <f t="shared" si="15"/>
        <v>Bank</v>
      </c>
      <c r="F934" s="2" t="s">
        <v>1188</v>
      </c>
      <c r="G934" s="5">
        <v>216870</v>
      </c>
      <c r="I934" s="2" t="s">
        <v>1196</v>
      </c>
    </row>
    <row r="935" spans="1:9" x14ac:dyDescent="0.2">
      <c r="A935" t="s">
        <v>51</v>
      </c>
      <c r="B935" t="s">
        <v>228</v>
      </c>
      <c r="C935" s="3">
        <v>45535</v>
      </c>
      <c r="D935" t="str">
        <f t="shared" si="15"/>
        <v>Bank</v>
      </c>
      <c r="F935" s="2" t="s">
        <v>1188</v>
      </c>
      <c r="G935" s="5">
        <v>10399</v>
      </c>
      <c r="I935" s="2" t="s">
        <v>1196</v>
      </c>
    </row>
    <row r="936" spans="1:9" x14ac:dyDescent="0.2">
      <c r="A936" t="s">
        <v>51</v>
      </c>
      <c r="B936" t="s">
        <v>229</v>
      </c>
      <c r="C936" s="3">
        <v>45535</v>
      </c>
      <c r="D936" t="str">
        <f t="shared" si="15"/>
        <v>Bank</v>
      </c>
      <c r="F936" s="2" t="s">
        <v>1188</v>
      </c>
      <c r="G936" s="5">
        <v>352392</v>
      </c>
      <c r="I936" s="2" t="s">
        <v>1196</v>
      </c>
    </row>
    <row r="937" spans="1:9" x14ac:dyDescent="0.2">
      <c r="A937" t="s">
        <v>51</v>
      </c>
      <c r="B937" t="s">
        <v>230</v>
      </c>
      <c r="C937" s="3">
        <v>45535</v>
      </c>
      <c r="D937" t="str">
        <f t="shared" si="15"/>
        <v>Bank</v>
      </c>
      <c r="F937" s="2" t="s">
        <v>1188</v>
      </c>
      <c r="G937" s="5">
        <v>49062</v>
      </c>
      <c r="I937" s="2" t="s">
        <v>1196</v>
      </c>
    </row>
    <row r="938" spans="1:9" x14ac:dyDescent="0.2">
      <c r="A938" t="s">
        <v>51</v>
      </c>
      <c r="B938" t="s">
        <v>231</v>
      </c>
      <c r="C938" s="3">
        <v>45535</v>
      </c>
      <c r="D938" t="str">
        <f t="shared" si="15"/>
        <v>Bank</v>
      </c>
      <c r="F938" s="2" t="s">
        <v>1188</v>
      </c>
      <c r="G938" s="5">
        <v>109089</v>
      </c>
      <c r="I938" s="2" t="s">
        <v>1196</v>
      </c>
    </row>
    <row r="939" spans="1:9" x14ac:dyDescent="0.2">
      <c r="A939" t="s">
        <v>51</v>
      </c>
      <c r="B939" t="s">
        <v>232</v>
      </c>
      <c r="C939" s="3">
        <v>45535</v>
      </c>
      <c r="D939" t="str">
        <f t="shared" si="15"/>
        <v>Bank</v>
      </c>
      <c r="F939" s="2" t="s">
        <v>1188</v>
      </c>
      <c r="G939" s="5">
        <v>22577</v>
      </c>
      <c r="I939" s="2" t="s">
        <v>1196</v>
      </c>
    </row>
    <row r="940" spans="1:9" x14ac:dyDescent="0.2">
      <c r="A940" t="s">
        <v>51</v>
      </c>
      <c r="B940" t="s">
        <v>233</v>
      </c>
      <c r="C940" s="3">
        <v>45535</v>
      </c>
      <c r="D940" t="str">
        <f t="shared" si="15"/>
        <v>Bank</v>
      </c>
      <c r="F940" s="2" t="s">
        <v>1188</v>
      </c>
      <c r="G940" s="5">
        <v>282311</v>
      </c>
      <c r="I940" s="2" t="s">
        <v>1196</v>
      </c>
    </row>
    <row r="941" spans="1:9" x14ac:dyDescent="0.2">
      <c r="A941" t="s">
        <v>51</v>
      </c>
      <c r="B941" t="s">
        <v>234</v>
      </c>
      <c r="C941" s="3">
        <v>45535</v>
      </c>
      <c r="D941" t="str">
        <f t="shared" si="15"/>
        <v>Bank</v>
      </c>
      <c r="F941" s="2" t="s">
        <v>1188</v>
      </c>
      <c r="G941" s="5">
        <v>443634</v>
      </c>
      <c r="I941" s="2" t="s">
        <v>1196</v>
      </c>
    </row>
    <row r="942" spans="1:9" x14ac:dyDescent="0.2">
      <c r="A942" t="s">
        <v>51</v>
      </c>
      <c r="B942" t="s">
        <v>235</v>
      </c>
      <c r="C942" s="3">
        <v>45535</v>
      </c>
      <c r="D942" t="str">
        <f t="shared" si="15"/>
        <v>Bank</v>
      </c>
      <c r="F942" s="2" t="s">
        <v>1188</v>
      </c>
      <c r="G942" s="5">
        <v>154218</v>
      </c>
      <c r="I942" s="2" t="s">
        <v>1196</v>
      </c>
    </row>
    <row r="943" spans="1:9" x14ac:dyDescent="0.2">
      <c r="A943" t="s">
        <v>51</v>
      </c>
      <c r="B943" t="s">
        <v>236</v>
      </c>
      <c r="C943" s="3">
        <v>45535</v>
      </c>
      <c r="D943" t="str">
        <f t="shared" si="15"/>
        <v>Bank</v>
      </c>
      <c r="F943" s="2" t="s">
        <v>1188</v>
      </c>
      <c r="G943" s="5">
        <v>286250</v>
      </c>
      <c r="I943" s="2" t="s">
        <v>1196</v>
      </c>
    </row>
    <row r="944" spans="1:9" x14ac:dyDescent="0.2">
      <c r="A944" t="s">
        <v>12</v>
      </c>
      <c r="B944" t="s">
        <v>237</v>
      </c>
      <c r="C944" s="3">
        <v>45535</v>
      </c>
      <c r="D944" t="str">
        <f>IF(A944="Overheads","Cash","Bank")</f>
        <v>Bank</v>
      </c>
      <c r="F944" s="2" t="s">
        <v>1188</v>
      </c>
      <c r="G944" s="5">
        <v>12355</v>
      </c>
      <c r="I944" s="2" t="s">
        <v>1196</v>
      </c>
    </row>
    <row r="945" spans="1:9" x14ac:dyDescent="0.2">
      <c r="A945" t="s">
        <v>12</v>
      </c>
      <c r="B945" t="s">
        <v>238</v>
      </c>
      <c r="C945" s="3">
        <v>45535</v>
      </c>
      <c r="D945" t="str">
        <f t="shared" ref="D945:D955" si="16">IF(A945="Overheads","Cash","Bank")</f>
        <v>Bank</v>
      </c>
      <c r="F945" s="2" t="s">
        <v>1188</v>
      </c>
      <c r="G945" s="5">
        <v>64120</v>
      </c>
      <c r="I945" s="2" t="s">
        <v>1196</v>
      </c>
    </row>
    <row r="946" spans="1:9" x14ac:dyDescent="0.2">
      <c r="A946" t="s">
        <v>12</v>
      </c>
      <c r="B946" t="s">
        <v>239</v>
      </c>
      <c r="C946" s="3">
        <v>45535</v>
      </c>
      <c r="D946" t="str">
        <f t="shared" si="16"/>
        <v>Bank</v>
      </c>
      <c r="F946" s="2" t="s">
        <v>1188</v>
      </c>
      <c r="G946" s="5">
        <v>22907</v>
      </c>
      <c r="I946" s="2" t="s">
        <v>1196</v>
      </c>
    </row>
    <row r="947" spans="1:9" x14ac:dyDescent="0.2">
      <c r="A947" t="s">
        <v>12</v>
      </c>
      <c r="B947" t="s">
        <v>240</v>
      </c>
      <c r="C947" s="3">
        <v>45535</v>
      </c>
      <c r="D947" t="str">
        <f t="shared" si="16"/>
        <v>Bank</v>
      </c>
      <c r="F947" s="2" t="s">
        <v>1188</v>
      </c>
      <c r="G947" s="5">
        <v>44470</v>
      </c>
      <c r="I947" s="2" t="s">
        <v>1196</v>
      </c>
    </row>
    <row r="948" spans="1:9" x14ac:dyDescent="0.2">
      <c r="A948" t="s">
        <v>12</v>
      </c>
      <c r="B948" t="s">
        <v>241</v>
      </c>
      <c r="C948" s="3">
        <v>45535</v>
      </c>
      <c r="D948" t="str">
        <f t="shared" si="16"/>
        <v>Bank</v>
      </c>
      <c r="F948" s="2" t="s">
        <v>1188</v>
      </c>
      <c r="G948" s="5">
        <v>57595</v>
      </c>
      <c r="I948" s="2" t="s">
        <v>1196</v>
      </c>
    </row>
    <row r="949" spans="1:9" x14ac:dyDescent="0.2">
      <c r="A949" t="s">
        <v>12</v>
      </c>
      <c r="B949" t="s">
        <v>242</v>
      </c>
      <c r="C949" s="3">
        <v>45535</v>
      </c>
      <c r="D949" t="str">
        <f t="shared" si="16"/>
        <v>Bank</v>
      </c>
      <c r="F949" s="2" t="s">
        <v>1188</v>
      </c>
      <c r="G949" s="5">
        <v>7734</v>
      </c>
      <c r="I949" s="2" t="s">
        <v>1196</v>
      </c>
    </row>
    <row r="950" spans="1:9" x14ac:dyDescent="0.2">
      <c r="A950" t="s">
        <v>12</v>
      </c>
      <c r="B950" t="s">
        <v>243</v>
      </c>
      <c r="C950" s="3">
        <v>45535</v>
      </c>
      <c r="D950" t="str">
        <f t="shared" si="16"/>
        <v>Bank</v>
      </c>
      <c r="F950" s="2" t="s">
        <v>1188</v>
      </c>
      <c r="G950" s="5">
        <v>11242</v>
      </c>
      <c r="I950" s="2" t="s">
        <v>1196</v>
      </c>
    </row>
    <row r="951" spans="1:9" x14ac:dyDescent="0.2">
      <c r="A951" t="s">
        <v>12</v>
      </c>
      <c r="B951" t="s">
        <v>244</v>
      </c>
      <c r="C951" s="3">
        <v>45535</v>
      </c>
      <c r="D951" t="str">
        <f t="shared" si="16"/>
        <v>Bank</v>
      </c>
      <c r="F951" s="2" t="s">
        <v>1188</v>
      </c>
      <c r="G951" s="5">
        <v>180744.35</v>
      </c>
      <c r="I951" s="2" t="s">
        <v>1196</v>
      </c>
    </row>
    <row r="952" spans="1:9" x14ac:dyDescent="0.2">
      <c r="A952" t="s">
        <v>12</v>
      </c>
      <c r="B952" t="s">
        <v>245</v>
      </c>
      <c r="C952" s="3">
        <v>45535</v>
      </c>
      <c r="D952" t="str">
        <f t="shared" si="16"/>
        <v>Bank</v>
      </c>
      <c r="F952" s="2" t="s">
        <v>1188</v>
      </c>
      <c r="G952" s="5">
        <v>4617.25</v>
      </c>
      <c r="I952" s="2" t="s">
        <v>1196</v>
      </c>
    </row>
    <row r="953" spans="1:9" x14ac:dyDescent="0.2">
      <c r="A953" t="s">
        <v>12</v>
      </c>
      <c r="B953" t="s">
        <v>246</v>
      </c>
      <c r="C953" s="3">
        <v>45535</v>
      </c>
      <c r="D953" t="str">
        <f t="shared" si="16"/>
        <v>Bank</v>
      </c>
      <c r="F953" s="2" t="s">
        <v>1188</v>
      </c>
      <c r="G953" s="5">
        <v>11413.75</v>
      </c>
      <c r="I953" s="2" t="s">
        <v>1196</v>
      </c>
    </row>
    <row r="954" spans="1:9" x14ac:dyDescent="0.2">
      <c r="A954" t="s">
        <v>12</v>
      </c>
      <c r="B954" t="s">
        <v>247</v>
      </c>
      <c r="C954" s="3">
        <v>45535</v>
      </c>
      <c r="D954" t="str">
        <f t="shared" si="16"/>
        <v>Bank</v>
      </c>
      <c r="F954" s="2" t="s">
        <v>1188</v>
      </c>
      <c r="G954" s="5">
        <v>25093</v>
      </c>
      <c r="I954" s="2" t="s">
        <v>1196</v>
      </c>
    </row>
    <row r="955" spans="1:9" x14ac:dyDescent="0.2">
      <c r="A955" t="s">
        <v>12</v>
      </c>
      <c r="B955" t="s">
        <v>248</v>
      </c>
      <c r="C955" s="3">
        <v>45535</v>
      </c>
      <c r="D955" t="str">
        <f t="shared" si="16"/>
        <v>Bank</v>
      </c>
      <c r="F955" s="2" t="s">
        <v>1188</v>
      </c>
      <c r="G955" s="5">
        <v>45771.15</v>
      </c>
      <c r="I955" s="2" t="s">
        <v>1196</v>
      </c>
    </row>
    <row r="956" spans="1:9" x14ac:dyDescent="0.2">
      <c r="A956" t="s">
        <v>36</v>
      </c>
      <c r="B956" t="s">
        <v>201</v>
      </c>
      <c r="C956" s="3">
        <v>45540</v>
      </c>
      <c r="D956" t="str">
        <f>IF(A956="Overheads","Cash","Bank")</f>
        <v>Bank</v>
      </c>
      <c r="F956" s="2" t="s">
        <v>1188</v>
      </c>
      <c r="G956" s="5">
        <v>15979.25</v>
      </c>
      <c r="I956" s="2" t="s">
        <v>1196</v>
      </c>
    </row>
    <row r="957" spans="1:9" x14ac:dyDescent="0.2">
      <c r="A957" t="s">
        <v>36</v>
      </c>
      <c r="B957" t="s">
        <v>202</v>
      </c>
      <c r="C957" s="3">
        <v>45540</v>
      </c>
      <c r="D957" t="str">
        <f t="shared" ref="D957:D958" si="17">IF(A957="Overheads","Cash","Bank")</f>
        <v>Bank</v>
      </c>
      <c r="F957" s="2" t="s">
        <v>1188</v>
      </c>
      <c r="G957" s="5">
        <v>21256.6</v>
      </c>
      <c r="I957" s="2" t="s">
        <v>1196</v>
      </c>
    </row>
    <row r="958" spans="1:9" x14ac:dyDescent="0.2">
      <c r="A958" t="s">
        <v>36</v>
      </c>
      <c r="B958" t="s">
        <v>203</v>
      </c>
      <c r="C958" s="3">
        <v>45540</v>
      </c>
      <c r="D958" t="str">
        <f t="shared" si="17"/>
        <v>Bank</v>
      </c>
      <c r="F958" s="2" t="s">
        <v>1188</v>
      </c>
      <c r="G958" s="5">
        <v>7233.5</v>
      </c>
      <c r="I958" s="2" t="s">
        <v>1196</v>
      </c>
    </row>
    <row r="959" spans="1:9" x14ac:dyDescent="0.2">
      <c r="A959" t="s">
        <v>36</v>
      </c>
      <c r="B959" t="s">
        <v>204</v>
      </c>
      <c r="C959" s="3">
        <v>45540</v>
      </c>
      <c r="D959" t="str">
        <f>IF(A959="Overheads","Cash","Bank")</f>
        <v>Bank</v>
      </c>
      <c r="F959" s="2" t="s">
        <v>1188</v>
      </c>
      <c r="G959" s="5">
        <v>108091.95</v>
      </c>
      <c r="I959" s="2" t="s">
        <v>1196</v>
      </c>
    </row>
    <row r="960" spans="1:9" x14ac:dyDescent="0.2">
      <c r="A960" t="s">
        <v>36</v>
      </c>
      <c r="B960" t="s">
        <v>205</v>
      </c>
      <c r="C960" s="3">
        <v>45540</v>
      </c>
      <c r="D960" t="str">
        <f t="shared" ref="D960:D979" si="18">IF(A960="Overheads","Cash","Bank")</f>
        <v>Bank</v>
      </c>
      <c r="F960" s="2" t="s">
        <v>1188</v>
      </c>
      <c r="G960" s="5">
        <v>5183.05</v>
      </c>
      <c r="I960" s="2" t="s">
        <v>1196</v>
      </c>
    </row>
    <row r="961" spans="1:9" x14ac:dyDescent="0.2">
      <c r="A961" t="s">
        <v>36</v>
      </c>
      <c r="B961" t="s">
        <v>206</v>
      </c>
      <c r="C961" s="3">
        <v>45540</v>
      </c>
      <c r="D961" t="str">
        <f t="shared" si="18"/>
        <v>Bank</v>
      </c>
      <c r="F961" s="2" t="s">
        <v>1188</v>
      </c>
      <c r="G961" s="5">
        <v>175638.35</v>
      </c>
      <c r="I961" s="2" t="s">
        <v>1196</v>
      </c>
    </row>
    <row r="962" spans="1:9" x14ac:dyDescent="0.2">
      <c r="A962" t="s">
        <v>36</v>
      </c>
      <c r="B962" t="s">
        <v>207</v>
      </c>
      <c r="C962" s="3">
        <v>45540</v>
      </c>
      <c r="D962" t="str">
        <f t="shared" si="18"/>
        <v>Bank</v>
      </c>
      <c r="F962" s="2" t="s">
        <v>1188</v>
      </c>
      <c r="G962" s="5">
        <v>24453.599999999999</v>
      </c>
      <c r="I962" s="2" t="s">
        <v>1196</v>
      </c>
    </row>
    <row r="963" spans="1:9" x14ac:dyDescent="0.2">
      <c r="A963" t="s">
        <v>36</v>
      </c>
      <c r="B963" t="s">
        <v>208</v>
      </c>
      <c r="C963" s="3">
        <v>45540</v>
      </c>
      <c r="D963" t="str">
        <f t="shared" si="18"/>
        <v>Bank</v>
      </c>
      <c r="F963" s="2" t="s">
        <v>1188</v>
      </c>
      <c r="G963" s="5">
        <v>54372</v>
      </c>
      <c r="I963" s="2" t="s">
        <v>1196</v>
      </c>
    </row>
    <row r="964" spans="1:9" x14ac:dyDescent="0.2">
      <c r="A964" t="s">
        <v>36</v>
      </c>
      <c r="B964" t="s">
        <v>209</v>
      </c>
      <c r="C964" s="3">
        <v>45540</v>
      </c>
      <c r="D964" t="str">
        <f t="shared" si="18"/>
        <v>Bank</v>
      </c>
      <c r="F964" s="2" t="s">
        <v>1188</v>
      </c>
      <c r="G964" s="5">
        <v>11252.75</v>
      </c>
      <c r="I964" s="2" t="s">
        <v>1196</v>
      </c>
    </row>
    <row r="965" spans="1:9" x14ac:dyDescent="0.2">
      <c r="A965" t="s">
        <v>36</v>
      </c>
      <c r="B965" t="s">
        <v>210</v>
      </c>
      <c r="C965" s="3">
        <v>45540</v>
      </c>
      <c r="D965" t="str">
        <f t="shared" si="18"/>
        <v>Bank</v>
      </c>
      <c r="F965" s="2" t="s">
        <v>1188</v>
      </c>
      <c r="G965" s="5">
        <v>140708.25</v>
      </c>
      <c r="I965" s="2" t="s">
        <v>1196</v>
      </c>
    </row>
    <row r="966" spans="1:9" x14ac:dyDescent="0.2">
      <c r="A966" t="s">
        <v>36</v>
      </c>
      <c r="B966" t="s">
        <v>211</v>
      </c>
      <c r="C966" s="3">
        <v>45540</v>
      </c>
      <c r="D966" t="str">
        <f t="shared" si="18"/>
        <v>Bank</v>
      </c>
      <c r="F966" s="2" t="s">
        <v>1188</v>
      </c>
      <c r="G966" s="5">
        <v>221115.1</v>
      </c>
      <c r="I966" s="2" t="s">
        <v>1196</v>
      </c>
    </row>
    <row r="967" spans="1:9" x14ac:dyDescent="0.2">
      <c r="A967" t="s">
        <v>36</v>
      </c>
      <c r="B967" t="s">
        <v>212</v>
      </c>
      <c r="C967" s="3">
        <v>45540</v>
      </c>
      <c r="D967" t="str">
        <f t="shared" si="18"/>
        <v>Bank</v>
      </c>
      <c r="F967" s="2" t="s">
        <v>1188</v>
      </c>
      <c r="G967" s="5">
        <v>76864.850000000006</v>
      </c>
      <c r="I967" s="2" t="s">
        <v>1196</v>
      </c>
    </row>
    <row r="968" spans="1:9" x14ac:dyDescent="0.2">
      <c r="A968" t="s">
        <v>5</v>
      </c>
      <c r="B968" t="s">
        <v>213</v>
      </c>
      <c r="C968" s="3">
        <v>45540</v>
      </c>
      <c r="D968" t="str">
        <f t="shared" si="18"/>
        <v>Bank</v>
      </c>
      <c r="F968" s="2" t="s">
        <v>1188</v>
      </c>
      <c r="G968" s="5">
        <v>142672.45000000001</v>
      </c>
      <c r="I968" s="2" t="s">
        <v>1196</v>
      </c>
    </row>
    <row r="969" spans="1:9" x14ac:dyDescent="0.2">
      <c r="A969" t="s">
        <v>5</v>
      </c>
      <c r="B969" t="s">
        <v>214</v>
      </c>
      <c r="C969" s="3">
        <v>45540</v>
      </c>
      <c r="D969" t="str">
        <f t="shared" si="18"/>
        <v>Bank</v>
      </c>
      <c r="F969" s="2" t="s">
        <v>1188</v>
      </c>
      <c r="G969" s="5">
        <v>6158.25</v>
      </c>
      <c r="I969" s="2" t="s">
        <v>1196</v>
      </c>
    </row>
    <row r="970" spans="1:9" x14ac:dyDescent="0.2">
      <c r="A970" t="s">
        <v>5</v>
      </c>
      <c r="B970" t="s">
        <v>215</v>
      </c>
      <c r="C970" s="3">
        <v>45540</v>
      </c>
      <c r="D970" t="str">
        <f t="shared" si="18"/>
        <v>Bank</v>
      </c>
      <c r="F970" s="2" t="s">
        <v>1188</v>
      </c>
      <c r="G970" s="5">
        <v>31958.5</v>
      </c>
      <c r="I970" s="2" t="s">
        <v>1196</v>
      </c>
    </row>
    <row r="971" spans="1:9" x14ac:dyDescent="0.2">
      <c r="A971" t="s">
        <v>5</v>
      </c>
      <c r="B971" t="s">
        <v>216</v>
      </c>
      <c r="C971" s="3">
        <v>45540</v>
      </c>
      <c r="D971" t="str">
        <f t="shared" si="18"/>
        <v>Bank</v>
      </c>
      <c r="F971" s="2" t="s">
        <v>1188</v>
      </c>
      <c r="G971" s="5">
        <v>11417.2</v>
      </c>
      <c r="I971" s="2" t="s">
        <v>1196</v>
      </c>
    </row>
    <row r="972" spans="1:9" x14ac:dyDescent="0.2">
      <c r="A972" t="s">
        <v>5</v>
      </c>
      <c r="B972" t="s">
        <v>217</v>
      </c>
      <c r="C972" s="3">
        <v>45540</v>
      </c>
      <c r="D972" t="str">
        <f t="shared" si="18"/>
        <v>Bank</v>
      </c>
      <c r="F972" s="2" t="s">
        <v>1188</v>
      </c>
      <c r="G972" s="5">
        <v>22165.1</v>
      </c>
      <c r="I972" s="2" t="s">
        <v>1196</v>
      </c>
    </row>
    <row r="973" spans="1:9" x14ac:dyDescent="0.2">
      <c r="A973" t="s">
        <v>5</v>
      </c>
      <c r="B973" t="s">
        <v>218</v>
      </c>
      <c r="C973" s="3">
        <v>45540</v>
      </c>
      <c r="D973" t="str">
        <f t="shared" si="18"/>
        <v>Bank</v>
      </c>
      <c r="F973" s="2" t="s">
        <v>1188</v>
      </c>
      <c r="G973" s="5">
        <v>28706.3</v>
      </c>
      <c r="I973" s="2" t="s">
        <v>1196</v>
      </c>
    </row>
    <row r="974" spans="1:9" x14ac:dyDescent="0.2">
      <c r="A974" t="s">
        <v>5</v>
      </c>
      <c r="B974" t="s">
        <v>219</v>
      </c>
      <c r="C974" s="3">
        <v>45540</v>
      </c>
      <c r="D974" t="str">
        <f t="shared" si="18"/>
        <v>Bank</v>
      </c>
      <c r="F974" s="2" t="s">
        <v>1188</v>
      </c>
      <c r="G974" s="5">
        <v>3854.8</v>
      </c>
      <c r="I974" s="2" t="s">
        <v>1196</v>
      </c>
    </row>
    <row r="975" spans="1:9" x14ac:dyDescent="0.2">
      <c r="A975" t="s">
        <v>5</v>
      </c>
      <c r="B975" t="s">
        <v>220</v>
      </c>
      <c r="C975" s="3">
        <v>45540</v>
      </c>
      <c r="D975" t="str">
        <f t="shared" si="18"/>
        <v>Bank</v>
      </c>
      <c r="F975" s="2" t="s">
        <v>1188</v>
      </c>
      <c r="G975" s="5">
        <v>5602.8</v>
      </c>
      <c r="I975" s="2" t="s">
        <v>1196</v>
      </c>
    </row>
    <row r="976" spans="1:9" x14ac:dyDescent="0.2">
      <c r="A976" t="s">
        <v>5</v>
      </c>
      <c r="B976" t="s">
        <v>221</v>
      </c>
      <c r="C976" s="3">
        <v>45540</v>
      </c>
      <c r="D976" t="str">
        <f t="shared" si="18"/>
        <v>Bank</v>
      </c>
      <c r="F976" s="2" t="s">
        <v>1188</v>
      </c>
      <c r="G976" s="5">
        <v>211246.95</v>
      </c>
      <c r="I976" s="2" t="s">
        <v>1196</v>
      </c>
    </row>
    <row r="977" spans="1:9" x14ac:dyDescent="0.2">
      <c r="A977" t="s">
        <v>5</v>
      </c>
      <c r="B977" t="s">
        <v>222</v>
      </c>
      <c r="C977" s="3">
        <v>45540</v>
      </c>
      <c r="D977" t="str">
        <f t="shared" si="18"/>
        <v>Bank</v>
      </c>
      <c r="F977" s="2" t="s">
        <v>1188</v>
      </c>
      <c r="G977" s="5">
        <v>10793.9</v>
      </c>
      <c r="I977" s="2" t="s">
        <v>1196</v>
      </c>
    </row>
    <row r="978" spans="1:9" x14ac:dyDescent="0.2">
      <c r="A978" t="s">
        <v>5</v>
      </c>
      <c r="B978" t="s">
        <v>223</v>
      </c>
      <c r="C978" s="3">
        <v>45540</v>
      </c>
      <c r="D978" t="str">
        <f t="shared" si="18"/>
        <v>Bank</v>
      </c>
      <c r="F978" s="2" t="s">
        <v>1188</v>
      </c>
      <c r="G978" s="5">
        <v>26680</v>
      </c>
      <c r="I978" s="2" t="s">
        <v>1196</v>
      </c>
    </row>
    <row r="979" spans="1:9" x14ac:dyDescent="0.2">
      <c r="A979" t="s">
        <v>5</v>
      </c>
      <c r="B979" t="s">
        <v>224</v>
      </c>
      <c r="C979" s="3">
        <v>45540</v>
      </c>
      <c r="D979" t="str">
        <f t="shared" si="18"/>
        <v>Bank</v>
      </c>
      <c r="F979" s="2" t="s">
        <v>1188</v>
      </c>
      <c r="G979" s="5">
        <v>58654.6</v>
      </c>
      <c r="I979" s="2" t="s">
        <v>1196</v>
      </c>
    </row>
    <row r="980" spans="1:9" x14ac:dyDescent="0.2">
      <c r="A980" t="s">
        <v>28</v>
      </c>
      <c r="B980" t="s">
        <v>189</v>
      </c>
      <c r="C980" s="3">
        <v>45550</v>
      </c>
      <c r="D980" t="str">
        <f>IF(A980="Overheads","Cash","Bank")</f>
        <v>Bank</v>
      </c>
      <c r="F980" s="2" t="s">
        <v>1188</v>
      </c>
      <c r="G980" s="5">
        <v>74509.649999999994</v>
      </c>
      <c r="I980" s="2" t="s">
        <v>1196</v>
      </c>
    </row>
    <row r="981" spans="1:9" x14ac:dyDescent="0.2">
      <c r="A981" t="s">
        <v>28</v>
      </c>
      <c r="B981" t="s">
        <v>190</v>
      </c>
      <c r="C981" s="3">
        <v>45550</v>
      </c>
      <c r="D981" t="str">
        <f t="shared" ref="D981:D1025" si="19">IF(A981="Overheads","Cash","Bank")</f>
        <v>Bank</v>
      </c>
      <c r="F981" s="2" t="s">
        <v>1188</v>
      </c>
      <c r="G981" s="5">
        <v>37352</v>
      </c>
      <c r="I981" s="2" t="s">
        <v>1196</v>
      </c>
    </row>
    <row r="982" spans="1:9" x14ac:dyDescent="0.2">
      <c r="A982" t="s">
        <v>28</v>
      </c>
      <c r="B982" t="s">
        <v>191</v>
      </c>
      <c r="C982" s="3">
        <v>45550</v>
      </c>
      <c r="D982" t="str">
        <f t="shared" si="19"/>
        <v>Bank</v>
      </c>
      <c r="F982" s="2" t="s">
        <v>1188</v>
      </c>
      <c r="G982" s="5">
        <v>49686.9</v>
      </c>
      <c r="I982" s="2" t="s">
        <v>1196</v>
      </c>
    </row>
    <row r="983" spans="1:9" x14ac:dyDescent="0.2">
      <c r="A983" t="s">
        <v>28</v>
      </c>
      <c r="B983" t="s">
        <v>192</v>
      </c>
      <c r="C983" s="3">
        <v>45550</v>
      </c>
      <c r="D983" t="str">
        <f t="shared" si="19"/>
        <v>Bank</v>
      </c>
      <c r="F983" s="2" t="s">
        <v>1188</v>
      </c>
      <c r="G983" s="5">
        <v>16908.45</v>
      </c>
      <c r="I983" s="2" t="s">
        <v>1196</v>
      </c>
    </row>
    <row r="984" spans="1:9" x14ac:dyDescent="0.2">
      <c r="A984" t="s">
        <v>28</v>
      </c>
      <c r="B984" t="s">
        <v>193</v>
      </c>
      <c r="C984" s="3">
        <v>45550</v>
      </c>
      <c r="D984" t="str">
        <f t="shared" si="19"/>
        <v>Bank</v>
      </c>
      <c r="F984" s="2" t="s">
        <v>1188</v>
      </c>
      <c r="G984" s="5">
        <v>237810.8</v>
      </c>
      <c r="I984" s="2" t="s">
        <v>1196</v>
      </c>
    </row>
    <row r="985" spans="1:9" x14ac:dyDescent="0.2">
      <c r="A985" t="s">
        <v>28</v>
      </c>
      <c r="B985" t="s">
        <v>194</v>
      </c>
      <c r="C985" s="3">
        <v>45550</v>
      </c>
      <c r="D985" t="str">
        <f t="shared" si="19"/>
        <v>Bank</v>
      </c>
      <c r="F985" s="2" t="s">
        <v>1188</v>
      </c>
      <c r="G985" s="5">
        <v>6057.05</v>
      </c>
      <c r="I985" s="2" t="s">
        <v>1196</v>
      </c>
    </row>
    <row r="986" spans="1:9" x14ac:dyDescent="0.2">
      <c r="A986" t="s">
        <v>28</v>
      </c>
      <c r="B986" t="s">
        <v>195</v>
      </c>
      <c r="C986" s="3">
        <v>45550</v>
      </c>
      <c r="D986" t="str">
        <f t="shared" si="19"/>
        <v>Bank</v>
      </c>
      <c r="F986" s="2" t="s">
        <v>1188</v>
      </c>
      <c r="G986" s="5">
        <v>328446.90000000002</v>
      </c>
      <c r="I986" s="2" t="s">
        <v>1196</v>
      </c>
    </row>
    <row r="987" spans="1:9" x14ac:dyDescent="0.2">
      <c r="A987" t="s">
        <v>28</v>
      </c>
      <c r="B987" t="s">
        <v>196</v>
      </c>
      <c r="C987" s="3">
        <v>45550</v>
      </c>
      <c r="D987" t="str">
        <f t="shared" si="19"/>
        <v>Bank</v>
      </c>
      <c r="F987" s="2" t="s">
        <v>1188</v>
      </c>
      <c r="G987" s="5">
        <v>42870.85</v>
      </c>
      <c r="I987" s="2" t="s">
        <v>1196</v>
      </c>
    </row>
    <row r="988" spans="1:9" x14ac:dyDescent="0.2">
      <c r="A988" t="s">
        <v>28</v>
      </c>
      <c r="B988" t="s">
        <v>197</v>
      </c>
      <c r="C988" s="3">
        <v>45550</v>
      </c>
      <c r="D988" t="str">
        <f t="shared" si="19"/>
        <v>Bank</v>
      </c>
      <c r="F988" s="2" t="s">
        <v>1188</v>
      </c>
      <c r="G988" s="5">
        <v>95321.2</v>
      </c>
      <c r="I988" s="2" t="s">
        <v>1196</v>
      </c>
    </row>
    <row r="989" spans="1:9" x14ac:dyDescent="0.2">
      <c r="A989" t="s">
        <v>28</v>
      </c>
      <c r="B989" t="s">
        <v>198</v>
      </c>
      <c r="C989" s="3">
        <v>45550</v>
      </c>
      <c r="D989" t="str">
        <f t="shared" si="19"/>
        <v>Bank</v>
      </c>
      <c r="F989" s="2" t="s">
        <v>1188</v>
      </c>
      <c r="G989" s="5">
        <v>13151.4</v>
      </c>
      <c r="I989" s="2" t="s">
        <v>1196</v>
      </c>
    </row>
    <row r="990" spans="1:9" x14ac:dyDescent="0.2">
      <c r="A990" t="s">
        <v>28</v>
      </c>
      <c r="B990" t="s">
        <v>199</v>
      </c>
      <c r="C990" s="3">
        <v>45550</v>
      </c>
      <c r="D990" t="str">
        <f t="shared" si="19"/>
        <v>Bank</v>
      </c>
      <c r="F990" s="2" t="s">
        <v>1188</v>
      </c>
      <c r="G990" s="5">
        <v>263129.2</v>
      </c>
      <c r="I990" s="2" t="s">
        <v>1196</v>
      </c>
    </row>
    <row r="991" spans="1:9" x14ac:dyDescent="0.2">
      <c r="A991" t="s">
        <v>28</v>
      </c>
      <c r="B991" t="s">
        <v>200</v>
      </c>
      <c r="C991" s="3">
        <v>45550</v>
      </c>
      <c r="D991" t="str">
        <f t="shared" si="19"/>
        <v>Bank</v>
      </c>
      <c r="F991" s="2" t="s">
        <v>1188</v>
      </c>
      <c r="G991" s="5">
        <v>258431.45</v>
      </c>
      <c r="I991" s="2" t="s">
        <v>1196</v>
      </c>
    </row>
    <row r="992" spans="1:9" x14ac:dyDescent="0.2">
      <c r="A992" s="2" t="s">
        <v>20</v>
      </c>
      <c r="B992" s="2" t="s">
        <v>177</v>
      </c>
      <c r="C992" s="3">
        <v>45556</v>
      </c>
      <c r="D992" t="str">
        <f t="shared" si="19"/>
        <v>Cash</v>
      </c>
      <c r="E992" s="2"/>
      <c r="F992" s="2" t="s">
        <v>1188</v>
      </c>
      <c r="G992" s="6">
        <v>125772.05</v>
      </c>
      <c r="H992" s="2"/>
      <c r="I992" s="2" t="s">
        <v>1196</v>
      </c>
    </row>
    <row r="993" spans="1:9" x14ac:dyDescent="0.2">
      <c r="A993" s="2" t="s">
        <v>20</v>
      </c>
      <c r="B993" s="2" t="s">
        <v>178</v>
      </c>
      <c r="C993" s="3">
        <v>45556</v>
      </c>
      <c r="D993" t="str">
        <f t="shared" si="19"/>
        <v>Cash</v>
      </c>
      <c r="E993" s="2"/>
      <c r="F993" s="2" t="s">
        <v>1188</v>
      </c>
      <c r="G993" s="6">
        <v>250125</v>
      </c>
      <c r="H993" s="2"/>
      <c r="I993" s="2" t="s">
        <v>1196</v>
      </c>
    </row>
    <row r="994" spans="1:9" x14ac:dyDescent="0.2">
      <c r="A994" s="2" t="s">
        <v>20</v>
      </c>
      <c r="B994" s="2" t="s">
        <v>179</v>
      </c>
      <c r="C994" s="3">
        <v>45556</v>
      </c>
      <c r="D994" t="str">
        <f t="shared" si="19"/>
        <v>Cash</v>
      </c>
      <c r="E994" s="2"/>
      <c r="F994" s="2" t="s">
        <v>1188</v>
      </c>
      <c r="G994" s="6">
        <v>14394.55</v>
      </c>
      <c r="H994" s="2"/>
      <c r="I994" s="2" t="s">
        <v>1196</v>
      </c>
    </row>
    <row r="995" spans="1:9" x14ac:dyDescent="0.2">
      <c r="A995" s="2" t="s">
        <v>20</v>
      </c>
      <c r="B995" s="2" t="s">
        <v>180</v>
      </c>
      <c r="C995" s="3">
        <v>45556</v>
      </c>
      <c r="D995" t="str">
        <f t="shared" si="19"/>
        <v>Cash</v>
      </c>
      <c r="E995" s="2"/>
      <c r="F995" s="2" t="s">
        <v>1188</v>
      </c>
      <c r="G995" s="6">
        <v>44822.400000000001</v>
      </c>
      <c r="H995" s="2"/>
      <c r="I995" s="2" t="s">
        <v>1196</v>
      </c>
    </row>
    <row r="996" spans="1:9" x14ac:dyDescent="0.2">
      <c r="A996" s="2" t="s">
        <v>20</v>
      </c>
      <c r="B996" s="2" t="s">
        <v>181</v>
      </c>
      <c r="C996" s="3">
        <v>45556</v>
      </c>
      <c r="D996" t="str">
        <f t="shared" si="19"/>
        <v>Cash</v>
      </c>
      <c r="E996" s="2"/>
      <c r="F996" s="2" t="s">
        <v>1188</v>
      </c>
      <c r="G996" s="6">
        <v>26688.05</v>
      </c>
      <c r="H996" s="2"/>
      <c r="I996" s="2" t="s">
        <v>1196</v>
      </c>
    </row>
    <row r="997" spans="1:9" x14ac:dyDescent="0.2">
      <c r="A997" s="2" t="s">
        <v>20</v>
      </c>
      <c r="B997" s="2" t="s">
        <v>182</v>
      </c>
      <c r="C997" s="3">
        <v>45556</v>
      </c>
      <c r="D997" t="str">
        <f t="shared" si="19"/>
        <v>Cash</v>
      </c>
      <c r="E997" s="2"/>
      <c r="F997" s="2" t="s">
        <v>1188</v>
      </c>
      <c r="G997" s="6">
        <v>36267.550000000003</v>
      </c>
      <c r="H997" s="2"/>
      <c r="I997" s="2" t="s">
        <v>1196</v>
      </c>
    </row>
    <row r="998" spans="1:9" x14ac:dyDescent="0.2">
      <c r="A998" s="2" t="s">
        <v>20</v>
      </c>
      <c r="B998" s="2" t="s">
        <v>183</v>
      </c>
      <c r="C998" s="3">
        <v>45556</v>
      </c>
      <c r="D998" t="str">
        <f t="shared" si="19"/>
        <v>Cash</v>
      </c>
      <c r="E998" s="2"/>
      <c r="F998" s="2" t="s">
        <v>1188</v>
      </c>
      <c r="G998" s="6">
        <v>46971.75</v>
      </c>
      <c r="H998" s="2"/>
      <c r="I998" s="2" t="s">
        <v>1196</v>
      </c>
    </row>
    <row r="999" spans="1:9" x14ac:dyDescent="0.2">
      <c r="A999" s="2" t="s">
        <v>20</v>
      </c>
      <c r="B999" s="2" t="s">
        <v>184</v>
      </c>
      <c r="C999" s="3">
        <v>45556</v>
      </c>
      <c r="D999" t="str">
        <f t="shared" si="19"/>
        <v>Cash</v>
      </c>
      <c r="E999" s="2"/>
      <c r="F999" s="2" t="s">
        <v>1188</v>
      </c>
      <c r="G999" s="6">
        <v>9010.25</v>
      </c>
      <c r="H999" s="2"/>
      <c r="I999" s="2" t="s">
        <v>1196</v>
      </c>
    </row>
    <row r="1000" spans="1:9" x14ac:dyDescent="0.2">
      <c r="A1000" t="s">
        <v>20</v>
      </c>
      <c r="B1000" t="s">
        <v>185</v>
      </c>
      <c r="C1000" s="3">
        <v>45556</v>
      </c>
      <c r="D1000" t="str">
        <f t="shared" si="19"/>
        <v>Cash</v>
      </c>
      <c r="F1000" s="2" t="s">
        <v>1188</v>
      </c>
      <c r="G1000" s="5">
        <v>10477.65</v>
      </c>
      <c r="I1000" s="2" t="s">
        <v>1196</v>
      </c>
    </row>
    <row r="1001" spans="1:9" x14ac:dyDescent="0.2">
      <c r="A1001" t="s">
        <v>20</v>
      </c>
      <c r="B1001" t="s">
        <v>186</v>
      </c>
      <c r="C1001" s="3">
        <v>45556</v>
      </c>
      <c r="D1001" t="str">
        <f t="shared" si="19"/>
        <v>Cash</v>
      </c>
      <c r="F1001" s="2" t="s">
        <v>1188</v>
      </c>
      <c r="G1001" s="5">
        <v>95152.15</v>
      </c>
      <c r="I1001" s="2" t="s">
        <v>1196</v>
      </c>
    </row>
    <row r="1002" spans="1:9" x14ac:dyDescent="0.2">
      <c r="A1002" t="s">
        <v>20</v>
      </c>
      <c r="B1002" t="s">
        <v>187</v>
      </c>
      <c r="C1002" s="3">
        <v>45556</v>
      </c>
      <c r="D1002" t="str">
        <f t="shared" si="19"/>
        <v>Cash</v>
      </c>
      <c r="F1002" s="2" t="s">
        <v>1188</v>
      </c>
      <c r="G1002" s="5">
        <v>2431.1</v>
      </c>
      <c r="I1002" s="2" t="s">
        <v>1196</v>
      </c>
    </row>
    <row r="1003" spans="1:9" x14ac:dyDescent="0.2">
      <c r="A1003" t="s">
        <v>20</v>
      </c>
      <c r="B1003" t="s">
        <v>188</v>
      </c>
      <c r="C1003" s="3">
        <v>45556</v>
      </c>
      <c r="D1003" t="str">
        <f t="shared" si="19"/>
        <v>Cash</v>
      </c>
      <c r="F1003" s="2" t="s">
        <v>1188</v>
      </c>
      <c r="G1003" s="5">
        <v>6008.75</v>
      </c>
      <c r="I1003" s="2" t="s">
        <v>1196</v>
      </c>
    </row>
    <row r="1004" spans="1:9" x14ac:dyDescent="0.2">
      <c r="A1004" t="s">
        <v>12</v>
      </c>
      <c r="B1004" t="s">
        <v>165</v>
      </c>
      <c r="C1004" s="3">
        <v>45565</v>
      </c>
      <c r="D1004" t="str">
        <f t="shared" si="19"/>
        <v>Bank</v>
      </c>
      <c r="F1004" s="2" t="s">
        <v>1188</v>
      </c>
      <c r="G1004" s="5">
        <v>13210.05</v>
      </c>
      <c r="I1004" s="2" t="s">
        <v>1196</v>
      </c>
    </row>
    <row r="1005" spans="1:9" x14ac:dyDescent="0.2">
      <c r="A1005" t="s">
        <v>12</v>
      </c>
      <c r="B1005" t="s">
        <v>166</v>
      </c>
      <c r="C1005" s="3">
        <v>45565</v>
      </c>
      <c r="D1005" t="str">
        <f t="shared" si="19"/>
        <v>Bank</v>
      </c>
      <c r="F1005" s="2" t="s">
        <v>1188</v>
      </c>
      <c r="G1005" s="5">
        <v>24095.95</v>
      </c>
      <c r="I1005" s="2" t="s">
        <v>1196</v>
      </c>
    </row>
    <row r="1006" spans="1:9" x14ac:dyDescent="0.2">
      <c r="A1006" t="s">
        <v>12</v>
      </c>
      <c r="B1006" t="s">
        <v>167</v>
      </c>
      <c r="C1006" s="3">
        <v>45565</v>
      </c>
      <c r="D1006" t="str">
        <f t="shared" si="19"/>
        <v>Bank</v>
      </c>
      <c r="F1006" s="2" t="s">
        <v>1188</v>
      </c>
      <c r="G1006" s="5">
        <v>8412.25</v>
      </c>
      <c r="I1006" s="2" t="s">
        <v>1196</v>
      </c>
    </row>
    <row r="1007" spans="1:9" x14ac:dyDescent="0.2">
      <c r="A1007" t="s">
        <v>12</v>
      </c>
      <c r="B1007" t="s">
        <v>168</v>
      </c>
      <c r="C1007" s="3">
        <v>45565</v>
      </c>
      <c r="D1007" t="str">
        <f t="shared" si="19"/>
        <v>Bank</v>
      </c>
      <c r="F1007" s="2" t="s">
        <v>1188</v>
      </c>
      <c r="G1007" s="5">
        <v>11190.65</v>
      </c>
      <c r="I1007" s="2" t="s">
        <v>1196</v>
      </c>
    </row>
    <row r="1008" spans="1:9" x14ac:dyDescent="0.2">
      <c r="A1008" t="s">
        <v>12</v>
      </c>
      <c r="B1008" t="s">
        <v>169</v>
      </c>
      <c r="C1008" s="3">
        <v>45565</v>
      </c>
      <c r="D1008" t="str">
        <f t="shared" si="19"/>
        <v>Bank</v>
      </c>
      <c r="F1008" s="2" t="s">
        <v>1188</v>
      </c>
      <c r="G1008" s="5">
        <v>3807.65</v>
      </c>
      <c r="I1008" s="2" t="s">
        <v>1196</v>
      </c>
    </row>
    <row r="1009" spans="1:9" x14ac:dyDescent="0.2">
      <c r="A1009" t="s">
        <v>12</v>
      </c>
      <c r="B1009" t="s">
        <v>170</v>
      </c>
      <c r="C1009" s="3">
        <v>45565</v>
      </c>
      <c r="D1009" t="str">
        <f t="shared" si="19"/>
        <v>Bank</v>
      </c>
      <c r="F1009" s="2" t="s">
        <v>1188</v>
      </c>
      <c r="G1009" s="5">
        <v>56904.3</v>
      </c>
      <c r="I1009" s="2" t="s">
        <v>1196</v>
      </c>
    </row>
    <row r="1010" spans="1:9" x14ac:dyDescent="0.2">
      <c r="A1010" t="s">
        <v>12</v>
      </c>
      <c r="B1010" t="s">
        <v>171</v>
      </c>
      <c r="C1010" s="3">
        <v>45565</v>
      </c>
      <c r="D1010" t="str">
        <f t="shared" si="19"/>
        <v>Bank</v>
      </c>
      <c r="F1010" s="2" t="s">
        <v>1188</v>
      </c>
      <c r="G1010" s="5">
        <v>2728.95</v>
      </c>
      <c r="I1010" s="2" t="s">
        <v>1196</v>
      </c>
    </row>
    <row r="1011" spans="1:9" x14ac:dyDescent="0.2">
      <c r="A1011" t="s">
        <v>12</v>
      </c>
      <c r="B1011" t="s">
        <v>172</v>
      </c>
      <c r="C1011" s="3">
        <v>45565</v>
      </c>
      <c r="D1011" t="str">
        <f t="shared" si="19"/>
        <v>Bank</v>
      </c>
      <c r="F1011" s="2" t="s">
        <v>1188</v>
      </c>
      <c r="G1011" s="5">
        <v>92464.6</v>
      </c>
      <c r="I1011" s="2" t="s">
        <v>1196</v>
      </c>
    </row>
    <row r="1012" spans="1:9" x14ac:dyDescent="0.2">
      <c r="A1012" t="s">
        <v>12</v>
      </c>
      <c r="B1012" t="s">
        <v>173</v>
      </c>
      <c r="C1012" s="3">
        <v>45565</v>
      </c>
      <c r="D1012" t="str">
        <f t="shared" si="19"/>
        <v>Bank</v>
      </c>
      <c r="F1012" s="2" t="s">
        <v>1188</v>
      </c>
      <c r="G1012" s="5">
        <v>12873.1</v>
      </c>
      <c r="I1012" s="2" t="s">
        <v>1196</v>
      </c>
    </row>
    <row r="1013" spans="1:9" x14ac:dyDescent="0.2">
      <c r="A1013" t="s">
        <v>12</v>
      </c>
      <c r="B1013" t="s">
        <v>174</v>
      </c>
      <c r="C1013" s="3">
        <v>45565</v>
      </c>
      <c r="D1013" t="str">
        <f t="shared" si="19"/>
        <v>Bank</v>
      </c>
      <c r="F1013" s="2" t="s">
        <v>1188</v>
      </c>
      <c r="G1013" s="5">
        <v>28623.5</v>
      </c>
      <c r="I1013" s="2" t="s">
        <v>1196</v>
      </c>
    </row>
    <row r="1014" spans="1:9" x14ac:dyDescent="0.2">
      <c r="A1014" t="s">
        <v>12</v>
      </c>
      <c r="B1014" t="s">
        <v>175</v>
      </c>
      <c r="C1014" s="3">
        <v>45565</v>
      </c>
      <c r="D1014" t="str">
        <f t="shared" si="19"/>
        <v>Bank</v>
      </c>
      <c r="F1014" s="2" t="s">
        <v>1188</v>
      </c>
      <c r="G1014" s="5">
        <v>5923.65</v>
      </c>
      <c r="I1014" s="2" t="s">
        <v>1196</v>
      </c>
    </row>
    <row r="1015" spans="1:9" x14ac:dyDescent="0.2">
      <c r="A1015" t="s">
        <v>12</v>
      </c>
      <c r="B1015" t="s">
        <v>176</v>
      </c>
      <c r="C1015" s="3">
        <v>45565</v>
      </c>
      <c r="D1015" t="str">
        <f t="shared" si="19"/>
        <v>Bank</v>
      </c>
      <c r="F1015" s="2" t="s">
        <v>1188</v>
      </c>
      <c r="G1015" s="5">
        <v>74076.100000000006</v>
      </c>
      <c r="I1015" s="2" t="s">
        <v>1196</v>
      </c>
    </row>
    <row r="1016" spans="1:9" x14ac:dyDescent="0.2">
      <c r="A1016" t="s">
        <v>51</v>
      </c>
      <c r="B1016" t="s">
        <v>155</v>
      </c>
      <c r="C1016" s="3">
        <v>45566</v>
      </c>
      <c r="D1016" t="str">
        <f t="shared" si="19"/>
        <v>Bank</v>
      </c>
      <c r="F1016" s="2" t="s">
        <v>1188</v>
      </c>
      <c r="G1016" s="5">
        <v>116405.3</v>
      </c>
      <c r="I1016" s="2" t="s">
        <v>1196</v>
      </c>
    </row>
    <row r="1017" spans="1:9" x14ac:dyDescent="0.2">
      <c r="A1017" t="s">
        <v>51</v>
      </c>
      <c r="B1017" t="s">
        <v>156</v>
      </c>
      <c r="C1017" s="3">
        <v>45566</v>
      </c>
      <c r="D1017" t="str">
        <f t="shared" si="19"/>
        <v>Bank</v>
      </c>
      <c r="F1017" s="2" t="s">
        <v>1188</v>
      </c>
      <c r="G1017" s="5">
        <v>40465.050000000003</v>
      </c>
      <c r="I1017" s="2" t="s">
        <v>1196</v>
      </c>
    </row>
    <row r="1018" spans="1:9" x14ac:dyDescent="0.2">
      <c r="A1018" t="s">
        <v>51</v>
      </c>
      <c r="B1018" t="s">
        <v>157</v>
      </c>
      <c r="C1018" s="3">
        <v>45566</v>
      </c>
      <c r="D1018" t="str">
        <f t="shared" si="19"/>
        <v>Bank</v>
      </c>
      <c r="F1018" s="2" t="s">
        <v>1188</v>
      </c>
      <c r="G1018" s="5">
        <v>75109.95</v>
      </c>
      <c r="I1018" s="2" t="s">
        <v>1196</v>
      </c>
    </row>
    <row r="1019" spans="1:9" x14ac:dyDescent="0.2">
      <c r="A1019" t="s">
        <v>51</v>
      </c>
      <c r="B1019" t="s">
        <v>158</v>
      </c>
      <c r="C1019" s="3">
        <v>45566</v>
      </c>
      <c r="D1019" t="str">
        <f t="shared" si="19"/>
        <v>Bank</v>
      </c>
      <c r="F1019" s="2" t="s">
        <v>1188</v>
      </c>
      <c r="G1019" s="5">
        <v>3241.85</v>
      </c>
      <c r="I1019" s="2" t="s">
        <v>1196</v>
      </c>
    </row>
    <row r="1020" spans="1:9" x14ac:dyDescent="0.2">
      <c r="A1020" t="s">
        <v>51</v>
      </c>
      <c r="B1020" t="s">
        <v>159</v>
      </c>
      <c r="C1020" s="3">
        <v>45566</v>
      </c>
      <c r="D1020" t="str">
        <f t="shared" si="19"/>
        <v>Bank</v>
      </c>
      <c r="F1020" s="2" t="s">
        <v>1188</v>
      </c>
      <c r="G1020" s="5">
        <v>16824.5</v>
      </c>
      <c r="I1020" s="2" t="s">
        <v>1196</v>
      </c>
    </row>
    <row r="1021" spans="1:9" x14ac:dyDescent="0.2">
      <c r="A1021" t="s">
        <v>51</v>
      </c>
      <c r="B1021" t="s">
        <v>160</v>
      </c>
      <c r="C1021" s="3">
        <v>45566</v>
      </c>
      <c r="D1021" t="str">
        <f t="shared" si="19"/>
        <v>Bank</v>
      </c>
      <c r="F1021" s="2" t="s">
        <v>1188</v>
      </c>
      <c r="G1021" s="5">
        <v>6011.05</v>
      </c>
      <c r="I1021" s="2" t="s">
        <v>1196</v>
      </c>
    </row>
    <row r="1022" spans="1:9" x14ac:dyDescent="0.2">
      <c r="A1022" t="s">
        <v>51</v>
      </c>
      <c r="B1022" t="s">
        <v>161</v>
      </c>
      <c r="C1022" s="3">
        <v>45566</v>
      </c>
      <c r="D1022" t="str">
        <f t="shared" si="19"/>
        <v>Bank</v>
      </c>
      <c r="F1022" s="2" t="s">
        <v>1188</v>
      </c>
      <c r="G1022" s="5">
        <v>11669.05</v>
      </c>
      <c r="I1022" s="2" t="s">
        <v>1196</v>
      </c>
    </row>
    <row r="1023" spans="1:9" x14ac:dyDescent="0.2">
      <c r="A1023" t="s">
        <v>51</v>
      </c>
      <c r="B1023" t="s">
        <v>162</v>
      </c>
      <c r="C1023" s="3">
        <v>45566</v>
      </c>
      <c r="D1023" t="str">
        <f t="shared" si="19"/>
        <v>Bank</v>
      </c>
      <c r="F1023" s="2" t="s">
        <v>1188</v>
      </c>
      <c r="G1023" s="5">
        <v>15112.15</v>
      </c>
      <c r="I1023" s="2" t="s">
        <v>1196</v>
      </c>
    </row>
    <row r="1024" spans="1:9" x14ac:dyDescent="0.2">
      <c r="A1024" t="s">
        <v>51</v>
      </c>
      <c r="B1024" t="s">
        <v>163</v>
      </c>
      <c r="C1024" s="3">
        <v>45566</v>
      </c>
      <c r="D1024" t="str">
        <f t="shared" si="19"/>
        <v>Bank</v>
      </c>
      <c r="F1024" s="2" t="s">
        <v>1188</v>
      </c>
      <c r="G1024" s="5">
        <v>2029.75</v>
      </c>
      <c r="I1024" s="2" t="s">
        <v>1196</v>
      </c>
    </row>
    <row r="1025" spans="1:9" x14ac:dyDescent="0.2">
      <c r="A1025" t="s">
        <v>51</v>
      </c>
      <c r="B1025" t="s">
        <v>164</v>
      </c>
      <c r="C1025" s="3">
        <v>45566</v>
      </c>
      <c r="D1025" t="str">
        <f t="shared" si="19"/>
        <v>Bank</v>
      </c>
      <c r="F1025" s="2" t="s">
        <v>1188</v>
      </c>
      <c r="G1025" s="5">
        <v>2949.75</v>
      </c>
      <c r="I1025" s="2" t="s">
        <v>1196</v>
      </c>
    </row>
    <row r="1026" spans="1:9" x14ac:dyDescent="0.2">
      <c r="A1026" t="s">
        <v>5</v>
      </c>
      <c r="B1026" t="s">
        <v>143</v>
      </c>
      <c r="C1026" s="3">
        <v>45570</v>
      </c>
      <c r="D1026" t="str">
        <f>IF(A1026="Overheads","Cash","Bank")</f>
        <v>Bank</v>
      </c>
      <c r="F1026" s="2" t="s">
        <v>1188</v>
      </c>
      <c r="G1026" s="5">
        <v>896298</v>
      </c>
      <c r="I1026" s="2" t="s">
        <v>1196</v>
      </c>
    </row>
    <row r="1027" spans="1:9" x14ac:dyDescent="0.2">
      <c r="A1027" t="s">
        <v>5</v>
      </c>
      <c r="B1027" t="s">
        <v>144</v>
      </c>
      <c r="C1027" s="3">
        <v>45570</v>
      </c>
      <c r="D1027" t="str">
        <f t="shared" ref="D1027:D1037" si="20">IF(A1027="Overheads","Cash","Bank")</f>
        <v>Bank</v>
      </c>
      <c r="F1027" s="2" t="s">
        <v>1188</v>
      </c>
      <c r="G1027" s="5">
        <v>22898</v>
      </c>
      <c r="I1027" s="2" t="s">
        <v>1196</v>
      </c>
    </row>
    <row r="1028" spans="1:9" x14ac:dyDescent="0.2">
      <c r="A1028" t="s">
        <v>5</v>
      </c>
      <c r="B1028" t="s">
        <v>145</v>
      </c>
      <c r="C1028" s="3">
        <v>45570</v>
      </c>
      <c r="D1028" t="str">
        <f t="shared" si="20"/>
        <v>Bank</v>
      </c>
      <c r="F1028" s="2" t="s">
        <v>1188</v>
      </c>
      <c r="G1028" s="5">
        <v>56600</v>
      </c>
      <c r="I1028" s="2" t="s">
        <v>1196</v>
      </c>
    </row>
    <row r="1029" spans="1:9" x14ac:dyDescent="0.2">
      <c r="A1029" t="s">
        <v>5</v>
      </c>
      <c r="B1029" t="s">
        <v>146</v>
      </c>
      <c r="C1029" s="3">
        <v>45570</v>
      </c>
      <c r="D1029" t="str">
        <f t="shared" si="20"/>
        <v>Bank</v>
      </c>
      <c r="F1029" s="2" t="s">
        <v>1188</v>
      </c>
      <c r="G1029" s="5">
        <v>124432</v>
      </c>
      <c r="I1029" s="2" t="s">
        <v>1196</v>
      </c>
    </row>
    <row r="1030" spans="1:9" x14ac:dyDescent="0.2">
      <c r="A1030" t="s">
        <v>5</v>
      </c>
      <c r="B1030" t="s">
        <v>147</v>
      </c>
      <c r="C1030" s="3">
        <v>45570</v>
      </c>
      <c r="D1030" t="str">
        <f t="shared" si="20"/>
        <v>Bank</v>
      </c>
      <c r="F1030" s="2" t="s">
        <v>1188</v>
      </c>
      <c r="G1030" s="5">
        <v>226978</v>
      </c>
      <c r="I1030" s="2" t="s">
        <v>1196</v>
      </c>
    </row>
    <row r="1031" spans="1:9" x14ac:dyDescent="0.2">
      <c r="A1031" t="s">
        <v>5</v>
      </c>
      <c r="B1031" t="s">
        <v>148</v>
      </c>
      <c r="C1031" s="3">
        <v>45570</v>
      </c>
      <c r="D1031" t="str">
        <f t="shared" si="20"/>
        <v>Bank</v>
      </c>
      <c r="F1031" s="2" t="s">
        <v>1188</v>
      </c>
      <c r="G1031" s="5">
        <v>79240</v>
      </c>
      <c r="I1031" s="2" t="s">
        <v>1196</v>
      </c>
    </row>
    <row r="1032" spans="1:9" x14ac:dyDescent="0.2">
      <c r="A1032" t="s">
        <v>5</v>
      </c>
      <c r="B1032" t="s">
        <v>149</v>
      </c>
      <c r="C1032" s="3">
        <v>45570</v>
      </c>
      <c r="D1032" t="str">
        <f t="shared" si="20"/>
        <v>Bank</v>
      </c>
      <c r="F1032" s="2" t="s">
        <v>1188</v>
      </c>
      <c r="G1032" s="5">
        <v>105408</v>
      </c>
      <c r="I1032" s="2" t="s">
        <v>1196</v>
      </c>
    </row>
    <row r="1033" spans="1:9" x14ac:dyDescent="0.2">
      <c r="A1033" t="s">
        <v>5</v>
      </c>
      <c r="B1033" t="s">
        <v>150</v>
      </c>
      <c r="C1033" s="3">
        <v>45570</v>
      </c>
      <c r="D1033" t="str">
        <f t="shared" si="20"/>
        <v>Bank</v>
      </c>
      <c r="F1033" s="2" t="s">
        <v>1188</v>
      </c>
      <c r="G1033" s="5">
        <v>35871</v>
      </c>
      <c r="I1033" s="2" t="s">
        <v>1196</v>
      </c>
    </row>
    <row r="1034" spans="1:9" x14ac:dyDescent="0.2">
      <c r="A1034" t="s">
        <v>5</v>
      </c>
      <c r="B1034" t="s">
        <v>151</v>
      </c>
      <c r="C1034" s="3">
        <v>45570</v>
      </c>
      <c r="D1034" t="str">
        <f t="shared" si="20"/>
        <v>Bank</v>
      </c>
      <c r="F1034" s="2" t="s">
        <v>1188</v>
      </c>
      <c r="G1034" s="5">
        <v>536020</v>
      </c>
      <c r="I1034" s="2" t="s">
        <v>1196</v>
      </c>
    </row>
    <row r="1035" spans="1:9" x14ac:dyDescent="0.2">
      <c r="A1035" t="s">
        <v>5</v>
      </c>
      <c r="B1035" t="s">
        <v>152</v>
      </c>
      <c r="C1035" s="3">
        <v>45570</v>
      </c>
      <c r="D1035" t="str">
        <f t="shared" si="20"/>
        <v>Bank</v>
      </c>
      <c r="F1035" s="2" t="s">
        <v>1188</v>
      </c>
      <c r="G1035" s="5">
        <v>25703</v>
      </c>
      <c r="I1035" s="2" t="s">
        <v>1196</v>
      </c>
    </row>
    <row r="1036" spans="1:9" x14ac:dyDescent="0.2">
      <c r="A1036" t="s">
        <v>5</v>
      </c>
      <c r="B1036" t="s">
        <v>153</v>
      </c>
      <c r="C1036" s="3">
        <v>45570</v>
      </c>
      <c r="D1036" t="str">
        <f t="shared" si="20"/>
        <v>Bank</v>
      </c>
      <c r="F1036" s="2" t="s">
        <v>1188</v>
      </c>
      <c r="G1036" s="5">
        <v>870978</v>
      </c>
      <c r="I1036" s="2" t="s">
        <v>1196</v>
      </c>
    </row>
    <row r="1037" spans="1:9" x14ac:dyDescent="0.2">
      <c r="A1037" t="s">
        <v>5</v>
      </c>
      <c r="B1037" t="s">
        <v>154</v>
      </c>
      <c r="C1037" s="3">
        <v>45570</v>
      </c>
      <c r="D1037" t="str">
        <f t="shared" si="20"/>
        <v>Bank</v>
      </c>
      <c r="F1037" s="2" t="s">
        <v>1188</v>
      </c>
      <c r="G1037" s="5">
        <v>121263</v>
      </c>
      <c r="I1037" s="2" t="s">
        <v>1196</v>
      </c>
    </row>
    <row r="1038" spans="1:9" x14ac:dyDescent="0.2">
      <c r="A1038" t="s">
        <v>36</v>
      </c>
      <c r="B1038" t="s">
        <v>133</v>
      </c>
      <c r="C1038" s="3">
        <v>45571</v>
      </c>
      <c r="D1038" t="str">
        <f>IF(A1038="Overheads","Cash","Bank")</f>
        <v>Bank</v>
      </c>
      <c r="F1038" s="2" t="s">
        <v>1188</v>
      </c>
      <c r="G1038" s="5">
        <v>269627</v>
      </c>
      <c r="I1038" s="2" t="s">
        <v>1196</v>
      </c>
    </row>
    <row r="1039" spans="1:9" x14ac:dyDescent="0.2">
      <c r="A1039" t="s">
        <v>36</v>
      </c>
      <c r="B1039" t="s">
        <v>134</v>
      </c>
      <c r="C1039" s="3">
        <v>45571</v>
      </c>
      <c r="D1039" t="str">
        <f t="shared" ref="D1039:D1102" si="21">IF(A1039="Overheads","Cash","Bank")</f>
        <v>Bank</v>
      </c>
      <c r="F1039" s="2" t="s">
        <v>1188</v>
      </c>
      <c r="G1039" s="5">
        <v>55801</v>
      </c>
      <c r="I1039" s="2" t="s">
        <v>1196</v>
      </c>
    </row>
    <row r="1040" spans="1:9" x14ac:dyDescent="0.2">
      <c r="A1040" t="s">
        <v>36</v>
      </c>
      <c r="B1040" t="s">
        <v>135</v>
      </c>
      <c r="C1040" s="3">
        <v>45571</v>
      </c>
      <c r="D1040" t="str">
        <f t="shared" si="21"/>
        <v>Bank</v>
      </c>
      <c r="F1040" s="2" t="s">
        <v>1188</v>
      </c>
      <c r="G1040" s="5">
        <v>697765</v>
      </c>
      <c r="I1040" s="2" t="s">
        <v>1196</v>
      </c>
    </row>
    <row r="1041" spans="1:9" x14ac:dyDescent="0.2">
      <c r="A1041" t="s">
        <v>36</v>
      </c>
      <c r="B1041" t="s">
        <v>136</v>
      </c>
      <c r="C1041" s="3">
        <v>45571</v>
      </c>
      <c r="D1041" t="str">
        <f t="shared" si="21"/>
        <v>Bank</v>
      </c>
      <c r="F1041" s="2" t="s">
        <v>1188</v>
      </c>
      <c r="G1041" s="5">
        <v>1096493</v>
      </c>
      <c r="I1041" s="2" t="s">
        <v>1196</v>
      </c>
    </row>
    <row r="1042" spans="1:9" x14ac:dyDescent="0.2">
      <c r="A1042" t="s">
        <v>36</v>
      </c>
      <c r="B1042" t="s">
        <v>137</v>
      </c>
      <c r="C1042" s="3">
        <v>45571</v>
      </c>
      <c r="D1042" t="str">
        <f t="shared" si="21"/>
        <v>Bank</v>
      </c>
      <c r="F1042" s="2" t="s">
        <v>1188</v>
      </c>
      <c r="G1042" s="5">
        <v>381168</v>
      </c>
      <c r="I1042" s="2" t="s">
        <v>1196</v>
      </c>
    </row>
    <row r="1043" spans="1:9" x14ac:dyDescent="0.2">
      <c r="A1043" t="s">
        <v>36</v>
      </c>
      <c r="B1043" t="s">
        <v>138</v>
      </c>
      <c r="C1043" s="3">
        <v>45571</v>
      </c>
      <c r="D1043" t="str">
        <f t="shared" si="21"/>
        <v>Bank</v>
      </c>
      <c r="F1043" s="2" t="s">
        <v>1188</v>
      </c>
      <c r="G1043" s="5">
        <v>707500</v>
      </c>
      <c r="I1043" s="2" t="s">
        <v>1196</v>
      </c>
    </row>
    <row r="1044" spans="1:9" x14ac:dyDescent="0.2">
      <c r="A1044" t="s">
        <v>36</v>
      </c>
      <c r="B1044" t="s">
        <v>139</v>
      </c>
      <c r="C1044" s="3">
        <v>45571</v>
      </c>
      <c r="D1044" t="str">
        <f t="shared" si="21"/>
        <v>Bank</v>
      </c>
      <c r="F1044" s="2" t="s">
        <v>1188</v>
      </c>
      <c r="G1044" s="5">
        <v>30537</v>
      </c>
      <c r="I1044" s="2" t="s">
        <v>1196</v>
      </c>
    </row>
    <row r="1045" spans="1:9" x14ac:dyDescent="0.2">
      <c r="A1045" t="s">
        <v>36</v>
      </c>
      <c r="B1045" t="s">
        <v>140</v>
      </c>
      <c r="C1045" s="3">
        <v>45571</v>
      </c>
      <c r="D1045" t="str">
        <f t="shared" si="21"/>
        <v>Bank</v>
      </c>
      <c r="F1045" s="2" t="s">
        <v>1188</v>
      </c>
      <c r="G1045" s="5">
        <v>158480</v>
      </c>
      <c r="I1045" s="2" t="s">
        <v>1196</v>
      </c>
    </row>
    <row r="1046" spans="1:9" x14ac:dyDescent="0.2">
      <c r="A1046" t="s">
        <v>36</v>
      </c>
      <c r="B1046" t="s">
        <v>141</v>
      </c>
      <c r="C1046" s="3">
        <v>45571</v>
      </c>
      <c r="D1046" t="str">
        <f t="shared" si="21"/>
        <v>Bank</v>
      </c>
      <c r="F1046" s="2" t="s">
        <v>1188</v>
      </c>
      <c r="G1046" s="5">
        <v>56617</v>
      </c>
      <c r="I1046" s="2" t="s">
        <v>1196</v>
      </c>
    </row>
    <row r="1047" spans="1:9" x14ac:dyDescent="0.2">
      <c r="A1047" t="s">
        <v>36</v>
      </c>
      <c r="B1047" t="s">
        <v>142</v>
      </c>
      <c r="C1047" s="3">
        <v>45571</v>
      </c>
      <c r="D1047" t="str">
        <f t="shared" si="21"/>
        <v>Bank</v>
      </c>
      <c r="F1047" s="2" t="s">
        <v>1188</v>
      </c>
      <c r="G1047" s="5">
        <v>109914</v>
      </c>
      <c r="I1047" s="2" t="s">
        <v>1196</v>
      </c>
    </row>
    <row r="1048" spans="1:9" x14ac:dyDescent="0.2">
      <c r="A1048" t="s">
        <v>28</v>
      </c>
      <c r="B1048" t="s">
        <v>123</v>
      </c>
      <c r="C1048" s="3">
        <v>45581</v>
      </c>
      <c r="D1048" t="str">
        <f t="shared" si="21"/>
        <v>Bank</v>
      </c>
      <c r="F1048" s="2" t="s">
        <v>1188</v>
      </c>
      <c r="G1048" s="5">
        <v>142353</v>
      </c>
      <c r="I1048" s="2" t="s">
        <v>1196</v>
      </c>
    </row>
    <row r="1049" spans="1:9" x14ac:dyDescent="0.2">
      <c r="A1049" t="s">
        <v>28</v>
      </c>
      <c r="B1049" t="s">
        <v>124</v>
      </c>
      <c r="C1049" s="3">
        <v>45581</v>
      </c>
      <c r="D1049" t="str">
        <f t="shared" si="21"/>
        <v>Bank</v>
      </c>
      <c r="F1049" s="2" t="s">
        <v>1188</v>
      </c>
      <c r="G1049" s="5">
        <v>19115</v>
      </c>
      <c r="I1049" s="2" t="s">
        <v>1196</v>
      </c>
    </row>
    <row r="1050" spans="1:9" x14ac:dyDescent="0.2">
      <c r="A1050" t="s">
        <v>28</v>
      </c>
      <c r="B1050" t="s">
        <v>125</v>
      </c>
      <c r="C1050" s="3">
        <v>45581</v>
      </c>
      <c r="D1050" t="str">
        <f t="shared" si="21"/>
        <v>Bank</v>
      </c>
      <c r="F1050" s="2" t="s">
        <v>1188</v>
      </c>
      <c r="G1050" s="5">
        <v>27785</v>
      </c>
      <c r="I1050" s="2" t="s">
        <v>1196</v>
      </c>
    </row>
    <row r="1051" spans="1:9" x14ac:dyDescent="0.2">
      <c r="A1051" t="s">
        <v>28</v>
      </c>
      <c r="B1051" t="s">
        <v>126</v>
      </c>
      <c r="C1051" s="3">
        <v>45581</v>
      </c>
      <c r="D1051" t="str">
        <f t="shared" si="21"/>
        <v>Bank</v>
      </c>
      <c r="F1051" s="2" t="s">
        <v>1188</v>
      </c>
      <c r="G1051" s="5">
        <v>1055099.7</v>
      </c>
      <c r="I1051" s="2" t="s">
        <v>1196</v>
      </c>
    </row>
    <row r="1052" spans="1:9" x14ac:dyDescent="0.2">
      <c r="A1052" t="s">
        <v>28</v>
      </c>
      <c r="B1052" t="s">
        <v>127</v>
      </c>
      <c r="C1052" s="3">
        <v>45581</v>
      </c>
      <c r="D1052" t="str">
        <f t="shared" si="21"/>
        <v>Bank</v>
      </c>
      <c r="F1052" s="2" t="s">
        <v>1188</v>
      </c>
      <c r="G1052" s="5">
        <v>53909.7</v>
      </c>
      <c r="I1052" s="2" t="s">
        <v>1196</v>
      </c>
    </row>
    <row r="1053" spans="1:9" x14ac:dyDescent="0.2">
      <c r="A1053" t="s">
        <v>28</v>
      </c>
      <c r="B1053" t="s">
        <v>128</v>
      </c>
      <c r="C1053" s="3">
        <v>45581</v>
      </c>
      <c r="D1053" t="str">
        <f t="shared" si="21"/>
        <v>Bank</v>
      </c>
      <c r="F1053" s="2" t="s">
        <v>1188</v>
      </c>
      <c r="G1053" s="5">
        <v>133256.25</v>
      </c>
      <c r="I1053" s="2" t="s">
        <v>1196</v>
      </c>
    </row>
    <row r="1054" spans="1:9" x14ac:dyDescent="0.2">
      <c r="A1054" t="s">
        <v>28</v>
      </c>
      <c r="B1054" t="s">
        <v>129</v>
      </c>
      <c r="C1054" s="3">
        <v>45581</v>
      </c>
      <c r="D1054" t="str">
        <f t="shared" si="21"/>
        <v>Bank</v>
      </c>
      <c r="F1054" s="2" t="s">
        <v>1188</v>
      </c>
      <c r="G1054" s="5">
        <v>292955.59999999998</v>
      </c>
      <c r="I1054" s="2" t="s">
        <v>1196</v>
      </c>
    </row>
    <row r="1055" spans="1:9" x14ac:dyDescent="0.2">
      <c r="A1055" t="s">
        <v>28</v>
      </c>
      <c r="B1055" t="s">
        <v>130</v>
      </c>
      <c r="C1055" s="3">
        <v>45581</v>
      </c>
      <c r="D1055" t="str">
        <f t="shared" si="21"/>
        <v>Bank</v>
      </c>
      <c r="F1055" s="2" t="s">
        <v>1188</v>
      </c>
      <c r="G1055" s="5">
        <v>372146.9</v>
      </c>
      <c r="I1055" s="2" t="s">
        <v>1196</v>
      </c>
    </row>
    <row r="1056" spans="1:9" x14ac:dyDescent="0.2">
      <c r="A1056" t="s">
        <v>28</v>
      </c>
      <c r="B1056" t="s">
        <v>131</v>
      </c>
      <c r="C1056" s="3">
        <v>45581</v>
      </c>
      <c r="D1056" t="str">
        <f t="shared" si="21"/>
        <v>Bank</v>
      </c>
      <c r="F1056" s="2" t="s">
        <v>1188</v>
      </c>
      <c r="G1056" s="5">
        <v>186558.75</v>
      </c>
      <c r="I1056" s="2" t="s">
        <v>1196</v>
      </c>
    </row>
    <row r="1057" spans="1:9" x14ac:dyDescent="0.2">
      <c r="A1057" t="s">
        <v>28</v>
      </c>
      <c r="B1057" t="s">
        <v>132</v>
      </c>
      <c r="C1057" s="3">
        <v>45581</v>
      </c>
      <c r="D1057" t="str">
        <f t="shared" si="21"/>
        <v>Bank</v>
      </c>
      <c r="F1057" s="2" t="s">
        <v>1188</v>
      </c>
      <c r="G1057" s="5">
        <v>248167.7</v>
      </c>
      <c r="I1057" s="2" t="s">
        <v>1196</v>
      </c>
    </row>
    <row r="1058" spans="1:9" x14ac:dyDescent="0.2">
      <c r="A1058" t="s">
        <v>20</v>
      </c>
      <c r="B1058" t="s">
        <v>113</v>
      </c>
      <c r="C1058" s="3">
        <v>45587</v>
      </c>
      <c r="D1058" t="str">
        <f t="shared" si="21"/>
        <v>Cash</v>
      </c>
      <c r="F1058" s="2" t="s">
        <v>1188</v>
      </c>
      <c r="G1058" s="5">
        <v>84453.7</v>
      </c>
      <c r="I1058" s="2" t="s">
        <v>1196</v>
      </c>
    </row>
    <row r="1059" spans="1:9" x14ac:dyDescent="0.2">
      <c r="A1059" t="s">
        <v>20</v>
      </c>
      <c r="B1059" t="s">
        <v>114</v>
      </c>
      <c r="C1059" s="3">
        <v>45587</v>
      </c>
      <c r="D1059" t="str">
        <f t="shared" si="21"/>
        <v>Cash</v>
      </c>
      <c r="F1059" s="2" t="s">
        <v>1188</v>
      </c>
      <c r="G1059" s="5">
        <v>1187774.05</v>
      </c>
      <c r="I1059" s="2" t="s">
        <v>1196</v>
      </c>
    </row>
    <row r="1060" spans="1:9" x14ac:dyDescent="0.2">
      <c r="A1060" t="s">
        <v>20</v>
      </c>
      <c r="B1060" t="s">
        <v>115</v>
      </c>
      <c r="C1060" s="3">
        <v>45587</v>
      </c>
      <c r="D1060" t="str">
        <f t="shared" si="21"/>
        <v>Cash</v>
      </c>
      <c r="F1060" s="2" t="s">
        <v>1188</v>
      </c>
      <c r="G1060" s="5">
        <v>30256.5</v>
      </c>
      <c r="I1060" s="2" t="s">
        <v>1196</v>
      </c>
    </row>
    <row r="1061" spans="1:9" x14ac:dyDescent="0.2">
      <c r="A1061" t="s">
        <v>20</v>
      </c>
      <c r="B1061" t="s">
        <v>116</v>
      </c>
      <c r="C1061" s="3">
        <v>45587</v>
      </c>
      <c r="D1061" t="str">
        <f t="shared" si="21"/>
        <v>Cash</v>
      </c>
      <c r="F1061" s="2" t="s">
        <v>1188</v>
      </c>
      <c r="G1061" s="5">
        <v>1640469.25</v>
      </c>
      <c r="I1061" s="2" t="s">
        <v>1196</v>
      </c>
    </row>
    <row r="1062" spans="1:9" x14ac:dyDescent="0.2">
      <c r="A1062" t="s">
        <v>20</v>
      </c>
      <c r="B1062" t="s">
        <v>117</v>
      </c>
      <c r="C1062" s="3">
        <v>45587</v>
      </c>
      <c r="D1062" t="str">
        <f t="shared" si="21"/>
        <v>Cash</v>
      </c>
      <c r="F1062" s="2" t="s">
        <v>1188</v>
      </c>
      <c r="G1062" s="5">
        <v>214120.8</v>
      </c>
      <c r="I1062" s="2" t="s">
        <v>1196</v>
      </c>
    </row>
    <row r="1063" spans="1:9" x14ac:dyDescent="0.2">
      <c r="A1063" t="s">
        <v>20</v>
      </c>
      <c r="B1063" t="s">
        <v>118</v>
      </c>
      <c r="C1063" s="3">
        <v>45587</v>
      </c>
      <c r="D1063" t="str">
        <f t="shared" si="21"/>
        <v>Cash</v>
      </c>
      <c r="F1063" s="2" t="s">
        <v>1188</v>
      </c>
      <c r="G1063" s="5">
        <v>476096.55</v>
      </c>
      <c r="I1063" s="2" t="s">
        <v>1196</v>
      </c>
    </row>
    <row r="1064" spans="1:9" x14ac:dyDescent="0.2">
      <c r="A1064" t="s">
        <v>20</v>
      </c>
      <c r="B1064" t="s">
        <v>119</v>
      </c>
      <c r="C1064" s="3">
        <v>45587</v>
      </c>
      <c r="D1064" t="str">
        <f t="shared" si="21"/>
        <v>Cash</v>
      </c>
      <c r="F1064" s="2" t="s">
        <v>1188</v>
      </c>
      <c r="G1064" s="5">
        <v>65686.850000000006</v>
      </c>
      <c r="I1064" s="2" t="s">
        <v>1196</v>
      </c>
    </row>
    <row r="1065" spans="1:9" x14ac:dyDescent="0.2">
      <c r="A1065" t="s">
        <v>20</v>
      </c>
      <c r="B1065" t="s">
        <v>120</v>
      </c>
      <c r="C1065" s="3">
        <v>45587</v>
      </c>
      <c r="D1065" t="str">
        <f t="shared" si="21"/>
        <v>Cash</v>
      </c>
      <c r="F1065" s="2" t="s">
        <v>1188</v>
      </c>
      <c r="G1065" s="5">
        <v>1314226.8999999999</v>
      </c>
      <c r="I1065" s="2" t="s">
        <v>1196</v>
      </c>
    </row>
    <row r="1066" spans="1:9" x14ac:dyDescent="0.2">
      <c r="A1066" t="s">
        <v>20</v>
      </c>
      <c r="B1066" t="s">
        <v>121</v>
      </c>
      <c r="C1066" s="3">
        <v>45587</v>
      </c>
      <c r="D1066" t="str">
        <f t="shared" si="21"/>
        <v>Cash</v>
      </c>
      <c r="F1066" s="2" t="s">
        <v>1188</v>
      </c>
      <c r="G1066" s="5">
        <v>1290764.6000000001</v>
      </c>
      <c r="I1066" s="2" t="s">
        <v>1196</v>
      </c>
    </row>
    <row r="1067" spans="1:9" x14ac:dyDescent="0.2">
      <c r="A1067" t="s">
        <v>20</v>
      </c>
      <c r="B1067" t="s">
        <v>122</v>
      </c>
      <c r="C1067" s="3">
        <v>45587</v>
      </c>
      <c r="D1067" t="str">
        <f t="shared" si="21"/>
        <v>Cash</v>
      </c>
      <c r="F1067" s="2" t="s">
        <v>1188</v>
      </c>
      <c r="G1067" s="5">
        <v>628181.75</v>
      </c>
      <c r="I1067" s="2" t="s">
        <v>1196</v>
      </c>
    </row>
    <row r="1068" spans="1:9" x14ac:dyDescent="0.2">
      <c r="A1068" t="s">
        <v>51</v>
      </c>
      <c r="B1068" t="s">
        <v>96</v>
      </c>
      <c r="C1068" s="3">
        <v>45596</v>
      </c>
      <c r="D1068" t="str">
        <f t="shared" si="21"/>
        <v>Bank</v>
      </c>
      <c r="F1068" s="2" t="s">
        <v>1188</v>
      </c>
      <c r="G1068" s="5">
        <v>1249278.3500000001</v>
      </c>
      <c r="I1068" s="2" t="s">
        <v>1196</v>
      </c>
    </row>
    <row r="1069" spans="1:9" x14ac:dyDescent="0.2">
      <c r="A1069" t="s">
        <v>51</v>
      </c>
      <c r="B1069" t="s">
        <v>97</v>
      </c>
      <c r="C1069" s="3">
        <v>45596</v>
      </c>
      <c r="D1069" t="str">
        <f t="shared" si="21"/>
        <v>Bank</v>
      </c>
      <c r="F1069" s="2" t="s">
        <v>1188</v>
      </c>
      <c r="G1069" s="5">
        <v>71895.7</v>
      </c>
      <c r="I1069" s="2" t="s">
        <v>1196</v>
      </c>
    </row>
    <row r="1070" spans="1:9" x14ac:dyDescent="0.2">
      <c r="A1070" t="s">
        <v>51</v>
      </c>
      <c r="B1070" t="s">
        <v>98</v>
      </c>
      <c r="C1070" s="3">
        <v>45596</v>
      </c>
      <c r="D1070" t="str">
        <f t="shared" si="21"/>
        <v>Bank</v>
      </c>
      <c r="F1070" s="2" t="s">
        <v>1188</v>
      </c>
      <c r="G1070" s="5">
        <v>223870.5</v>
      </c>
      <c r="I1070" s="2" t="s">
        <v>1196</v>
      </c>
    </row>
    <row r="1071" spans="1:9" x14ac:dyDescent="0.2">
      <c r="A1071" t="s">
        <v>51</v>
      </c>
      <c r="B1071" t="s">
        <v>99</v>
      </c>
      <c r="C1071" s="3">
        <v>45596</v>
      </c>
      <c r="D1071" t="str">
        <f t="shared" si="21"/>
        <v>Bank</v>
      </c>
      <c r="F1071" s="2" t="s">
        <v>1188</v>
      </c>
      <c r="G1071" s="5">
        <v>133297.65</v>
      </c>
      <c r="I1071" s="2" t="s">
        <v>1196</v>
      </c>
    </row>
    <row r="1072" spans="1:9" x14ac:dyDescent="0.2">
      <c r="A1072" t="s">
        <v>51</v>
      </c>
      <c r="B1072" t="s">
        <v>100</v>
      </c>
      <c r="C1072" s="3">
        <v>45596</v>
      </c>
      <c r="D1072" t="str">
        <f t="shared" si="21"/>
        <v>Bank</v>
      </c>
      <c r="F1072" s="2" t="s">
        <v>1188</v>
      </c>
      <c r="G1072" s="5">
        <v>181142.25</v>
      </c>
      <c r="I1072" s="2" t="s">
        <v>1196</v>
      </c>
    </row>
    <row r="1073" spans="1:9" x14ac:dyDescent="0.2">
      <c r="A1073" t="s">
        <v>51</v>
      </c>
      <c r="B1073" t="s">
        <v>101</v>
      </c>
      <c r="C1073" s="3">
        <v>45596</v>
      </c>
      <c r="D1073" t="str">
        <f t="shared" si="21"/>
        <v>Bank</v>
      </c>
      <c r="F1073" s="2" t="s">
        <v>1188</v>
      </c>
      <c r="G1073" s="5">
        <v>234604.6</v>
      </c>
      <c r="I1073" s="2" t="s">
        <v>1196</v>
      </c>
    </row>
    <row r="1074" spans="1:9" x14ac:dyDescent="0.2">
      <c r="A1074" t="s">
        <v>51</v>
      </c>
      <c r="B1074" t="s">
        <v>102</v>
      </c>
      <c r="C1074" s="3">
        <v>45596</v>
      </c>
      <c r="D1074" t="str">
        <f t="shared" si="21"/>
        <v>Bank</v>
      </c>
      <c r="F1074" s="2" t="s">
        <v>1188</v>
      </c>
      <c r="G1074" s="5">
        <v>45004.1</v>
      </c>
      <c r="I1074" s="2" t="s">
        <v>1196</v>
      </c>
    </row>
    <row r="1075" spans="1:9" x14ac:dyDescent="0.2">
      <c r="A1075" t="s">
        <v>12</v>
      </c>
      <c r="B1075" t="s">
        <v>103</v>
      </c>
      <c r="C1075" s="3">
        <v>45596</v>
      </c>
      <c r="D1075" t="str">
        <f t="shared" si="21"/>
        <v>Bank</v>
      </c>
      <c r="F1075" s="2" t="s">
        <v>1188</v>
      </c>
      <c r="G1075" s="5">
        <v>52331.9</v>
      </c>
      <c r="I1075" s="2" t="s">
        <v>1196</v>
      </c>
    </row>
    <row r="1076" spans="1:9" x14ac:dyDescent="0.2">
      <c r="A1076" t="s">
        <v>12</v>
      </c>
      <c r="B1076" t="s">
        <v>104</v>
      </c>
      <c r="C1076" s="3">
        <v>45596</v>
      </c>
      <c r="D1076" t="str">
        <f t="shared" si="21"/>
        <v>Bank</v>
      </c>
      <c r="F1076" s="2" t="s">
        <v>1188</v>
      </c>
      <c r="G1076" s="5">
        <v>274800</v>
      </c>
      <c r="I1076" s="2" t="s">
        <v>1196</v>
      </c>
    </row>
    <row r="1077" spans="1:9" x14ac:dyDescent="0.2">
      <c r="A1077" t="s">
        <v>12</v>
      </c>
      <c r="B1077" t="s">
        <v>105</v>
      </c>
      <c r="C1077" s="3">
        <v>45596</v>
      </c>
      <c r="D1077" t="str">
        <f t="shared" si="21"/>
        <v>Bank</v>
      </c>
      <c r="F1077" s="2" t="s">
        <v>1188</v>
      </c>
      <c r="G1077" s="5">
        <v>15664</v>
      </c>
      <c r="I1077" s="2" t="s">
        <v>1196</v>
      </c>
    </row>
    <row r="1078" spans="1:9" x14ac:dyDescent="0.2">
      <c r="A1078" t="s">
        <v>12</v>
      </c>
      <c r="B1078" t="s">
        <v>106</v>
      </c>
      <c r="C1078" s="3">
        <v>45596</v>
      </c>
      <c r="D1078" t="str">
        <f t="shared" si="21"/>
        <v>Bank</v>
      </c>
      <c r="F1078" s="2" t="s">
        <v>1188</v>
      </c>
      <c r="G1078" s="5">
        <v>20152</v>
      </c>
      <c r="I1078" s="2" t="s">
        <v>1196</v>
      </c>
    </row>
    <row r="1079" spans="1:9" x14ac:dyDescent="0.2">
      <c r="A1079" t="s">
        <v>12</v>
      </c>
      <c r="B1079" t="s">
        <v>107</v>
      </c>
      <c r="C1079" s="3">
        <v>45596</v>
      </c>
      <c r="D1079" t="str">
        <f t="shared" si="21"/>
        <v>Bank</v>
      </c>
      <c r="F1079" s="2" t="s">
        <v>1188</v>
      </c>
      <c r="G1079" s="5">
        <v>14873</v>
      </c>
      <c r="I1079" s="2" t="s">
        <v>1196</v>
      </c>
    </row>
    <row r="1080" spans="1:9" x14ac:dyDescent="0.2">
      <c r="A1080" t="s">
        <v>12</v>
      </c>
      <c r="B1080" t="s">
        <v>108</v>
      </c>
      <c r="C1080" s="3">
        <v>45596</v>
      </c>
      <c r="D1080" t="str">
        <f t="shared" si="21"/>
        <v>Bank</v>
      </c>
      <c r="F1080" s="2" t="s">
        <v>1188</v>
      </c>
      <c r="G1080" s="5">
        <v>13740</v>
      </c>
      <c r="I1080" s="2" t="s">
        <v>1196</v>
      </c>
    </row>
    <row r="1081" spans="1:9" x14ac:dyDescent="0.2">
      <c r="A1081" t="s">
        <v>12</v>
      </c>
      <c r="B1081" t="s">
        <v>109</v>
      </c>
      <c r="C1081" s="3">
        <v>45596</v>
      </c>
      <c r="D1081" t="str">
        <f t="shared" si="21"/>
        <v>Bank</v>
      </c>
      <c r="F1081" s="2" t="s">
        <v>1188</v>
      </c>
      <c r="G1081" s="5">
        <v>251522</v>
      </c>
      <c r="I1081" s="2" t="s">
        <v>1196</v>
      </c>
    </row>
    <row r="1082" spans="1:9" x14ac:dyDescent="0.2">
      <c r="A1082" t="s">
        <v>12</v>
      </c>
      <c r="B1082" t="s">
        <v>110</v>
      </c>
      <c r="C1082" s="3">
        <v>45596</v>
      </c>
      <c r="D1082" t="str">
        <f t="shared" si="21"/>
        <v>Bank</v>
      </c>
      <c r="F1082" s="2" t="s">
        <v>1188</v>
      </c>
      <c r="G1082" s="5">
        <v>6933</v>
      </c>
      <c r="I1082" s="2" t="s">
        <v>1196</v>
      </c>
    </row>
    <row r="1083" spans="1:9" x14ac:dyDescent="0.2">
      <c r="A1083" t="s">
        <v>12</v>
      </c>
      <c r="B1083" t="s">
        <v>111</v>
      </c>
      <c r="C1083" s="3">
        <v>45596</v>
      </c>
      <c r="D1083" t="str">
        <f t="shared" si="21"/>
        <v>Bank</v>
      </c>
      <c r="F1083" s="2" t="s">
        <v>1188</v>
      </c>
      <c r="G1083" s="5">
        <v>293660</v>
      </c>
      <c r="I1083" s="2" t="s">
        <v>1196</v>
      </c>
    </row>
    <row r="1084" spans="1:9" x14ac:dyDescent="0.2">
      <c r="A1084" t="s">
        <v>12</v>
      </c>
      <c r="B1084" t="s">
        <v>112</v>
      </c>
      <c r="C1084" s="3">
        <v>45596</v>
      </c>
      <c r="D1084" t="str">
        <f t="shared" si="21"/>
        <v>Bank</v>
      </c>
      <c r="F1084" s="2" t="s">
        <v>1188</v>
      </c>
      <c r="G1084" s="5">
        <v>49062</v>
      </c>
      <c r="I1084" s="2" t="s">
        <v>1196</v>
      </c>
    </row>
    <row r="1085" spans="1:9" x14ac:dyDescent="0.2">
      <c r="A1085" t="s">
        <v>36</v>
      </c>
      <c r="B1085" t="s">
        <v>79</v>
      </c>
      <c r="C1085" s="3">
        <v>45601</v>
      </c>
      <c r="D1085" t="str">
        <f t="shared" si="21"/>
        <v>Bank</v>
      </c>
      <c r="F1085" s="2" t="s">
        <v>1188</v>
      </c>
      <c r="G1085" s="5">
        <v>102271</v>
      </c>
      <c r="I1085" s="2" t="s">
        <v>1196</v>
      </c>
    </row>
    <row r="1086" spans="1:9" x14ac:dyDescent="0.2">
      <c r="A1086" t="s">
        <v>36</v>
      </c>
      <c r="B1086" t="s">
        <v>80</v>
      </c>
      <c r="C1086" s="3">
        <v>45601</v>
      </c>
      <c r="D1086" t="str">
        <f t="shared" si="21"/>
        <v>Bank</v>
      </c>
      <c r="F1086" s="2" t="s">
        <v>1188</v>
      </c>
      <c r="G1086" s="5">
        <v>18412</v>
      </c>
      <c r="I1086" s="2" t="s">
        <v>1196</v>
      </c>
    </row>
    <row r="1087" spans="1:9" x14ac:dyDescent="0.2">
      <c r="A1087" t="s">
        <v>36</v>
      </c>
      <c r="B1087" t="s">
        <v>81</v>
      </c>
      <c r="C1087" s="3">
        <v>45601</v>
      </c>
      <c r="D1087" t="str">
        <f t="shared" si="21"/>
        <v>Bank</v>
      </c>
      <c r="F1087" s="2" t="s">
        <v>1188</v>
      </c>
      <c r="G1087" s="5">
        <v>452794</v>
      </c>
      <c r="I1087" s="2" t="s">
        <v>1196</v>
      </c>
    </row>
    <row r="1088" spans="1:9" x14ac:dyDescent="0.2">
      <c r="A1088" t="s">
        <v>36</v>
      </c>
      <c r="B1088" t="s">
        <v>82</v>
      </c>
      <c r="C1088" s="3">
        <v>45601</v>
      </c>
      <c r="D1088" t="str">
        <f t="shared" si="21"/>
        <v>Bank</v>
      </c>
      <c r="F1088" s="2" t="s">
        <v>1188</v>
      </c>
      <c r="G1088" s="5">
        <v>134820</v>
      </c>
      <c r="I1088" s="2" t="s">
        <v>1196</v>
      </c>
    </row>
    <row r="1089" spans="1:9" x14ac:dyDescent="0.2">
      <c r="A1089" t="s">
        <v>36</v>
      </c>
      <c r="B1089" t="s">
        <v>83</v>
      </c>
      <c r="C1089" s="3">
        <v>45601</v>
      </c>
      <c r="D1089" t="str">
        <f t="shared" si="21"/>
        <v>Bank</v>
      </c>
      <c r="F1089" s="2" t="s">
        <v>1188</v>
      </c>
      <c r="G1089" s="5">
        <v>196940</v>
      </c>
      <c r="I1089" s="2" t="s">
        <v>1196</v>
      </c>
    </row>
    <row r="1090" spans="1:9" x14ac:dyDescent="0.2">
      <c r="A1090" t="s">
        <v>36</v>
      </c>
      <c r="B1090" t="s">
        <v>84</v>
      </c>
      <c r="C1090" s="3">
        <v>45601</v>
      </c>
      <c r="D1090" t="str">
        <f t="shared" si="21"/>
        <v>Bank</v>
      </c>
      <c r="F1090" s="2" t="s">
        <v>1188</v>
      </c>
      <c r="G1090" s="5">
        <v>25931</v>
      </c>
      <c r="I1090" s="2" t="s">
        <v>1196</v>
      </c>
    </row>
    <row r="1091" spans="1:9" x14ac:dyDescent="0.2">
      <c r="A1091" t="s">
        <v>36</v>
      </c>
      <c r="B1091" t="s">
        <v>85</v>
      </c>
      <c r="C1091" s="3">
        <v>45601</v>
      </c>
      <c r="D1091" t="str">
        <f t="shared" si="21"/>
        <v>Bank</v>
      </c>
      <c r="F1091" s="2" t="s">
        <v>1188</v>
      </c>
      <c r="G1091" s="5">
        <v>17450</v>
      </c>
      <c r="I1091" s="2" t="s">
        <v>1196</v>
      </c>
    </row>
    <row r="1092" spans="1:9" x14ac:dyDescent="0.2">
      <c r="A1092" t="s">
        <v>5</v>
      </c>
      <c r="B1092" t="s">
        <v>86</v>
      </c>
      <c r="C1092" s="3">
        <v>45601</v>
      </c>
      <c r="D1092" t="str">
        <f t="shared" si="21"/>
        <v>Bank</v>
      </c>
      <c r="F1092" s="2" t="s">
        <v>1188</v>
      </c>
      <c r="G1092" s="5">
        <v>136965</v>
      </c>
      <c r="I1092" s="2" t="s">
        <v>1196</v>
      </c>
    </row>
    <row r="1093" spans="1:9" x14ac:dyDescent="0.2">
      <c r="A1093" t="s">
        <v>5</v>
      </c>
      <c r="B1093" t="s">
        <v>87</v>
      </c>
      <c r="C1093" s="3">
        <v>45601</v>
      </c>
      <c r="D1093" t="str">
        <f t="shared" si="21"/>
        <v>Bank</v>
      </c>
      <c r="F1093" s="2" t="s">
        <v>1188</v>
      </c>
      <c r="G1093" s="5">
        <v>7807.35</v>
      </c>
      <c r="I1093" s="2" t="s">
        <v>1196</v>
      </c>
    </row>
    <row r="1094" spans="1:9" x14ac:dyDescent="0.2">
      <c r="A1094" t="s">
        <v>5</v>
      </c>
      <c r="B1094" t="s">
        <v>88</v>
      </c>
      <c r="C1094" s="3">
        <v>45601</v>
      </c>
      <c r="D1094" t="str">
        <f t="shared" si="21"/>
        <v>Bank</v>
      </c>
      <c r="F1094" s="2" t="s">
        <v>1188</v>
      </c>
      <c r="G1094" s="5">
        <v>10044.1</v>
      </c>
      <c r="I1094" s="2" t="s">
        <v>1196</v>
      </c>
    </row>
    <row r="1095" spans="1:9" x14ac:dyDescent="0.2">
      <c r="A1095" t="s">
        <v>5</v>
      </c>
      <c r="B1095" t="s">
        <v>89</v>
      </c>
      <c r="C1095" s="3">
        <v>45601</v>
      </c>
      <c r="D1095" t="str">
        <f t="shared" si="21"/>
        <v>Bank</v>
      </c>
      <c r="F1095" s="2" t="s">
        <v>1188</v>
      </c>
      <c r="G1095" s="5">
        <v>7412.9</v>
      </c>
      <c r="I1095" s="2" t="s">
        <v>1196</v>
      </c>
    </row>
    <row r="1096" spans="1:9" x14ac:dyDescent="0.2">
      <c r="A1096" t="s">
        <v>5</v>
      </c>
      <c r="B1096" t="s">
        <v>90</v>
      </c>
      <c r="C1096" s="3">
        <v>45601</v>
      </c>
      <c r="D1096" t="str">
        <f t="shared" si="21"/>
        <v>Bank</v>
      </c>
      <c r="F1096" s="2" t="s">
        <v>1188</v>
      </c>
      <c r="G1096" s="5">
        <v>6848.25</v>
      </c>
      <c r="I1096" s="2" t="s">
        <v>1196</v>
      </c>
    </row>
    <row r="1097" spans="1:9" x14ac:dyDescent="0.2">
      <c r="A1097" t="s">
        <v>5</v>
      </c>
      <c r="B1097" t="s">
        <v>91</v>
      </c>
      <c r="C1097" s="3">
        <v>45601</v>
      </c>
      <c r="D1097" t="str">
        <f t="shared" si="21"/>
        <v>Bank</v>
      </c>
      <c r="F1097" s="2" t="s">
        <v>1188</v>
      </c>
      <c r="G1097" s="5">
        <v>125362.65</v>
      </c>
      <c r="I1097" s="2" t="s">
        <v>1196</v>
      </c>
    </row>
    <row r="1098" spans="1:9" x14ac:dyDescent="0.2">
      <c r="A1098" t="s">
        <v>5</v>
      </c>
      <c r="B1098" t="s">
        <v>92</v>
      </c>
      <c r="C1098" s="3">
        <v>45601</v>
      </c>
      <c r="D1098" t="str">
        <f t="shared" si="21"/>
        <v>Bank</v>
      </c>
      <c r="F1098" s="2" t="s">
        <v>1188</v>
      </c>
      <c r="G1098" s="5">
        <v>3455.75</v>
      </c>
      <c r="I1098" s="2" t="s">
        <v>1196</v>
      </c>
    </row>
    <row r="1099" spans="1:9" x14ac:dyDescent="0.2">
      <c r="A1099" t="s">
        <v>5</v>
      </c>
      <c r="B1099" t="s">
        <v>93</v>
      </c>
      <c r="C1099" s="3">
        <v>45601</v>
      </c>
      <c r="D1099" t="str">
        <f t="shared" si="21"/>
        <v>Bank</v>
      </c>
      <c r="F1099" s="2" t="s">
        <v>1188</v>
      </c>
      <c r="G1099" s="5">
        <v>146365.1</v>
      </c>
      <c r="I1099" s="2" t="s">
        <v>1196</v>
      </c>
    </row>
    <row r="1100" spans="1:9" x14ac:dyDescent="0.2">
      <c r="A1100" s="2" t="s">
        <v>5</v>
      </c>
      <c r="B1100" s="2" t="s">
        <v>94</v>
      </c>
      <c r="C1100" s="3">
        <v>45601</v>
      </c>
      <c r="D1100" t="str">
        <f t="shared" si="21"/>
        <v>Bank</v>
      </c>
      <c r="E1100" s="2"/>
      <c r="F1100" s="2" t="s">
        <v>1188</v>
      </c>
      <c r="G1100" s="6">
        <v>24453.599999999999</v>
      </c>
      <c r="H1100" s="2"/>
      <c r="I1100" s="2" t="s">
        <v>1196</v>
      </c>
    </row>
    <row r="1101" spans="1:9" x14ac:dyDescent="0.2">
      <c r="A1101" s="2" t="s">
        <v>5</v>
      </c>
      <c r="B1101" s="2" t="s">
        <v>95</v>
      </c>
      <c r="C1101" s="3">
        <v>45601</v>
      </c>
      <c r="D1101" t="str">
        <f t="shared" si="21"/>
        <v>Bank</v>
      </c>
      <c r="E1101" s="2"/>
      <c r="F1101" s="2" t="s">
        <v>1188</v>
      </c>
      <c r="G1101" s="6">
        <v>50973.75</v>
      </c>
      <c r="H1101" s="2"/>
      <c r="I1101" s="2" t="s">
        <v>1196</v>
      </c>
    </row>
    <row r="1102" spans="1:9" x14ac:dyDescent="0.2">
      <c r="A1102" t="s">
        <v>28</v>
      </c>
      <c r="B1102" t="s">
        <v>72</v>
      </c>
      <c r="C1102" s="3">
        <v>45611</v>
      </c>
      <c r="D1102" t="str">
        <f t="shared" si="21"/>
        <v>Bank</v>
      </c>
      <c r="F1102" s="2" t="s">
        <v>1188</v>
      </c>
      <c r="G1102" s="5">
        <v>9177</v>
      </c>
      <c r="I1102" s="2" t="s">
        <v>1196</v>
      </c>
    </row>
    <row r="1103" spans="1:9" x14ac:dyDescent="0.2">
      <c r="A1103" t="s">
        <v>28</v>
      </c>
      <c r="B1103" t="s">
        <v>73</v>
      </c>
      <c r="C1103" s="3">
        <v>45611</v>
      </c>
      <c r="D1103" t="str">
        <f t="shared" ref="D1103:D1166" si="22">IF(A1103="Overheads","Cash","Bank")</f>
        <v>Bank</v>
      </c>
      <c r="F1103" s="2" t="s">
        <v>1188</v>
      </c>
      <c r="G1103" s="5">
        <v>225680.6</v>
      </c>
      <c r="I1103" s="2" t="s">
        <v>1196</v>
      </c>
    </row>
    <row r="1104" spans="1:9" x14ac:dyDescent="0.2">
      <c r="A1104" t="s">
        <v>28</v>
      </c>
      <c r="B1104" t="s">
        <v>74</v>
      </c>
      <c r="C1104" s="3">
        <v>45611</v>
      </c>
      <c r="D1104" t="str">
        <f t="shared" si="22"/>
        <v>Bank</v>
      </c>
      <c r="F1104" s="2" t="s">
        <v>1188</v>
      </c>
      <c r="G1104" s="5">
        <v>67196.800000000003</v>
      </c>
      <c r="I1104" s="2" t="s">
        <v>1196</v>
      </c>
    </row>
    <row r="1105" spans="1:9" x14ac:dyDescent="0.2">
      <c r="A1105" t="s">
        <v>28</v>
      </c>
      <c r="B1105" t="s">
        <v>75</v>
      </c>
      <c r="C1105" s="3">
        <v>45611</v>
      </c>
      <c r="D1105" t="str">
        <f t="shared" si="22"/>
        <v>Bank</v>
      </c>
      <c r="F1105" s="2" t="s">
        <v>1188</v>
      </c>
      <c r="G1105" s="5">
        <v>98158.25</v>
      </c>
      <c r="I1105" s="2" t="s">
        <v>1196</v>
      </c>
    </row>
    <row r="1106" spans="1:9" x14ac:dyDescent="0.2">
      <c r="A1106" t="s">
        <v>28</v>
      </c>
      <c r="B1106" t="s">
        <v>76</v>
      </c>
      <c r="C1106" s="3">
        <v>45611</v>
      </c>
      <c r="D1106" t="str">
        <f t="shared" si="22"/>
        <v>Bank</v>
      </c>
      <c r="F1106" s="2" t="s">
        <v>1188</v>
      </c>
      <c r="G1106" s="5">
        <v>12924.85</v>
      </c>
      <c r="I1106" s="2" t="s">
        <v>1196</v>
      </c>
    </row>
    <row r="1107" spans="1:9" x14ac:dyDescent="0.2">
      <c r="A1107" t="s">
        <v>28</v>
      </c>
      <c r="B1107" t="s">
        <v>77</v>
      </c>
      <c r="C1107" s="3">
        <v>45611</v>
      </c>
      <c r="D1107" t="str">
        <f t="shared" si="22"/>
        <v>Bank</v>
      </c>
      <c r="F1107" s="2" t="s">
        <v>1188</v>
      </c>
      <c r="G1107" s="5">
        <v>8697.4500000000007</v>
      </c>
      <c r="I1107" s="2" t="s">
        <v>1196</v>
      </c>
    </row>
    <row r="1108" spans="1:9" x14ac:dyDescent="0.2">
      <c r="A1108" t="s">
        <v>28</v>
      </c>
      <c r="B1108" t="s">
        <v>78</v>
      </c>
      <c r="C1108" s="3">
        <v>45611</v>
      </c>
      <c r="D1108" t="str">
        <f t="shared" si="22"/>
        <v>Bank</v>
      </c>
      <c r="F1108" s="2" t="s">
        <v>1188</v>
      </c>
      <c r="G1108" s="5">
        <v>160080</v>
      </c>
      <c r="I1108" s="2" t="s">
        <v>1196</v>
      </c>
    </row>
    <row r="1109" spans="1:9" x14ac:dyDescent="0.2">
      <c r="A1109" t="s">
        <v>20</v>
      </c>
      <c r="B1109" t="s">
        <v>65</v>
      </c>
      <c r="C1109" s="3">
        <v>45617</v>
      </c>
      <c r="D1109" t="str">
        <f t="shared" si="22"/>
        <v>Cash</v>
      </c>
      <c r="F1109" s="2" t="s">
        <v>1188</v>
      </c>
      <c r="G1109" s="5">
        <v>18249.349999999999</v>
      </c>
      <c r="I1109" s="2" t="s">
        <v>1196</v>
      </c>
    </row>
    <row r="1110" spans="1:9" x14ac:dyDescent="0.2">
      <c r="A1110" t="s">
        <v>20</v>
      </c>
      <c r="B1110" t="s">
        <v>66</v>
      </c>
      <c r="C1110" s="3">
        <v>45617</v>
      </c>
      <c r="D1110" t="str">
        <f t="shared" si="22"/>
        <v>Cash</v>
      </c>
      <c r="F1110" s="2" t="s">
        <v>1188</v>
      </c>
      <c r="G1110" s="5">
        <v>23478.400000000001</v>
      </c>
      <c r="I1110" s="2" t="s">
        <v>1196</v>
      </c>
    </row>
    <row r="1111" spans="1:9" x14ac:dyDescent="0.2">
      <c r="A1111" t="s">
        <v>20</v>
      </c>
      <c r="B1111" t="s">
        <v>67</v>
      </c>
      <c r="C1111" s="3">
        <v>45617</v>
      </c>
      <c r="D1111" t="str">
        <f t="shared" si="22"/>
        <v>Cash</v>
      </c>
      <c r="F1111" s="2" t="s">
        <v>1188</v>
      </c>
      <c r="G1111" s="5">
        <v>17328.2</v>
      </c>
      <c r="I1111" s="2" t="s">
        <v>1196</v>
      </c>
    </row>
    <row r="1112" spans="1:9" x14ac:dyDescent="0.2">
      <c r="A1112" t="s">
        <v>20</v>
      </c>
      <c r="B1112" t="s">
        <v>68</v>
      </c>
      <c r="C1112" s="3">
        <v>45617</v>
      </c>
      <c r="D1112" t="str">
        <f t="shared" si="22"/>
        <v>Cash</v>
      </c>
      <c r="F1112" s="2" t="s">
        <v>1188</v>
      </c>
      <c r="G1112" s="5">
        <v>16008</v>
      </c>
      <c r="I1112" s="2" t="s">
        <v>1196</v>
      </c>
    </row>
    <row r="1113" spans="1:9" x14ac:dyDescent="0.2">
      <c r="A1113" t="s">
        <v>20</v>
      </c>
      <c r="B1113" t="s">
        <v>69</v>
      </c>
      <c r="C1113" s="3">
        <v>45617</v>
      </c>
      <c r="D1113" t="str">
        <f t="shared" si="22"/>
        <v>Cash</v>
      </c>
      <c r="F1113" s="2" t="s">
        <v>1188</v>
      </c>
      <c r="G1113" s="5">
        <v>275809.09999999998</v>
      </c>
      <c r="I1113" s="2" t="s">
        <v>1196</v>
      </c>
    </row>
    <row r="1114" spans="1:9" x14ac:dyDescent="0.2">
      <c r="A1114" t="s">
        <v>20</v>
      </c>
      <c r="B1114" t="s">
        <v>70</v>
      </c>
      <c r="C1114" s="3">
        <v>45617</v>
      </c>
      <c r="D1114" t="str">
        <f t="shared" si="22"/>
        <v>Cash</v>
      </c>
      <c r="F1114" s="2" t="s">
        <v>1188</v>
      </c>
      <c r="G1114" s="5">
        <v>4038.8</v>
      </c>
      <c r="I1114" s="2" t="s">
        <v>1196</v>
      </c>
    </row>
    <row r="1115" spans="1:9" x14ac:dyDescent="0.2">
      <c r="A1115" t="s">
        <v>20</v>
      </c>
      <c r="B1115" t="s">
        <v>71</v>
      </c>
      <c r="C1115" s="3">
        <v>45617</v>
      </c>
      <c r="D1115" t="str">
        <f t="shared" si="22"/>
        <v>Cash</v>
      </c>
      <c r="F1115" s="2" t="s">
        <v>1188</v>
      </c>
      <c r="G1115" s="5">
        <v>273706.90000000002</v>
      </c>
      <c r="I1115" s="2" t="s">
        <v>1196</v>
      </c>
    </row>
    <row r="1116" spans="1:9" x14ac:dyDescent="0.2">
      <c r="A1116" t="s">
        <v>12</v>
      </c>
      <c r="B1116" t="s">
        <v>58</v>
      </c>
      <c r="C1116" s="3">
        <v>45626</v>
      </c>
      <c r="D1116" t="str">
        <f t="shared" si="22"/>
        <v>Bank</v>
      </c>
      <c r="F1116" s="2" t="s">
        <v>1188</v>
      </c>
      <c r="G1116" s="5">
        <v>42870.85</v>
      </c>
      <c r="I1116" s="2" t="s">
        <v>1196</v>
      </c>
    </row>
    <row r="1117" spans="1:9" x14ac:dyDescent="0.2">
      <c r="A1117" t="s">
        <v>12</v>
      </c>
      <c r="B1117" t="s">
        <v>59</v>
      </c>
      <c r="C1117" s="3">
        <v>45626</v>
      </c>
      <c r="D1117" t="str">
        <f t="shared" si="22"/>
        <v>Bank</v>
      </c>
      <c r="F1117" s="2" t="s">
        <v>1188</v>
      </c>
      <c r="G1117" s="5">
        <v>89364.2</v>
      </c>
      <c r="I1117" s="2" t="s">
        <v>1196</v>
      </c>
    </row>
    <row r="1118" spans="1:9" x14ac:dyDescent="0.2">
      <c r="A1118" t="s">
        <v>12</v>
      </c>
      <c r="B1118" t="s">
        <v>60</v>
      </c>
      <c r="C1118" s="3">
        <v>45626</v>
      </c>
      <c r="D1118" t="str">
        <f t="shared" si="22"/>
        <v>Bank</v>
      </c>
      <c r="F1118" s="2" t="s">
        <v>1188</v>
      </c>
      <c r="G1118" s="5">
        <v>17160.3</v>
      </c>
      <c r="I1118" s="2" t="s">
        <v>1196</v>
      </c>
    </row>
    <row r="1119" spans="1:9" x14ac:dyDescent="0.2">
      <c r="A1119" t="s">
        <v>12</v>
      </c>
      <c r="B1119" t="s">
        <v>61</v>
      </c>
      <c r="C1119" s="3">
        <v>45626</v>
      </c>
      <c r="D1119" t="str">
        <f t="shared" si="22"/>
        <v>Bank</v>
      </c>
      <c r="F1119" s="2" t="s">
        <v>1188</v>
      </c>
      <c r="G1119" s="5">
        <v>263767.45</v>
      </c>
      <c r="I1119" s="2" t="s">
        <v>1196</v>
      </c>
    </row>
    <row r="1120" spans="1:9" x14ac:dyDescent="0.2">
      <c r="A1120" t="s">
        <v>12</v>
      </c>
      <c r="B1120" t="s">
        <v>62</v>
      </c>
      <c r="C1120" s="3">
        <v>45626</v>
      </c>
      <c r="D1120" t="str">
        <f t="shared" si="22"/>
        <v>Bank</v>
      </c>
      <c r="F1120" s="2" t="s">
        <v>1188</v>
      </c>
      <c r="G1120" s="5">
        <v>109951.5</v>
      </c>
      <c r="I1120" s="2" t="s">
        <v>1196</v>
      </c>
    </row>
    <row r="1121" spans="1:9" x14ac:dyDescent="0.2">
      <c r="A1121" t="s">
        <v>12</v>
      </c>
      <c r="B1121" t="s">
        <v>63</v>
      </c>
      <c r="C1121" s="3">
        <v>45626</v>
      </c>
      <c r="D1121" t="str">
        <f t="shared" si="22"/>
        <v>Bank</v>
      </c>
      <c r="F1121" s="2" t="s">
        <v>1188</v>
      </c>
      <c r="G1121" s="5">
        <v>172086</v>
      </c>
      <c r="I1121" s="2" t="s">
        <v>1196</v>
      </c>
    </row>
    <row r="1122" spans="1:9" x14ac:dyDescent="0.2">
      <c r="A1122" t="s">
        <v>12</v>
      </c>
      <c r="B1122" t="s">
        <v>64</v>
      </c>
      <c r="C1122" s="3">
        <v>45626</v>
      </c>
      <c r="D1122" t="str">
        <f t="shared" si="22"/>
        <v>Bank</v>
      </c>
      <c r="F1122" s="2" t="s">
        <v>1188</v>
      </c>
      <c r="G1122" s="5">
        <v>21148.5</v>
      </c>
      <c r="I1122" s="2" t="s">
        <v>1196</v>
      </c>
    </row>
    <row r="1123" spans="1:9" x14ac:dyDescent="0.2">
      <c r="A1123" t="s">
        <v>51</v>
      </c>
      <c r="B1123" t="s">
        <v>50</v>
      </c>
      <c r="C1123" s="3">
        <v>45627</v>
      </c>
      <c r="D1123" t="str">
        <f t="shared" si="22"/>
        <v>Bank</v>
      </c>
      <c r="F1123" s="2" t="s">
        <v>1188</v>
      </c>
      <c r="G1123" s="5">
        <v>16263.3</v>
      </c>
      <c r="I1123" s="2" t="s">
        <v>1196</v>
      </c>
    </row>
    <row r="1124" spans="1:9" x14ac:dyDescent="0.2">
      <c r="A1124" t="s">
        <v>51</v>
      </c>
      <c r="B1124" t="s">
        <v>52</v>
      </c>
      <c r="C1124" s="3">
        <v>45627</v>
      </c>
      <c r="D1124" t="str">
        <f t="shared" si="22"/>
        <v>Bank</v>
      </c>
      <c r="F1124" s="2" t="s">
        <v>1188</v>
      </c>
      <c r="G1124" s="5">
        <v>72105</v>
      </c>
      <c r="I1124" s="2" t="s">
        <v>1196</v>
      </c>
    </row>
    <row r="1125" spans="1:9" x14ac:dyDescent="0.2">
      <c r="A1125" t="s">
        <v>51</v>
      </c>
      <c r="B1125" t="s">
        <v>53</v>
      </c>
      <c r="C1125" s="3">
        <v>45627</v>
      </c>
      <c r="D1125" t="str">
        <f t="shared" si="22"/>
        <v>Bank</v>
      </c>
      <c r="F1125" s="2" t="s">
        <v>1188</v>
      </c>
      <c r="G1125" s="5">
        <v>4110.1000000000004</v>
      </c>
      <c r="I1125" s="2" t="s">
        <v>1196</v>
      </c>
    </row>
    <row r="1126" spans="1:9" x14ac:dyDescent="0.2">
      <c r="A1126" t="s">
        <v>51</v>
      </c>
      <c r="B1126" t="s">
        <v>54</v>
      </c>
      <c r="C1126" s="3">
        <v>45627</v>
      </c>
      <c r="D1126" t="str">
        <f t="shared" si="22"/>
        <v>Bank</v>
      </c>
      <c r="F1126" s="2" t="s">
        <v>1188</v>
      </c>
      <c r="G1126" s="5">
        <v>5287.7</v>
      </c>
      <c r="I1126" s="2" t="s">
        <v>1196</v>
      </c>
    </row>
    <row r="1127" spans="1:9" x14ac:dyDescent="0.2">
      <c r="A1127" t="s">
        <v>51</v>
      </c>
      <c r="B1127" t="s">
        <v>55</v>
      </c>
      <c r="C1127" s="3">
        <v>45627</v>
      </c>
      <c r="D1127" t="str">
        <f t="shared" si="22"/>
        <v>Bank</v>
      </c>
      <c r="F1127" s="2" t="s">
        <v>1188</v>
      </c>
      <c r="G1127" s="5">
        <v>3903.1</v>
      </c>
      <c r="I1127" s="2" t="s">
        <v>1196</v>
      </c>
    </row>
    <row r="1128" spans="1:9" x14ac:dyDescent="0.2">
      <c r="A1128" t="s">
        <v>51</v>
      </c>
      <c r="B1128" t="s">
        <v>56</v>
      </c>
      <c r="C1128" s="3">
        <v>45627</v>
      </c>
      <c r="D1128" t="str">
        <f t="shared" si="22"/>
        <v>Bank</v>
      </c>
      <c r="F1128" s="2" t="s">
        <v>1188</v>
      </c>
      <c r="G1128" s="5">
        <v>3605.25</v>
      </c>
      <c r="I1128" s="2" t="s">
        <v>1196</v>
      </c>
    </row>
    <row r="1129" spans="1:9" x14ac:dyDescent="0.2">
      <c r="A1129" t="s">
        <v>51</v>
      </c>
      <c r="B1129" t="s">
        <v>57</v>
      </c>
      <c r="C1129" s="3">
        <v>45627</v>
      </c>
      <c r="D1129" t="str">
        <f t="shared" si="22"/>
        <v>Bank</v>
      </c>
      <c r="F1129" s="2" t="s">
        <v>1188</v>
      </c>
      <c r="G1129" s="5">
        <v>65997.350000000006</v>
      </c>
      <c r="I1129" s="2" t="s">
        <v>1196</v>
      </c>
    </row>
    <row r="1130" spans="1:9" x14ac:dyDescent="0.2">
      <c r="A1130" t="s">
        <v>5</v>
      </c>
      <c r="B1130" t="s">
        <v>43</v>
      </c>
      <c r="C1130" s="3">
        <v>45631</v>
      </c>
      <c r="D1130" t="str">
        <f t="shared" si="22"/>
        <v>Bank</v>
      </c>
      <c r="F1130" s="2" t="s">
        <v>1188</v>
      </c>
      <c r="G1130" s="5">
        <v>1819.3</v>
      </c>
      <c r="I1130" s="2" t="s">
        <v>1196</v>
      </c>
    </row>
    <row r="1131" spans="1:9" x14ac:dyDescent="0.2">
      <c r="A1131" t="s">
        <v>5</v>
      </c>
      <c r="B1131" t="s">
        <v>44</v>
      </c>
      <c r="C1131" s="3">
        <v>45631</v>
      </c>
      <c r="D1131" t="str">
        <f t="shared" si="22"/>
        <v>Bank</v>
      </c>
      <c r="F1131" s="2" t="s">
        <v>1188</v>
      </c>
      <c r="G1131" s="5">
        <v>77053.45</v>
      </c>
      <c r="I1131" s="2" t="s">
        <v>1196</v>
      </c>
    </row>
    <row r="1132" spans="1:9" x14ac:dyDescent="0.2">
      <c r="A1132" t="s">
        <v>5</v>
      </c>
      <c r="B1132" t="s">
        <v>45</v>
      </c>
      <c r="C1132" s="3">
        <v>45631</v>
      </c>
      <c r="D1132" t="str">
        <f t="shared" si="22"/>
        <v>Bank</v>
      </c>
      <c r="F1132" s="2" t="s">
        <v>1188</v>
      </c>
      <c r="G1132" s="5">
        <v>12873.1</v>
      </c>
      <c r="I1132" s="2" t="s">
        <v>1196</v>
      </c>
    </row>
    <row r="1133" spans="1:9" x14ac:dyDescent="0.2">
      <c r="A1133" t="s">
        <v>5</v>
      </c>
      <c r="B1133" t="s">
        <v>46</v>
      </c>
      <c r="C1133" s="3">
        <v>45631</v>
      </c>
      <c r="D1133" t="str">
        <f t="shared" si="22"/>
        <v>Bank</v>
      </c>
      <c r="F1133" s="2" t="s">
        <v>1188</v>
      </c>
      <c r="G1133" s="5">
        <v>26835.25</v>
      </c>
      <c r="I1133" s="2" t="s">
        <v>1196</v>
      </c>
    </row>
    <row r="1134" spans="1:9" x14ac:dyDescent="0.2">
      <c r="A1134" t="s">
        <v>5</v>
      </c>
      <c r="B1134" t="s">
        <v>47</v>
      </c>
      <c r="C1134" s="3">
        <v>45631</v>
      </c>
      <c r="D1134" t="str">
        <f t="shared" si="22"/>
        <v>Bank</v>
      </c>
      <c r="F1134" s="2" t="s">
        <v>1188</v>
      </c>
      <c r="G1134" s="5">
        <v>4831.1499999999996</v>
      </c>
      <c r="I1134" s="2" t="s">
        <v>1196</v>
      </c>
    </row>
    <row r="1135" spans="1:9" x14ac:dyDescent="0.2">
      <c r="A1135" t="s">
        <v>5</v>
      </c>
      <c r="B1135" t="s">
        <v>48</v>
      </c>
      <c r="C1135" s="3">
        <v>45631</v>
      </c>
      <c r="D1135" t="str">
        <f t="shared" si="22"/>
        <v>Bank</v>
      </c>
      <c r="F1135" s="2" t="s">
        <v>1188</v>
      </c>
      <c r="G1135" s="5">
        <v>118808.8</v>
      </c>
      <c r="I1135" s="2" t="s">
        <v>1196</v>
      </c>
    </row>
    <row r="1136" spans="1:9" x14ac:dyDescent="0.2">
      <c r="A1136" t="s">
        <v>5</v>
      </c>
      <c r="B1136" t="s">
        <v>49</v>
      </c>
      <c r="C1136" s="3">
        <v>45631</v>
      </c>
      <c r="D1136" t="str">
        <f t="shared" si="22"/>
        <v>Bank</v>
      </c>
      <c r="F1136" s="2" t="s">
        <v>1188</v>
      </c>
      <c r="G1136" s="5">
        <v>35375.15</v>
      </c>
      <c r="I1136" s="2" t="s">
        <v>1196</v>
      </c>
    </row>
    <row r="1137" spans="1:9" x14ac:dyDescent="0.2">
      <c r="A1137" t="s">
        <v>36</v>
      </c>
      <c r="B1137" t="s">
        <v>35</v>
      </c>
      <c r="C1137" s="3">
        <v>45632</v>
      </c>
      <c r="D1137" t="str">
        <f t="shared" si="22"/>
        <v>Bank</v>
      </c>
      <c r="F1137" s="2" t="s">
        <v>1188</v>
      </c>
      <c r="G1137" s="5">
        <v>51675.25</v>
      </c>
      <c r="I1137" s="2" t="s">
        <v>1196</v>
      </c>
    </row>
    <row r="1138" spans="1:9" x14ac:dyDescent="0.2">
      <c r="A1138" t="s">
        <v>36</v>
      </c>
      <c r="B1138" t="s">
        <v>37</v>
      </c>
      <c r="C1138" s="3">
        <v>45632</v>
      </c>
      <c r="D1138" t="str">
        <f t="shared" si="22"/>
        <v>Bank</v>
      </c>
      <c r="F1138" s="2" t="s">
        <v>1188</v>
      </c>
      <c r="G1138" s="5">
        <v>6804.55</v>
      </c>
      <c r="I1138" s="2" t="s">
        <v>1196</v>
      </c>
    </row>
    <row r="1139" spans="1:9" x14ac:dyDescent="0.2">
      <c r="A1139" t="s">
        <v>36</v>
      </c>
      <c r="B1139" t="s">
        <v>38</v>
      </c>
      <c r="C1139" s="3">
        <v>45632</v>
      </c>
      <c r="D1139" t="str">
        <f t="shared" si="22"/>
        <v>Bank</v>
      </c>
      <c r="F1139" s="2" t="s">
        <v>1188</v>
      </c>
      <c r="G1139" s="5">
        <v>4578.1499999999996</v>
      </c>
      <c r="I1139" s="2" t="s">
        <v>1196</v>
      </c>
    </row>
    <row r="1140" spans="1:9" x14ac:dyDescent="0.2">
      <c r="A1140" t="s">
        <v>36</v>
      </c>
      <c r="B1140" t="s">
        <v>39</v>
      </c>
      <c r="C1140" s="3">
        <v>45632</v>
      </c>
      <c r="D1140" t="str">
        <f t="shared" si="22"/>
        <v>Bank</v>
      </c>
      <c r="F1140" s="2" t="s">
        <v>1188</v>
      </c>
      <c r="G1140" s="5">
        <v>679200</v>
      </c>
      <c r="I1140" s="2" t="s">
        <v>1196</v>
      </c>
    </row>
    <row r="1141" spans="1:9" x14ac:dyDescent="0.2">
      <c r="A1141" t="s">
        <v>36</v>
      </c>
      <c r="B1141" t="s">
        <v>40</v>
      </c>
      <c r="C1141" s="3">
        <v>45632</v>
      </c>
      <c r="D1141" t="str">
        <f t="shared" si="22"/>
        <v>Bank</v>
      </c>
      <c r="F1141" s="2" t="s">
        <v>1188</v>
      </c>
      <c r="G1141" s="5">
        <v>38716</v>
      </c>
      <c r="I1141" s="2" t="s">
        <v>1196</v>
      </c>
    </row>
    <row r="1142" spans="1:9" x14ac:dyDescent="0.2">
      <c r="A1142" t="s">
        <v>36</v>
      </c>
      <c r="B1142" t="s">
        <v>41</v>
      </c>
      <c r="C1142" s="3">
        <v>45632</v>
      </c>
      <c r="D1142" t="str">
        <f t="shared" si="22"/>
        <v>Bank</v>
      </c>
      <c r="F1142" s="2" t="s">
        <v>1188</v>
      </c>
      <c r="G1142" s="5">
        <v>49808</v>
      </c>
      <c r="I1142" s="2" t="s">
        <v>1196</v>
      </c>
    </row>
    <row r="1143" spans="1:9" x14ac:dyDescent="0.2">
      <c r="A1143" t="s">
        <v>36</v>
      </c>
      <c r="B1143" t="s">
        <v>42</v>
      </c>
      <c r="C1143" s="3">
        <v>45632</v>
      </c>
      <c r="D1143" t="str">
        <f t="shared" si="22"/>
        <v>Bank</v>
      </c>
      <c r="F1143" s="2" t="s">
        <v>1188</v>
      </c>
      <c r="G1143" s="5">
        <v>36761</v>
      </c>
      <c r="I1143" s="2" t="s">
        <v>1196</v>
      </c>
    </row>
    <row r="1144" spans="1:9" x14ac:dyDescent="0.2">
      <c r="A1144" t="s">
        <v>28</v>
      </c>
      <c r="B1144" t="s">
        <v>27</v>
      </c>
      <c r="C1144" s="3">
        <v>45642</v>
      </c>
      <c r="D1144" t="str">
        <f t="shared" si="22"/>
        <v>Bank</v>
      </c>
      <c r="F1144" s="2" t="s">
        <v>1188</v>
      </c>
      <c r="G1144" s="5">
        <v>33960</v>
      </c>
      <c r="I1144" s="2" t="s">
        <v>1196</v>
      </c>
    </row>
    <row r="1145" spans="1:9" x14ac:dyDescent="0.2">
      <c r="A1145" t="s">
        <v>28</v>
      </c>
      <c r="B1145" t="s">
        <v>29</v>
      </c>
      <c r="C1145" s="3">
        <v>45642</v>
      </c>
      <c r="D1145" t="str">
        <f t="shared" si="22"/>
        <v>Bank</v>
      </c>
      <c r="F1145" s="2" t="s">
        <v>1188</v>
      </c>
      <c r="G1145" s="5">
        <v>621665</v>
      </c>
      <c r="I1145" s="2" t="s">
        <v>1196</v>
      </c>
    </row>
    <row r="1146" spans="1:9" x14ac:dyDescent="0.2">
      <c r="A1146" t="s">
        <v>28</v>
      </c>
      <c r="B1146" t="s">
        <v>30</v>
      </c>
      <c r="C1146" s="3">
        <v>45642</v>
      </c>
      <c r="D1146" t="str">
        <f t="shared" si="22"/>
        <v>Bank</v>
      </c>
      <c r="F1146" s="2" t="s">
        <v>1188</v>
      </c>
      <c r="G1146" s="5">
        <v>17135</v>
      </c>
      <c r="I1146" s="2" t="s">
        <v>1196</v>
      </c>
    </row>
    <row r="1147" spans="1:9" x14ac:dyDescent="0.2">
      <c r="A1147" t="s">
        <v>28</v>
      </c>
      <c r="B1147" t="s">
        <v>31</v>
      </c>
      <c r="C1147" s="3">
        <v>45642</v>
      </c>
      <c r="D1147" t="str">
        <f t="shared" si="22"/>
        <v>Bank</v>
      </c>
      <c r="F1147" s="2" t="s">
        <v>1188</v>
      </c>
      <c r="G1147" s="5">
        <v>725815</v>
      </c>
      <c r="I1147" s="2" t="s">
        <v>1196</v>
      </c>
    </row>
    <row r="1148" spans="1:9" x14ac:dyDescent="0.2">
      <c r="A1148" t="s">
        <v>28</v>
      </c>
      <c r="B1148" t="s">
        <v>32</v>
      </c>
      <c r="C1148" s="3">
        <v>45642</v>
      </c>
      <c r="D1148" t="str">
        <f t="shared" si="22"/>
        <v>Bank</v>
      </c>
      <c r="F1148" s="2" t="s">
        <v>1188</v>
      </c>
      <c r="G1148" s="5">
        <v>121263</v>
      </c>
      <c r="I1148" s="2" t="s">
        <v>1196</v>
      </c>
    </row>
    <row r="1149" spans="1:9" x14ac:dyDescent="0.2">
      <c r="A1149" t="s">
        <v>28</v>
      </c>
      <c r="B1149" t="s">
        <v>33</v>
      </c>
      <c r="C1149" s="3">
        <v>45642</v>
      </c>
      <c r="D1149" t="str">
        <f t="shared" si="22"/>
        <v>Bank</v>
      </c>
      <c r="F1149" s="2" t="s">
        <v>1188</v>
      </c>
      <c r="G1149" s="5">
        <v>252775</v>
      </c>
      <c r="I1149" s="2" t="s">
        <v>1196</v>
      </c>
    </row>
    <row r="1150" spans="1:9" x14ac:dyDescent="0.2">
      <c r="A1150" t="s">
        <v>28</v>
      </c>
      <c r="B1150" t="s">
        <v>34</v>
      </c>
      <c r="C1150" s="3">
        <v>45642</v>
      </c>
      <c r="D1150" t="str">
        <f t="shared" si="22"/>
        <v>Bank</v>
      </c>
      <c r="F1150" s="2" t="s">
        <v>1188</v>
      </c>
      <c r="G1150" s="5">
        <v>45506</v>
      </c>
      <c r="I1150" s="2" t="s">
        <v>1196</v>
      </c>
    </row>
    <row r="1151" spans="1:9" x14ac:dyDescent="0.2">
      <c r="A1151" t="s">
        <v>20</v>
      </c>
      <c r="B1151" t="s">
        <v>19</v>
      </c>
      <c r="C1151" s="3">
        <v>45648</v>
      </c>
      <c r="D1151" t="str">
        <f t="shared" si="22"/>
        <v>Cash</v>
      </c>
      <c r="F1151" s="2" t="s">
        <v>1188</v>
      </c>
      <c r="G1151" s="5">
        <v>1119133</v>
      </c>
      <c r="I1151" s="2" t="s">
        <v>1196</v>
      </c>
    </row>
    <row r="1152" spans="1:9" x14ac:dyDescent="0.2">
      <c r="A1152" t="s">
        <v>20</v>
      </c>
      <c r="B1152" t="s">
        <v>21</v>
      </c>
      <c r="C1152" s="3">
        <v>45648</v>
      </c>
      <c r="D1152" t="str">
        <f t="shared" si="22"/>
        <v>Cash</v>
      </c>
      <c r="F1152" s="2" t="s">
        <v>1188</v>
      </c>
      <c r="G1152" s="5">
        <v>333222</v>
      </c>
      <c r="I1152" s="2" t="s">
        <v>1196</v>
      </c>
    </row>
    <row r="1153" spans="1:9" x14ac:dyDescent="0.2">
      <c r="A1153" t="s">
        <v>20</v>
      </c>
      <c r="B1153" t="s">
        <v>22</v>
      </c>
      <c r="C1153" s="3">
        <v>45648</v>
      </c>
      <c r="D1153" t="str">
        <f t="shared" si="22"/>
        <v>Cash</v>
      </c>
      <c r="F1153" s="2" t="s">
        <v>1188</v>
      </c>
      <c r="G1153" s="5">
        <v>486760</v>
      </c>
      <c r="I1153" s="2" t="s">
        <v>1196</v>
      </c>
    </row>
    <row r="1154" spans="1:9" x14ac:dyDescent="0.2">
      <c r="A1154" t="s">
        <v>20</v>
      </c>
      <c r="B1154" t="s">
        <v>23</v>
      </c>
      <c r="C1154" s="3">
        <v>45648</v>
      </c>
      <c r="D1154" t="str">
        <f t="shared" si="22"/>
        <v>Cash</v>
      </c>
      <c r="F1154" s="2" t="s">
        <v>1188</v>
      </c>
      <c r="G1154" s="5">
        <v>64091</v>
      </c>
      <c r="I1154" s="2" t="s">
        <v>1196</v>
      </c>
    </row>
    <row r="1155" spans="1:9" x14ac:dyDescent="0.2">
      <c r="A1155" t="s">
        <v>20</v>
      </c>
      <c r="B1155" t="s">
        <v>24</v>
      </c>
      <c r="C1155" s="3">
        <v>45648</v>
      </c>
      <c r="D1155" t="str">
        <f t="shared" si="22"/>
        <v>Cash</v>
      </c>
      <c r="F1155" s="2" t="s">
        <v>1188</v>
      </c>
      <c r="G1155" s="5">
        <v>43129</v>
      </c>
      <c r="I1155" s="2" t="s">
        <v>1196</v>
      </c>
    </row>
    <row r="1156" spans="1:9" x14ac:dyDescent="0.2">
      <c r="A1156" t="s">
        <v>20</v>
      </c>
      <c r="B1156" t="s">
        <v>25</v>
      </c>
      <c r="C1156" s="3">
        <v>45648</v>
      </c>
      <c r="D1156" t="str">
        <f t="shared" si="22"/>
        <v>Cash</v>
      </c>
      <c r="F1156" s="2" t="s">
        <v>1188</v>
      </c>
      <c r="G1156" s="5">
        <v>799537.5</v>
      </c>
      <c r="I1156" s="2" t="s">
        <v>1196</v>
      </c>
    </row>
    <row r="1157" spans="1:9" x14ac:dyDescent="0.2">
      <c r="A1157" t="s">
        <v>20</v>
      </c>
      <c r="B1157" t="s">
        <v>26</v>
      </c>
      <c r="C1157" s="3">
        <v>45648</v>
      </c>
      <c r="D1157" t="str">
        <f t="shared" si="22"/>
        <v>Cash</v>
      </c>
      <c r="F1157" s="2" t="s">
        <v>1188</v>
      </c>
      <c r="G1157" s="5">
        <v>91150.15</v>
      </c>
      <c r="I1157" s="2" t="s">
        <v>1196</v>
      </c>
    </row>
    <row r="1158" spans="1:9" x14ac:dyDescent="0.2">
      <c r="A1158" t="s">
        <v>12</v>
      </c>
      <c r="B1158" t="s">
        <v>11</v>
      </c>
      <c r="C1158" s="3">
        <v>45657</v>
      </c>
      <c r="D1158" t="str">
        <f t="shared" si="22"/>
        <v>Bank</v>
      </c>
      <c r="F1158" s="2" t="s">
        <v>1188</v>
      </c>
      <c r="G1158" s="5">
        <v>117265.5</v>
      </c>
      <c r="I1158" s="2" t="s">
        <v>1196</v>
      </c>
    </row>
    <row r="1159" spans="1:9" x14ac:dyDescent="0.2">
      <c r="A1159" t="s">
        <v>12</v>
      </c>
      <c r="B1159" t="s">
        <v>13</v>
      </c>
      <c r="C1159" s="3">
        <v>45657</v>
      </c>
      <c r="D1159" t="str">
        <f t="shared" si="22"/>
        <v>Bank</v>
      </c>
      <c r="F1159" s="2" t="s">
        <v>1188</v>
      </c>
      <c r="G1159" s="5">
        <v>86549</v>
      </c>
      <c r="I1159" s="2" t="s">
        <v>1196</v>
      </c>
    </row>
    <row r="1160" spans="1:9" x14ac:dyDescent="0.2">
      <c r="A1160" t="s">
        <v>12</v>
      </c>
      <c r="B1160" t="s">
        <v>14</v>
      </c>
      <c r="C1160" s="3">
        <v>45657</v>
      </c>
      <c r="D1160" t="str">
        <f t="shared" si="22"/>
        <v>Bank</v>
      </c>
      <c r="F1160" s="2" t="s">
        <v>1188</v>
      </c>
      <c r="G1160" s="5">
        <v>79953.75</v>
      </c>
      <c r="I1160" s="2" t="s">
        <v>1196</v>
      </c>
    </row>
    <row r="1161" spans="1:9" x14ac:dyDescent="0.2">
      <c r="A1161" t="s">
        <v>12</v>
      </c>
      <c r="B1161" t="s">
        <v>15</v>
      </c>
      <c r="C1161" s="3">
        <v>45657</v>
      </c>
      <c r="D1161" t="str">
        <f t="shared" si="22"/>
        <v>Bank</v>
      </c>
      <c r="F1161" s="2" t="s">
        <v>1188</v>
      </c>
      <c r="G1161" s="5">
        <v>1377556.25</v>
      </c>
      <c r="I1161" s="2" t="s">
        <v>1196</v>
      </c>
    </row>
    <row r="1162" spans="1:9" x14ac:dyDescent="0.2">
      <c r="A1162" t="s">
        <v>12</v>
      </c>
      <c r="B1162" t="s">
        <v>16</v>
      </c>
      <c r="C1162" s="3">
        <v>45657</v>
      </c>
      <c r="D1162" t="str">
        <f t="shared" si="22"/>
        <v>Bank</v>
      </c>
      <c r="F1162" s="2" t="s">
        <v>1188</v>
      </c>
      <c r="G1162" s="5">
        <v>20171</v>
      </c>
      <c r="I1162" s="2" t="s">
        <v>1196</v>
      </c>
    </row>
    <row r="1163" spans="1:9" x14ac:dyDescent="0.2">
      <c r="A1163" t="s">
        <v>12</v>
      </c>
      <c r="B1163" t="s">
        <v>17</v>
      </c>
      <c r="C1163" s="3">
        <v>45657</v>
      </c>
      <c r="D1163" t="str">
        <f t="shared" si="22"/>
        <v>Bank</v>
      </c>
      <c r="F1163" s="2" t="s">
        <v>1188</v>
      </c>
      <c r="G1163" s="5">
        <v>1367057.9</v>
      </c>
      <c r="I1163" s="2" t="s">
        <v>1196</v>
      </c>
    </row>
    <row r="1164" spans="1:9" x14ac:dyDescent="0.2">
      <c r="A1164" t="s">
        <v>12</v>
      </c>
      <c r="B1164" t="s">
        <v>18</v>
      </c>
      <c r="C1164" s="3">
        <v>45657</v>
      </c>
      <c r="D1164" t="str">
        <f t="shared" si="22"/>
        <v>Bank</v>
      </c>
      <c r="F1164" s="2" t="s">
        <v>1188</v>
      </c>
      <c r="G1164" s="5">
        <v>214120.8</v>
      </c>
      <c r="I1164" s="2" t="s">
        <v>1196</v>
      </c>
    </row>
    <row r="1165" spans="1:9" x14ac:dyDescent="0.2">
      <c r="A1165" t="s">
        <v>5</v>
      </c>
      <c r="B1165" t="s">
        <v>4</v>
      </c>
      <c r="C1165" s="3">
        <v>45662</v>
      </c>
      <c r="D1165" t="str">
        <f t="shared" si="22"/>
        <v>Bank</v>
      </c>
      <c r="F1165" s="2" t="s">
        <v>1188</v>
      </c>
      <c r="G1165" s="5">
        <v>446340.3</v>
      </c>
      <c r="I1165" s="2" t="s">
        <v>1196</v>
      </c>
    </row>
    <row r="1166" spans="1:9" x14ac:dyDescent="0.2">
      <c r="A1166" t="s">
        <v>5</v>
      </c>
      <c r="B1166" t="s">
        <v>6</v>
      </c>
      <c r="C1166" s="3">
        <v>45662</v>
      </c>
      <c r="D1166" t="str">
        <f t="shared" si="22"/>
        <v>Bank</v>
      </c>
      <c r="F1166" s="2" t="s">
        <v>1188</v>
      </c>
      <c r="G1166" s="5">
        <v>85710.65</v>
      </c>
      <c r="I1166" s="2" t="s">
        <v>1196</v>
      </c>
    </row>
    <row r="1167" spans="1:9" x14ac:dyDescent="0.2">
      <c r="A1167" t="s">
        <v>5</v>
      </c>
      <c r="B1167" t="s">
        <v>7</v>
      </c>
      <c r="C1167" s="3">
        <v>45662</v>
      </c>
      <c r="D1167" t="str">
        <f t="shared" ref="D1167:D1171" si="23">IF(A1167="Overheads","Cash","Bank")</f>
        <v>Bank</v>
      </c>
      <c r="F1167" s="2" t="s">
        <v>1188</v>
      </c>
      <c r="G1167" s="5">
        <v>1317415.8500000001</v>
      </c>
      <c r="I1167" s="2" t="s">
        <v>1196</v>
      </c>
    </row>
    <row r="1168" spans="1:9" x14ac:dyDescent="0.2">
      <c r="A1168" t="s">
        <v>5</v>
      </c>
      <c r="B1168" t="s">
        <v>8</v>
      </c>
      <c r="C1168" s="3">
        <v>45662</v>
      </c>
      <c r="D1168" t="str">
        <f t="shared" si="23"/>
        <v>Bank</v>
      </c>
      <c r="F1168" s="2" t="s">
        <v>1188</v>
      </c>
      <c r="G1168" s="5">
        <v>549165.25</v>
      </c>
      <c r="I1168" s="2" t="s">
        <v>1196</v>
      </c>
    </row>
    <row r="1169" spans="1:9" x14ac:dyDescent="0.2">
      <c r="A1169" t="s">
        <v>5</v>
      </c>
      <c r="B1169" t="s">
        <v>9</v>
      </c>
      <c r="C1169" s="3">
        <v>45662</v>
      </c>
      <c r="D1169" t="str">
        <f t="shared" si="23"/>
        <v>Bank</v>
      </c>
      <c r="F1169" s="2" t="s">
        <v>1188</v>
      </c>
      <c r="G1169" s="5">
        <v>859503.1</v>
      </c>
      <c r="I1169" s="2" t="s">
        <v>1196</v>
      </c>
    </row>
    <row r="1170" spans="1:9" x14ac:dyDescent="0.2">
      <c r="A1170" t="s">
        <v>5</v>
      </c>
      <c r="B1170" t="s">
        <v>10</v>
      </c>
      <c r="C1170" s="3">
        <v>45662</v>
      </c>
      <c r="D1170" t="str">
        <f t="shared" si="23"/>
        <v>Bank</v>
      </c>
      <c r="F1170" s="2" t="s">
        <v>1188</v>
      </c>
      <c r="G1170" s="5">
        <v>105625.2</v>
      </c>
      <c r="I1170" s="2" t="s">
        <v>1196</v>
      </c>
    </row>
    <row r="1171" spans="1:9" x14ac:dyDescent="0.2">
      <c r="A1171" t="s">
        <v>5</v>
      </c>
      <c r="B1171" t="s">
        <v>1183</v>
      </c>
      <c r="C1171" s="3">
        <v>45662</v>
      </c>
      <c r="D1171" t="str">
        <f t="shared" si="23"/>
        <v>Bank</v>
      </c>
      <c r="F1171" s="2" t="s">
        <v>1188</v>
      </c>
      <c r="G1171" s="5">
        <v>81233.7</v>
      </c>
      <c r="I1171" s="2" t="s">
        <v>1196</v>
      </c>
    </row>
  </sheetData>
  <autoFilter ref="A1:I1171" xr:uid="{C4292A15-8F38-413E-898B-D389DD6DDCE4}">
    <sortState xmlns:xlrd2="http://schemas.microsoft.com/office/spreadsheetml/2017/richdata2" ref="A2:I1171">
      <sortCondition ref="C1:C117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2024</vt:lpstr>
      <vt:lpstr>Sheet1 (2)</vt:lpstr>
      <vt:lpstr>2024-Wrong</vt:lpstr>
      <vt:lpstr>'2024'!_FilterDatabase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Ahmed Abuouf</cp:lastModifiedBy>
  <dcterms:created xsi:type="dcterms:W3CDTF">2024-03-06T11:41:31Z</dcterms:created>
  <dcterms:modified xsi:type="dcterms:W3CDTF">2024-03-07T05:24:38Z</dcterms:modified>
</cp:coreProperties>
</file>