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.Ouf\Odoo\Imports\"/>
    </mc:Choice>
  </mc:AlternateContent>
  <xr:revisionPtr revIDLastSave="0" documentId="13_ncr:1_{8941C8BF-C742-4A51-AE06-A34FFCB3196C}" xr6:coauthVersionLast="47" xr6:coauthVersionMax="47" xr10:uidLastSave="{00000000-0000-0000-0000-000000000000}"/>
  <bookViews>
    <workbookView xWindow="-120" yWindow="-120" windowWidth="29040" windowHeight="15840" tabRatio="500" activeTab="3" xr2:uid="{00000000-000D-0000-FFFF-FFFF00000000}"/>
  </bookViews>
  <sheets>
    <sheet name="Sheet1" sheetId="1" r:id="rId1"/>
    <sheet name="Sheet1 (2)" sheetId="2" r:id="rId2"/>
    <sheet name="Table1" sheetId="3" r:id="rId3"/>
    <sheet name="Sheet3" sheetId="4" r:id="rId4"/>
  </sheets>
  <definedNames>
    <definedName name="_xlnm._FilterDatabase" localSheetId="0" hidden="1">Sheet1!$A$1:$P$223</definedName>
    <definedName name="_xlnm._FilterDatabase" localSheetId="1" hidden="1">'Sheet1 (2)'!$A$1:$G$223</definedName>
    <definedName name="ExternalData_1" localSheetId="2" hidden="1">Table1!$A$1:$D$1104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05" i="3" l="1"/>
  <c r="I22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" i="1"/>
  <c r="D223" i="1"/>
  <c r="E225" i="1" s="1"/>
  <c r="C223" i="1"/>
  <c r="E186" i="1"/>
  <c r="G12" i="1"/>
  <c r="H7" i="1"/>
  <c r="K7" i="1" s="1"/>
  <c r="H5" i="1"/>
  <c r="N221" i="1"/>
  <c r="N222" i="1"/>
  <c r="N218" i="1"/>
  <c r="N219" i="1"/>
  <c r="N220" i="1"/>
  <c r="N2" i="1"/>
  <c r="H23" i="1"/>
  <c r="K23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K222" i="1"/>
  <c r="L222" i="1" s="1"/>
  <c r="K221" i="1"/>
  <c r="L221" i="1" s="1"/>
  <c r="K220" i="1"/>
  <c r="L220" i="1" s="1"/>
  <c r="K219" i="1"/>
  <c r="L219" i="1" s="1"/>
  <c r="K218" i="1"/>
  <c r="L218" i="1" s="1"/>
  <c r="H84" i="1"/>
  <c r="G84" i="1"/>
  <c r="F84" i="1"/>
  <c r="E84" i="1"/>
  <c r="E180" i="1"/>
  <c r="K180" i="1" s="1"/>
  <c r="E168" i="1"/>
  <c r="K168" i="1" s="1"/>
  <c r="E166" i="1"/>
  <c r="K166" i="1" s="1"/>
  <c r="E165" i="1"/>
  <c r="K165" i="1" s="1"/>
  <c r="E163" i="1"/>
  <c r="K163" i="1" s="1"/>
  <c r="E162" i="1"/>
  <c r="K162" i="1" s="1"/>
  <c r="E161" i="1"/>
  <c r="K161" i="1"/>
  <c r="E157" i="1"/>
  <c r="K157" i="1" s="1"/>
  <c r="E154" i="1"/>
  <c r="K154" i="1" s="1"/>
  <c r="E148" i="1"/>
  <c r="K148" i="1" s="1"/>
  <c r="E142" i="1"/>
  <c r="K142" i="1" s="1"/>
  <c r="E141" i="1"/>
  <c r="K141" i="1" s="1"/>
  <c r="E139" i="1"/>
  <c r="K139" i="1" s="1"/>
  <c r="E138" i="1"/>
  <c r="K138" i="1"/>
  <c r="E128" i="1"/>
  <c r="K128" i="1"/>
  <c r="E127" i="1"/>
  <c r="K127" i="1" s="1"/>
  <c r="E125" i="1"/>
  <c r="K125" i="1" s="1"/>
  <c r="H124" i="1"/>
  <c r="G124" i="1"/>
  <c r="F124" i="1"/>
  <c r="E124" i="1"/>
  <c r="K124" i="1" s="1"/>
  <c r="E123" i="1"/>
  <c r="K123" i="1" s="1"/>
  <c r="E122" i="1"/>
  <c r="K122" i="1" s="1"/>
  <c r="E120" i="1"/>
  <c r="K120" i="1" s="1"/>
  <c r="E109" i="1"/>
  <c r="K109" i="1" s="1"/>
  <c r="E100" i="1"/>
  <c r="K100" i="1" s="1"/>
  <c r="E91" i="1"/>
  <c r="K91" i="1" s="1"/>
  <c r="E89" i="1"/>
  <c r="K89" i="1" s="1"/>
  <c r="E88" i="1"/>
  <c r="K88" i="1" s="1"/>
  <c r="E85" i="1"/>
  <c r="K85" i="1" s="1"/>
  <c r="E82" i="1"/>
  <c r="K82" i="1" s="1"/>
  <c r="E79" i="1"/>
  <c r="K79" i="1" s="1"/>
  <c r="F70" i="1"/>
  <c r="E70" i="1"/>
  <c r="E59" i="1"/>
  <c r="K59" i="1" s="1"/>
  <c r="E48" i="1"/>
  <c r="K48" i="1" s="1"/>
  <c r="E42" i="1"/>
  <c r="K42" i="1" s="1"/>
  <c r="E39" i="1"/>
  <c r="K39" i="1" s="1"/>
  <c r="E37" i="1"/>
  <c r="K37" i="1" s="1"/>
  <c r="E25" i="1"/>
  <c r="K25" i="1" s="1"/>
  <c r="G8" i="1"/>
  <c r="F8" i="1"/>
  <c r="E8" i="1"/>
  <c r="E210" i="1"/>
  <c r="K210" i="1" s="1"/>
  <c r="E197" i="1"/>
  <c r="K197" i="1" s="1"/>
  <c r="E192" i="1"/>
  <c r="K192" i="1" s="1"/>
  <c r="E175" i="1"/>
  <c r="K175" i="1" s="1"/>
  <c r="E173" i="1"/>
  <c r="K173" i="1" s="1"/>
  <c r="F169" i="1"/>
  <c r="E169" i="1"/>
  <c r="F164" i="1"/>
  <c r="E164" i="1"/>
  <c r="F159" i="1"/>
  <c r="E159" i="1"/>
  <c r="E158" i="1"/>
  <c r="K158" i="1" s="1"/>
  <c r="G155" i="1"/>
  <c r="F155" i="1"/>
  <c r="E155" i="1"/>
  <c r="E153" i="1"/>
  <c r="K153" i="1" s="1"/>
  <c r="H152" i="1"/>
  <c r="G152" i="1"/>
  <c r="F152" i="1"/>
  <c r="E152" i="1"/>
  <c r="E147" i="1"/>
  <c r="K147" i="1" s="1"/>
  <c r="H137" i="1"/>
  <c r="G137" i="1"/>
  <c r="F137" i="1"/>
  <c r="E137" i="1"/>
  <c r="E136" i="1"/>
  <c r="K136" i="1" s="1"/>
  <c r="E135" i="1"/>
  <c r="K135" i="1" s="1"/>
  <c r="E132" i="1"/>
  <c r="K132" i="1" s="1"/>
  <c r="E131" i="1"/>
  <c r="K131" i="1" s="1"/>
  <c r="E130" i="1"/>
  <c r="K130" i="1" s="1"/>
  <c r="E129" i="1"/>
  <c r="K129" i="1" s="1"/>
  <c r="F126" i="1"/>
  <c r="E126" i="1"/>
  <c r="E121" i="1"/>
  <c r="K121" i="1" s="1"/>
  <c r="F119" i="1"/>
  <c r="E119" i="1"/>
  <c r="G118" i="1"/>
  <c r="F118" i="1"/>
  <c r="E118" i="1"/>
  <c r="E117" i="1"/>
  <c r="K117" i="1" s="1"/>
  <c r="E116" i="1"/>
  <c r="K116" i="1" s="1"/>
  <c r="G114" i="1"/>
  <c r="F114" i="1"/>
  <c r="E114" i="1"/>
  <c r="E111" i="1"/>
  <c r="K111" i="1" s="1"/>
  <c r="F107" i="1"/>
  <c r="E107" i="1"/>
  <c r="F106" i="1"/>
  <c r="E106" i="1"/>
  <c r="E105" i="1"/>
  <c r="K105" i="1" s="1"/>
  <c r="F99" i="1"/>
  <c r="E99" i="1"/>
  <c r="E96" i="1"/>
  <c r="K96" i="1" s="1"/>
  <c r="F95" i="1"/>
  <c r="E95" i="1"/>
  <c r="F94" i="1"/>
  <c r="E94" i="1"/>
  <c r="F93" i="1"/>
  <c r="E93" i="1"/>
  <c r="E90" i="1"/>
  <c r="K90" i="1" s="1"/>
  <c r="F86" i="1"/>
  <c r="E86" i="1"/>
  <c r="F78" i="1"/>
  <c r="E78" i="1"/>
  <c r="E61" i="1"/>
  <c r="K61" i="1" s="1"/>
  <c r="F57" i="1"/>
  <c r="E57" i="1"/>
  <c r="K57" i="1" s="1"/>
  <c r="E52" i="1"/>
  <c r="K52" i="1" s="1"/>
  <c r="H50" i="1"/>
  <c r="K50" i="1" s="1"/>
  <c r="E45" i="1"/>
  <c r="K45" i="1" s="1"/>
  <c r="E40" i="1"/>
  <c r="K40" i="1" s="1"/>
  <c r="F16" i="1"/>
  <c r="E16" i="1"/>
  <c r="F13" i="1"/>
  <c r="H176" i="1"/>
  <c r="K176" i="1" s="1"/>
  <c r="F112" i="1"/>
  <c r="K112" i="1" s="1"/>
  <c r="G108" i="1"/>
  <c r="K108" i="1" s="1"/>
  <c r="G97" i="1"/>
  <c r="K97" i="1" s="1"/>
  <c r="G53" i="1"/>
  <c r="K53" i="1" s="1"/>
  <c r="G47" i="1"/>
  <c r="K47" i="1" s="1"/>
  <c r="F24" i="1"/>
  <c r="K24" i="1" s="1"/>
  <c r="H19" i="1"/>
  <c r="K19" i="1" s="1"/>
  <c r="G9" i="1"/>
  <c r="K9" i="1"/>
  <c r="F11" i="1"/>
  <c r="K11" i="1" s="1"/>
  <c r="K12" i="1"/>
  <c r="E5" i="1"/>
  <c r="K5" i="1" s="1"/>
  <c r="J5" i="1"/>
  <c r="K4" i="1"/>
  <c r="K3" i="1"/>
  <c r="K6" i="1"/>
  <c r="K10" i="1"/>
  <c r="K14" i="1"/>
  <c r="L14" i="1" s="1"/>
  <c r="K15" i="1"/>
  <c r="K17" i="1"/>
  <c r="K18" i="1"/>
  <c r="K20" i="1"/>
  <c r="K21" i="1"/>
  <c r="K22" i="1"/>
  <c r="K26" i="1"/>
  <c r="K27" i="1"/>
  <c r="K28" i="1"/>
  <c r="K29" i="1"/>
  <c r="K30" i="1"/>
  <c r="K31" i="1"/>
  <c r="K32" i="1"/>
  <c r="K33" i="1"/>
  <c r="K34" i="1"/>
  <c r="K35" i="1"/>
  <c r="K36" i="1"/>
  <c r="K38" i="1"/>
  <c r="K41" i="1"/>
  <c r="K43" i="1"/>
  <c r="K44" i="1"/>
  <c r="K46" i="1"/>
  <c r="K49" i="1"/>
  <c r="K51" i="1"/>
  <c r="K54" i="1"/>
  <c r="K55" i="1"/>
  <c r="K56" i="1"/>
  <c r="K58" i="1"/>
  <c r="K60" i="1"/>
  <c r="K62" i="1"/>
  <c r="K63" i="1"/>
  <c r="K64" i="1"/>
  <c r="K65" i="1"/>
  <c r="K66" i="1"/>
  <c r="K67" i="1"/>
  <c r="K68" i="1"/>
  <c r="K69" i="1"/>
  <c r="K71" i="1"/>
  <c r="K72" i="1"/>
  <c r="K73" i="1"/>
  <c r="K74" i="1"/>
  <c r="K75" i="1"/>
  <c r="K76" i="1"/>
  <c r="K77" i="1"/>
  <c r="K80" i="1"/>
  <c r="K81" i="1"/>
  <c r="K83" i="1"/>
  <c r="K87" i="1"/>
  <c r="K92" i="1"/>
  <c r="K98" i="1"/>
  <c r="K101" i="1"/>
  <c r="K102" i="1"/>
  <c r="K103" i="1"/>
  <c r="K104" i="1"/>
  <c r="K110" i="1"/>
  <c r="K113" i="1"/>
  <c r="K115" i="1"/>
  <c r="K133" i="1"/>
  <c r="K134" i="1"/>
  <c r="K140" i="1"/>
  <c r="K143" i="1"/>
  <c r="K144" i="1"/>
  <c r="K145" i="1"/>
  <c r="K146" i="1"/>
  <c r="K149" i="1"/>
  <c r="K150" i="1"/>
  <c r="K151" i="1"/>
  <c r="K156" i="1"/>
  <c r="K160" i="1"/>
  <c r="K167" i="1"/>
  <c r="K170" i="1"/>
  <c r="K171" i="1"/>
  <c r="K172" i="1"/>
  <c r="K174" i="1"/>
  <c r="K177" i="1"/>
  <c r="K178" i="1"/>
  <c r="K179" i="1"/>
  <c r="K181" i="1"/>
  <c r="K182" i="1"/>
  <c r="K183" i="1"/>
  <c r="K184" i="1"/>
  <c r="K185" i="1"/>
  <c r="K186" i="1"/>
  <c r="K187" i="1"/>
  <c r="K188" i="1"/>
  <c r="K189" i="1"/>
  <c r="K190" i="1"/>
  <c r="K191" i="1"/>
  <c r="K193" i="1"/>
  <c r="K194" i="1"/>
  <c r="K195" i="1"/>
  <c r="K196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1" i="1"/>
  <c r="K212" i="1"/>
  <c r="K213" i="1"/>
  <c r="K214" i="1"/>
  <c r="K215" i="1"/>
  <c r="K216" i="1"/>
  <c r="K217" i="1"/>
  <c r="J3" i="1"/>
  <c r="L3" i="1" s="1"/>
  <c r="J4" i="1"/>
  <c r="L4" i="1" s="1"/>
  <c r="J6" i="1"/>
  <c r="J7" i="1"/>
  <c r="J8" i="1"/>
  <c r="J9" i="1"/>
  <c r="J10" i="1"/>
  <c r="J11" i="1"/>
  <c r="J12" i="1"/>
  <c r="L12" i="1" s="1"/>
  <c r="J13" i="1"/>
  <c r="J14" i="1"/>
  <c r="J15" i="1"/>
  <c r="J16" i="1"/>
  <c r="J17" i="1"/>
  <c r="L17" i="1" s="1"/>
  <c r="J18" i="1"/>
  <c r="J19" i="1"/>
  <c r="J20" i="1"/>
  <c r="J21" i="1"/>
  <c r="J22" i="1"/>
  <c r="J23" i="1"/>
  <c r="J24" i="1"/>
  <c r="J25" i="1"/>
  <c r="J26" i="1"/>
  <c r="J27" i="1"/>
  <c r="J28" i="1"/>
  <c r="J29" i="1"/>
  <c r="L29" i="1" s="1"/>
  <c r="J30" i="1"/>
  <c r="J31" i="1"/>
  <c r="J32" i="1"/>
  <c r="L32" i="1" s="1"/>
  <c r="J33" i="1"/>
  <c r="J34" i="1"/>
  <c r="L34" i="1" s="1"/>
  <c r="J35" i="1"/>
  <c r="J36" i="1"/>
  <c r="L36" i="1" s="1"/>
  <c r="J37" i="1"/>
  <c r="J38" i="1"/>
  <c r="L38" i="1" s="1"/>
  <c r="J39" i="1"/>
  <c r="J40" i="1"/>
  <c r="J41" i="1"/>
  <c r="J42" i="1"/>
  <c r="L42" i="1" s="1"/>
  <c r="J43" i="1"/>
  <c r="J44" i="1"/>
  <c r="J45" i="1"/>
  <c r="J46" i="1"/>
  <c r="J47" i="1"/>
  <c r="J48" i="1"/>
  <c r="J49" i="1"/>
  <c r="L49" i="1" s="1"/>
  <c r="J50" i="1"/>
  <c r="L50" i="1" s="1"/>
  <c r="J51" i="1"/>
  <c r="L51" i="1" s="1"/>
  <c r="J52" i="1"/>
  <c r="J53" i="1"/>
  <c r="J54" i="1"/>
  <c r="J55" i="1"/>
  <c r="L55" i="1" s="1"/>
  <c r="J56" i="1"/>
  <c r="J57" i="1"/>
  <c r="J58" i="1"/>
  <c r="J59" i="1"/>
  <c r="J60" i="1"/>
  <c r="L60" i="1" s="1"/>
  <c r="J61" i="1"/>
  <c r="L61" i="1" s="1"/>
  <c r="J62" i="1"/>
  <c r="J63" i="1"/>
  <c r="J64" i="1"/>
  <c r="J65" i="1"/>
  <c r="J66" i="1"/>
  <c r="J67" i="1"/>
  <c r="L67" i="1" s="1"/>
  <c r="J68" i="1"/>
  <c r="J69" i="1"/>
  <c r="L69" i="1" s="1"/>
  <c r="J70" i="1"/>
  <c r="J71" i="1"/>
  <c r="L71" i="1" s="1"/>
  <c r="J72" i="1"/>
  <c r="J73" i="1"/>
  <c r="J74" i="1"/>
  <c r="J75" i="1"/>
  <c r="L75" i="1" s="1"/>
  <c r="J76" i="1"/>
  <c r="L76" i="1" s="1"/>
  <c r="J77" i="1"/>
  <c r="J78" i="1"/>
  <c r="J79" i="1"/>
  <c r="J80" i="1"/>
  <c r="J81" i="1"/>
  <c r="L81" i="1" s="1"/>
  <c r="J82" i="1"/>
  <c r="J83" i="1"/>
  <c r="J84" i="1"/>
  <c r="J85" i="1"/>
  <c r="J86" i="1"/>
  <c r="J87" i="1"/>
  <c r="J88" i="1"/>
  <c r="J89" i="1"/>
  <c r="J90" i="1"/>
  <c r="J91" i="1"/>
  <c r="J92" i="1"/>
  <c r="L92" i="1" s="1"/>
  <c r="J93" i="1"/>
  <c r="J94" i="1"/>
  <c r="J95" i="1"/>
  <c r="J96" i="1"/>
  <c r="J97" i="1"/>
  <c r="J98" i="1"/>
  <c r="L98" i="1" s="1"/>
  <c r="J99" i="1"/>
  <c r="J100" i="1"/>
  <c r="J101" i="1"/>
  <c r="L101" i="1" s="1"/>
  <c r="J102" i="1"/>
  <c r="J103" i="1"/>
  <c r="L103" i="1" s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L123" i="1" s="1"/>
  <c r="J124" i="1"/>
  <c r="J125" i="1"/>
  <c r="L125" i="1" s="1"/>
  <c r="J126" i="1"/>
  <c r="J127" i="1"/>
  <c r="J128" i="1"/>
  <c r="J129" i="1"/>
  <c r="J130" i="1"/>
  <c r="J131" i="1"/>
  <c r="J132" i="1"/>
  <c r="L132" i="1" s="1"/>
  <c r="J133" i="1"/>
  <c r="L133" i="1" s="1"/>
  <c r="J134" i="1"/>
  <c r="L134" i="1" s="1"/>
  <c r="J135" i="1"/>
  <c r="J136" i="1"/>
  <c r="J137" i="1"/>
  <c r="J138" i="1"/>
  <c r="J139" i="1"/>
  <c r="L139" i="1" s="1"/>
  <c r="J140" i="1"/>
  <c r="J141" i="1"/>
  <c r="J142" i="1"/>
  <c r="J143" i="1"/>
  <c r="J144" i="1"/>
  <c r="J145" i="1"/>
  <c r="J146" i="1"/>
  <c r="J147" i="1"/>
  <c r="J148" i="1"/>
  <c r="J149" i="1"/>
  <c r="J150" i="1"/>
  <c r="J151" i="1"/>
  <c r="L151" i="1" s="1"/>
  <c r="J152" i="1"/>
  <c r="J153" i="1"/>
  <c r="J154" i="1"/>
  <c r="J155" i="1"/>
  <c r="J156" i="1"/>
  <c r="J157" i="1"/>
  <c r="J158" i="1"/>
  <c r="J159" i="1"/>
  <c r="J160" i="1"/>
  <c r="L160" i="1" s="1"/>
  <c r="J161" i="1"/>
  <c r="J162" i="1"/>
  <c r="J163" i="1"/>
  <c r="J164" i="1"/>
  <c r="J165" i="1"/>
  <c r="J166" i="1"/>
  <c r="J167" i="1"/>
  <c r="J168" i="1"/>
  <c r="J169" i="1"/>
  <c r="J170" i="1"/>
  <c r="L170" i="1" s="1"/>
  <c r="J171" i="1"/>
  <c r="L171" i="1" s="1"/>
  <c r="J172" i="1"/>
  <c r="L172" i="1" s="1"/>
  <c r="J173" i="1"/>
  <c r="J174" i="1"/>
  <c r="L174" i="1" s="1"/>
  <c r="J175" i="1"/>
  <c r="J176" i="1"/>
  <c r="J177" i="1"/>
  <c r="J178" i="1"/>
  <c r="J179" i="1"/>
  <c r="L179" i="1" s="1"/>
  <c r="J180" i="1"/>
  <c r="J181" i="1"/>
  <c r="J182" i="1"/>
  <c r="J183" i="1"/>
  <c r="J184" i="1"/>
  <c r="J185" i="1"/>
  <c r="L185" i="1" s="1"/>
  <c r="J186" i="1"/>
  <c r="J187" i="1"/>
  <c r="J188" i="1"/>
  <c r="L188" i="1" s="1"/>
  <c r="J189" i="1"/>
  <c r="J190" i="1"/>
  <c r="J191" i="1"/>
  <c r="J192" i="1"/>
  <c r="J193" i="1"/>
  <c r="J194" i="1"/>
  <c r="J195" i="1"/>
  <c r="L195" i="1" s="1"/>
  <c r="J196" i="1"/>
  <c r="J197" i="1"/>
  <c r="J198" i="1"/>
  <c r="L198" i="1" s="1"/>
  <c r="J199" i="1"/>
  <c r="L199" i="1" s="1"/>
  <c r="J200" i="1"/>
  <c r="J201" i="1"/>
  <c r="J202" i="1"/>
  <c r="J203" i="1"/>
  <c r="L203" i="1" s="1"/>
  <c r="J204" i="1"/>
  <c r="L204" i="1" s="1"/>
  <c r="J205" i="1"/>
  <c r="J206" i="1"/>
  <c r="J207" i="1"/>
  <c r="J208" i="1"/>
  <c r="J209" i="1"/>
  <c r="J210" i="1"/>
  <c r="J211" i="1"/>
  <c r="J212" i="1"/>
  <c r="L212" i="1" s="1"/>
  <c r="J213" i="1"/>
  <c r="J214" i="1"/>
  <c r="J215" i="1"/>
  <c r="L215" i="1" s="1"/>
  <c r="J216" i="1"/>
  <c r="J217" i="1"/>
  <c r="J2" i="1"/>
  <c r="K2" i="1"/>
  <c r="L206" i="1"/>
  <c r="L150" i="1"/>
  <c r="L189" i="1"/>
  <c r="K107" i="1" l="1"/>
  <c r="L107" i="1" s="1"/>
  <c r="L121" i="1"/>
  <c r="K119" i="1"/>
  <c r="K155" i="1"/>
  <c r="K169" i="1"/>
  <c r="L169" i="1" s="1"/>
  <c r="F223" i="1"/>
  <c r="K70" i="1"/>
  <c r="K16" i="1"/>
  <c r="L16" i="1" s="1"/>
  <c r="L15" i="1"/>
  <c r="K159" i="1"/>
  <c r="M223" i="1"/>
  <c r="L2" i="1"/>
  <c r="L210" i="1"/>
  <c r="L146" i="1"/>
  <c r="L35" i="1"/>
  <c r="L27" i="1"/>
  <c r="L11" i="1"/>
  <c r="L200" i="1"/>
  <c r="L72" i="1"/>
  <c r="L115" i="1"/>
  <c r="L209" i="1"/>
  <c r="L201" i="1"/>
  <c r="L193" i="1"/>
  <c r="L161" i="1"/>
  <c r="L113" i="1"/>
  <c r="L73" i="1"/>
  <c r="L65" i="1"/>
  <c r="L62" i="1"/>
  <c r="E223" i="1"/>
  <c r="L64" i="1"/>
  <c r="L48" i="1"/>
  <c r="L159" i="1"/>
  <c r="L175" i="1"/>
  <c r="L191" i="1"/>
  <c r="L183" i="1"/>
  <c r="L87" i="1"/>
  <c r="L24" i="1"/>
  <c r="L205" i="1"/>
  <c r="L140" i="1"/>
  <c r="L43" i="1"/>
  <c r="L20" i="1"/>
  <c r="K118" i="1"/>
  <c r="L118" i="1" s="1"/>
  <c r="K137" i="1"/>
  <c r="L131" i="1"/>
  <c r="L54" i="1"/>
  <c r="L112" i="1"/>
  <c r="J223" i="1"/>
  <c r="L211" i="1"/>
  <c r="L149" i="1"/>
  <c r="L96" i="1"/>
  <c r="L217" i="1"/>
  <c r="L145" i="1"/>
  <c r="L26" i="1"/>
  <c r="L10" i="1"/>
  <c r="L111" i="1"/>
  <c r="K126" i="1"/>
  <c r="L126" i="1" s="1"/>
  <c r="L208" i="1"/>
  <c r="L176" i="1"/>
  <c r="L144" i="1"/>
  <c r="L33" i="1"/>
  <c r="L90" i="1"/>
  <c r="K99" i="1"/>
  <c r="L99" i="1" s="1"/>
  <c r="K114" i="1"/>
  <c r="L114" i="1" s="1"/>
  <c r="L129" i="1"/>
  <c r="L153" i="1"/>
  <c r="K164" i="1"/>
  <c r="L164" i="1" s="1"/>
  <c r="L47" i="1"/>
  <c r="L190" i="1"/>
  <c r="L182" i="1"/>
  <c r="L110" i="1"/>
  <c r="L102" i="1"/>
  <c r="L70" i="1"/>
  <c r="L46" i="1"/>
  <c r="L31" i="1"/>
  <c r="L23" i="1"/>
  <c r="L7" i="1"/>
  <c r="L213" i="1"/>
  <c r="L186" i="1"/>
  <c r="L41" i="1"/>
  <c r="L30" i="1"/>
  <c r="L105" i="1"/>
  <c r="L142" i="1"/>
  <c r="N223" i="1"/>
  <c r="L79" i="1"/>
  <c r="L181" i="1"/>
  <c r="L117" i="1"/>
  <c r="L109" i="1"/>
  <c r="K94" i="1"/>
  <c r="L94" i="1" s="1"/>
  <c r="L120" i="1"/>
  <c r="L127" i="1"/>
  <c r="L148" i="1"/>
  <c r="L116" i="1"/>
  <c r="L108" i="1"/>
  <c r="L74" i="1"/>
  <c r="L88" i="1"/>
  <c r="L122" i="1"/>
  <c r="L128" i="1"/>
  <c r="L207" i="1"/>
  <c r="L63" i="1"/>
  <c r="L39" i="1"/>
  <c r="L178" i="1"/>
  <c r="L19" i="1"/>
  <c r="L57" i="1"/>
  <c r="L83" i="1"/>
  <c r="L59" i="1"/>
  <c r="L163" i="1"/>
  <c r="K84" i="1"/>
  <c r="L84" i="1" s="1"/>
  <c r="L202" i="1"/>
  <c r="L162" i="1"/>
  <c r="L124" i="1"/>
  <c r="L77" i="1"/>
  <c r="L194" i="1"/>
  <c r="L66" i="1"/>
  <c r="L5" i="1"/>
  <c r="K93" i="1"/>
  <c r="L130" i="1"/>
  <c r="L37" i="1"/>
  <c r="L165" i="1"/>
  <c r="L192" i="1"/>
  <c r="L184" i="1"/>
  <c r="L168" i="1"/>
  <c r="L138" i="1"/>
  <c r="L28" i="1"/>
  <c r="K78" i="1"/>
  <c r="L78" i="1" s="1"/>
  <c r="L147" i="1"/>
  <c r="L157" i="1"/>
  <c r="L196" i="1"/>
  <c r="L187" i="1"/>
  <c r="L97" i="1"/>
  <c r="L58" i="1"/>
  <c r="L45" i="1"/>
  <c r="K106" i="1"/>
  <c r="L106" i="1" s="1"/>
  <c r="L158" i="1"/>
  <c r="L173" i="1"/>
  <c r="L82" i="1"/>
  <c r="L156" i="1"/>
  <c r="L155" i="1"/>
  <c r="L68" i="1"/>
  <c r="L214" i="1"/>
  <c r="L166" i="1"/>
  <c r="L89" i="1"/>
  <c r="L18" i="1"/>
  <c r="L216" i="1"/>
  <c r="L167" i="1"/>
  <c r="L104" i="1"/>
  <c r="L22" i="1"/>
  <c r="L6" i="1"/>
  <c r="K86" i="1"/>
  <c r="L86" i="1" s="1"/>
  <c r="K95" i="1"/>
  <c r="L95" i="1" s="1"/>
  <c r="L135" i="1"/>
  <c r="K152" i="1"/>
  <c r="L152" i="1" s="1"/>
  <c r="K8" i="1"/>
  <c r="L85" i="1"/>
  <c r="L141" i="1"/>
  <c r="L93" i="1"/>
  <c r="L177" i="1"/>
  <c r="L197" i="1"/>
  <c r="L119" i="1"/>
  <c r="L56" i="1"/>
  <c r="L40" i="1"/>
  <c r="L9" i="1"/>
  <c r="L143" i="1"/>
  <c r="L80" i="1"/>
  <c r="L44" i="1"/>
  <c r="L21" i="1"/>
  <c r="L53" i="1"/>
  <c r="L52" i="1"/>
  <c r="L136" i="1"/>
  <c r="L180" i="1"/>
  <c r="L154" i="1"/>
  <c r="L100" i="1"/>
  <c r="L137" i="1"/>
  <c r="L91" i="1"/>
  <c r="L25" i="1"/>
  <c r="G13" i="1"/>
  <c r="L8" i="1" l="1"/>
  <c r="H13" i="1"/>
  <c r="G223" i="1"/>
  <c r="K13" i="1" l="1"/>
  <c r="H223" i="1"/>
  <c r="L13" i="1" l="1"/>
  <c r="L223" i="1" s="1"/>
  <c r="K22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3A4E55-21AE-4536-B9D0-FE87E823424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<sst xmlns="http://schemas.openxmlformats.org/spreadsheetml/2006/main" count="2674" uniqueCount="242">
  <si>
    <t>دائــــن</t>
  </si>
  <si>
    <t>مديــــن</t>
  </si>
  <si>
    <t>إسم الحسـاب</t>
  </si>
  <si>
    <t>مورد_ مصنع شركة المتولى للمنتجات الفولازيه</t>
  </si>
  <si>
    <t>مورد_ مؤسسة المنيوم العاصمة للتجارة</t>
  </si>
  <si>
    <t>مورد_ شركة محسن سيف اليافعي وشركاؤه</t>
  </si>
  <si>
    <t>مورد_ شركة الزامل القابضة - سليكون</t>
  </si>
  <si>
    <t>مورد_ مصنع شركة موانع التسرب الفنية المحدودة - ربل</t>
  </si>
  <si>
    <t>مورد_ الشركة المتحدة للصناعات الزجاجية- الفوزان</t>
  </si>
  <si>
    <t>مورد_ شركة الاندلس القابضة - زجاج</t>
  </si>
  <si>
    <t>مورد_ شركة معمار للمعدات الانشائية والتجارة المحدودة</t>
  </si>
  <si>
    <t>مورد_ شركة امداد الرياض (شركة نسما ترك التجاريه)</t>
  </si>
  <si>
    <t>مورد_ شركة المواد الخصوصية للكيماويات -  الجفالي</t>
  </si>
  <si>
    <t>مورد_ شركة هيلتي العربية السعودية</t>
  </si>
  <si>
    <t>مورد_ شركة بيت التطور للتجارة</t>
  </si>
  <si>
    <t>مورد_ الشركة السعودية للالات الصناعية المحدودة - سيمكو</t>
  </si>
  <si>
    <t>مورد_ شركة شهاب الصناعية التجارية</t>
  </si>
  <si>
    <t>مورد_ مؤسسة ماس السعودية للتجارة - ماكينات</t>
  </si>
  <si>
    <t>مورد_ شركة هيرا للصناعة</t>
  </si>
  <si>
    <t>مورد_ مصنع الضحيان لألواح الالمنيوم</t>
  </si>
  <si>
    <t>مورد_ شركة منتجات الالمنيوم الوبكو - أنظمة</t>
  </si>
  <si>
    <t>مورد_ شركة اتون للتجارة</t>
  </si>
  <si>
    <t>مورد_ شركة ابناء احمد عمر باحليوه - براغي</t>
  </si>
  <si>
    <t>مورد_ شركة ابناء ابرهيم عبد الرحمن المانع للتجارة و الصناعة</t>
  </si>
  <si>
    <t>مورد_ شركة مجموعة التيسير تالكو الصناعية</t>
  </si>
  <si>
    <t>مورد_ شركة الاندلس للتجارة - المنيوم و اكسسوارات</t>
  </si>
  <si>
    <t>مورد_ شركة العاشوري للتجارة و الصناعة و المقاولات</t>
  </si>
  <si>
    <t>مورد_ شركة تجديف للتجارة</t>
  </si>
  <si>
    <t>مورد_ شركة الاوساط الطيبة للتجارة -مؤسسة بيت الايثار</t>
  </si>
  <si>
    <t>مورد_ شركة  بروق الامان التجاريه</t>
  </si>
  <si>
    <t>مورد _شركة المطاط الفني المحدوده</t>
  </si>
  <si>
    <t>مورد_ الشركة السعودية الامريكية للزجاج</t>
  </si>
  <si>
    <t>مورد_ شركة خبراء الالواح المركبة المحدوده.</t>
  </si>
  <si>
    <t>مورد _ شركة الخالدي للمقاولات المكانيكيه</t>
  </si>
  <si>
    <t>مورد _ مؤسسة فنون الوحده التقنية للتجاره</t>
  </si>
  <si>
    <t>مورد _ مؤسسة التلال الزجاجيه للتجاره</t>
  </si>
  <si>
    <t>مورد_شركة الكفاءة المحدودة</t>
  </si>
  <si>
    <t>مورد _ شركة سيكا العربيه السعودية المحدوده</t>
  </si>
  <si>
    <t>مورد _ مصنع ابراهيم يوسف العوضي</t>
  </si>
  <si>
    <t>مورد _ مؤسسة اوبين الابيض للمقاولات</t>
  </si>
  <si>
    <t>مورد_ مؤسسة المنصات المتحركة للتجارة</t>
  </si>
  <si>
    <t>مورد_ شركة منافع الصناعية المحدودة</t>
  </si>
  <si>
    <t>مورد_ شركة عبد العزيز وسعد المعجل</t>
  </si>
  <si>
    <t>مورد_ مؤسسة محمد خليل ثوينى للتكييف والتبريد</t>
  </si>
  <si>
    <t>مورد_ مصنع البتراء للصناعات المعدنية</t>
  </si>
  <si>
    <t>مورد_ الخليج للسحب GULF EXTRUSIONS</t>
  </si>
  <si>
    <t>مورد_ مؤسسة عبير الاطلس للتجارة</t>
  </si>
  <si>
    <t>مورد_ شركة النافع للحديد</t>
  </si>
  <si>
    <t>مورد_ شركة عصام  محمد خيري قباني لاعمال الزجاج</t>
  </si>
  <si>
    <t>مورد_ شركة السيف مشروع ساب _ ليندنر خامات</t>
  </si>
  <si>
    <t>مورد_ الشركة الفنية للزجاج  - تكنوجلاس</t>
  </si>
  <si>
    <t>مورد_ مؤسسة تراث الامارات للتجارة</t>
  </si>
  <si>
    <t>مورد_ ATC SAUDI CO</t>
  </si>
  <si>
    <t>مورد_ شركة ديماس للتجارة والمقاولات</t>
  </si>
  <si>
    <t>مورد_ شركة ماب الاتحاد للتجارة والمقاولات</t>
  </si>
  <si>
    <t>مورد_ شركة محترف التقنية الاحدث لتقنية المعلومات</t>
  </si>
  <si>
    <t>مورد_ UNITED STEEL INDUSTRIES</t>
  </si>
  <si>
    <t>مورد_ شركة برج الحضارة للتجارة</t>
  </si>
  <si>
    <t>مورد_ مؤسسة عبدالله غازى العطاس للتجارة</t>
  </si>
  <si>
    <t>مورد_ شركة المنشار الماسى للصناعة</t>
  </si>
  <si>
    <t>مورد_ شركة ضمن البناء للمقاولات العامة</t>
  </si>
  <si>
    <t>مورد_ SMART ACCESS SOLUTIONS COMPANY LTD.CO - دورما</t>
  </si>
  <si>
    <t>مورد_ مؤسسة بتلة محمد على البراهيم التجارية</t>
  </si>
  <si>
    <t>مورد _مؤسسة حسان سالم ابراهيم السالم للتجارة رخام</t>
  </si>
  <si>
    <t>مورد_مؤسسة نيلوفر السكة للسراميك</t>
  </si>
  <si>
    <t>مورد_ مؤسسة منصات البداية التجاريه</t>
  </si>
  <si>
    <t>مورد_ مؤسسة اعمار المغارات للمقاولات</t>
  </si>
  <si>
    <t>مورد_ مؤسسة اطلس المتطورة للمعدات الصناعية</t>
  </si>
  <si>
    <t>مورد_ شركة الاسقف العربية للعزل الحرارى</t>
  </si>
  <si>
    <t>مورد_ شركة واجهات ذكية للتجارة</t>
  </si>
  <si>
    <t>مورد_ شركة المصنع السعودي لصناعه الصوف</t>
  </si>
  <si>
    <t>مورد_ شركة عبد الله ناصر العودان - كوميت - زجاج</t>
  </si>
  <si>
    <t>مورد_ شركة مقضب عمان التجارية</t>
  </si>
  <si>
    <t>مورد_ مؤسسة الشارد للتجارة</t>
  </si>
  <si>
    <t>مورد_ شركة العربية المختصة للصناعة</t>
  </si>
  <si>
    <t>مورد_ شركة دهانات سابكوت المحدودة</t>
  </si>
  <si>
    <t>مورد_ شركة ملان لمنتجات الحديد</t>
  </si>
  <si>
    <t>مورد_ مؤسسة الهدف القريب للتجارة</t>
  </si>
  <si>
    <t>مورد_ شركة تقنية القبب للصناعة</t>
  </si>
  <si>
    <t>مورد_ مؤسسة درة العدد التجارية</t>
  </si>
  <si>
    <t>مورد _ مؤسسة مفهوم الالات التجاريه</t>
  </si>
  <si>
    <t>مورد_ شركة عالم الهياكل المعدنية للمقاولات</t>
  </si>
  <si>
    <t>مورد_ شركة بتراء الانشاءات للمقاولات</t>
  </si>
  <si>
    <t>مورد_ شركة ثلاثى الامداد للتجارة</t>
  </si>
  <si>
    <t>مورد_ شركة الاخشاب العالمية المحدوده</t>
  </si>
  <si>
    <t>مورد_ شركة مجموعة التيسير تالكو الصناعية-جوتمان</t>
  </si>
  <si>
    <t>مورد متنوع _ باكس _ خبراء الالواح</t>
  </si>
  <si>
    <t>مورد متنوع _ارميتال_ ASSA ABLOY</t>
  </si>
  <si>
    <t>مورد متنوع _ فورستر شابورجى</t>
  </si>
  <si>
    <t>مورد متنوع _ شركة الاسقف العربية للعزل الحرارى</t>
  </si>
  <si>
    <t>مورد نقدي _الشركة الاهلية لتامين التعاون 0</t>
  </si>
  <si>
    <t>مورد نقدي _شركة مسارات العالمية 0</t>
  </si>
  <si>
    <t>مورد نقدي _ارميتال للصناعات المعدنية 0</t>
  </si>
  <si>
    <t>مورد نقدي _مؤسسة السهم المنافس 0</t>
  </si>
  <si>
    <t>مورد نقدي الشركة المتطورة للفحص و المعاينة المحدوده</t>
  </si>
  <si>
    <t>مورد نقدي _مؤسسة ولوف للتجارة 0</t>
  </si>
  <si>
    <t>مورد نقدي _مصدر للتجهيزات الفنية 0</t>
  </si>
  <si>
    <t>مورد نقدي _شركة زيروكس 0</t>
  </si>
  <si>
    <t>مورد نقدي _ كيمكو ايسوفر الشركه السعوديه الدوليه لصناعة المواد العازله</t>
  </si>
  <si>
    <t>مورد نقدي _ شركة مصنع تقنية الالواح _ تكنوبنل</t>
  </si>
  <si>
    <t>مورد نقدي_ مؤسسة تقنية الابواب التجاريه</t>
  </si>
  <si>
    <t>مورد نقدي_ مؤسسة قيادات للتجارة وتقنية المعلومات</t>
  </si>
  <si>
    <t>مورد نقدي _مؤسسة المتحدة واو فاشون للدعاية والاعلان</t>
  </si>
  <si>
    <t>مورد نقدي_ شركة افلاك للصناعات الالكترونيه _بصمه</t>
  </si>
  <si>
    <t>مورد نقدي _ مؤسسة عالم اللحام للتجارة</t>
  </si>
  <si>
    <t>مورد نقدي _ الشركة العربية للمختبرات والتربة</t>
  </si>
  <si>
    <t>مورد خدمة_ شركة مصنع الاهلي للالمنيوم _نافكو0</t>
  </si>
  <si>
    <t>مورد خدمة_ شركة انماط الصناعيه للصناعه _دهان.</t>
  </si>
  <si>
    <t>مورد خدمة_ شركة رضا الوطنيه للدهانات _دهان0</t>
  </si>
  <si>
    <t>مورد خدمة_ شركة المكان العالى التجاريه-تذاكر سفر0</t>
  </si>
  <si>
    <t>مورد خدمة_ شركة القصر جلاس الصناعيه_سكريت0</t>
  </si>
  <si>
    <t>مورد خدمة_ شركة مصنع العالمية لتصنيع الزجاج المضاد للكسر _سكريت.</t>
  </si>
  <si>
    <t>مورد خدمة_ شركة خالد ظافر واخوانه - جمرك ..0</t>
  </si>
  <si>
    <t>مورد خدمة_ شركة نما الدار للمقاولات المحدودة .</t>
  </si>
  <si>
    <t>مورد خدمة_ شركة رفيفكم للمقاولات - عتيق</t>
  </si>
  <si>
    <t>مورد خدمة_ المصنع السعودي لجلفنة المعادن0</t>
  </si>
  <si>
    <t>مورد خدمة_ مصنع تقنية الطلاء للصناعة0_ ملفي**************</t>
  </si>
  <si>
    <t>مورد خدمة_ شركة اعمال صحارى للمقاولات - حاويات0</t>
  </si>
  <si>
    <t>مورد خدمة _ الشركة العربيه الدولية_ايجار مصعد0</t>
  </si>
  <si>
    <t>مورد خدمة _ شركة رابيدالعربيه السعودية المحدوده  _رافعات0</t>
  </si>
  <si>
    <t>مورد خدمة _ شركة محمد عبد الله العريض المحدودة0</t>
  </si>
  <si>
    <t>مورد خدمه _ شركة ادفانسد كونستركشن تكنولوجي عيناتACTS</t>
  </si>
  <si>
    <t>مورد خدمة_مؤسسة عبدالله عمر ابو بكر باعفيف للحديد</t>
  </si>
  <si>
    <t>مورد خدمة_ مكتب فهد عبدالله القاسم محاسبون</t>
  </si>
  <si>
    <t>مورد خدمة_ اليانز للتامين التعاونى</t>
  </si>
  <si>
    <t>مورد خدمة_مؤسسة مزنة السبيعى للنقل البرى</t>
  </si>
  <si>
    <t>مورد مؤسسة وقت الشرق للمقاولات.</t>
  </si>
  <si>
    <t>مورد خدمة_ الشركة الوطنية للجلفنة والاعمال الحديدية</t>
  </si>
  <si>
    <t>مورد خدمة_ شركة توفي ليدز وانكو سيرتفكشن 0</t>
  </si>
  <si>
    <t>مورد خدمة_ شركة معارض الخريجى0</t>
  </si>
  <si>
    <t>مورد خدمة_ الشركة الوطنية للفحص والاختبار الفنى</t>
  </si>
  <si>
    <t>مورد خدمة_شركة الاتقان والتجهيزات المعدنية</t>
  </si>
  <si>
    <t>مورد خدمة _ مؤسسة ماسة المعدات الانشائيه</t>
  </si>
  <si>
    <t>مورد خدمة_ شركة معيار العربية للفحص</t>
  </si>
  <si>
    <t>مورد خدمة_ورشة دقة المشغولات للحدادة والالمنيوم - قص .</t>
  </si>
  <si>
    <t>مورد خدمة _ شركة الشرقيون العربية للمقاولات  _ايجار معدات</t>
  </si>
  <si>
    <t>مورد خدمة_ المنابر للاستشارات الهندسية</t>
  </si>
  <si>
    <t>مورد خدمة_اتحاد الاتجاهات للصناعات المعدنية - قص .</t>
  </si>
  <si>
    <t>مورد خدمة_ شركة ناقلين المحدودة  - جمرك .شابورجى.0</t>
  </si>
  <si>
    <t>مورد خدمة_ مؤسسة الوكيل الدولي للتجارة_اختبارات مواد</t>
  </si>
  <si>
    <t>مورد خدمة _ شركة محمد حمد الاحمد - ايجار معدات</t>
  </si>
  <si>
    <t>مورد خدمة_ مؤسسة سامى فالح الشيبانى- تأجير رافعه</t>
  </si>
  <si>
    <t>مورد خدمة _ دايم لتاجير المعدات  _رافعات0</t>
  </si>
  <si>
    <t>مورد خدمة_ شركة التعاونية تامين انظمة 2022-2023 - توكل وساطة التامين</t>
  </si>
  <si>
    <t>مورد خدمة_ الشركة الجيو تقنية والبيئية المحدودة</t>
  </si>
  <si>
    <t>مورد خدمة_ اسامة عبد الباقى - تأجير فوركلفت.</t>
  </si>
  <si>
    <t>مورد خدمة_ مؤسسة نقليات ديانا ب و م 2330</t>
  </si>
  <si>
    <t>مورد خدمة_ شركة توماس بيل رايت السعودية</t>
  </si>
  <si>
    <t>مورد خدمة _ شركة سودهير لتأجير المعدات</t>
  </si>
  <si>
    <t>مورد خدمة_  مصنع شركة زاهر للزجاج</t>
  </si>
  <si>
    <t>مورد خدمة_ شركة التعاونية تامين المركبات</t>
  </si>
  <si>
    <t>مورد خدمة_ شركة لين للاستشارات المالية</t>
  </si>
  <si>
    <t>مورد خدمة_ مكتب حامد محمد القحطانى للاستشارات الهندسية</t>
  </si>
  <si>
    <t>مورد خدمة _ مؤسسة سقالات الرواد للمقاولات _سقالات</t>
  </si>
  <si>
    <t>مورد خدمة _ مؤسسة الرافعة الذهبية للمقاولات</t>
  </si>
  <si>
    <t>مورد خدمة_ مصنع فن الهوامير للزجاج</t>
  </si>
  <si>
    <t>مورد خدمة_ مؤسسة عبد الله محمد الخريف جلفنه</t>
  </si>
  <si>
    <t>مورد خدمة_ مؤسسة المشير الادارية</t>
  </si>
  <si>
    <t>مورد خدمة_ المرقب الذهبي للمقاولات  تأجير مان لفت</t>
  </si>
  <si>
    <t>مورد خدمة_ الشركة العربيه للغازات الصناعية</t>
  </si>
  <si>
    <t>مورد خدمة_مؤسسه الخليجية المتطورة للغازات الصناعيه</t>
  </si>
  <si>
    <t>مورد خدمة_ مكتب خالد فهد السالم للترجمة</t>
  </si>
  <si>
    <t>مورد خدمة _ شركة غدير غرم الله فرحة الغامدى - ايجار كرين</t>
  </si>
  <si>
    <t>مورد خدمة _ شركة الرافعات العربية للمقاولات - ايجار معدات</t>
  </si>
  <si>
    <t>مورد خدمة_ شركة التعاونية 2023 - وثيقة انظمة - 25621606</t>
  </si>
  <si>
    <t>مورد خدمة_ مؤسسة عبد المجيد منصور لافى الرويلى  - جمرك ..0</t>
  </si>
  <si>
    <t>مورد خدمة_ شركة تشب العربية للتامين التعاونى</t>
  </si>
  <si>
    <t>مورد خدمة_ مؤسسة رواسى المستقبل لتاجير المعدات - تأجير معدات</t>
  </si>
  <si>
    <t>مورد خدمة_ شركة المتقدمة التقنية اللاسلكية</t>
  </si>
  <si>
    <t>مورد خدمة_ مطعم على سعد خريب</t>
  </si>
  <si>
    <t>مورد خدمة_ شركة تقنيات الجلفنة والتصنيع (الجلفنة)</t>
  </si>
  <si>
    <t>مورد خدمة_ شركة الازمنة المتقدمة للمقاولات العامة</t>
  </si>
  <si>
    <t>مورد خدمة_ مؤسسة نقليات ديانا - ب ط ل - 9279</t>
  </si>
  <si>
    <t>مورد خارجي _شركة لندنر الشرق الاوسط.</t>
  </si>
  <si>
    <t>مورد خارجي _ شركة كين لونج - Kin Long - الصينية.</t>
  </si>
  <si>
    <t>مورد خارجي _ ايلو ماتيك الشرق الاوسط  _ ELUMATEC</t>
  </si>
  <si>
    <t>مورد خارجي _DUFAST INTERNATIONAL TRADING LLCFZ.</t>
  </si>
  <si>
    <t>مورد خارجي _ مركز دبى لتوريد مواد البناء(DBMSC).</t>
  </si>
  <si>
    <t>مورد خارجي _ شركة EFP INTERNATIONAL B.V.</t>
  </si>
  <si>
    <t>مورد خارجي _  شركة شوكو الشرق الاوسط.</t>
  </si>
  <si>
    <t>مورد خارجي _ تايجر ستيل - النمر للصناعات المعدنية.</t>
  </si>
  <si>
    <t>مورد خارجي _ VETROTECH SAINT- GOBAIN ATLANTIQUE SARL.</t>
  </si>
  <si>
    <t>مورد خارجي _ HYDRO BUILDING SYSTEMS MIDDEL EAST - ربر.</t>
  </si>
  <si>
    <t>مورد خارجي _0PELLINI SPA VIA FUSARL 19.</t>
  </si>
  <si>
    <t>مورد خارجي _  فورستر سويسرا</t>
  </si>
  <si>
    <t>مورد خارجي _ TATA STEEL INTERNATIONAL MIDDLE EASTحديد</t>
  </si>
  <si>
    <t>مورد خارجي _ صناعة تقنية الزجاج جلاستك</t>
  </si>
  <si>
    <t>مورد خارجي _GUTMANN SYSTEMS MIDDLE EAST FZCO</t>
  </si>
  <si>
    <t>مورد خارجي _ جولف رولينج _GULF</t>
  </si>
  <si>
    <t>مورد خارجي _  OSA BUILDING MATERIAL TRADING</t>
  </si>
  <si>
    <t>مورد خارجي _  POLIFILM PROTECTION MANUFACTURING</t>
  </si>
  <si>
    <t>مورد خارجي_ SHANGHAI FANGQIAO</t>
  </si>
  <si>
    <t>مورد خارجي _ HONG KONG ALICON INDUSTRIAL.</t>
  </si>
  <si>
    <t>مورد خارجي _ METALLIC SHEET FACTORYشركة كلاسيك</t>
  </si>
  <si>
    <t>مورد خارجي _ شركة الوبوند_EUROCON BUILDING</t>
  </si>
  <si>
    <t>مورد خارجي _ بغلف الظافر - BEGHLAF AL ZAFER.</t>
  </si>
  <si>
    <t>مورد خارجي _  FUTURE GLASS</t>
  </si>
  <si>
    <t>مورد خارجي _ PETROFAST MIDDLE EAST FZC</t>
  </si>
  <si>
    <t>مورد خارجي _  احمد عيس لتجارة ادوات الوارش</t>
  </si>
  <si>
    <t>مورد خارجي _METRA SPA</t>
  </si>
  <si>
    <t>مورد خارجي _ DOMUS</t>
  </si>
  <si>
    <t>مورد خارجي _ ALUK MIDDLE EAST DMCC</t>
  </si>
  <si>
    <t>مورد خارجي _ HUIZHOU APHRODITE</t>
  </si>
  <si>
    <t>مورد خارجي _  POLYMERS LINK INTERNATIONAL</t>
  </si>
  <si>
    <t>مورد خارجي _  شركة الخليج لصناعات الزجاج - GULF GLASS</t>
  </si>
  <si>
    <t>مورد خارجي _  الفطيم اليمنت _ AL FUTTAIM</t>
  </si>
  <si>
    <t>مورد خارجي _ ADEX INTERNATIONAL LLC</t>
  </si>
  <si>
    <t>مورد خارجي _ ELITE EXTRUSION _اليت لسحب الالمنيوم</t>
  </si>
  <si>
    <t>مورد خارجي _ UNEED GLOBAL SUPPLY CHAIN GROUP</t>
  </si>
  <si>
    <t>مورد خارجي _ ALHATIMI TRADING FZE - الحاتمى للتجارة</t>
  </si>
  <si>
    <t>مورد خدمة استقطاع _مكتب رسومات  ARCHI HEAVEN _مصر</t>
  </si>
  <si>
    <t>مورد خدمة استقطاع _ TECH ASSIST FZE</t>
  </si>
  <si>
    <t>مورد خدمة استقطاع _ براء صالح</t>
  </si>
  <si>
    <t>مورد خدمة استقطاع _ PRIMERA SOLUTIONS_بريمرا -اودو</t>
  </si>
  <si>
    <t>مورد خدمة استقطاع _AW Engineering Service GmbH</t>
  </si>
  <si>
    <t>مورد خدمة استقطاع _ القرق والمطروشى محامون قانونيون</t>
  </si>
  <si>
    <t>مورد خدمة استقطاع _ Dairy Land For Milk and Food Industries</t>
  </si>
  <si>
    <t>مورد خدمة استقطاع _ARTHUR BEST CONSULTING ENGINEERS</t>
  </si>
  <si>
    <t>مورد خدمة استقطاع _ STRUCTURFLEX MIDDLE EAST CONTRACTING</t>
  </si>
  <si>
    <t>1 - 30</t>
  </si>
  <si>
    <t>31 - 60</t>
  </si>
  <si>
    <t>61 - 90</t>
  </si>
  <si>
    <t>90-120</t>
  </si>
  <si>
    <t>&lt;120</t>
  </si>
  <si>
    <t xml:space="preserve">اجمالي الدائن </t>
  </si>
  <si>
    <t xml:space="preserve">اجمالي الديو </t>
  </si>
  <si>
    <t>مورد خدمة_ مؤسسة الشمري - تأجير فوركلفت.</t>
  </si>
  <si>
    <t>مورد خدمة_ بشير الصديق محمد الحجازى - ايجار رافعه</t>
  </si>
  <si>
    <t>مورد خدمة_ حبيب الله فضل - تأجير فوركلفت.</t>
  </si>
  <si>
    <t>مورد خدمة_ شركة عبد اللطيف جميل</t>
  </si>
  <si>
    <t>مورد خدمة استقطاع _ الفطيم اليمنت _ AL FUTTAIM</t>
  </si>
  <si>
    <t>Debit</t>
  </si>
  <si>
    <t>Column1</t>
  </si>
  <si>
    <t>2024-01-01</t>
  </si>
  <si>
    <t>2024-02-01</t>
  </si>
  <si>
    <t>2024-03-01</t>
  </si>
  <si>
    <t>2024-04-01</t>
  </si>
  <si>
    <t>2024-05-01</t>
  </si>
  <si>
    <t>Attribute</t>
  </si>
  <si>
    <t>Value</t>
  </si>
  <si>
    <t>Due Date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</si>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</sst>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0;0\-"/>
    <numFmt numFmtId="165" formatCode="_-* #,##0.00\ _ج_._م_._‏_-;\-* #,##0.00\ _ج_._م_._‏_-;_-* &quot;-&quot;??\ _ج_._م_._‏_-;_-@_-"/>
    <numFmt numFmtId="167" formatCode="yyyy\-mm\-dd;@"/>
  </numFmts>
  <fonts count="4" x14ac:knownFonts="1">
    <font>
      <sz val="10"/>
      <color indexed="8"/>
      <name val="ARIAL"/>
      <charset val="1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rgb="FFC00000"/>
      <name val="Bodoni MT"/>
      <family val="1"/>
    </font>
  </fonts>
  <fills count="6">
    <fill>
      <patternFill patternType="none"/>
    </fill>
    <fill>
      <patternFill patternType="gray125"/>
    </fill>
    <fill>
      <gradientFill degree="90">
        <stop position="0">
          <color theme="0" tint="-0.1490218817712943"/>
        </stop>
        <stop position="1">
          <color theme="0" tint="-0.34900967436750391"/>
        </stop>
      </gradientFill>
    </fill>
    <fill>
      <patternFill patternType="solid">
        <fgColor rgb="FFFFC000"/>
        <bgColor indexed="47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</borders>
  <cellStyleXfs count="2">
    <xf numFmtId="0" fontId="0" fillId="0" borderId="0">
      <alignment vertical="top"/>
    </xf>
    <xf numFmtId="43" fontId="2" fillId="0" borderId="0" applyFont="0" applyFill="0" applyBorder="0" applyAlignment="0" applyProtection="0">
      <alignment vertical="top"/>
    </xf>
  </cellStyleXfs>
  <cellXfs count="18">
    <xf numFmtId="0" fontId="0" fillId="0" borderId="0" xfId="0">
      <alignment vertical="top"/>
    </xf>
    <xf numFmtId="164" fontId="1" fillId="0" borderId="0" xfId="0" applyNumberFormat="1" applyFont="1">
      <alignment vertical="top"/>
    </xf>
    <xf numFmtId="4" fontId="3" fillId="2" borderId="1" xfId="0" applyNumberFormat="1" applyFont="1" applyFill="1" applyBorder="1" applyAlignment="1">
      <alignment horizontal="center" vertical="center"/>
    </xf>
    <xf numFmtId="4" fontId="3" fillId="2" borderId="2" xfId="0" applyNumberFormat="1" applyFont="1" applyFill="1" applyBorder="1" applyAlignment="1">
      <alignment horizontal="center" vertical="center"/>
    </xf>
    <xf numFmtId="43" fontId="3" fillId="3" borderId="3" xfId="1" applyFont="1" applyFill="1" applyBorder="1" applyAlignment="1">
      <alignment horizontal="center" vertical="center"/>
    </xf>
    <xf numFmtId="43" fontId="0" fillId="0" borderId="0" xfId="1" applyFont="1" applyFill="1">
      <alignment vertical="top"/>
    </xf>
    <xf numFmtId="43" fontId="2" fillId="4" borderId="0" xfId="1" applyFont="1" applyFill="1">
      <alignment vertical="top"/>
    </xf>
    <xf numFmtId="43" fontId="1" fillId="0" borderId="0" xfId="1" applyFont="1">
      <alignment vertical="top"/>
    </xf>
    <xf numFmtId="43" fontId="0" fillId="0" borderId="0" xfId="1" applyFont="1">
      <alignment vertical="top"/>
    </xf>
    <xf numFmtId="0" fontId="0" fillId="5" borderId="0" xfId="0" applyFill="1">
      <alignment vertical="top"/>
    </xf>
    <xf numFmtId="165" fontId="0" fillId="0" borderId="0" xfId="0" applyNumberFormat="1">
      <alignment vertical="top"/>
    </xf>
    <xf numFmtId="43" fontId="0" fillId="0" borderId="0" xfId="0" applyNumberFormat="1">
      <alignment vertical="top"/>
    </xf>
    <xf numFmtId="43" fontId="1" fillId="0" borderId="0" xfId="1" applyFont="1" applyFill="1">
      <alignment vertical="top"/>
    </xf>
    <xf numFmtId="167" fontId="3" fillId="2" borderId="1" xfId="0" applyNumberFormat="1" applyFont="1" applyFill="1" applyBorder="1" applyAlignment="1">
      <alignment horizontal="center" vertical="center"/>
    </xf>
    <xf numFmtId="0" fontId="0" fillId="0" borderId="0" xfId="0" applyNumberFormat="1">
      <alignment vertical="top"/>
    </xf>
    <xf numFmtId="14" fontId="0" fillId="0" borderId="0" xfId="0" applyNumberFormat="1">
      <alignment vertical="top"/>
    </xf>
    <xf numFmtId="167" fontId="0" fillId="0" borderId="0" xfId="0" applyNumberFormat="1">
      <alignment vertical="top"/>
    </xf>
    <xf numFmtId="167" fontId="1" fillId="0" borderId="0" xfId="0" applyNumberFormat="1" applyFont="1">
      <alignment vertical="top"/>
    </xf>
  </cellXfs>
  <cellStyles count="2">
    <cellStyle name="Comma" xfId="1" builtinId="3"/>
    <cellStyle name="Normal" xfId="0" builtinId="0"/>
  </cellStyles>
  <dxfs count="11"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Bodoni MT"/>
        <family val="1"/>
        <scheme val="none"/>
      </font>
      <numFmt numFmtId="167" formatCode="yyyy\-mm\-dd;@"/>
      <fill>
        <gradientFill degree="90">
          <stop position="0">
            <color theme="0" tint="-0.1490218817712943"/>
          </stop>
          <stop position="1">
            <color theme="0" tint="-0.34900967436750391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charset val="1"/>
        <scheme val="none"/>
      </font>
      <fill>
        <patternFill patternType="none">
          <fgColor indexed="64"/>
          <bgColor indexed="65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48321B7-D53A-48D0-BE29-D25145BC2420}" autoFormatId="16" applyNumberFormats="0" applyBorderFormats="0" applyFontFormats="0" applyPatternFormats="0" applyAlignmentFormats="0" applyWidthHeightFormats="0">
  <queryTableRefresh nextId="5">
    <queryTableFields count="4">
      <queryTableField id="1" name="إسم الحسـاب" tableColumnId="1"/>
      <queryTableField id="2" name="Column1" tableColumnId="2"/>
      <queryTableField id="3" name="Attribute" tableColumnId="3"/>
      <queryTableField id="4" name="Value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71D05C-786D-4292-AFA1-667440438D61}" name="Table1" displayName="Table1" ref="A1:G222" totalsRowShown="0" headerRowDxfId="4" dataDxfId="5" dataCellStyle="Comma">
  <autoFilter ref="A1:G222" xr:uid="{5971D05C-786D-4292-AFA1-667440438D61}"/>
  <tableColumns count="7">
    <tableColumn id="1" xr3:uid="{444FB601-B076-464D-9553-75328D1CD29E}" name="إسم الحسـاب"/>
    <tableColumn id="2" xr3:uid="{2FD6834D-BC87-49FD-8614-A5F103BF50B0}" name="Column1"/>
    <tableColumn id="3" xr3:uid="{D2195568-2F36-4B1D-A4DC-0C4C2E5EDAD5}" name="2024-01-01" dataDxfId="10" dataCellStyle="Comma"/>
    <tableColumn id="4" xr3:uid="{3BEAB5DF-FFA7-4B2D-85D4-16E236543C5D}" name="2024-02-01" dataDxfId="9" dataCellStyle="Comma"/>
    <tableColumn id="5" xr3:uid="{309D8C1D-1AA6-4DB7-A6B3-956ABCB8661F}" name="2024-03-01" dataDxfId="8" dataCellStyle="Comma"/>
    <tableColumn id="6" xr3:uid="{DAC56DA4-923E-41A2-8DBF-985D2C5C32B6}" name="2024-04-01" dataDxfId="7" dataCellStyle="Comma"/>
    <tableColumn id="7" xr3:uid="{7E8EC0F4-CB58-4C47-9958-2CBBDAF74FDD}" name="2024-05-01" dataDxfId="6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408C39-E327-426B-A064-CE840E38F7F9}" name="Table1_1" displayName="Table1_1" ref="A1:D1105" tableType="queryTable" totalsRowCount="1">
  <autoFilter ref="A1:D1104" xr:uid="{D4408C39-E327-426B-A064-CE840E38F7F9}"/>
  <tableColumns count="4">
    <tableColumn id="1" xr3:uid="{052AB68B-3471-4B78-8D17-CEEBE90280C8}" uniqueName="1" name="إسم الحسـاب" queryTableFieldId="1"/>
    <tableColumn id="2" xr3:uid="{B4BF9832-8785-4E66-BF31-D03B9CAAC3D4}" uniqueName="2" name="Column1" queryTableFieldId="2" dataDxfId="3" totalsRowDxfId="1"/>
    <tableColumn id="3" xr3:uid="{C91231B6-9E70-48F4-BAB4-1E8089E7AD72}" uniqueName="3" name="Attribute" queryTableFieldId="3" dataDxfId="2" totalsRowDxfId="0"/>
    <tableColumn id="4" xr3:uid="{AB7518DD-7F20-4606-BE8E-06CE641CEB93}" uniqueName="4" name="Value" totalsRowFunction="sum" queryTableFieldId="4" totalsRowCellStyle="Comm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4"/>
  <sheetViews>
    <sheetView rightToLeft="1" showOutlineSymbols="0" topLeftCell="A186" workbookViewId="0">
      <selection activeCell="E226" sqref="E226"/>
    </sheetView>
  </sheetViews>
  <sheetFormatPr defaultColWidth="6.85546875" defaultRowHeight="12.75" customHeight="1" x14ac:dyDescent="0.2"/>
  <cols>
    <col min="1" max="1" width="11" bestFit="1" customWidth="1"/>
    <col min="2" max="2" width="57.28515625" bestFit="1" customWidth="1"/>
    <col min="3" max="3" width="12.7109375" bestFit="1" customWidth="1"/>
    <col min="4" max="4" width="14" bestFit="1" customWidth="1"/>
    <col min="5" max="5" width="17.42578125" bestFit="1" customWidth="1"/>
    <col min="6" max="6" width="16.42578125" customWidth="1"/>
    <col min="7" max="8" width="12.85546875" bestFit="1" customWidth="1"/>
    <col min="9" max="9" width="10.5703125" customWidth="1"/>
    <col min="10" max="10" width="16.5703125" style="6" bestFit="1" customWidth="1"/>
    <col min="11" max="11" width="16" style="6" bestFit="1" customWidth="1"/>
    <col min="12" max="12" width="12.85546875" style="5" bestFit="1" customWidth="1"/>
    <col min="13" max="13" width="12.85546875" style="5" customWidth="1"/>
    <col min="14" max="15" width="14" bestFit="1" customWidth="1"/>
    <col min="16" max="16" width="16.28515625" bestFit="1" customWidth="1"/>
  </cols>
  <sheetData>
    <row r="1" spans="1:16" ht="15" x14ac:dyDescent="0.2">
      <c r="A1" t="s">
        <v>2</v>
      </c>
      <c r="C1" t="s">
        <v>1</v>
      </c>
      <c r="D1" t="s">
        <v>0</v>
      </c>
      <c r="E1" s="2" t="s">
        <v>219</v>
      </c>
      <c r="F1" s="2" t="s">
        <v>220</v>
      </c>
      <c r="G1" s="2" t="s">
        <v>221</v>
      </c>
      <c r="H1" s="3" t="s">
        <v>222</v>
      </c>
      <c r="I1" s="3" t="s">
        <v>223</v>
      </c>
      <c r="J1" s="4" t="s">
        <v>224</v>
      </c>
      <c r="K1" s="4" t="s">
        <v>225</v>
      </c>
      <c r="M1" s="12" t="s">
        <v>231</v>
      </c>
    </row>
    <row r="2" spans="1:16" x14ac:dyDescent="0.2">
      <c r="A2" s="1">
        <v>2010101002</v>
      </c>
      <c r="B2" t="s">
        <v>3</v>
      </c>
      <c r="C2" s="7">
        <v>0</v>
      </c>
      <c r="D2" s="7">
        <v>238123.13</v>
      </c>
      <c r="E2" s="8">
        <v>0</v>
      </c>
      <c r="F2" s="8">
        <v>0</v>
      </c>
      <c r="G2" s="8">
        <v>238123.13</v>
      </c>
      <c r="H2" s="8">
        <v>0</v>
      </c>
      <c r="I2" s="8">
        <v>0</v>
      </c>
      <c r="J2" s="6">
        <f>+D2</f>
        <v>238123.13</v>
      </c>
      <c r="K2" s="6">
        <f>SUM(E2:I2)</f>
        <v>238123.13</v>
      </c>
      <c r="L2" s="5">
        <f>+J2-K2</f>
        <v>0</v>
      </c>
      <c r="M2" s="5">
        <f>C2*-1</f>
        <v>0</v>
      </c>
      <c r="N2" s="8">
        <f>D2-C2</f>
        <v>238123.13</v>
      </c>
      <c r="O2" s="8"/>
      <c r="P2" s="10"/>
    </row>
    <row r="3" spans="1:16" x14ac:dyDescent="0.2">
      <c r="A3" s="1">
        <v>2010101003</v>
      </c>
      <c r="B3" t="s">
        <v>4</v>
      </c>
      <c r="C3" s="7">
        <v>0</v>
      </c>
      <c r="D3" s="7">
        <v>11166.991309999972</v>
      </c>
      <c r="E3" s="8">
        <v>8791.9913099999721</v>
      </c>
      <c r="F3" s="8">
        <v>2375</v>
      </c>
      <c r="G3" s="8">
        <v>0</v>
      </c>
      <c r="H3" s="8">
        <v>0</v>
      </c>
      <c r="I3" s="8">
        <v>0</v>
      </c>
      <c r="J3" s="6">
        <f t="shared" ref="J3:J66" si="0">+D3</f>
        <v>11166.991309999972</v>
      </c>
      <c r="K3" s="6">
        <f t="shared" ref="K3:K66" si="1">SUM(E3:I3)</f>
        <v>11166.991309999972</v>
      </c>
      <c r="L3" s="5">
        <f t="shared" ref="L3:L66" si="2">+J3-K3</f>
        <v>0</v>
      </c>
      <c r="M3" s="5">
        <f t="shared" ref="M3:M66" si="3">C3*-1</f>
        <v>0</v>
      </c>
      <c r="N3" s="8">
        <f t="shared" ref="N3:N66" si="4">D3-C3</f>
        <v>11166.991309999972</v>
      </c>
      <c r="O3" s="8"/>
      <c r="P3" s="10"/>
    </row>
    <row r="4" spans="1:16" x14ac:dyDescent="0.2">
      <c r="A4" s="1">
        <v>2010101004</v>
      </c>
      <c r="B4" t="s">
        <v>5</v>
      </c>
      <c r="C4" s="7">
        <v>0</v>
      </c>
      <c r="D4" s="7">
        <v>236421.86695000023</v>
      </c>
      <c r="E4" s="8">
        <v>194929.87</v>
      </c>
      <c r="F4" s="8">
        <v>41492</v>
      </c>
      <c r="G4" s="8">
        <v>0</v>
      </c>
      <c r="H4" s="8">
        <v>0</v>
      </c>
      <c r="I4" s="8">
        <v>0</v>
      </c>
      <c r="J4" s="6">
        <f t="shared" si="0"/>
        <v>236421.86695000023</v>
      </c>
      <c r="K4" s="6">
        <f t="shared" si="1"/>
        <v>236421.87</v>
      </c>
      <c r="L4" s="5">
        <f t="shared" si="2"/>
        <v>-3.0499997665174305E-3</v>
      </c>
      <c r="M4" s="5">
        <f t="shared" si="3"/>
        <v>0</v>
      </c>
      <c r="N4" s="8">
        <f t="shared" si="4"/>
        <v>236421.86695000023</v>
      </c>
      <c r="O4" s="8"/>
      <c r="P4" s="10"/>
    </row>
    <row r="5" spans="1:16" x14ac:dyDescent="0.2">
      <c r="A5" s="1">
        <v>2010101006</v>
      </c>
      <c r="B5" t="s">
        <v>6</v>
      </c>
      <c r="C5" s="7">
        <v>0</v>
      </c>
      <c r="D5" s="7">
        <v>1243490.01</v>
      </c>
      <c r="E5" s="8">
        <f>584931-0.19</f>
        <v>584930.81000000006</v>
      </c>
      <c r="F5" s="8">
        <v>118531</v>
      </c>
      <c r="G5" s="8">
        <v>214145</v>
      </c>
      <c r="H5" s="8">
        <f>302092+23791.2</f>
        <v>325883.2</v>
      </c>
      <c r="I5" s="8">
        <v>0</v>
      </c>
      <c r="J5" s="6">
        <f>+D5</f>
        <v>1243490.01</v>
      </c>
      <c r="K5" s="6">
        <f t="shared" si="1"/>
        <v>1243490.01</v>
      </c>
      <c r="L5" s="5">
        <f t="shared" si="2"/>
        <v>0</v>
      </c>
      <c r="M5" s="5">
        <f t="shared" si="3"/>
        <v>0</v>
      </c>
      <c r="N5" s="8">
        <f t="shared" si="4"/>
        <v>1243490.01</v>
      </c>
      <c r="O5" s="8"/>
      <c r="P5" s="10"/>
    </row>
    <row r="6" spans="1:16" x14ac:dyDescent="0.2">
      <c r="A6" s="1">
        <v>2010101007</v>
      </c>
      <c r="B6" t="s">
        <v>7</v>
      </c>
      <c r="C6" s="7">
        <v>0</v>
      </c>
      <c r="D6" s="7">
        <v>40426.830989999959</v>
      </c>
      <c r="E6" s="8">
        <v>40426.83</v>
      </c>
      <c r="F6" s="8">
        <v>0</v>
      </c>
      <c r="G6" s="8">
        <v>0</v>
      </c>
      <c r="H6" s="8">
        <v>0</v>
      </c>
      <c r="I6" s="8">
        <v>0</v>
      </c>
      <c r="J6" s="6">
        <f t="shared" si="0"/>
        <v>40426.830989999959</v>
      </c>
      <c r="K6" s="6">
        <f t="shared" si="1"/>
        <v>40426.83</v>
      </c>
      <c r="L6" s="5">
        <f t="shared" si="2"/>
        <v>9.8999995680060238E-4</v>
      </c>
      <c r="M6" s="5">
        <f t="shared" si="3"/>
        <v>0</v>
      </c>
      <c r="N6" s="8">
        <f t="shared" si="4"/>
        <v>40426.830989999959</v>
      </c>
      <c r="O6" s="8"/>
      <c r="P6" s="10"/>
    </row>
    <row r="7" spans="1:16" x14ac:dyDescent="0.2">
      <c r="A7" s="1">
        <v>2010101008</v>
      </c>
      <c r="B7" t="s">
        <v>8</v>
      </c>
      <c r="C7" s="7">
        <v>0</v>
      </c>
      <c r="D7" s="7">
        <v>5823794.4900000002</v>
      </c>
      <c r="E7" s="8">
        <v>2469532</v>
      </c>
      <c r="F7" s="8">
        <v>1639839</v>
      </c>
      <c r="G7" s="8">
        <v>415640</v>
      </c>
      <c r="H7" s="8">
        <f>1071974-0.2+226809.69</f>
        <v>1298783.49</v>
      </c>
      <c r="I7" s="8">
        <v>0</v>
      </c>
      <c r="J7" s="6">
        <f t="shared" si="0"/>
        <v>5823794.4900000002</v>
      </c>
      <c r="K7" s="6">
        <f t="shared" si="1"/>
        <v>5823794.4900000002</v>
      </c>
      <c r="L7" s="5">
        <f t="shared" si="2"/>
        <v>0</v>
      </c>
      <c r="M7" s="5">
        <f t="shared" si="3"/>
        <v>0</v>
      </c>
      <c r="N7" s="8">
        <f t="shared" si="4"/>
        <v>5823794.4900000002</v>
      </c>
      <c r="O7" s="8"/>
      <c r="P7" s="10"/>
    </row>
    <row r="8" spans="1:16" x14ac:dyDescent="0.2">
      <c r="A8" s="1">
        <v>2010101010</v>
      </c>
      <c r="B8" s="9" t="s">
        <v>9</v>
      </c>
      <c r="C8" s="7">
        <v>0</v>
      </c>
      <c r="D8" s="7">
        <v>589820.31000000006</v>
      </c>
      <c r="E8" s="8">
        <f>+D8/3</f>
        <v>196606.77000000002</v>
      </c>
      <c r="F8" s="8">
        <f>+D8/3</f>
        <v>196606.77000000002</v>
      </c>
      <c r="G8" s="8">
        <f>+D8/3</f>
        <v>196606.77000000002</v>
      </c>
      <c r="H8" s="8">
        <v>0</v>
      </c>
      <c r="I8" s="8">
        <v>0</v>
      </c>
      <c r="J8" s="6">
        <f t="shared" si="0"/>
        <v>589820.31000000006</v>
      </c>
      <c r="K8" s="6">
        <f t="shared" si="1"/>
        <v>589820.31000000006</v>
      </c>
      <c r="L8" s="5">
        <f t="shared" si="2"/>
        <v>0</v>
      </c>
      <c r="M8" s="5">
        <f t="shared" si="3"/>
        <v>0</v>
      </c>
      <c r="N8" s="8">
        <f t="shared" si="4"/>
        <v>589820.31000000006</v>
      </c>
      <c r="O8" s="8"/>
      <c r="P8" s="10"/>
    </row>
    <row r="9" spans="1:16" x14ac:dyDescent="0.2">
      <c r="A9" s="1">
        <v>2010101022</v>
      </c>
      <c r="B9" t="s">
        <v>10</v>
      </c>
      <c r="C9" s="7">
        <v>0</v>
      </c>
      <c r="D9" s="7">
        <v>162185.55000000002</v>
      </c>
      <c r="E9" s="8">
        <v>116084</v>
      </c>
      <c r="F9" s="8">
        <v>30277</v>
      </c>
      <c r="G9" s="8">
        <f>0.55+15824</f>
        <v>15824.55</v>
      </c>
      <c r="H9" s="8">
        <v>0</v>
      </c>
      <c r="I9" s="8">
        <v>0</v>
      </c>
      <c r="J9" s="6">
        <f t="shared" si="0"/>
        <v>162185.55000000002</v>
      </c>
      <c r="K9" s="6">
        <f t="shared" si="1"/>
        <v>162185.54999999999</v>
      </c>
      <c r="L9" s="5">
        <f t="shared" si="2"/>
        <v>0</v>
      </c>
      <c r="M9" s="5">
        <f t="shared" si="3"/>
        <v>0</v>
      </c>
      <c r="N9" s="8">
        <f t="shared" si="4"/>
        <v>162185.55000000002</v>
      </c>
      <c r="O9" s="8"/>
      <c r="P9" s="10"/>
    </row>
    <row r="10" spans="1:16" x14ac:dyDescent="0.2">
      <c r="A10" s="1">
        <v>2010101023</v>
      </c>
      <c r="B10" t="s">
        <v>11</v>
      </c>
      <c r="C10" s="7">
        <v>0</v>
      </c>
      <c r="D10" s="7">
        <v>10392.67</v>
      </c>
      <c r="E10" s="7">
        <v>10392.67</v>
      </c>
      <c r="F10" s="8">
        <v>0</v>
      </c>
      <c r="G10" s="8">
        <v>0</v>
      </c>
      <c r="H10" s="8">
        <v>0</v>
      </c>
      <c r="I10" s="8">
        <v>0</v>
      </c>
      <c r="J10" s="6">
        <f t="shared" si="0"/>
        <v>10392.67</v>
      </c>
      <c r="K10" s="6">
        <f t="shared" si="1"/>
        <v>10392.67</v>
      </c>
      <c r="L10" s="5">
        <f t="shared" si="2"/>
        <v>0</v>
      </c>
      <c r="M10" s="5">
        <f t="shared" si="3"/>
        <v>0</v>
      </c>
      <c r="N10" s="8">
        <f t="shared" si="4"/>
        <v>10392.67</v>
      </c>
      <c r="O10" s="8"/>
      <c r="P10" s="10"/>
    </row>
    <row r="11" spans="1:16" x14ac:dyDescent="0.2">
      <c r="A11" s="1">
        <v>2010101032</v>
      </c>
      <c r="B11" t="s">
        <v>12</v>
      </c>
      <c r="C11" s="7">
        <v>0</v>
      </c>
      <c r="D11" s="7">
        <v>357583.36998999998</v>
      </c>
      <c r="E11" s="8">
        <v>314702</v>
      </c>
      <c r="F11" s="8">
        <f>42882-0.63</f>
        <v>42881.37</v>
      </c>
      <c r="G11" s="8">
        <v>0</v>
      </c>
      <c r="H11" s="8">
        <v>0</v>
      </c>
      <c r="I11" s="8">
        <v>0</v>
      </c>
      <c r="J11" s="6">
        <f t="shared" si="0"/>
        <v>357583.36998999998</v>
      </c>
      <c r="K11" s="6">
        <f t="shared" si="1"/>
        <v>357583.37</v>
      </c>
      <c r="L11" s="5">
        <f t="shared" si="2"/>
        <v>-1.0000017937272787E-5</v>
      </c>
      <c r="M11" s="5">
        <f t="shared" si="3"/>
        <v>0</v>
      </c>
      <c r="N11" s="8">
        <f t="shared" si="4"/>
        <v>357583.36998999998</v>
      </c>
      <c r="O11" s="8"/>
      <c r="P11" s="10"/>
    </row>
    <row r="12" spans="1:16" x14ac:dyDescent="0.2">
      <c r="A12" s="1">
        <v>2010101033</v>
      </c>
      <c r="B12" t="s">
        <v>13</v>
      </c>
      <c r="C12" s="7">
        <v>0</v>
      </c>
      <c r="D12" s="7">
        <v>10766.69</v>
      </c>
      <c r="E12" s="8">
        <v>0</v>
      </c>
      <c r="F12" s="8">
        <v>0</v>
      </c>
      <c r="G12" s="8">
        <f>19535-0.84-8767.47</f>
        <v>10766.69</v>
      </c>
      <c r="H12" s="8">
        <v>0</v>
      </c>
      <c r="I12" s="8">
        <v>0</v>
      </c>
      <c r="J12" s="6">
        <f t="shared" si="0"/>
        <v>10766.69</v>
      </c>
      <c r="K12" s="6">
        <f t="shared" si="1"/>
        <v>10766.69</v>
      </c>
      <c r="L12" s="5">
        <f t="shared" si="2"/>
        <v>0</v>
      </c>
      <c r="M12" s="5">
        <f t="shared" si="3"/>
        <v>0</v>
      </c>
      <c r="N12" s="8">
        <f t="shared" si="4"/>
        <v>10766.69</v>
      </c>
      <c r="O12" s="8"/>
      <c r="P12" s="10"/>
    </row>
    <row r="13" spans="1:16" x14ac:dyDescent="0.2">
      <c r="A13" s="1">
        <v>2010101034</v>
      </c>
      <c r="B13" t="s">
        <v>14</v>
      </c>
      <c r="C13" s="7">
        <v>0</v>
      </c>
      <c r="D13" s="7">
        <v>519795.10000000003</v>
      </c>
      <c r="E13" s="8">
        <v>129948.7</v>
      </c>
      <c r="F13" s="8">
        <f>+E13</f>
        <v>129948.7</v>
      </c>
      <c r="G13" s="8">
        <f>+F13</f>
        <v>129948.7</v>
      </c>
      <c r="H13" s="8">
        <f>+G13+0.3</f>
        <v>129949</v>
      </c>
      <c r="I13" s="8">
        <v>0</v>
      </c>
      <c r="J13" s="6">
        <f t="shared" si="0"/>
        <v>519795.10000000003</v>
      </c>
      <c r="K13" s="6">
        <f t="shared" si="1"/>
        <v>519795.1</v>
      </c>
      <c r="L13" s="5">
        <f t="shared" si="2"/>
        <v>0</v>
      </c>
      <c r="M13" s="5">
        <f t="shared" si="3"/>
        <v>0</v>
      </c>
      <c r="N13" s="8">
        <f t="shared" si="4"/>
        <v>519795.10000000003</v>
      </c>
      <c r="O13" s="8"/>
      <c r="P13" s="10"/>
    </row>
    <row r="14" spans="1:16" x14ac:dyDescent="0.2">
      <c r="A14" s="1">
        <v>2010101039</v>
      </c>
      <c r="B14" t="s">
        <v>15</v>
      </c>
      <c r="C14" s="7">
        <v>1092.5</v>
      </c>
      <c r="D14" s="7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6">
        <f t="shared" si="0"/>
        <v>0</v>
      </c>
      <c r="K14" s="6">
        <f t="shared" si="1"/>
        <v>0</v>
      </c>
      <c r="L14" s="5">
        <f t="shared" si="2"/>
        <v>0</v>
      </c>
      <c r="M14" s="5">
        <f t="shared" si="3"/>
        <v>-1092.5</v>
      </c>
      <c r="N14" s="8">
        <f t="shared" si="4"/>
        <v>-1092.5</v>
      </c>
      <c r="O14" s="8"/>
      <c r="P14" s="10"/>
    </row>
    <row r="15" spans="1:16" x14ac:dyDescent="0.2">
      <c r="A15" s="1">
        <v>2010101040</v>
      </c>
      <c r="B15" t="s">
        <v>16</v>
      </c>
      <c r="C15" s="7">
        <v>0</v>
      </c>
      <c r="D15" s="7">
        <v>15559.39</v>
      </c>
      <c r="E15" s="8">
        <v>15559.39</v>
      </c>
      <c r="F15" s="8">
        <v>0</v>
      </c>
      <c r="G15" s="8">
        <v>0</v>
      </c>
      <c r="H15" s="8">
        <v>0</v>
      </c>
      <c r="I15" s="8">
        <v>0</v>
      </c>
      <c r="J15" s="6">
        <f t="shared" si="0"/>
        <v>15559.39</v>
      </c>
      <c r="K15" s="6">
        <f t="shared" si="1"/>
        <v>15559.39</v>
      </c>
      <c r="L15" s="5">
        <f t="shared" si="2"/>
        <v>0</v>
      </c>
      <c r="M15" s="5">
        <f t="shared" si="3"/>
        <v>0</v>
      </c>
      <c r="N15" s="8">
        <f t="shared" si="4"/>
        <v>15559.39</v>
      </c>
      <c r="O15" s="8"/>
      <c r="P15" s="10"/>
    </row>
    <row r="16" spans="1:16" x14ac:dyDescent="0.2">
      <c r="A16" s="1">
        <v>2010101044</v>
      </c>
      <c r="B16" t="s">
        <v>17</v>
      </c>
      <c r="C16" s="7">
        <v>0</v>
      </c>
      <c r="D16" s="7">
        <v>141061.98970000001</v>
      </c>
      <c r="E16" s="8">
        <f>+D16/2</f>
        <v>70530.994850000003</v>
      </c>
      <c r="F16" s="8">
        <f>+D16/2</f>
        <v>70530.994850000003</v>
      </c>
      <c r="G16" s="8">
        <v>0</v>
      </c>
      <c r="H16" s="8">
        <v>0</v>
      </c>
      <c r="I16" s="8">
        <v>0</v>
      </c>
      <c r="J16" s="6">
        <f t="shared" si="0"/>
        <v>141061.98970000001</v>
      </c>
      <c r="K16" s="6">
        <f t="shared" si="1"/>
        <v>141061.98970000001</v>
      </c>
      <c r="L16" s="5">
        <f t="shared" si="2"/>
        <v>0</v>
      </c>
      <c r="M16" s="5">
        <f t="shared" si="3"/>
        <v>0</v>
      </c>
      <c r="N16" s="8">
        <f t="shared" si="4"/>
        <v>141061.98970000001</v>
      </c>
      <c r="O16" s="8"/>
      <c r="P16" s="10"/>
    </row>
    <row r="17" spans="1:16" x14ac:dyDescent="0.2">
      <c r="A17" s="1">
        <v>2010101060</v>
      </c>
      <c r="B17" t="s">
        <v>18</v>
      </c>
      <c r="C17" s="7">
        <v>50887.25</v>
      </c>
      <c r="D17" s="7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6">
        <f t="shared" si="0"/>
        <v>0</v>
      </c>
      <c r="K17" s="6">
        <f t="shared" si="1"/>
        <v>0</v>
      </c>
      <c r="L17" s="5">
        <f t="shared" si="2"/>
        <v>0</v>
      </c>
      <c r="M17" s="5">
        <f t="shared" si="3"/>
        <v>-50887.25</v>
      </c>
      <c r="N17" s="8">
        <f t="shared" si="4"/>
        <v>-50887.25</v>
      </c>
      <c r="O17" s="8"/>
      <c r="P17" s="10"/>
    </row>
    <row r="18" spans="1:16" x14ac:dyDescent="0.2">
      <c r="A18" s="1">
        <v>2010101061</v>
      </c>
      <c r="B18" t="s">
        <v>19</v>
      </c>
      <c r="C18" s="7">
        <v>3.0000001192092895E-4</v>
      </c>
      <c r="D18" s="7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6">
        <f t="shared" si="0"/>
        <v>0</v>
      </c>
      <c r="K18" s="6">
        <f t="shared" si="1"/>
        <v>0</v>
      </c>
      <c r="L18" s="5">
        <f t="shared" si="2"/>
        <v>0</v>
      </c>
      <c r="M18" s="5">
        <f t="shared" si="3"/>
        <v>-3.0000001192092895E-4</v>
      </c>
      <c r="N18" s="8">
        <f t="shared" si="4"/>
        <v>-3.0000001192092895E-4</v>
      </c>
      <c r="O18" s="8"/>
      <c r="P18" s="10"/>
    </row>
    <row r="19" spans="1:16" x14ac:dyDescent="0.2">
      <c r="A19" s="1">
        <v>2010101064</v>
      </c>
      <c r="B19" t="s">
        <v>20</v>
      </c>
      <c r="C19" s="7">
        <v>0</v>
      </c>
      <c r="D19" s="7">
        <v>2696620.5953099979</v>
      </c>
      <c r="E19" s="8">
        <v>1538355.4</v>
      </c>
      <c r="F19" s="8">
        <v>542429.60000000009</v>
      </c>
      <c r="G19" s="8">
        <v>545894</v>
      </c>
      <c r="H19" s="8">
        <f>70210-268.4</f>
        <v>69941.600000000006</v>
      </c>
      <c r="I19" s="8">
        <v>0</v>
      </c>
      <c r="J19" s="6">
        <f t="shared" si="0"/>
        <v>2696620.5953099979</v>
      </c>
      <c r="K19" s="6">
        <f t="shared" si="1"/>
        <v>2696620.6</v>
      </c>
      <c r="L19" s="5">
        <f t="shared" si="2"/>
        <v>-4.6900021843612194E-3</v>
      </c>
      <c r="M19" s="5">
        <f t="shared" si="3"/>
        <v>0</v>
      </c>
      <c r="N19" s="8">
        <f t="shared" si="4"/>
        <v>2696620.5953099979</v>
      </c>
      <c r="O19" s="8"/>
      <c r="P19" s="10"/>
    </row>
    <row r="20" spans="1:16" x14ac:dyDescent="0.2">
      <c r="A20" s="1">
        <v>2010101072</v>
      </c>
      <c r="B20" t="s">
        <v>21</v>
      </c>
      <c r="C20" s="7">
        <v>0.21660999996587635</v>
      </c>
      <c r="D20" s="7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6">
        <f t="shared" si="0"/>
        <v>0</v>
      </c>
      <c r="K20" s="6">
        <f t="shared" si="1"/>
        <v>0</v>
      </c>
      <c r="L20" s="5">
        <f t="shared" si="2"/>
        <v>0</v>
      </c>
      <c r="M20" s="5">
        <f t="shared" si="3"/>
        <v>-0.21660999996587635</v>
      </c>
      <c r="N20" s="8">
        <f t="shared" si="4"/>
        <v>-0.21660999996587635</v>
      </c>
      <c r="O20" s="8"/>
      <c r="P20" s="10"/>
    </row>
    <row r="21" spans="1:16" x14ac:dyDescent="0.2">
      <c r="A21" s="1">
        <v>2010101074</v>
      </c>
      <c r="B21" t="s">
        <v>22</v>
      </c>
      <c r="C21" s="7">
        <v>0</v>
      </c>
      <c r="D21" s="7">
        <v>102174.56124000002</v>
      </c>
      <c r="E21" s="8">
        <v>102174.56</v>
      </c>
      <c r="F21" s="8"/>
      <c r="G21" s="8">
        <v>0</v>
      </c>
      <c r="H21" s="8">
        <v>0</v>
      </c>
      <c r="I21" s="8">
        <v>0</v>
      </c>
      <c r="J21" s="6">
        <f t="shared" si="0"/>
        <v>102174.56124000002</v>
      </c>
      <c r="K21" s="6">
        <f t="shared" si="1"/>
        <v>102174.56</v>
      </c>
      <c r="L21" s="5">
        <f t="shared" si="2"/>
        <v>1.2400000268826261E-3</v>
      </c>
      <c r="M21" s="5">
        <f t="shared" si="3"/>
        <v>0</v>
      </c>
      <c r="N21" s="8">
        <f t="shared" si="4"/>
        <v>102174.56124000002</v>
      </c>
      <c r="O21" s="8"/>
      <c r="P21" s="10"/>
    </row>
    <row r="22" spans="1:16" x14ac:dyDescent="0.2">
      <c r="A22" s="1">
        <v>2010101092</v>
      </c>
      <c r="B22" t="s">
        <v>23</v>
      </c>
      <c r="C22" s="7">
        <v>1.4500000467523933E-3</v>
      </c>
      <c r="D22" s="7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6">
        <f t="shared" si="0"/>
        <v>0</v>
      </c>
      <c r="K22" s="6">
        <f t="shared" si="1"/>
        <v>0</v>
      </c>
      <c r="L22" s="5">
        <f t="shared" si="2"/>
        <v>0</v>
      </c>
      <c r="M22" s="5">
        <f t="shared" si="3"/>
        <v>-1.4500000467523933E-3</v>
      </c>
      <c r="N22" s="8">
        <f t="shared" si="4"/>
        <v>-1.4500000467523933E-3</v>
      </c>
      <c r="O22" s="8"/>
      <c r="P22" s="10"/>
    </row>
    <row r="23" spans="1:16" x14ac:dyDescent="0.2">
      <c r="A23" s="1">
        <v>2010101093</v>
      </c>
      <c r="B23" t="s">
        <v>24</v>
      </c>
      <c r="C23" s="7">
        <v>0</v>
      </c>
      <c r="D23" s="7">
        <v>3245371.5</v>
      </c>
      <c r="E23" s="8">
        <v>0</v>
      </c>
      <c r="F23" s="8">
        <v>0</v>
      </c>
      <c r="G23" s="8">
        <v>2020392</v>
      </c>
      <c r="H23" s="8">
        <f>2404.65+1220170+2404.85</f>
        <v>1224979.5</v>
      </c>
      <c r="I23" s="8">
        <v>0</v>
      </c>
      <c r="J23" s="6">
        <f t="shared" si="0"/>
        <v>3245371.5</v>
      </c>
      <c r="K23" s="6">
        <f t="shared" si="1"/>
        <v>3245371.5</v>
      </c>
      <c r="L23" s="5">
        <f t="shared" si="2"/>
        <v>0</v>
      </c>
      <c r="M23" s="5">
        <f t="shared" si="3"/>
        <v>0</v>
      </c>
      <c r="N23" s="8">
        <f t="shared" si="4"/>
        <v>3245371.5</v>
      </c>
      <c r="O23" s="8"/>
      <c r="P23" s="10"/>
    </row>
    <row r="24" spans="1:16" x14ac:dyDescent="0.2">
      <c r="A24" s="1">
        <v>2010101095</v>
      </c>
      <c r="B24" t="s">
        <v>25</v>
      </c>
      <c r="C24" s="7">
        <v>0</v>
      </c>
      <c r="D24" s="7">
        <v>67767.824010000084</v>
      </c>
      <c r="E24" s="8">
        <v>54831</v>
      </c>
      <c r="F24" s="8">
        <f>12937-0.18</f>
        <v>12936.82</v>
      </c>
      <c r="G24" s="8">
        <v>0</v>
      </c>
      <c r="H24" s="8">
        <v>0</v>
      </c>
      <c r="I24" s="8">
        <v>0</v>
      </c>
      <c r="J24" s="6">
        <f t="shared" si="0"/>
        <v>67767.824010000084</v>
      </c>
      <c r="K24" s="6">
        <f t="shared" si="1"/>
        <v>67767.820000000007</v>
      </c>
      <c r="L24" s="5">
        <f t="shared" si="2"/>
        <v>4.010000076959841E-3</v>
      </c>
      <c r="M24" s="5">
        <f t="shared" si="3"/>
        <v>0</v>
      </c>
      <c r="N24" s="8">
        <f t="shared" si="4"/>
        <v>67767.824010000084</v>
      </c>
      <c r="O24" s="8"/>
      <c r="P24" s="10"/>
    </row>
    <row r="25" spans="1:16" x14ac:dyDescent="0.2">
      <c r="A25" s="1">
        <v>2010101097</v>
      </c>
      <c r="B25" s="9" t="s">
        <v>26</v>
      </c>
      <c r="C25" s="7">
        <v>0</v>
      </c>
      <c r="D25" s="7">
        <v>734.81000000000006</v>
      </c>
      <c r="E25" s="8">
        <f>+D25</f>
        <v>734.81000000000006</v>
      </c>
      <c r="F25" s="8">
        <v>0</v>
      </c>
      <c r="G25" s="8">
        <v>0</v>
      </c>
      <c r="H25" s="8">
        <v>0</v>
      </c>
      <c r="I25" s="8">
        <v>0</v>
      </c>
      <c r="J25" s="6">
        <f t="shared" si="0"/>
        <v>734.81000000000006</v>
      </c>
      <c r="K25" s="6">
        <f t="shared" si="1"/>
        <v>734.81000000000006</v>
      </c>
      <c r="L25" s="5">
        <f t="shared" si="2"/>
        <v>0</v>
      </c>
      <c r="M25" s="5">
        <f t="shared" si="3"/>
        <v>0</v>
      </c>
      <c r="N25" s="8">
        <f t="shared" si="4"/>
        <v>734.81000000000006</v>
      </c>
      <c r="O25" s="8"/>
      <c r="P25" s="10"/>
    </row>
    <row r="26" spans="1:16" x14ac:dyDescent="0.2">
      <c r="A26" s="1">
        <v>2010101112</v>
      </c>
      <c r="B26" t="s">
        <v>27</v>
      </c>
      <c r="C26" s="7">
        <v>0</v>
      </c>
      <c r="D26" s="7">
        <v>0.53</v>
      </c>
      <c r="E26" s="8">
        <v>0.53</v>
      </c>
      <c r="F26" s="8">
        <v>0</v>
      </c>
      <c r="G26" s="8">
        <v>0</v>
      </c>
      <c r="H26" s="8">
        <v>0</v>
      </c>
      <c r="I26" s="8">
        <v>0</v>
      </c>
      <c r="J26" s="6">
        <f t="shared" si="0"/>
        <v>0.53</v>
      </c>
      <c r="K26" s="6">
        <f t="shared" si="1"/>
        <v>0.53</v>
      </c>
      <c r="L26" s="5">
        <f t="shared" si="2"/>
        <v>0</v>
      </c>
      <c r="M26" s="5">
        <f t="shared" si="3"/>
        <v>0</v>
      </c>
      <c r="N26" s="8">
        <f t="shared" si="4"/>
        <v>0.53</v>
      </c>
      <c r="O26" s="8"/>
      <c r="P26" s="10"/>
    </row>
    <row r="27" spans="1:16" x14ac:dyDescent="0.2">
      <c r="A27" s="1">
        <v>2010101122</v>
      </c>
      <c r="B27" t="s">
        <v>28</v>
      </c>
      <c r="C27" s="7">
        <v>0</v>
      </c>
      <c r="D27" s="7">
        <v>28742.600000000002</v>
      </c>
      <c r="E27" s="8">
        <v>28742.600000000002</v>
      </c>
      <c r="F27" s="8">
        <v>0</v>
      </c>
      <c r="G27" s="8">
        <v>0</v>
      </c>
      <c r="H27" s="8">
        <v>0</v>
      </c>
      <c r="I27" s="8">
        <v>0</v>
      </c>
      <c r="J27" s="6">
        <f t="shared" si="0"/>
        <v>28742.600000000002</v>
      </c>
      <c r="K27" s="6">
        <f t="shared" si="1"/>
        <v>28742.600000000002</v>
      </c>
      <c r="L27" s="5">
        <f t="shared" si="2"/>
        <v>0</v>
      </c>
      <c r="M27" s="5">
        <f t="shared" si="3"/>
        <v>0</v>
      </c>
      <c r="N27" s="8">
        <f t="shared" si="4"/>
        <v>28742.600000000002</v>
      </c>
      <c r="O27" s="8"/>
      <c r="P27" s="10"/>
    </row>
    <row r="28" spans="1:16" x14ac:dyDescent="0.2">
      <c r="A28" s="1">
        <v>2010101149</v>
      </c>
      <c r="B28" t="s">
        <v>29</v>
      </c>
      <c r="C28" s="7">
        <v>29589.94</v>
      </c>
      <c r="D28" s="7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6">
        <f t="shared" si="0"/>
        <v>0</v>
      </c>
      <c r="K28" s="6">
        <f t="shared" si="1"/>
        <v>0</v>
      </c>
      <c r="L28" s="5">
        <f t="shared" si="2"/>
        <v>0</v>
      </c>
      <c r="M28" s="5">
        <f t="shared" si="3"/>
        <v>-29589.94</v>
      </c>
      <c r="N28" s="8">
        <f t="shared" si="4"/>
        <v>-29589.94</v>
      </c>
      <c r="O28" s="8"/>
      <c r="P28" s="10"/>
    </row>
    <row r="29" spans="1:16" x14ac:dyDescent="0.2">
      <c r="A29" s="1">
        <v>2010101150</v>
      </c>
      <c r="B29" t="s">
        <v>30</v>
      </c>
      <c r="C29" s="7">
        <v>0</v>
      </c>
      <c r="D29" s="7">
        <v>3.25</v>
      </c>
      <c r="E29" s="8">
        <v>3.25</v>
      </c>
      <c r="F29" s="8">
        <v>0</v>
      </c>
      <c r="G29" s="8">
        <v>0</v>
      </c>
      <c r="H29" s="8">
        <v>0</v>
      </c>
      <c r="I29" s="8">
        <v>0</v>
      </c>
      <c r="J29" s="6">
        <f t="shared" si="0"/>
        <v>3.25</v>
      </c>
      <c r="K29" s="6">
        <f t="shared" si="1"/>
        <v>3.25</v>
      </c>
      <c r="L29" s="5">
        <f t="shared" si="2"/>
        <v>0</v>
      </c>
      <c r="M29" s="5">
        <f t="shared" si="3"/>
        <v>0</v>
      </c>
      <c r="N29" s="8">
        <f t="shared" si="4"/>
        <v>3.25</v>
      </c>
      <c r="O29" s="8"/>
      <c r="P29" s="10"/>
    </row>
    <row r="30" spans="1:16" x14ac:dyDescent="0.2">
      <c r="A30" s="1">
        <v>2010101157</v>
      </c>
      <c r="B30" t="s">
        <v>31</v>
      </c>
      <c r="C30" s="7">
        <v>0</v>
      </c>
      <c r="D30" s="7">
        <v>2131134.1</v>
      </c>
      <c r="E30" s="8">
        <v>1501925</v>
      </c>
      <c r="F30" s="8">
        <v>0</v>
      </c>
      <c r="G30" s="8">
        <v>0</v>
      </c>
      <c r="H30" s="8">
        <v>629209.10000000009</v>
      </c>
      <c r="I30" s="8">
        <v>0</v>
      </c>
      <c r="J30" s="6">
        <f t="shared" si="0"/>
        <v>2131134.1</v>
      </c>
      <c r="K30" s="6">
        <f t="shared" si="1"/>
        <v>2131134.1</v>
      </c>
      <c r="L30" s="5">
        <f t="shared" si="2"/>
        <v>0</v>
      </c>
      <c r="M30" s="5">
        <f t="shared" si="3"/>
        <v>0</v>
      </c>
      <c r="N30" s="8">
        <f t="shared" si="4"/>
        <v>2131134.1</v>
      </c>
      <c r="O30" s="8"/>
      <c r="P30" s="10"/>
    </row>
    <row r="31" spans="1:16" x14ac:dyDescent="0.2">
      <c r="A31" s="1">
        <v>2010101168</v>
      </c>
      <c r="B31" t="s">
        <v>32</v>
      </c>
      <c r="C31" s="7">
        <v>0</v>
      </c>
      <c r="D31" s="7">
        <v>1904.585189999789</v>
      </c>
      <c r="E31" s="7">
        <v>1904.585189999789</v>
      </c>
      <c r="F31" s="8">
        <v>0</v>
      </c>
      <c r="G31" s="8">
        <v>0</v>
      </c>
      <c r="H31" s="8">
        <v>0</v>
      </c>
      <c r="I31" s="8">
        <v>0</v>
      </c>
      <c r="J31" s="6">
        <f t="shared" si="0"/>
        <v>1904.585189999789</v>
      </c>
      <c r="K31" s="6">
        <f t="shared" si="1"/>
        <v>1904.585189999789</v>
      </c>
      <c r="L31" s="5">
        <f t="shared" si="2"/>
        <v>0</v>
      </c>
      <c r="M31" s="5">
        <f t="shared" si="3"/>
        <v>0</v>
      </c>
      <c r="N31" s="8">
        <f t="shared" si="4"/>
        <v>1904.585189999789</v>
      </c>
      <c r="O31" s="8"/>
      <c r="P31" s="10"/>
    </row>
    <row r="32" spans="1:16" x14ac:dyDescent="0.2">
      <c r="A32" s="1">
        <v>2010101170</v>
      </c>
      <c r="B32" t="s">
        <v>33</v>
      </c>
      <c r="C32" s="7">
        <v>57.5</v>
      </c>
      <c r="D32" s="7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6">
        <f t="shared" si="0"/>
        <v>0</v>
      </c>
      <c r="K32" s="6">
        <f t="shared" si="1"/>
        <v>0</v>
      </c>
      <c r="L32" s="5">
        <f t="shared" si="2"/>
        <v>0</v>
      </c>
      <c r="M32" s="5">
        <f t="shared" si="3"/>
        <v>-57.5</v>
      </c>
      <c r="N32" s="8">
        <f t="shared" si="4"/>
        <v>-57.5</v>
      </c>
      <c r="O32" s="8"/>
      <c r="P32" s="10"/>
    </row>
    <row r="33" spans="1:16" x14ac:dyDescent="0.2">
      <c r="A33" s="1">
        <v>2010101173</v>
      </c>
      <c r="B33" t="s">
        <v>34</v>
      </c>
      <c r="C33" s="7">
        <v>5569</v>
      </c>
      <c r="D33" s="7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6">
        <f t="shared" si="0"/>
        <v>0</v>
      </c>
      <c r="K33" s="6">
        <f t="shared" si="1"/>
        <v>0</v>
      </c>
      <c r="L33" s="5">
        <f t="shared" si="2"/>
        <v>0</v>
      </c>
      <c r="M33" s="5">
        <f t="shared" si="3"/>
        <v>-5569</v>
      </c>
      <c r="N33" s="8">
        <f t="shared" si="4"/>
        <v>-5569</v>
      </c>
      <c r="O33" s="8"/>
      <c r="P33" s="10"/>
    </row>
    <row r="34" spans="1:16" x14ac:dyDescent="0.2">
      <c r="A34" s="1">
        <v>2010101182</v>
      </c>
      <c r="B34" t="s">
        <v>35</v>
      </c>
      <c r="C34" s="7">
        <v>0</v>
      </c>
      <c r="D34" s="7">
        <v>3571.94</v>
      </c>
      <c r="E34" s="7">
        <v>3571.94</v>
      </c>
      <c r="F34" s="8">
        <v>0</v>
      </c>
      <c r="G34" s="8">
        <v>0</v>
      </c>
      <c r="H34" s="8">
        <v>0</v>
      </c>
      <c r="I34" s="8">
        <v>0</v>
      </c>
      <c r="J34" s="6">
        <f t="shared" si="0"/>
        <v>3571.94</v>
      </c>
      <c r="K34" s="6">
        <f t="shared" si="1"/>
        <v>3571.94</v>
      </c>
      <c r="L34" s="5">
        <f t="shared" si="2"/>
        <v>0</v>
      </c>
      <c r="M34" s="5">
        <f t="shared" si="3"/>
        <v>0</v>
      </c>
      <c r="N34" s="8">
        <f t="shared" si="4"/>
        <v>3571.94</v>
      </c>
      <c r="O34" s="8"/>
      <c r="P34" s="10"/>
    </row>
    <row r="35" spans="1:16" x14ac:dyDescent="0.2">
      <c r="A35" s="1">
        <v>2010101183</v>
      </c>
      <c r="B35" t="s">
        <v>36</v>
      </c>
      <c r="C35" s="7">
        <v>0</v>
      </c>
      <c r="D35" s="7">
        <v>4.41</v>
      </c>
      <c r="E35" s="8">
        <v>4.41</v>
      </c>
      <c r="F35" s="8">
        <v>0</v>
      </c>
      <c r="G35" s="8">
        <v>0</v>
      </c>
      <c r="H35" s="8">
        <v>0</v>
      </c>
      <c r="I35" s="8">
        <v>0</v>
      </c>
      <c r="J35" s="6">
        <f t="shared" si="0"/>
        <v>4.41</v>
      </c>
      <c r="K35" s="6">
        <f t="shared" si="1"/>
        <v>4.41</v>
      </c>
      <c r="L35" s="5">
        <f t="shared" si="2"/>
        <v>0</v>
      </c>
      <c r="M35" s="5">
        <f t="shared" si="3"/>
        <v>0</v>
      </c>
      <c r="N35" s="8">
        <f t="shared" si="4"/>
        <v>4.41</v>
      </c>
      <c r="O35" s="8"/>
      <c r="P35" s="10"/>
    </row>
    <row r="36" spans="1:16" x14ac:dyDescent="0.2">
      <c r="A36" s="1">
        <v>2010101185</v>
      </c>
      <c r="B36" t="s">
        <v>37</v>
      </c>
      <c r="C36" s="7">
        <v>4140</v>
      </c>
      <c r="D36" s="7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6">
        <f t="shared" si="0"/>
        <v>0</v>
      </c>
      <c r="K36" s="6">
        <f t="shared" si="1"/>
        <v>0</v>
      </c>
      <c r="L36" s="5">
        <f t="shared" si="2"/>
        <v>0</v>
      </c>
      <c r="M36" s="5">
        <f t="shared" si="3"/>
        <v>-4140</v>
      </c>
      <c r="N36" s="8">
        <f t="shared" si="4"/>
        <v>-4140</v>
      </c>
      <c r="O36" s="8"/>
      <c r="P36" s="10"/>
    </row>
    <row r="37" spans="1:16" x14ac:dyDescent="0.2">
      <c r="A37" s="1">
        <v>2010101188</v>
      </c>
      <c r="B37" s="9" t="s">
        <v>38</v>
      </c>
      <c r="C37" s="7">
        <v>0</v>
      </c>
      <c r="D37" s="7">
        <v>44409.78</v>
      </c>
      <c r="E37" s="8">
        <f>+D37</f>
        <v>44409.78</v>
      </c>
      <c r="F37" s="8">
        <v>0</v>
      </c>
      <c r="G37" s="8">
        <v>0</v>
      </c>
      <c r="H37" s="8">
        <v>0</v>
      </c>
      <c r="I37" s="8">
        <v>0</v>
      </c>
      <c r="J37" s="6">
        <f t="shared" si="0"/>
        <v>44409.78</v>
      </c>
      <c r="K37" s="6">
        <f t="shared" si="1"/>
        <v>44409.78</v>
      </c>
      <c r="L37" s="5">
        <f t="shared" si="2"/>
        <v>0</v>
      </c>
      <c r="M37" s="5">
        <f t="shared" si="3"/>
        <v>0</v>
      </c>
      <c r="N37" s="8">
        <f t="shared" si="4"/>
        <v>44409.78</v>
      </c>
      <c r="O37" s="8"/>
      <c r="P37" s="10"/>
    </row>
    <row r="38" spans="1:16" x14ac:dyDescent="0.2">
      <c r="A38" s="1">
        <v>2010101191</v>
      </c>
      <c r="B38" t="s">
        <v>39</v>
      </c>
      <c r="C38" s="7">
        <v>29626</v>
      </c>
      <c r="D38" s="7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6">
        <f t="shared" si="0"/>
        <v>0</v>
      </c>
      <c r="K38" s="6">
        <f t="shared" si="1"/>
        <v>0</v>
      </c>
      <c r="L38" s="5">
        <f t="shared" si="2"/>
        <v>0</v>
      </c>
      <c r="M38" s="5">
        <f t="shared" si="3"/>
        <v>-29626</v>
      </c>
      <c r="N38" s="8">
        <f t="shared" si="4"/>
        <v>-29626</v>
      </c>
      <c r="O38" s="8"/>
      <c r="P38" s="10"/>
    </row>
    <row r="39" spans="1:16" x14ac:dyDescent="0.2">
      <c r="A39" s="1">
        <v>2010101194</v>
      </c>
      <c r="B39" s="9" t="s">
        <v>40</v>
      </c>
      <c r="C39" s="7">
        <v>0</v>
      </c>
      <c r="D39" s="7">
        <v>152538</v>
      </c>
      <c r="E39" s="8">
        <f>+D39</f>
        <v>152538</v>
      </c>
      <c r="F39" s="8">
        <v>0</v>
      </c>
      <c r="G39" s="8">
        <v>0</v>
      </c>
      <c r="H39" s="8">
        <v>0</v>
      </c>
      <c r="I39" s="8">
        <v>0</v>
      </c>
      <c r="J39" s="6">
        <f t="shared" si="0"/>
        <v>152538</v>
      </c>
      <c r="K39" s="6">
        <f t="shared" si="1"/>
        <v>152538</v>
      </c>
      <c r="L39" s="5">
        <f t="shared" si="2"/>
        <v>0</v>
      </c>
      <c r="M39" s="5">
        <f t="shared" si="3"/>
        <v>0</v>
      </c>
      <c r="N39" s="8">
        <f t="shared" si="4"/>
        <v>152538</v>
      </c>
      <c r="O39" s="8"/>
      <c r="P39" s="10"/>
    </row>
    <row r="40" spans="1:16" x14ac:dyDescent="0.2">
      <c r="A40" s="1">
        <v>2010101195</v>
      </c>
      <c r="B40" t="s">
        <v>41</v>
      </c>
      <c r="C40" s="7">
        <v>0</v>
      </c>
      <c r="D40" s="7">
        <v>2099.9</v>
      </c>
      <c r="E40" s="8">
        <f>+D40</f>
        <v>2099.9</v>
      </c>
      <c r="F40" s="8">
        <v>0</v>
      </c>
      <c r="G40" s="8">
        <v>0</v>
      </c>
      <c r="H40" s="8">
        <v>0</v>
      </c>
      <c r="I40" s="8">
        <v>0</v>
      </c>
      <c r="J40" s="6">
        <f t="shared" si="0"/>
        <v>2099.9</v>
      </c>
      <c r="K40" s="6">
        <f t="shared" si="1"/>
        <v>2099.9</v>
      </c>
      <c r="L40" s="5">
        <f t="shared" si="2"/>
        <v>0</v>
      </c>
      <c r="M40" s="5">
        <f t="shared" si="3"/>
        <v>0</v>
      </c>
      <c r="N40" s="8">
        <f t="shared" si="4"/>
        <v>2099.9</v>
      </c>
      <c r="O40" s="8"/>
      <c r="P40" s="10"/>
    </row>
    <row r="41" spans="1:16" x14ac:dyDescent="0.2">
      <c r="A41" s="1">
        <v>2010101196</v>
      </c>
      <c r="B41" t="s">
        <v>42</v>
      </c>
      <c r="C41" s="7">
        <v>1.9999998621642589E-5</v>
      </c>
      <c r="D41" s="7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6">
        <f t="shared" si="0"/>
        <v>0</v>
      </c>
      <c r="K41" s="6">
        <f t="shared" si="1"/>
        <v>0</v>
      </c>
      <c r="L41" s="5">
        <f t="shared" si="2"/>
        <v>0</v>
      </c>
      <c r="M41" s="5">
        <f t="shared" si="3"/>
        <v>-1.9999998621642589E-5</v>
      </c>
      <c r="N41" s="8">
        <f t="shared" si="4"/>
        <v>-1.9999998621642589E-5</v>
      </c>
      <c r="O41" s="8"/>
      <c r="P41" s="10"/>
    </row>
    <row r="42" spans="1:16" x14ac:dyDescent="0.2">
      <c r="A42" s="1">
        <v>2010101197</v>
      </c>
      <c r="B42" s="9" t="s">
        <v>43</v>
      </c>
      <c r="C42" s="7">
        <v>0</v>
      </c>
      <c r="D42" s="7">
        <v>36086.93</v>
      </c>
      <c r="E42" s="8">
        <f>+D42</f>
        <v>36086.93</v>
      </c>
      <c r="F42" s="8">
        <v>0</v>
      </c>
      <c r="G42" s="8">
        <v>0</v>
      </c>
      <c r="H42" s="8">
        <v>0</v>
      </c>
      <c r="I42" s="8">
        <v>0</v>
      </c>
      <c r="J42" s="6">
        <f t="shared" si="0"/>
        <v>36086.93</v>
      </c>
      <c r="K42" s="6">
        <f t="shared" si="1"/>
        <v>36086.93</v>
      </c>
      <c r="L42" s="5">
        <f t="shared" si="2"/>
        <v>0</v>
      </c>
      <c r="M42" s="5">
        <f t="shared" si="3"/>
        <v>0</v>
      </c>
      <c r="N42" s="8">
        <f t="shared" si="4"/>
        <v>36086.93</v>
      </c>
      <c r="O42" s="8"/>
      <c r="P42" s="10"/>
    </row>
    <row r="43" spans="1:16" x14ac:dyDescent="0.2">
      <c r="A43" s="1">
        <v>2010101200</v>
      </c>
      <c r="B43" t="s">
        <v>44</v>
      </c>
      <c r="C43" s="7">
        <v>8740</v>
      </c>
      <c r="D43" s="7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6">
        <f t="shared" si="0"/>
        <v>0</v>
      </c>
      <c r="K43" s="6">
        <f t="shared" si="1"/>
        <v>0</v>
      </c>
      <c r="L43" s="5">
        <f t="shared" si="2"/>
        <v>0</v>
      </c>
      <c r="M43" s="5">
        <f t="shared" si="3"/>
        <v>-8740</v>
      </c>
      <c r="N43" s="8">
        <f t="shared" si="4"/>
        <v>-8740</v>
      </c>
      <c r="O43" s="8"/>
      <c r="P43" s="10"/>
    </row>
    <row r="44" spans="1:16" x14ac:dyDescent="0.2">
      <c r="A44" s="1">
        <v>2010101201</v>
      </c>
      <c r="B44" t="s">
        <v>45</v>
      </c>
      <c r="C44" s="7">
        <v>0</v>
      </c>
      <c r="D44" s="7">
        <v>2.0000000298023225E-3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6">
        <f t="shared" si="0"/>
        <v>2.0000000298023225E-3</v>
      </c>
      <c r="K44" s="6">
        <f t="shared" si="1"/>
        <v>0</v>
      </c>
      <c r="L44" s="5">
        <f t="shared" si="2"/>
        <v>2.0000000298023225E-3</v>
      </c>
      <c r="M44" s="5">
        <f t="shared" si="3"/>
        <v>0</v>
      </c>
      <c r="N44" s="8">
        <f t="shared" si="4"/>
        <v>2.0000000298023225E-3</v>
      </c>
      <c r="O44" s="8"/>
      <c r="P44" s="10"/>
    </row>
    <row r="45" spans="1:16" x14ac:dyDescent="0.2">
      <c r="A45" s="1">
        <v>2010101209</v>
      </c>
      <c r="B45" t="s">
        <v>46</v>
      </c>
      <c r="C45" s="7">
        <v>0</v>
      </c>
      <c r="D45" s="7">
        <v>8338</v>
      </c>
      <c r="E45" s="8">
        <f>+D45</f>
        <v>8338</v>
      </c>
      <c r="F45" s="8">
        <v>0</v>
      </c>
      <c r="G45" s="8">
        <v>0</v>
      </c>
      <c r="H45" s="8">
        <v>0</v>
      </c>
      <c r="I45" s="8">
        <v>0</v>
      </c>
      <c r="J45" s="6">
        <f t="shared" si="0"/>
        <v>8338</v>
      </c>
      <c r="K45" s="6">
        <f t="shared" si="1"/>
        <v>8338</v>
      </c>
      <c r="L45" s="5">
        <f t="shared" si="2"/>
        <v>0</v>
      </c>
      <c r="M45" s="5">
        <f t="shared" si="3"/>
        <v>0</v>
      </c>
      <c r="N45" s="8">
        <f t="shared" si="4"/>
        <v>8338</v>
      </c>
      <c r="O45" s="8"/>
      <c r="P45" s="10"/>
    </row>
    <row r="46" spans="1:16" x14ac:dyDescent="0.2">
      <c r="A46" s="1">
        <v>2010101221</v>
      </c>
      <c r="B46" t="s">
        <v>47</v>
      </c>
      <c r="C46" s="7">
        <v>0</v>
      </c>
      <c r="D46" s="7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6">
        <f t="shared" si="0"/>
        <v>0</v>
      </c>
      <c r="K46" s="6">
        <f t="shared" si="1"/>
        <v>0</v>
      </c>
      <c r="L46" s="5">
        <f t="shared" si="2"/>
        <v>0</v>
      </c>
      <c r="M46" s="5">
        <f t="shared" si="3"/>
        <v>0</v>
      </c>
      <c r="N46" s="8">
        <f t="shared" si="4"/>
        <v>0</v>
      </c>
      <c r="O46" s="8"/>
      <c r="P46" s="10"/>
    </row>
    <row r="47" spans="1:16" x14ac:dyDescent="0.2">
      <c r="A47" s="1">
        <v>2010101222</v>
      </c>
      <c r="B47" t="s">
        <v>48</v>
      </c>
      <c r="C47" s="7">
        <v>0</v>
      </c>
      <c r="D47" s="7">
        <v>118067.97003000007</v>
      </c>
      <c r="E47" s="8">
        <v>37212</v>
      </c>
      <c r="F47" s="8">
        <v>57222</v>
      </c>
      <c r="G47" s="8">
        <f>23634-0.03</f>
        <v>23633.97</v>
      </c>
      <c r="H47" s="8">
        <v>0</v>
      </c>
      <c r="I47" s="8">
        <v>0</v>
      </c>
      <c r="J47" s="6">
        <f t="shared" si="0"/>
        <v>118067.97003000007</v>
      </c>
      <c r="K47" s="6">
        <f t="shared" si="1"/>
        <v>118067.97</v>
      </c>
      <c r="L47" s="5">
        <f t="shared" si="2"/>
        <v>3.000006836373359E-5</v>
      </c>
      <c r="M47" s="5">
        <f t="shared" si="3"/>
        <v>0</v>
      </c>
      <c r="N47" s="8">
        <f t="shared" si="4"/>
        <v>118067.97003000007</v>
      </c>
      <c r="O47" s="8"/>
      <c r="P47" s="10"/>
    </row>
    <row r="48" spans="1:16" x14ac:dyDescent="0.2">
      <c r="A48" s="1">
        <v>2010101231</v>
      </c>
      <c r="B48" s="9" t="s">
        <v>49</v>
      </c>
      <c r="C48" s="7">
        <v>0</v>
      </c>
      <c r="D48" s="7">
        <v>231284.76</v>
      </c>
      <c r="E48" s="8">
        <f>+D48</f>
        <v>231284.76</v>
      </c>
      <c r="F48" s="8">
        <v>0</v>
      </c>
      <c r="G48" s="8">
        <v>0</v>
      </c>
      <c r="H48" s="8">
        <v>0</v>
      </c>
      <c r="I48" s="8">
        <v>0</v>
      </c>
      <c r="J48" s="6">
        <f t="shared" si="0"/>
        <v>231284.76</v>
      </c>
      <c r="K48" s="6">
        <f t="shared" si="1"/>
        <v>231284.76</v>
      </c>
      <c r="L48" s="5">
        <f t="shared" si="2"/>
        <v>0</v>
      </c>
      <c r="M48" s="5">
        <f t="shared" si="3"/>
        <v>0</v>
      </c>
      <c r="N48" s="8">
        <f t="shared" si="4"/>
        <v>231284.76</v>
      </c>
      <c r="O48" s="8"/>
      <c r="P48" s="10"/>
    </row>
    <row r="49" spans="1:16" x14ac:dyDescent="0.2">
      <c r="A49" s="1">
        <v>2010101234</v>
      </c>
      <c r="B49" t="s">
        <v>50</v>
      </c>
      <c r="C49" s="7">
        <v>294039.49</v>
      </c>
      <c r="D49" s="7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6">
        <f t="shared" si="0"/>
        <v>0</v>
      </c>
      <c r="K49" s="6">
        <f t="shared" si="1"/>
        <v>0</v>
      </c>
      <c r="L49" s="5">
        <f t="shared" si="2"/>
        <v>0</v>
      </c>
      <c r="M49" s="5">
        <f t="shared" si="3"/>
        <v>-294039.49</v>
      </c>
      <c r="N49" s="8">
        <f t="shared" si="4"/>
        <v>-294039.49</v>
      </c>
      <c r="O49" s="8"/>
      <c r="P49" s="10"/>
    </row>
    <row r="50" spans="1:16" x14ac:dyDescent="0.2">
      <c r="A50" s="1">
        <v>2010101236</v>
      </c>
      <c r="B50" t="s">
        <v>51</v>
      </c>
      <c r="C50" s="7">
        <v>0</v>
      </c>
      <c r="D50" s="7">
        <v>60.145010000169279</v>
      </c>
      <c r="E50" s="8">
        <v>0</v>
      </c>
      <c r="F50" s="8">
        <v>0</v>
      </c>
      <c r="G50" s="8">
        <v>0</v>
      </c>
      <c r="H50" s="8">
        <f>+D50</f>
        <v>60.145010000169279</v>
      </c>
      <c r="I50" s="8">
        <v>0</v>
      </c>
      <c r="J50" s="6">
        <f t="shared" si="0"/>
        <v>60.145010000169279</v>
      </c>
      <c r="K50" s="6">
        <f t="shared" si="1"/>
        <v>60.145010000169279</v>
      </c>
      <c r="L50" s="5">
        <f t="shared" si="2"/>
        <v>0</v>
      </c>
      <c r="M50" s="5">
        <f t="shared" si="3"/>
        <v>0</v>
      </c>
      <c r="N50" s="8">
        <f t="shared" si="4"/>
        <v>60.145010000169279</v>
      </c>
      <c r="O50" s="8"/>
      <c r="P50" s="10"/>
    </row>
    <row r="51" spans="1:16" x14ac:dyDescent="0.2">
      <c r="A51" s="1">
        <v>2010101243</v>
      </c>
      <c r="B51" t="s">
        <v>52</v>
      </c>
      <c r="C51" s="7">
        <v>2.9999999329447744E-4</v>
      </c>
      <c r="D51" s="7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6">
        <f t="shared" si="0"/>
        <v>0</v>
      </c>
      <c r="K51" s="6">
        <f t="shared" si="1"/>
        <v>0</v>
      </c>
      <c r="L51" s="5">
        <f t="shared" si="2"/>
        <v>0</v>
      </c>
      <c r="M51" s="5">
        <f t="shared" si="3"/>
        <v>-2.9999999329447744E-4</v>
      </c>
      <c r="N51" s="8">
        <f t="shared" si="4"/>
        <v>-2.9999999329447744E-4</v>
      </c>
      <c r="O51" s="8"/>
      <c r="P51" s="10"/>
    </row>
    <row r="52" spans="1:16" x14ac:dyDescent="0.2">
      <c r="A52" s="1">
        <v>2010101245</v>
      </c>
      <c r="B52" t="s">
        <v>53</v>
      </c>
      <c r="C52" s="7">
        <v>0</v>
      </c>
      <c r="D52" s="7">
        <v>6960.64</v>
      </c>
      <c r="E52" s="8">
        <f>+D52</f>
        <v>6960.64</v>
      </c>
      <c r="F52" s="8">
        <v>0</v>
      </c>
      <c r="G52" s="8">
        <v>0</v>
      </c>
      <c r="H52" s="8">
        <v>0</v>
      </c>
      <c r="I52" s="8">
        <v>0</v>
      </c>
      <c r="J52" s="6">
        <f t="shared" si="0"/>
        <v>6960.64</v>
      </c>
      <c r="K52" s="6">
        <f t="shared" si="1"/>
        <v>6960.64</v>
      </c>
      <c r="L52" s="5">
        <f t="shared" si="2"/>
        <v>0</v>
      </c>
      <c r="M52" s="5">
        <f t="shared" si="3"/>
        <v>0</v>
      </c>
      <c r="N52" s="8">
        <f t="shared" si="4"/>
        <v>6960.64</v>
      </c>
      <c r="O52" s="8"/>
      <c r="P52" s="10"/>
    </row>
    <row r="53" spans="1:16" x14ac:dyDescent="0.2">
      <c r="A53" s="1">
        <v>2010101247</v>
      </c>
      <c r="B53" t="s">
        <v>54</v>
      </c>
      <c r="C53" s="7">
        <v>0</v>
      </c>
      <c r="D53" s="7">
        <v>15687.334730000011</v>
      </c>
      <c r="E53" s="8">
        <v>13411</v>
      </c>
      <c r="F53" s="8">
        <v>0</v>
      </c>
      <c r="G53" s="8">
        <f>0.33+2276</f>
        <v>2276.33</v>
      </c>
      <c r="H53" s="8">
        <v>0</v>
      </c>
      <c r="I53" s="8">
        <v>0</v>
      </c>
      <c r="J53" s="6">
        <f t="shared" si="0"/>
        <v>15687.334730000011</v>
      </c>
      <c r="K53" s="6">
        <f t="shared" si="1"/>
        <v>15687.33</v>
      </c>
      <c r="L53" s="5">
        <f t="shared" si="2"/>
        <v>4.7300000114773866E-3</v>
      </c>
      <c r="M53" s="5">
        <f t="shared" si="3"/>
        <v>0</v>
      </c>
      <c r="N53" s="8">
        <f t="shared" si="4"/>
        <v>15687.334730000011</v>
      </c>
      <c r="O53" s="8"/>
      <c r="P53" s="10"/>
    </row>
    <row r="54" spans="1:16" x14ac:dyDescent="0.2">
      <c r="A54" s="1">
        <v>2010101249</v>
      </c>
      <c r="B54" t="s">
        <v>55</v>
      </c>
      <c r="C54" s="7">
        <v>1242</v>
      </c>
      <c r="D54" s="7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6">
        <f t="shared" si="0"/>
        <v>0</v>
      </c>
      <c r="K54" s="6">
        <f t="shared" si="1"/>
        <v>0</v>
      </c>
      <c r="L54" s="5">
        <f t="shared" si="2"/>
        <v>0</v>
      </c>
      <c r="M54" s="5">
        <f t="shared" si="3"/>
        <v>-1242</v>
      </c>
      <c r="N54" s="8">
        <f t="shared" si="4"/>
        <v>-1242</v>
      </c>
      <c r="O54" s="8"/>
      <c r="P54" s="10"/>
    </row>
    <row r="55" spans="1:16" x14ac:dyDescent="0.2">
      <c r="A55" s="1">
        <v>2010101251</v>
      </c>
      <c r="B55" t="s">
        <v>56</v>
      </c>
      <c r="C55" s="7">
        <v>2817.5</v>
      </c>
      <c r="D55" s="7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6">
        <f t="shared" si="0"/>
        <v>0</v>
      </c>
      <c r="K55" s="6">
        <f t="shared" si="1"/>
        <v>0</v>
      </c>
      <c r="L55" s="5">
        <f t="shared" si="2"/>
        <v>0</v>
      </c>
      <c r="M55" s="5">
        <f t="shared" si="3"/>
        <v>-2817.5</v>
      </c>
      <c r="N55" s="8">
        <f t="shared" si="4"/>
        <v>-2817.5</v>
      </c>
      <c r="O55" s="8"/>
      <c r="P55" s="10"/>
    </row>
    <row r="56" spans="1:16" x14ac:dyDescent="0.2">
      <c r="A56" s="1">
        <v>2010101253</v>
      </c>
      <c r="B56" t="s">
        <v>57</v>
      </c>
      <c r="C56" s="7">
        <v>0</v>
      </c>
      <c r="D56" s="7">
        <v>2.5000000000000001E-3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6">
        <f t="shared" si="0"/>
        <v>2.5000000000000001E-3</v>
      </c>
      <c r="K56" s="6">
        <f t="shared" si="1"/>
        <v>0</v>
      </c>
      <c r="L56" s="5">
        <f t="shared" si="2"/>
        <v>2.5000000000000001E-3</v>
      </c>
      <c r="M56" s="5">
        <f t="shared" si="3"/>
        <v>0</v>
      </c>
      <c r="N56" s="8">
        <f t="shared" si="4"/>
        <v>2.5000000000000001E-3</v>
      </c>
      <c r="O56" s="8"/>
      <c r="P56" s="10"/>
    </row>
    <row r="57" spans="1:16" x14ac:dyDescent="0.2">
      <c r="A57" s="1">
        <v>2010101254</v>
      </c>
      <c r="B57" t="s">
        <v>58</v>
      </c>
      <c r="C57" s="7">
        <v>0</v>
      </c>
      <c r="D57" s="7">
        <v>107150.40000000001</v>
      </c>
      <c r="E57" s="8">
        <f>+D57/2</f>
        <v>53575.200000000004</v>
      </c>
      <c r="F57" s="8">
        <f>+D57/2</f>
        <v>53575.200000000004</v>
      </c>
      <c r="G57" s="8">
        <v>0</v>
      </c>
      <c r="H57" s="8">
        <v>0</v>
      </c>
      <c r="I57" s="8">
        <v>0</v>
      </c>
      <c r="J57" s="6">
        <f t="shared" si="0"/>
        <v>107150.40000000001</v>
      </c>
      <c r="K57" s="6">
        <f t="shared" si="1"/>
        <v>107150.40000000001</v>
      </c>
      <c r="L57" s="5">
        <f t="shared" si="2"/>
        <v>0</v>
      </c>
      <c r="M57" s="5">
        <f t="shared" si="3"/>
        <v>0</v>
      </c>
      <c r="N57" s="8">
        <f t="shared" si="4"/>
        <v>107150.40000000001</v>
      </c>
      <c r="O57" s="8"/>
      <c r="P57" s="10"/>
    </row>
    <row r="58" spans="1:16" x14ac:dyDescent="0.2">
      <c r="A58" s="1">
        <v>2010101255</v>
      </c>
      <c r="B58" t="s">
        <v>59</v>
      </c>
      <c r="C58" s="7">
        <v>0</v>
      </c>
      <c r="D58" s="7">
        <v>59618</v>
      </c>
      <c r="E58" s="8">
        <v>59618</v>
      </c>
      <c r="F58" s="8">
        <v>0</v>
      </c>
      <c r="G58" s="8">
        <v>0</v>
      </c>
      <c r="H58" s="8">
        <v>0</v>
      </c>
      <c r="I58" s="8">
        <v>0</v>
      </c>
      <c r="J58" s="6">
        <f t="shared" si="0"/>
        <v>59618</v>
      </c>
      <c r="K58" s="6">
        <f t="shared" si="1"/>
        <v>59618</v>
      </c>
      <c r="L58" s="5">
        <f t="shared" si="2"/>
        <v>0</v>
      </c>
      <c r="M58" s="5">
        <f t="shared" si="3"/>
        <v>0</v>
      </c>
      <c r="N58" s="8">
        <f t="shared" si="4"/>
        <v>59618</v>
      </c>
      <c r="O58" s="8"/>
      <c r="P58" s="10"/>
    </row>
    <row r="59" spans="1:16" x14ac:dyDescent="0.2">
      <c r="A59" s="1">
        <v>2010101256</v>
      </c>
      <c r="B59" s="9" t="s">
        <v>60</v>
      </c>
      <c r="C59" s="7">
        <v>0</v>
      </c>
      <c r="D59" s="7">
        <v>441643.57</v>
      </c>
      <c r="E59" s="8">
        <f>+D59</f>
        <v>441643.57</v>
      </c>
      <c r="F59" s="8">
        <v>0</v>
      </c>
      <c r="G59" s="8">
        <v>0</v>
      </c>
      <c r="H59" s="8">
        <v>0</v>
      </c>
      <c r="I59" s="8">
        <v>0</v>
      </c>
      <c r="J59" s="6">
        <f t="shared" si="0"/>
        <v>441643.57</v>
      </c>
      <c r="K59" s="6">
        <f t="shared" si="1"/>
        <v>441643.57</v>
      </c>
      <c r="L59" s="5">
        <f t="shared" si="2"/>
        <v>0</v>
      </c>
      <c r="M59" s="5">
        <f t="shared" si="3"/>
        <v>0</v>
      </c>
      <c r="N59" s="8">
        <f t="shared" si="4"/>
        <v>441643.57</v>
      </c>
      <c r="O59" s="8"/>
      <c r="P59" s="10"/>
    </row>
    <row r="60" spans="1:16" x14ac:dyDescent="0.2">
      <c r="A60" s="1">
        <v>2010101257</v>
      </c>
      <c r="B60" t="s">
        <v>61</v>
      </c>
      <c r="C60" s="7">
        <v>0</v>
      </c>
      <c r="D60" s="7">
        <v>76137.855999999942</v>
      </c>
      <c r="E60" s="8">
        <v>76137.86</v>
      </c>
      <c r="F60" s="8">
        <v>0</v>
      </c>
      <c r="G60" s="8">
        <v>0</v>
      </c>
      <c r="H60" s="8">
        <v>0</v>
      </c>
      <c r="I60" s="8">
        <v>0</v>
      </c>
      <c r="J60" s="6">
        <f t="shared" si="0"/>
        <v>76137.855999999942</v>
      </c>
      <c r="K60" s="6">
        <f t="shared" si="1"/>
        <v>76137.86</v>
      </c>
      <c r="L60" s="5">
        <f t="shared" si="2"/>
        <v>-4.0000000590225682E-3</v>
      </c>
      <c r="M60" s="5">
        <f t="shared" si="3"/>
        <v>0</v>
      </c>
      <c r="N60" s="8">
        <f t="shared" si="4"/>
        <v>76137.855999999942</v>
      </c>
      <c r="O60" s="8"/>
      <c r="P60" s="10"/>
    </row>
    <row r="61" spans="1:16" x14ac:dyDescent="0.2">
      <c r="A61" s="1">
        <v>2010101261</v>
      </c>
      <c r="B61" t="s">
        <v>62</v>
      </c>
      <c r="C61" s="7">
        <v>0</v>
      </c>
      <c r="D61" s="7">
        <v>580.5</v>
      </c>
      <c r="E61" s="8">
        <f>+D61</f>
        <v>580.5</v>
      </c>
      <c r="F61" s="8">
        <v>0</v>
      </c>
      <c r="G61" s="8">
        <v>0</v>
      </c>
      <c r="H61" s="8">
        <v>0</v>
      </c>
      <c r="I61" s="8">
        <v>0</v>
      </c>
      <c r="J61" s="6">
        <f t="shared" si="0"/>
        <v>580.5</v>
      </c>
      <c r="K61" s="6">
        <f t="shared" si="1"/>
        <v>580.5</v>
      </c>
      <c r="L61" s="5">
        <f t="shared" si="2"/>
        <v>0</v>
      </c>
      <c r="M61" s="5">
        <f t="shared" si="3"/>
        <v>0</v>
      </c>
      <c r="N61" s="8">
        <f t="shared" si="4"/>
        <v>580.5</v>
      </c>
      <c r="O61" s="8"/>
      <c r="P61" s="10"/>
    </row>
    <row r="62" spans="1:16" x14ac:dyDescent="0.2">
      <c r="A62" s="1">
        <v>2010101265</v>
      </c>
      <c r="B62" t="s">
        <v>63</v>
      </c>
      <c r="C62" s="7">
        <v>102064</v>
      </c>
      <c r="D62" s="7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6">
        <f t="shared" si="0"/>
        <v>0</v>
      </c>
      <c r="K62" s="6">
        <f t="shared" si="1"/>
        <v>0</v>
      </c>
      <c r="L62" s="5">
        <f t="shared" si="2"/>
        <v>0</v>
      </c>
      <c r="M62" s="5">
        <f t="shared" si="3"/>
        <v>-102064</v>
      </c>
      <c r="N62" s="8">
        <f t="shared" si="4"/>
        <v>-102064</v>
      </c>
      <c r="O62" s="8"/>
      <c r="P62" s="10"/>
    </row>
    <row r="63" spans="1:16" x14ac:dyDescent="0.2">
      <c r="A63" s="1">
        <v>2010101266</v>
      </c>
      <c r="B63" t="s">
        <v>64</v>
      </c>
      <c r="C63" s="7">
        <v>128174</v>
      </c>
      <c r="D63" s="7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6">
        <f t="shared" si="0"/>
        <v>0</v>
      </c>
      <c r="K63" s="6">
        <f t="shared" si="1"/>
        <v>0</v>
      </c>
      <c r="L63" s="5">
        <f t="shared" si="2"/>
        <v>0</v>
      </c>
      <c r="M63" s="5">
        <f t="shared" si="3"/>
        <v>-128174</v>
      </c>
      <c r="N63" s="8">
        <f t="shared" si="4"/>
        <v>-128174</v>
      </c>
      <c r="O63" s="8"/>
      <c r="P63" s="10"/>
    </row>
    <row r="64" spans="1:16" x14ac:dyDescent="0.2">
      <c r="A64" s="1">
        <v>2010101267</v>
      </c>
      <c r="B64" t="s">
        <v>65</v>
      </c>
      <c r="C64" s="7">
        <v>3737</v>
      </c>
      <c r="D64" s="7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6">
        <f t="shared" si="0"/>
        <v>0</v>
      </c>
      <c r="K64" s="6">
        <f t="shared" si="1"/>
        <v>0</v>
      </c>
      <c r="L64" s="5">
        <f t="shared" si="2"/>
        <v>0</v>
      </c>
      <c r="M64" s="5">
        <f t="shared" si="3"/>
        <v>-3737</v>
      </c>
      <c r="N64" s="8">
        <f t="shared" si="4"/>
        <v>-3737</v>
      </c>
      <c r="O64" s="8"/>
      <c r="P64" s="10"/>
    </row>
    <row r="65" spans="1:16" x14ac:dyDescent="0.2">
      <c r="A65" s="1">
        <v>2010101268</v>
      </c>
      <c r="B65" t="s">
        <v>66</v>
      </c>
      <c r="C65" s="7">
        <v>71800</v>
      </c>
      <c r="D65" s="7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6">
        <f t="shared" si="0"/>
        <v>0</v>
      </c>
      <c r="K65" s="6">
        <f t="shared" si="1"/>
        <v>0</v>
      </c>
      <c r="L65" s="5">
        <f t="shared" si="2"/>
        <v>0</v>
      </c>
      <c r="M65" s="5">
        <f t="shared" si="3"/>
        <v>-71800</v>
      </c>
      <c r="N65" s="8">
        <f t="shared" si="4"/>
        <v>-71800</v>
      </c>
      <c r="O65" s="8"/>
      <c r="P65" s="10"/>
    </row>
    <row r="66" spans="1:16" x14ac:dyDescent="0.2">
      <c r="A66" s="1">
        <v>2010101274</v>
      </c>
      <c r="B66" t="s">
        <v>67</v>
      </c>
      <c r="C66" s="7">
        <v>0</v>
      </c>
      <c r="D66" s="7">
        <v>202418.48</v>
      </c>
      <c r="E66" s="8">
        <v>202418.48</v>
      </c>
      <c r="F66" s="8">
        <v>0</v>
      </c>
      <c r="G66" s="8">
        <v>0</v>
      </c>
      <c r="H66" s="8">
        <v>0</v>
      </c>
      <c r="I66" s="8">
        <v>0</v>
      </c>
      <c r="J66" s="6">
        <f t="shared" si="0"/>
        <v>202418.48</v>
      </c>
      <c r="K66" s="6">
        <f t="shared" si="1"/>
        <v>202418.48</v>
      </c>
      <c r="L66" s="5">
        <f t="shared" si="2"/>
        <v>0</v>
      </c>
      <c r="M66" s="5">
        <f t="shared" si="3"/>
        <v>0</v>
      </c>
      <c r="N66" s="8">
        <f t="shared" si="4"/>
        <v>202418.48</v>
      </c>
      <c r="O66" s="8"/>
      <c r="P66" s="10"/>
    </row>
    <row r="67" spans="1:16" x14ac:dyDescent="0.2">
      <c r="A67" s="1">
        <v>2010101275</v>
      </c>
      <c r="B67" t="s">
        <v>68</v>
      </c>
      <c r="C67" s="7">
        <v>679661.25</v>
      </c>
      <c r="D67" s="7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6">
        <f t="shared" ref="J67:J130" si="5">+D67</f>
        <v>0</v>
      </c>
      <c r="K67" s="6">
        <f t="shared" ref="K67:K130" si="6">SUM(E67:I67)</f>
        <v>0</v>
      </c>
      <c r="L67" s="5">
        <f t="shared" ref="L67:L130" si="7">+J67-K67</f>
        <v>0</v>
      </c>
      <c r="M67" s="5">
        <f t="shared" ref="M67:M130" si="8">C67*-1</f>
        <v>-679661.25</v>
      </c>
      <c r="N67" s="8">
        <f t="shared" ref="N67:N130" si="9">D67-C67</f>
        <v>-679661.25</v>
      </c>
      <c r="O67" s="8"/>
      <c r="P67" s="10"/>
    </row>
    <row r="68" spans="1:16" x14ac:dyDescent="0.2">
      <c r="A68" s="1">
        <v>2010101279</v>
      </c>
      <c r="B68" t="s">
        <v>69</v>
      </c>
      <c r="C68" s="7">
        <v>0</v>
      </c>
      <c r="D68" s="7">
        <v>2.0000000484287738E-4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6">
        <f t="shared" si="5"/>
        <v>2.0000000484287738E-4</v>
      </c>
      <c r="K68" s="6">
        <f t="shared" si="6"/>
        <v>0</v>
      </c>
      <c r="L68" s="5">
        <f t="shared" si="7"/>
        <v>2.0000000484287738E-4</v>
      </c>
      <c r="M68" s="5">
        <f t="shared" si="8"/>
        <v>0</v>
      </c>
      <c r="N68" s="8">
        <f t="shared" si="9"/>
        <v>2.0000000484287738E-4</v>
      </c>
      <c r="O68" s="8"/>
      <c r="P68" s="10"/>
    </row>
    <row r="69" spans="1:16" x14ac:dyDescent="0.2">
      <c r="A69" s="1">
        <v>2010101280</v>
      </c>
      <c r="B69" t="s">
        <v>70</v>
      </c>
      <c r="C69" s="7">
        <v>0</v>
      </c>
      <c r="D69" s="7">
        <v>6242.418680000007</v>
      </c>
      <c r="E69" s="8">
        <v>6242.418680000007</v>
      </c>
      <c r="F69" s="8">
        <v>0</v>
      </c>
      <c r="G69" s="8">
        <v>0</v>
      </c>
      <c r="H69" s="8">
        <v>0</v>
      </c>
      <c r="I69" s="8">
        <v>0</v>
      </c>
      <c r="J69" s="6">
        <f t="shared" si="5"/>
        <v>6242.418680000007</v>
      </c>
      <c r="K69" s="6">
        <f t="shared" si="6"/>
        <v>6242.418680000007</v>
      </c>
      <c r="L69" s="5">
        <f t="shared" si="7"/>
        <v>0</v>
      </c>
      <c r="M69" s="5">
        <f t="shared" si="8"/>
        <v>0</v>
      </c>
      <c r="N69" s="8">
        <f t="shared" si="9"/>
        <v>6242.418680000007</v>
      </c>
      <c r="O69" s="8"/>
      <c r="P69" s="10"/>
    </row>
    <row r="70" spans="1:16" x14ac:dyDescent="0.2">
      <c r="A70" s="1">
        <v>2010101281</v>
      </c>
      <c r="B70" s="9" t="s">
        <v>71</v>
      </c>
      <c r="C70" s="7">
        <v>0</v>
      </c>
      <c r="D70" s="7">
        <v>138413.68</v>
      </c>
      <c r="E70" s="8">
        <f>+D70/2</f>
        <v>69206.84</v>
      </c>
      <c r="F70" s="8">
        <f>+D70/2</f>
        <v>69206.84</v>
      </c>
      <c r="G70" s="8">
        <v>0</v>
      </c>
      <c r="H70" s="8">
        <v>0</v>
      </c>
      <c r="I70" s="8">
        <v>0</v>
      </c>
      <c r="J70" s="6">
        <f t="shared" si="5"/>
        <v>138413.68</v>
      </c>
      <c r="K70" s="6">
        <f t="shared" si="6"/>
        <v>138413.68</v>
      </c>
      <c r="L70" s="5">
        <f t="shared" si="7"/>
        <v>0</v>
      </c>
      <c r="M70" s="5">
        <f t="shared" si="8"/>
        <v>0</v>
      </c>
      <c r="N70" s="8">
        <f t="shared" si="9"/>
        <v>138413.68</v>
      </c>
      <c r="O70" s="8"/>
      <c r="P70" s="10"/>
    </row>
    <row r="71" spans="1:16" x14ac:dyDescent="0.2">
      <c r="A71" s="1">
        <v>2010101285</v>
      </c>
      <c r="B71" t="s">
        <v>72</v>
      </c>
      <c r="C71" s="7">
        <v>53902.8</v>
      </c>
      <c r="D71" s="7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6">
        <f t="shared" si="5"/>
        <v>0</v>
      </c>
      <c r="K71" s="6">
        <f t="shared" si="6"/>
        <v>0</v>
      </c>
      <c r="L71" s="5">
        <f t="shared" si="7"/>
        <v>0</v>
      </c>
      <c r="M71" s="5">
        <f t="shared" si="8"/>
        <v>-53902.8</v>
      </c>
      <c r="N71" s="8">
        <f t="shared" si="9"/>
        <v>-53902.8</v>
      </c>
      <c r="O71" s="8"/>
      <c r="P71" s="10"/>
    </row>
    <row r="72" spans="1:16" x14ac:dyDescent="0.2">
      <c r="A72" s="1">
        <v>2010101288</v>
      </c>
      <c r="B72" t="s">
        <v>73</v>
      </c>
      <c r="C72" s="7">
        <v>0</v>
      </c>
      <c r="D72" s="7">
        <v>10825.75</v>
      </c>
      <c r="E72" s="8">
        <v>10825.75</v>
      </c>
      <c r="F72" s="8">
        <v>0</v>
      </c>
      <c r="G72" s="8">
        <v>0</v>
      </c>
      <c r="H72" s="8">
        <v>0</v>
      </c>
      <c r="I72" s="8">
        <v>0</v>
      </c>
      <c r="J72" s="6">
        <f t="shared" si="5"/>
        <v>10825.75</v>
      </c>
      <c r="K72" s="6">
        <f t="shared" si="6"/>
        <v>10825.75</v>
      </c>
      <c r="L72" s="5">
        <f t="shared" si="7"/>
        <v>0</v>
      </c>
      <c r="M72" s="5">
        <f t="shared" si="8"/>
        <v>0</v>
      </c>
      <c r="N72" s="8">
        <f t="shared" si="9"/>
        <v>10825.75</v>
      </c>
      <c r="O72" s="8"/>
      <c r="P72" s="10"/>
    </row>
    <row r="73" spans="1:16" x14ac:dyDescent="0.2">
      <c r="A73" s="1">
        <v>2010101289</v>
      </c>
      <c r="B73" t="s">
        <v>74</v>
      </c>
      <c r="C73" s="7">
        <v>16680.75</v>
      </c>
      <c r="D73" s="7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6">
        <f t="shared" si="5"/>
        <v>0</v>
      </c>
      <c r="K73" s="6">
        <f t="shared" si="6"/>
        <v>0</v>
      </c>
      <c r="L73" s="5">
        <f t="shared" si="7"/>
        <v>0</v>
      </c>
      <c r="M73" s="5">
        <f t="shared" si="8"/>
        <v>-16680.75</v>
      </c>
      <c r="N73" s="8">
        <f t="shared" si="9"/>
        <v>-16680.75</v>
      </c>
      <c r="O73" s="8"/>
      <c r="P73" s="10"/>
    </row>
    <row r="74" spans="1:16" x14ac:dyDescent="0.2">
      <c r="A74" s="1">
        <v>2010101290</v>
      </c>
      <c r="B74" t="s">
        <v>75</v>
      </c>
      <c r="C74" s="7">
        <v>0.01</v>
      </c>
      <c r="D74" s="7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6">
        <f t="shared" si="5"/>
        <v>0</v>
      </c>
      <c r="K74" s="6">
        <f t="shared" si="6"/>
        <v>0</v>
      </c>
      <c r="L74" s="5">
        <f t="shared" si="7"/>
        <v>0</v>
      </c>
      <c r="M74" s="5">
        <f t="shared" si="8"/>
        <v>-0.01</v>
      </c>
      <c r="N74" s="8">
        <f t="shared" si="9"/>
        <v>-0.01</v>
      </c>
      <c r="O74" s="8"/>
      <c r="P74" s="10"/>
    </row>
    <row r="75" spans="1:16" x14ac:dyDescent="0.2">
      <c r="A75" s="1">
        <v>2010101292</v>
      </c>
      <c r="B75" t="s">
        <v>76</v>
      </c>
      <c r="C75" s="7">
        <v>0</v>
      </c>
      <c r="D75" s="7">
        <v>1.53</v>
      </c>
      <c r="E75" s="8">
        <v>1.53</v>
      </c>
      <c r="F75" s="8">
        <v>0</v>
      </c>
      <c r="G75" s="8">
        <v>0</v>
      </c>
      <c r="H75" s="8">
        <v>0</v>
      </c>
      <c r="I75" s="8">
        <v>0</v>
      </c>
      <c r="J75" s="6">
        <f t="shared" si="5"/>
        <v>1.53</v>
      </c>
      <c r="K75" s="6">
        <f t="shared" si="6"/>
        <v>1.53</v>
      </c>
      <c r="L75" s="5">
        <f t="shared" si="7"/>
        <v>0</v>
      </c>
      <c r="M75" s="5">
        <f t="shared" si="8"/>
        <v>0</v>
      </c>
      <c r="N75" s="8">
        <f t="shared" si="9"/>
        <v>1.53</v>
      </c>
      <c r="O75" s="8"/>
      <c r="P75" s="10"/>
    </row>
    <row r="76" spans="1:16" x14ac:dyDescent="0.2">
      <c r="A76" s="1">
        <v>2010101295</v>
      </c>
      <c r="B76" t="s">
        <v>77</v>
      </c>
      <c r="C76" s="7">
        <v>6164</v>
      </c>
      <c r="D76" s="7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6">
        <f t="shared" si="5"/>
        <v>0</v>
      </c>
      <c r="K76" s="6">
        <f t="shared" si="6"/>
        <v>0</v>
      </c>
      <c r="L76" s="5">
        <f t="shared" si="7"/>
        <v>0</v>
      </c>
      <c r="M76" s="5">
        <f t="shared" si="8"/>
        <v>-6164</v>
      </c>
      <c r="N76" s="8">
        <f t="shared" si="9"/>
        <v>-6164</v>
      </c>
      <c r="O76" s="8"/>
      <c r="P76" s="10"/>
    </row>
    <row r="77" spans="1:16" x14ac:dyDescent="0.2">
      <c r="A77" s="1">
        <v>2010101297</v>
      </c>
      <c r="B77" t="s">
        <v>78</v>
      </c>
      <c r="C77" s="7">
        <v>1000000</v>
      </c>
      <c r="D77" s="7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6">
        <f t="shared" si="5"/>
        <v>0</v>
      </c>
      <c r="K77" s="6">
        <f t="shared" si="6"/>
        <v>0</v>
      </c>
      <c r="L77" s="5">
        <f t="shared" si="7"/>
        <v>0</v>
      </c>
      <c r="M77" s="5">
        <f t="shared" si="8"/>
        <v>-1000000</v>
      </c>
      <c r="N77" s="8">
        <f t="shared" si="9"/>
        <v>-1000000</v>
      </c>
      <c r="O77" s="8"/>
      <c r="P77" s="10"/>
    </row>
    <row r="78" spans="1:16" x14ac:dyDescent="0.2">
      <c r="A78" s="1">
        <v>2010101298</v>
      </c>
      <c r="B78" t="s">
        <v>79</v>
      </c>
      <c r="C78" s="7">
        <v>0</v>
      </c>
      <c r="D78" s="7">
        <v>221435.57</v>
      </c>
      <c r="E78" s="8">
        <f>+D78/2</f>
        <v>110717.785</v>
      </c>
      <c r="F78" s="8">
        <f>+D78/2</f>
        <v>110717.785</v>
      </c>
      <c r="G78" s="8">
        <v>0</v>
      </c>
      <c r="H78" s="8">
        <v>0</v>
      </c>
      <c r="I78" s="8">
        <v>0</v>
      </c>
      <c r="J78" s="6">
        <f t="shared" si="5"/>
        <v>221435.57</v>
      </c>
      <c r="K78" s="6">
        <f t="shared" si="6"/>
        <v>221435.57</v>
      </c>
      <c r="L78" s="5">
        <f t="shared" si="7"/>
        <v>0</v>
      </c>
      <c r="M78" s="5">
        <f t="shared" si="8"/>
        <v>0</v>
      </c>
      <c r="N78" s="8">
        <f t="shared" si="9"/>
        <v>221435.57</v>
      </c>
      <c r="O78" s="8"/>
      <c r="P78" s="10"/>
    </row>
    <row r="79" spans="1:16" x14ac:dyDescent="0.2">
      <c r="A79" s="1">
        <v>2010101300</v>
      </c>
      <c r="B79" s="9" t="s">
        <v>80</v>
      </c>
      <c r="C79" s="7">
        <v>0</v>
      </c>
      <c r="D79" s="7">
        <v>790168.47</v>
      </c>
      <c r="E79" s="8">
        <f>+D79</f>
        <v>790168.47</v>
      </c>
      <c r="F79" s="8">
        <v>0</v>
      </c>
      <c r="G79" s="8">
        <v>0</v>
      </c>
      <c r="H79" s="8">
        <v>0</v>
      </c>
      <c r="I79" s="8">
        <v>0</v>
      </c>
      <c r="J79" s="6">
        <f t="shared" si="5"/>
        <v>790168.47</v>
      </c>
      <c r="K79" s="6">
        <f t="shared" si="6"/>
        <v>790168.47</v>
      </c>
      <c r="L79" s="5">
        <f t="shared" si="7"/>
        <v>0</v>
      </c>
      <c r="M79" s="5">
        <f t="shared" si="8"/>
        <v>0</v>
      </c>
      <c r="N79" s="8">
        <f t="shared" si="9"/>
        <v>790168.47</v>
      </c>
      <c r="O79" s="8"/>
      <c r="P79" s="10"/>
    </row>
    <row r="80" spans="1:16" x14ac:dyDescent="0.2">
      <c r="A80" s="1">
        <v>2010101301</v>
      </c>
      <c r="B80" t="s">
        <v>81</v>
      </c>
      <c r="C80" s="7">
        <v>293250</v>
      </c>
      <c r="D80" s="7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6">
        <f t="shared" si="5"/>
        <v>0</v>
      </c>
      <c r="K80" s="6">
        <f t="shared" si="6"/>
        <v>0</v>
      </c>
      <c r="L80" s="5">
        <f t="shared" si="7"/>
        <v>0</v>
      </c>
      <c r="M80" s="5">
        <f t="shared" si="8"/>
        <v>-293250</v>
      </c>
      <c r="N80" s="8">
        <f t="shared" si="9"/>
        <v>-293250</v>
      </c>
      <c r="O80" s="8"/>
      <c r="P80" s="10"/>
    </row>
    <row r="81" spans="1:16" x14ac:dyDescent="0.2">
      <c r="A81" s="1">
        <v>2010101304</v>
      </c>
      <c r="B81" t="s">
        <v>82</v>
      </c>
      <c r="C81" s="7">
        <v>38855</v>
      </c>
      <c r="D81" s="7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6">
        <f t="shared" si="5"/>
        <v>0</v>
      </c>
      <c r="K81" s="6">
        <f t="shared" si="6"/>
        <v>0</v>
      </c>
      <c r="L81" s="5">
        <f t="shared" si="7"/>
        <v>0</v>
      </c>
      <c r="M81" s="5">
        <f t="shared" si="8"/>
        <v>-38855</v>
      </c>
      <c r="N81" s="8">
        <f t="shared" si="9"/>
        <v>-38855</v>
      </c>
      <c r="O81" s="8"/>
      <c r="P81" s="10"/>
    </row>
    <row r="82" spans="1:16" x14ac:dyDescent="0.2">
      <c r="A82" s="1">
        <v>2010101307</v>
      </c>
      <c r="B82" s="9" t="s">
        <v>83</v>
      </c>
      <c r="C82" s="7">
        <v>0</v>
      </c>
      <c r="D82" s="7">
        <v>485502.3</v>
      </c>
      <c r="E82" s="8">
        <f>+D82</f>
        <v>485502.3</v>
      </c>
      <c r="F82" s="8">
        <v>0</v>
      </c>
      <c r="G82" s="8">
        <v>0</v>
      </c>
      <c r="H82" s="8">
        <v>0</v>
      </c>
      <c r="I82" s="8">
        <v>0</v>
      </c>
      <c r="J82" s="6">
        <f t="shared" si="5"/>
        <v>485502.3</v>
      </c>
      <c r="K82" s="6">
        <f t="shared" si="6"/>
        <v>485502.3</v>
      </c>
      <c r="L82" s="5">
        <f t="shared" si="7"/>
        <v>0</v>
      </c>
      <c r="M82" s="5">
        <f t="shared" si="8"/>
        <v>0</v>
      </c>
      <c r="N82" s="8">
        <f t="shared" si="9"/>
        <v>485502.3</v>
      </c>
      <c r="O82" s="8"/>
      <c r="P82" s="10"/>
    </row>
    <row r="83" spans="1:16" x14ac:dyDescent="0.2">
      <c r="A83" s="1">
        <v>2010101308</v>
      </c>
      <c r="B83" t="s">
        <v>84</v>
      </c>
      <c r="C83" s="7">
        <v>11550.853000000001</v>
      </c>
      <c r="D83" s="7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6">
        <f t="shared" si="5"/>
        <v>0</v>
      </c>
      <c r="K83" s="6">
        <f t="shared" si="6"/>
        <v>0</v>
      </c>
      <c r="L83" s="5">
        <f t="shared" si="7"/>
        <v>0</v>
      </c>
      <c r="M83" s="5">
        <f t="shared" si="8"/>
        <v>-11550.853000000001</v>
      </c>
      <c r="N83" s="8">
        <f t="shared" si="9"/>
        <v>-11550.853000000001</v>
      </c>
      <c r="O83" s="8"/>
      <c r="P83" s="10"/>
    </row>
    <row r="84" spans="1:16" x14ac:dyDescent="0.2">
      <c r="A84" s="1">
        <v>2010101310</v>
      </c>
      <c r="B84" s="9" t="s">
        <v>85</v>
      </c>
      <c r="C84" s="7">
        <v>0</v>
      </c>
      <c r="D84" s="7">
        <v>0</v>
      </c>
      <c r="E84" s="8">
        <f>+D84/4</f>
        <v>0</v>
      </c>
      <c r="F84" s="8">
        <f>+D84/4</f>
        <v>0</v>
      </c>
      <c r="G84" s="8">
        <f>+D84/4</f>
        <v>0</v>
      </c>
      <c r="H84" s="8">
        <f>+D84/4</f>
        <v>0</v>
      </c>
      <c r="I84" s="8">
        <v>0</v>
      </c>
      <c r="J84" s="6">
        <f t="shared" si="5"/>
        <v>0</v>
      </c>
      <c r="K84" s="6">
        <f t="shared" si="6"/>
        <v>0</v>
      </c>
      <c r="L84" s="5">
        <f t="shared" si="7"/>
        <v>0</v>
      </c>
      <c r="M84" s="5">
        <f t="shared" si="8"/>
        <v>0</v>
      </c>
      <c r="N84" s="8">
        <f t="shared" si="9"/>
        <v>0</v>
      </c>
      <c r="O84" s="8"/>
      <c r="P84" s="10"/>
    </row>
    <row r="85" spans="1:16" x14ac:dyDescent="0.2">
      <c r="A85" s="1">
        <v>2010102004</v>
      </c>
      <c r="B85" s="9" t="s">
        <v>86</v>
      </c>
      <c r="C85" s="7">
        <v>0</v>
      </c>
      <c r="D85" s="7">
        <v>30422</v>
      </c>
      <c r="E85" s="8">
        <f>+D85</f>
        <v>30422</v>
      </c>
      <c r="F85" s="8">
        <v>0</v>
      </c>
      <c r="G85" s="8">
        <v>0</v>
      </c>
      <c r="H85" s="8">
        <v>0</v>
      </c>
      <c r="I85" s="8">
        <v>0</v>
      </c>
      <c r="J85" s="6">
        <f t="shared" si="5"/>
        <v>30422</v>
      </c>
      <c r="K85" s="6">
        <f t="shared" si="6"/>
        <v>30422</v>
      </c>
      <c r="L85" s="5">
        <f t="shared" si="7"/>
        <v>0</v>
      </c>
      <c r="M85" s="5">
        <f t="shared" si="8"/>
        <v>0</v>
      </c>
      <c r="N85" s="8">
        <f t="shared" si="9"/>
        <v>30422</v>
      </c>
      <c r="O85" s="8"/>
      <c r="P85" s="10"/>
    </row>
    <row r="86" spans="1:16" x14ac:dyDescent="0.2">
      <c r="A86" s="1">
        <v>2010102005</v>
      </c>
      <c r="B86" t="s">
        <v>87</v>
      </c>
      <c r="C86" s="7">
        <v>0</v>
      </c>
      <c r="D86" s="7">
        <v>193200</v>
      </c>
      <c r="E86" s="8">
        <f>+D86/2</f>
        <v>96600</v>
      </c>
      <c r="F86" s="8">
        <f>+D86/2</f>
        <v>96600</v>
      </c>
      <c r="G86" s="8">
        <v>0</v>
      </c>
      <c r="H86" s="8">
        <v>0</v>
      </c>
      <c r="I86" s="8">
        <v>0</v>
      </c>
      <c r="J86" s="6">
        <f t="shared" si="5"/>
        <v>193200</v>
      </c>
      <c r="K86" s="6">
        <f t="shared" si="6"/>
        <v>193200</v>
      </c>
      <c r="L86" s="5">
        <f t="shared" si="7"/>
        <v>0</v>
      </c>
      <c r="M86" s="5">
        <f t="shared" si="8"/>
        <v>0</v>
      </c>
      <c r="N86" s="8">
        <f t="shared" si="9"/>
        <v>193200</v>
      </c>
      <c r="O86" s="8"/>
      <c r="P86" s="10"/>
    </row>
    <row r="87" spans="1:16" x14ac:dyDescent="0.2">
      <c r="A87" s="1">
        <v>2010102015</v>
      </c>
      <c r="B87" t="s">
        <v>88</v>
      </c>
      <c r="C87" s="7">
        <v>0</v>
      </c>
      <c r="D87" s="7">
        <v>8.0000013113021848E-4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6">
        <f t="shared" si="5"/>
        <v>8.0000013113021848E-4</v>
      </c>
      <c r="K87" s="6">
        <f t="shared" si="6"/>
        <v>0</v>
      </c>
      <c r="L87" s="5">
        <f t="shared" si="7"/>
        <v>8.0000013113021848E-4</v>
      </c>
      <c r="M87" s="5">
        <f t="shared" si="8"/>
        <v>0</v>
      </c>
      <c r="N87" s="8">
        <f t="shared" si="9"/>
        <v>8.0000013113021848E-4</v>
      </c>
      <c r="O87" s="8"/>
      <c r="P87" s="10"/>
    </row>
    <row r="88" spans="1:16" x14ac:dyDescent="0.2">
      <c r="A88" s="1">
        <v>2010102016</v>
      </c>
      <c r="B88" s="9" t="s">
        <v>89</v>
      </c>
      <c r="C88" s="7">
        <v>0</v>
      </c>
      <c r="D88" s="7">
        <v>0</v>
      </c>
      <c r="E88" s="8">
        <f>+D88</f>
        <v>0</v>
      </c>
      <c r="F88" s="8">
        <v>0</v>
      </c>
      <c r="G88" s="8">
        <v>0</v>
      </c>
      <c r="H88" s="8">
        <v>0</v>
      </c>
      <c r="I88" s="8">
        <v>0</v>
      </c>
      <c r="J88" s="6">
        <f t="shared" si="5"/>
        <v>0</v>
      </c>
      <c r="K88" s="6">
        <f t="shared" si="6"/>
        <v>0</v>
      </c>
      <c r="L88" s="5">
        <f t="shared" si="7"/>
        <v>0</v>
      </c>
      <c r="M88" s="5">
        <f t="shared" si="8"/>
        <v>0</v>
      </c>
      <c r="N88" s="8">
        <f t="shared" si="9"/>
        <v>0</v>
      </c>
      <c r="O88" s="8"/>
      <c r="P88" s="10"/>
    </row>
    <row r="89" spans="1:16" x14ac:dyDescent="0.2">
      <c r="A89" s="1">
        <v>2010103008</v>
      </c>
      <c r="B89" s="9" t="s">
        <v>90</v>
      </c>
      <c r="C89" s="7">
        <v>0</v>
      </c>
      <c r="D89" s="7">
        <v>6859.4400000000005</v>
      </c>
      <c r="E89" s="8">
        <f>+D89</f>
        <v>6859.4400000000005</v>
      </c>
      <c r="F89" s="8">
        <v>0</v>
      </c>
      <c r="G89" s="8">
        <v>0</v>
      </c>
      <c r="H89" s="8">
        <v>0</v>
      </c>
      <c r="I89" s="8">
        <v>0</v>
      </c>
      <c r="J89" s="6">
        <f t="shared" si="5"/>
        <v>6859.4400000000005</v>
      </c>
      <c r="K89" s="6">
        <f t="shared" si="6"/>
        <v>6859.4400000000005</v>
      </c>
      <c r="L89" s="5">
        <f t="shared" si="7"/>
        <v>0</v>
      </c>
      <c r="M89" s="5">
        <f t="shared" si="8"/>
        <v>0</v>
      </c>
      <c r="N89" s="8">
        <f t="shared" si="9"/>
        <v>6859.4400000000005</v>
      </c>
      <c r="O89" s="8"/>
      <c r="P89" s="10"/>
    </row>
    <row r="90" spans="1:16" x14ac:dyDescent="0.2">
      <c r="A90" s="1">
        <v>2010103010</v>
      </c>
      <c r="B90" t="s">
        <v>91</v>
      </c>
      <c r="C90" s="7">
        <v>0</v>
      </c>
      <c r="D90" s="7">
        <v>10429</v>
      </c>
      <c r="E90" s="8">
        <f>+D90</f>
        <v>10429</v>
      </c>
      <c r="F90" s="8">
        <v>0</v>
      </c>
      <c r="G90" s="8">
        <v>0</v>
      </c>
      <c r="H90" s="8">
        <v>0</v>
      </c>
      <c r="I90" s="8">
        <v>0</v>
      </c>
      <c r="J90" s="6">
        <f t="shared" si="5"/>
        <v>10429</v>
      </c>
      <c r="K90" s="6">
        <f t="shared" si="6"/>
        <v>10429</v>
      </c>
      <c r="L90" s="5">
        <f t="shared" si="7"/>
        <v>0</v>
      </c>
      <c r="M90" s="5">
        <f t="shared" si="8"/>
        <v>0</v>
      </c>
      <c r="N90" s="8">
        <f t="shared" si="9"/>
        <v>10429</v>
      </c>
      <c r="O90" s="8"/>
      <c r="P90" s="10"/>
    </row>
    <row r="91" spans="1:16" x14ac:dyDescent="0.2">
      <c r="A91" s="1">
        <v>2010103011</v>
      </c>
      <c r="B91" s="9" t="s">
        <v>92</v>
      </c>
      <c r="C91" s="7">
        <v>0</v>
      </c>
      <c r="D91" s="7">
        <v>4058010.52</v>
      </c>
      <c r="E91" s="8">
        <f>+D91</f>
        <v>4058010.52</v>
      </c>
      <c r="F91" s="8">
        <v>0</v>
      </c>
      <c r="G91" s="8">
        <v>0</v>
      </c>
      <c r="H91" s="8">
        <v>0</v>
      </c>
      <c r="I91" s="8">
        <v>0</v>
      </c>
      <c r="J91" s="6">
        <f t="shared" si="5"/>
        <v>4058010.52</v>
      </c>
      <c r="K91" s="6">
        <f t="shared" si="6"/>
        <v>4058010.52</v>
      </c>
      <c r="L91" s="5">
        <f t="shared" si="7"/>
        <v>0</v>
      </c>
      <c r="M91" s="5">
        <f t="shared" si="8"/>
        <v>0</v>
      </c>
      <c r="N91" s="8">
        <f t="shared" si="9"/>
        <v>4058010.52</v>
      </c>
      <c r="O91" s="8"/>
      <c r="P91" s="10"/>
    </row>
    <row r="92" spans="1:16" x14ac:dyDescent="0.2">
      <c r="A92" s="1">
        <v>2010103016</v>
      </c>
      <c r="B92" t="s">
        <v>93</v>
      </c>
      <c r="C92" s="7">
        <v>580</v>
      </c>
      <c r="D92" s="7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6">
        <f t="shared" si="5"/>
        <v>0</v>
      </c>
      <c r="K92" s="6">
        <f t="shared" si="6"/>
        <v>0</v>
      </c>
      <c r="L92" s="5">
        <f t="shared" si="7"/>
        <v>0</v>
      </c>
      <c r="M92" s="5">
        <f t="shared" si="8"/>
        <v>-580</v>
      </c>
      <c r="N92" s="8">
        <f t="shared" si="9"/>
        <v>-580</v>
      </c>
      <c r="O92" s="8"/>
      <c r="P92" s="10"/>
    </row>
    <row r="93" spans="1:16" x14ac:dyDescent="0.2">
      <c r="A93" s="1">
        <v>2010103022</v>
      </c>
      <c r="B93" t="s">
        <v>94</v>
      </c>
      <c r="C93" s="7">
        <v>0</v>
      </c>
      <c r="D93" s="7">
        <v>60982.5</v>
      </c>
      <c r="E93" s="8">
        <f>+D93/2</f>
        <v>30491.25</v>
      </c>
      <c r="F93" s="8">
        <f>+D93/2</f>
        <v>30491.25</v>
      </c>
      <c r="G93" s="8">
        <v>0</v>
      </c>
      <c r="H93" s="8">
        <v>0</v>
      </c>
      <c r="I93" s="8">
        <v>0</v>
      </c>
      <c r="J93" s="6">
        <f t="shared" si="5"/>
        <v>60982.5</v>
      </c>
      <c r="K93" s="6">
        <f t="shared" si="6"/>
        <v>60982.5</v>
      </c>
      <c r="L93" s="5">
        <f t="shared" si="7"/>
        <v>0</v>
      </c>
      <c r="M93" s="5">
        <f t="shared" si="8"/>
        <v>0</v>
      </c>
      <c r="N93" s="8">
        <f t="shared" si="9"/>
        <v>60982.5</v>
      </c>
      <c r="O93" s="8"/>
      <c r="P93" s="10"/>
    </row>
    <row r="94" spans="1:16" x14ac:dyDescent="0.2">
      <c r="A94" s="1">
        <v>2010103030</v>
      </c>
      <c r="B94" t="s">
        <v>95</v>
      </c>
      <c r="C94" s="7">
        <v>0</v>
      </c>
      <c r="D94" s="7">
        <v>4108.8722499999994</v>
      </c>
      <c r="E94" s="8">
        <f>+D94/2</f>
        <v>2054.4361249999997</v>
      </c>
      <c r="F94" s="8">
        <f>+D94/2</f>
        <v>2054.4361249999997</v>
      </c>
      <c r="G94" s="8">
        <v>0</v>
      </c>
      <c r="H94" s="8">
        <v>0</v>
      </c>
      <c r="I94" s="8">
        <v>0</v>
      </c>
      <c r="J94" s="6">
        <f t="shared" si="5"/>
        <v>4108.8722499999994</v>
      </c>
      <c r="K94" s="6">
        <f t="shared" si="6"/>
        <v>4108.8722499999994</v>
      </c>
      <c r="L94" s="5">
        <f t="shared" si="7"/>
        <v>0</v>
      </c>
      <c r="M94" s="5">
        <f t="shared" si="8"/>
        <v>0</v>
      </c>
      <c r="N94" s="8">
        <f t="shared" si="9"/>
        <v>4108.8722499999994</v>
      </c>
      <c r="O94" s="8"/>
      <c r="P94" s="10"/>
    </row>
    <row r="95" spans="1:16" x14ac:dyDescent="0.2">
      <c r="A95" s="1">
        <v>2010103032</v>
      </c>
      <c r="B95" t="s">
        <v>96</v>
      </c>
      <c r="C95" s="7">
        <v>0</v>
      </c>
      <c r="D95" s="7">
        <v>37023.557349999995</v>
      </c>
      <c r="E95" s="8">
        <f>+D95/2</f>
        <v>18511.778674999998</v>
      </c>
      <c r="F95" s="8">
        <f>+D95/2</f>
        <v>18511.778674999998</v>
      </c>
      <c r="G95" s="8">
        <v>0</v>
      </c>
      <c r="H95" s="8">
        <v>0</v>
      </c>
      <c r="I95" s="8">
        <v>0</v>
      </c>
      <c r="J95" s="6">
        <f t="shared" si="5"/>
        <v>37023.557349999995</v>
      </c>
      <c r="K95" s="6">
        <f t="shared" si="6"/>
        <v>37023.557349999995</v>
      </c>
      <c r="L95" s="5">
        <f t="shared" si="7"/>
        <v>0</v>
      </c>
      <c r="M95" s="5">
        <f t="shared" si="8"/>
        <v>0</v>
      </c>
      <c r="N95" s="8">
        <f t="shared" si="9"/>
        <v>37023.557349999995</v>
      </c>
      <c r="O95" s="8"/>
      <c r="P95" s="10"/>
    </row>
    <row r="96" spans="1:16" x14ac:dyDescent="0.2">
      <c r="A96" s="1">
        <v>2010103033</v>
      </c>
      <c r="B96" t="s">
        <v>97</v>
      </c>
      <c r="C96" s="7">
        <v>0</v>
      </c>
      <c r="D96" s="7">
        <v>2731.25</v>
      </c>
      <c r="E96" s="8">
        <f>+D96</f>
        <v>2731.25</v>
      </c>
      <c r="F96" s="8">
        <v>0</v>
      </c>
      <c r="G96" s="8">
        <v>0</v>
      </c>
      <c r="H96" s="8">
        <v>0</v>
      </c>
      <c r="I96" s="8">
        <v>0</v>
      </c>
      <c r="J96" s="6">
        <f t="shared" si="5"/>
        <v>2731.25</v>
      </c>
      <c r="K96" s="6">
        <f t="shared" si="6"/>
        <v>2731.25</v>
      </c>
      <c r="L96" s="5">
        <f t="shared" si="7"/>
        <v>0</v>
      </c>
      <c r="M96" s="5">
        <f t="shared" si="8"/>
        <v>0</v>
      </c>
      <c r="N96" s="8">
        <f t="shared" si="9"/>
        <v>2731.25</v>
      </c>
      <c r="O96" s="8"/>
      <c r="P96" s="10"/>
    </row>
    <row r="97" spans="1:16" x14ac:dyDescent="0.2">
      <c r="A97" s="1">
        <v>2010103046</v>
      </c>
      <c r="B97" t="s">
        <v>98</v>
      </c>
      <c r="C97" s="7">
        <v>0</v>
      </c>
      <c r="D97" s="7">
        <v>333199.69579999999</v>
      </c>
      <c r="E97" s="8">
        <v>159705</v>
      </c>
      <c r="F97" s="8">
        <v>142147</v>
      </c>
      <c r="G97" s="8">
        <f>38473-7125-0.3</f>
        <v>31347.7</v>
      </c>
      <c r="H97" s="8">
        <v>0</v>
      </c>
      <c r="I97" s="8">
        <v>0</v>
      </c>
      <c r="J97" s="6">
        <f t="shared" si="5"/>
        <v>333199.69579999999</v>
      </c>
      <c r="K97" s="6">
        <f t="shared" si="6"/>
        <v>333199.7</v>
      </c>
      <c r="L97" s="5">
        <f t="shared" si="7"/>
        <v>-4.2000000248663127E-3</v>
      </c>
      <c r="M97" s="5">
        <f t="shared" si="8"/>
        <v>0</v>
      </c>
      <c r="N97" s="8">
        <f t="shared" si="9"/>
        <v>333199.69579999999</v>
      </c>
      <c r="O97" s="8"/>
      <c r="P97" s="10"/>
    </row>
    <row r="98" spans="1:16" x14ac:dyDescent="0.2">
      <c r="A98" s="1">
        <v>2010103065</v>
      </c>
      <c r="B98" t="s">
        <v>99</v>
      </c>
      <c r="C98" s="7">
        <v>7.0999998599290853E-4</v>
      </c>
      <c r="D98" s="7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6">
        <f t="shared" si="5"/>
        <v>0</v>
      </c>
      <c r="K98" s="6">
        <f t="shared" si="6"/>
        <v>0</v>
      </c>
      <c r="L98" s="5">
        <f t="shared" si="7"/>
        <v>0</v>
      </c>
      <c r="M98" s="5">
        <f t="shared" si="8"/>
        <v>-7.0999998599290853E-4</v>
      </c>
      <c r="N98" s="8">
        <f t="shared" si="9"/>
        <v>-7.0999998599290853E-4</v>
      </c>
      <c r="O98" s="8"/>
      <c r="P98" s="10"/>
    </row>
    <row r="99" spans="1:16" x14ac:dyDescent="0.2">
      <c r="A99" s="1">
        <v>2010103073</v>
      </c>
      <c r="B99" t="s">
        <v>100</v>
      </c>
      <c r="C99" s="7">
        <v>0</v>
      </c>
      <c r="D99" s="7">
        <v>17569</v>
      </c>
      <c r="E99" s="8">
        <f>+D99/2</f>
        <v>8784.5</v>
      </c>
      <c r="F99" s="8">
        <f>+D99/2</f>
        <v>8784.5</v>
      </c>
      <c r="G99" s="8">
        <v>0</v>
      </c>
      <c r="H99" s="8">
        <v>0</v>
      </c>
      <c r="I99" s="8">
        <v>0</v>
      </c>
      <c r="J99" s="6">
        <f t="shared" si="5"/>
        <v>17569</v>
      </c>
      <c r="K99" s="6">
        <f t="shared" si="6"/>
        <v>17569</v>
      </c>
      <c r="L99" s="5">
        <f t="shared" si="7"/>
        <v>0</v>
      </c>
      <c r="M99" s="5">
        <f t="shared" si="8"/>
        <v>0</v>
      </c>
      <c r="N99" s="8">
        <f t="shared" si="9"/>
        <v>17569</v>
      </c>
      <c r="O99" s="8"/>
      <c r="P99" s="10"/>
    </row>
    <row r="100" spans="1:16" x14ac:dyDescent="0.2">
      <c r="A100" s="1">
        <v>2010103085</v>
      </c>
      <c r="B100" s="9" t="s">
        <v>101</v>
      </c>
      <c r="C100" s="7">
        <v>0</v>
      </c>
      <c r="D100" s="7">
        <v>713</v>
      </c>
      <c r="E100" s="8">
        <f>+D100</f>
        <v>713</v>
      </c>
      <c r="F100" s="8">
        <v>0</v>
      </c>
      <c r="G100" s="8">
        <v>0</v>
      </c>
      <c r="H100" s="8">
        <v>0</v>
      </c>
      <c r="I100" s="8">
        <v>0</v>
      </c>
      <c r="J100" s="6">
        <f t="shared" si="5"/>
        <v>713</v>
      </c>
      <c r="K100" s="6">
        <f t="shared" si="6"/>
        <v>713</v>
      </c>
      <c r="L100" s="5">
        <f t="shared" si="7"/>
        <v>0</v>
      </c>
      <c r="M100" s="5">
        <f t="shared" si="8"/>
        <v>0</v>
      </c>
      <c r="N100" s="8">
        <f t="shared" si="9"/>
        <v>713</v>
      </c>
      <c r="O100" s="8"/>
      <c r="P100" s="10"/>
    </row>
    <row r="101" spans="1:16" x14ac:dyDescent="0.2">
      <c r="A101" s="1">
        <v>2010103086</v>
      </c>
      <c r="B101" t="s">
        <v>102</v>
      </c>
      <c r="C101" s="7">
        <v>1.0000001639127731E-5</v>
      </c>
      <c r="D101" s="7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6">
        <f t="shared" si="5"/>
        <v>0</v>
      </c>
      <c r="K101" s="6">
        <f t="shared" si="6"/>
        <v>0</v>
      </c>
      <c r="L101" s="5">
        <f t="shared" si="7"/>
        <v>0</v>
      </c>
      <c r="M101" s="5">
        <f t="shared" si="8"/>
        <v>-1.0000001639127731E-5</v>
      </c>
      <c r="N101" s="8">
        <f t="shared" si="9"/>
        <v>-1.0000001639127731E-5</v>
      </c>
      <c r="O101" s="8"/>
      <c r="P101" s="10"/>
    </row>
    <row r="102" spans="1:16" x14ac:dyDescent="0.2">
      <c r="A102" s="1">
        <v>2010103091</v>
      </c>
      <c r="B102" t="s">
        <v>103</v>
      </c>
      <c r="C102" s="7">
        <v>747.61020000000019</v>
      </c>
      <c r="D102" s="7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6">
        <f t="shared" si="5"/>
        <v>0</v>
      </c>
      <c r="K102" s="6">
        <f t="shared" si="6"/>
        <v>0</v>
      </c>
      <c r="L102" s="5">
        <f t="shared" si="7"/>
        <v>0</v>
      </c>
      <c r="M102" s="5">
        <f t="shared" si="8"/>
        <v>-747.61020000000019</v>
      </c>
      <c r="N102" s="8">
        <f t="shared" si="9"/>
        <v>-747.61020000000019</v>
      </c>
      <c r="O102" s="8"/>
      <c r="P102" s="10"/>
    </row>
    <row r="103" spans="1:16" x14ac:dyDescent="0.2">
      <c r="A103" s="1">
        <v>2010103118</v>
      </c>
      <c r="B103" t="s">
        <v>104</v>
      </c>
      <c r="C103" s="7">
        <v>0</v>
      </c>
      <c r="D103" s="7">
        <v>31973.05</v>
      </c>
      <c r="E103" s="8">
        <v>15413.05</v>
      </c>
      <c r="F103" s="8">
        <v>16560</v>
      </c>
      <c r="G103" s="8">
        <v>0</v>
      </c>
      <c r="H103" s="8">
        <v>0</v>
      </c>
      <c r="I103" s="8">
        <v>0</v>
      </c>
      <c r="J103" s="6">
        <f t="shared" si="5"/>
        <v>31973.05</v>
      </c>
      <c r="K103" s="6">
        <f t="shared" si="6"/>
        <v>31973.05</v>
      </c>
      <c r="L103" s="5">
        <f t="shared" si="7"/>
        <v>0</v>
      </c>
      <c r="M103" s="5">
        <f t="shared" si="8"/>
        <v>0</v>
      </c>
      <c r="N103" s="8">
        <f t="shared" si="9"/>
        <v>31973.05</v>
      </c>
      <c r="O103" s="8"/>
      <c r="P103" s="10"/>
    </row>
    <row r="104" spans="1:16" x14ac:dyDescent="0.2">
      <c r="A104" s="1">
        <v>2010103132</v>
      </c>
      <c r="B104" t="s">
        <v>105</v>
      </c>
      <c r="C104" s="7">
        <v>1610</v>
      </c>
      <c r="D104" s="7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6">
        <f t="shared" si="5"/>
        <v>0</v>
      </c>
      <c r="K104" s="6">
        <f t="shared" si="6"/>
        <v>0</v>
      </c>
      <c r="L104" s="5">
        <f t="shared" si="7"/>
        <v>0</v>
      </c>
      <c r="M104" s="5">
        <f t="shared" si="8"/>
        <v>-1610</v>
      </c>
      <c r="N104" s="8">
        <f t="shared" si="9"/>
        <v>-1610</v>
      </c>
      <c r="O104" s="8"/>
      <c r="P104" s="10"/>
    </row>
    <row r="105" spans="1:16" x14ac:dyDescent="0.2">
      <c r="A105" s="1">
        <v>2010105001</v>
      </c>
      <c r="B105" t="s">
        <v>106</v>
      </c>
      <c r="C105" s="7">
        <v>0</v>
      </c>
      <c r="D105" s="7">
        <v>605.6</v>
      </c>
      <c r="E105" s="8">
        <f>+D105</f>
        <v>605.6</v>
      </c>
      <c r="F105" s="8">
        <v>0</v>
      </c>
      <c r="G105" s="8">
        <v>0</v>
      </c>
      <c r="H105" s="8">
        <v>0</v>
      </c>
      <c r="I105" s="8">
        <v>0</v>
      </c>
      <c r="J105" s="6">
        <f t="shared" si="5"/>
        <v>605.6</v>
      </c>
      <c r="K105" s="6">
        <f t="shared" si="6"/>
        <v>605.6</v>
      </c>
      <c r="L105" s="5">
        <f t="shared" si="7"/>
        <v>0</v>
      </c>
      <c r="M105" s="5">
        <f t="shared" si="8"/>
        <v>0</v>
      </c>
      <c r="N105" s="8">
        <f t="shared" si="9"/>
        <v>605.6</v>
      </c>
      <c r="O105" s="8"/>
      <c r="P105" s="10"/>
    </row>
    <row r="106" spans="1:16" x14ac:dyDescent="0.2">
      <c r="A106" s="1">
        <v>2010105002</v>
      </c>
      <c r="B106" t="s">
        <v>107</v>
      </c>
      <c r="C106" s="7">
        <v>0</v>
      </c>
      <c r="D106" s="7">
        <v>25939.65</v>
      </c>
      <c r="E106" s="8">
        <f>+D106/2</f>
        <v>12969.825000000001</v>
      </c>
      <c r="F106" s="8">
        <f>+D106/2</f>
        <v>12969.825000000001</v>
      </c>
      <c r="G106" s="8">
        <v>0</v>
      </c>
      <c r="H106" s="8">
        <v>0</v>
      </c>
      <c r="I106" s="8">
        <v>0</v>
      </c>
      <c r="J106" s="6">
        <f t="shared" si="5"/>
        <v>25939.65</v>
      </c>
      <c r="K106" s="6">
        <f t="shared" si="6"/>
        <v>25939.65</v>
      </c>
      <c r="L106" s="5">
        <f t="shared" si="7"/>
        <v>0</v>
      </c>
      <c r="M106" s="5">
        <f t="shared" si="8"/>
        <v>0</v>
      </c>
      <c r="N106" s="8">
        <f t="shared" si="9"/>
        <v>25939.65</v>
      </c>
      <c r="O106" s="8"/>
      <c r="P106" s="10"/>
    </row>
    <row r="107" spans="1:16" x14ac:dyDescent="0.2">
      <c r="A107" s="1">
        <v>2010105003</v>
      </c>
      <c r="B107" t="s">
        <v>108</v>
      </c>
      <c r="C107" s="7">
        <v>0</v>
      </c>
      <c r="D107" s="7">
        <v>35740.76</v>
      </c>
      <c r="E107" s="8">
        <f>+D107/2</f>
        <v>17870.38</v>
      </c>
      <c r="F107" s="8">
        <f>+D107/2</f>
        <v>17870.38</v>
      </c>
      <c r="G107" s="8">
        <v>0</v>
      </c>
      <c r="H107" s="8">
        <v>0</v>
      </c>
      <c r="I107" s="8">
        <v>0</v>
      </c>
      <c r="J107" s="6">
        <f t="shared" si="5"/>
        <v>35740.76</v>
      </c>
      <c r="K107" s="6">
        <f t="shared" si="6"/>
        <v>35740.76</v>
      </c>
      <c r="L107" s="5">
        <f t="shared" si="7"/>
        <v>0</v>
      </c>
      <c r="M107" s="5">
        <f t="shared" si="8"/>
        <v>0</v>
      </c>
      <c r="N107" s="8">
        <f t="shared" si="9"/>
        <v>35740.76</v>
      </c>
      <c r="O107" s="8"/>
      <c r="P107" s="10"/>
    </row>
    <row r="108" spans="1:16" x14ac:dyDescent="0.2">
      <c r="A108" s="1">
        <v>2010105005</v>
      </c>
      <c r="B108" t="s">
        <v>109</v>
      </c>
      <c r="C108" s="7">
        <v>0</v>
      </c>
      <c r="D108" s="7">
        <v>347896.03</v>
      </c>
      <c r="E108" s="8">
        <v>216000</v>
      </c>
      <c r="F108" s="8">
        <v>0</v>
      </c>
      <c r="G108" s="8">
        <f>0.03+131896</f>
        <v>131896.03</v>
      </c>
      <c r="H108" s="8">
        <v>0</v>
      </c>
      <c r="I108" s="8">
        <v>0</v>
      </c>
      <c r="J108" s="6">
        <f t="shared" si="5"/>
        <v>347896.03</v>
      </c>
      <c r="K108" s="6">
        <f t="shared" si="6"/>
        <v>347896.03</v>
      </c>
      <c r="L108" s="5">
        <f t="shared" si="7"/>
        <v>0</v>
      </c>
      <c r="M108" s="5">
        <f t="shared" si="8"/>
        <v>0</v>
      </c>
      <c r="N108" s="8">
        <f t="shared" si="9"/>
        <v>347896.03</v>
      </c>
      <c r="O108" s="8"/>
      <c r="P108" s="10"/>
    </row>
    <row r="109" spans="1:16" x14ac:dyDescent="0.2">
      <c r="A109" s="1">
        <v>2010105009</v>
      </c>
      <c r="B109" s="9" t="s">
        <v>110</v>
      </c>
      <c r="C109" s="7">
        <v>0</v>
      </c>
      <c r="D109" s="7">
        <v>3832.44</v>
      </c>
      <c r="E109" s="8">
        <f>+D109</f>
        <v>3832.44</v>
      </c>
      <c r="F109" s="8">
        <v>0</v>
      </c>
      <c r="G109" s="8">
        <v>0</v>
      </c>
      <c r="H109" s="8">
        <v>0</v>
      </c>
      <c r="I109" s="8">
        <v>0</v>
      </c>
      <c r="J109" s="6">
        <f t="shared" si="5"/>
        <v>3832.44</v>
      </c>
      <c r="K109" s="6">
        <f t="shared" si="6"/>
        <v>3832.44</v>
      </c>
      <c r="L109" s="5">
        <f t="shared" si="7"/>
        <v>0</v>
      </c>
      <c r="M109" s="5">
        <f t="shared" si="8"/>
        <v>0</v>
      </c>
      <c r="N109" s="8">
        <f t="shared" si="9"/>
        <v>3832.44</v>
      </c>
      <c r="O109" s="8"/>
      <c r="P109" s="10"/>
    </row>
    <row r="110" spans="1:16" x14ac:dyDescent="0.2">
      <c r="A110" s="1">
        <v>2010105010</v>
      </c>
      <c r="B110" t="s">
        <v>111</v>
      </c>
      <c r="C110" s="7">
        <v>1.0000001639127731E-5</v>
      </c>
      <c r="D110" s="7">
        <v>0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6">
        <f t="shared" si="5"/>
        <v>0</v>
      </c>
      <c r="K110" s="6">
        <f t="shared" si="6"/>
        <v>0</v>
      </c>
      <c r="L110" s="5">
        <f t="shared" si="7"/>
        <v>0</v>
      </c>
      <c r="M110" s="5">
        <f t="shared" si="8"/>
        <v>-1.0000001639127731E-5</v>
      </c>
      <c r="N110" s="8">
        <f t="shared" si="9"/>
        <v>-1.0000001639127731E-5</v>
      </c>
      <c r="O110" s="8"/>
      <c r="P110" s="10"/>
    </row>
    <row r="111" spans="1:16" x14ac:dyDescent="0.2">
      <c r="A111" s="1">
        <v>2010105012</v>
      </c>
      <c r="B111" t="s">
        <v>112</v>
      </c>
      <c r="C111" s="7">
        <v>0</v>
      </c>
      <c r="D111" s="7">
        <v>10035.06</v>
      </c>
      <c r="E111" s="8">
        <f>+D111</f>
        <v>10035.06</v>
      </c>
      <c r="F111" s="8">
        <v>0</v>
      </c>
      <c r="G111" s="8">
        <v>0</v>
      </c>
      <c r="H111" s="8">
        <v>0</v>
      </c>
      <c r="I111" s="8">
        <v>0</v>
      </c>
      <c r="J111" s="6">
        <f t="shared" si="5"/>
        <v>10035.06</v>
      </c>
      <c r="K111" s="6">
        <f t="shared" si="6"/>
        <v>10035.06</v>
      </c>
      <c r="L111" s="5">
        <f t="shared" si="7"/>
        <v>0</v>
      </c>
      <c r="M111" s="5">
        <f t="shared" si="8"/>
        <v>0</v>
      </c>
      <c r="N111" s="8">
        <f t="shared" si="9"/>
        <v>10035.06</v>
      </c>
      <c r="O111" s="8"/>
      <c r="P111" s="10"/>
    </row>
    <row r="112" spans="1:16" x14ac:dyDescent="0.2">
      <c r="A112" s="1">
        <v>2010105013</v>
      </c>
      <c r="B112" t="s">
        <v>113</v>
      </c>
      <c r="C112" s="7">
        <v>0</v>
      </c>
      <c r="D112" s="7">
        <v>148596.75</v>
      </c>
      <c r="E112" s="8">
        <v>18550</v>
      </c>
      <c r="F112" s="8">
        <f>0.75+130046</f>
        <v>130046.75</v>
      </c>
      <c r="G112" s="8">
        <v>0</v>
      </c>
      <c r="H112" s="8">
        <v>0</v>
      </c>
      <c r="I112" s="8">
        <v>0</v>
      </c>
      <c r="J112" s="6">
        <f t="shared" si="5"/>
        <v>148596.75</v>
      </c>
      <c r="K112" s="6">
        <f t="shared" si="6"/>
        <v>148596.75</v>
      </c>
      <c r="L112" s="5">
        <f t="shared" si="7"/>
        <v>0</v>
      </c>
      <c r="M112" s="5">
        <f t="shared" si="8"/>
        <v>0</v>
      </c>
      <c r="N112" s="8">
        <f t="shared" si="9"/>
        <v>148596.75</v>
      </c>
      <c r="O112" s="8"/>
      <c r="P112" s="10"/>
    </row>
    <row r="113" spans="1:16" x14ac:dyDescent="0.2">
      <c r="A113" s="1">
        <v>2010105019</v>
      </c>
      <c r="B113" t="s">
        <v>114</v>
      </c>
      <c r="C113" s="7">
        <v>0</v>
      </c>
      <c r="D113" s="7">
        <v>0.05</v>
      </c>
      <c r="E113" s="8">
        <v>0.05</v>
      </c>
      <c r="F113" s="8">
        <v>0</v>
      </c>
      <c r="G113" s="8">
        <v>0</v>
      </c>
      <c r="H113" s="8">
        <v>0</v>
      </c>
      <c r="I113" s="8">
        <v>0</v>
      </c>
      <c r="J113" s="6">
        <f t="shared" si="5"/>
        <v>0.05</v>
      </c>
      <c r="K113" s="6">
        <f t="shared" si="6"/>
        <v>0.05</v>
      </c>
      <c r="L113" s="5">
        <f t="shared" si="7"/>
        <v>0</v>
      </c>
      <c r="M113" s="5">
        <f t="shared" si="8"/>
        <v>0</v>
      </c>
      <c r="N113" s="8">
        <f t="shared" si="9"/>
        <v>0.05</v>
      </c>
      <c r="O113" s="8"/>
      <c r="P113" s="10"/>
    </row>
    <row r="114" spans="1:16" x14ac:dyDescent="0.2">
      <c r="A114" s="1">
        <v>2010105025</v>
      </c>
      <c r="B114" t="s">
        <v>115</v>
      </c>
      <c r="C114" s="7">
        <v>0</v>
      </c>
      <c r="D114" s="7">
        <v>285980.88</v>
      </c>
      <c r="E114" s="8">
        <f>+D114/3</f>
        <v>95326.96</v>
      </c>
      <c r="F114" s="8">
        <f>+D114/3</f>
        <v>95326.96</v>
      </c>
      <c r="G114" s="8">
        <f>+D114/3</f>
        <v>95326.96</v>
      </c>
      <c r="H114" s="8">
        <v>0</v>
      </c>
      <c r="I114" s="8">
        <v>0</v>
      </c>
      <c r="J114" s="6">
        <f t="shared" si="5"/>
        <v>285980.88</v>
      </c>
      <c r="K114" s="6">
        <f t="shared" si="6"/>
        <v>285980.88</v>
      </c>
      <c r="L114" s="5">
        <f t="shared" si="7"/>
        <v>0</v>
      </c>
      <c r="M114" s="5">
        <f t="shared" si="8"/>
        <v>0</v>
      </c>
      <c r="N114" s="8">
        <f t="shared" si="9"/>
        <v>285980.88</v>
      </c>
      <c r="O114" s="8"/>
      <c r="P114" s="10"/>
    </row>
    <row r="115" spans="1:16" x14ac:dyDescent="0.2">
      <c r="A115" s="1">
        <v>2010105031</v>
      </c>
      <c r="B115" t="s">
        <v>116</v>
      </c>
      <c r="C115" s="7">
        <v>0</v>
      </c>
      <c r="D115" s="7">
        <v>0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6">
        <f t="shared" si="5"/>
        <v>0</v>
      </c>
      <c r="K115" s="6">
        <f t="shared" si="6"/>
        <v>0</v>
      </c>
      <c r="L115" s="5">
        <f t="shared" si="7"/>
        <v>0</v>
      </c>
      <c r="M115" s="5">
        <f t="shared" si="8"/>
        <v>0</v>
      </c>
      <c r="N115" s="8">
        <f t="shared" si="9"/>
        <v>0</v>
      </c>
      <c r="O115" s="8"/>
      <c r="P115" s="10"/>
    </row>
    <row r="116" spans="1:16" x14ac:dyDescent="0.2">
      <c r="A116" s="1">
        <v>2010105032</v>
      </c>
      <c r="B116" t="s">
        <v>117</v>
      </c>
      <c r="C116" s="7">
        <v>0</v>
      </c>
      <c r="D116" s="7">
        <v>350</v>
      </c>
      <c r="E116" s="8">
        <f>+D116</f>
        <v>350</v>
      </c>
      <c r="F116" s="8">
        <v>0</v>
      </c>
      <c r="G116" s="8">
        <v>0</v>
      </c>
      <c r="H116" s="8">
        <v>0</v>
      </c>
      <c r="I116" s="8">
        <v>0</v>
      </c>
      <c r="J116" s="6">
        <f t="shared" si="5"/>
        <v>350</v>
      </c>
      <c r="K116" s="6">
        <f t="shared" si="6"/>
        <v>350</v>
      </c>
      <c r="L116" s="5">
        <f t="shared" si="7"/>
        <v>0</v>
      </c>
      <c r="M116" s="5">
        <f t="shared" si="8"/>
        <v>0</v>
      </c>
      <c r="N116" s="8">
        <f t="shared" si="9"/>
        <v>350</v>
      </c>
      <c r="O116" s="8"/>
      <c r="P116" s="10"/>
    </row>
    <row r="117" spans="1:16" x14ac:dyDescent="0.2">
      <c r="A117" s="1">
        <v>2010105049</v>
      </c>
      <c r="B117" t="s">
        <v>118</v>
      </c>
      <c r="C117" s="7">
        <v>0</v>
      </c>
      <c r="D117" s="7">
        <v>45.49</v>
      </c>
      <c r="E117" s="8">
        <f>+D117</f>
        <v>45.49</v>
      </c>
      <c r="F117" s="8">
        <v>0</v>
      </c>
      <c r="G117" s="8">
        <v>0</v>
      </c>
      <c r="H117" s="8">
        <v>0</v>
      </c>
      <c r="I117" s="8">
        <v>0</v>
      </c>
      <c r="J117" s="6">
        <f t="shared" si="5"/>
        <v>45.49</v>
      </c>
      <c r="K117" s="6">
        <f t="shared" si="6"/>
        <v>45.49</v>
      </c>
      <c r="L117" s="5">
        <f t="shared" si="7"/>
        <v>0</v>
      </c>
      <c r="M117" s="5">
        <f t="shared" si="8"/>
        <v>0</v>
      </c>
      <c r="N117" s="8">
        <f t="shared" si="9"/>
        <v>45.49</v>
      </c>
      <c r="O117" s="8"/>
      <c r="P117" s="10"/>
    </row>
    <row r="118" spans="1:16" x14ac:dyDescent="0.2">
      <c r="A118" s="1">
        <v>2010105050</v>
      </c>
      <c r="B118" t="s">
        <v>119</v>
      </c>
      <c r="C118" s="7">
        <v>0</v>
      </c>
      <c r="D118" s="7">
        <v>315193.19</v>
      </c>
      <c r="E118" s="8">
        <f>+D118/3</f>
        <v>105064.39666666667</v>
      </c>
      <c r="F118" s="8">
        <f>+D118/3</f>
        <v>105064.39666666667</v>
      </c>
      <c r="G118" s="8">
        <f>+D118/3</f>
        <v>105064.39666666667</v>
      </c>
      <c r="H118" s="8">
        <v>0</v>
      </c>
      <c r="I118" s="8">
        <v>0</v>
      </c>
      <c r="J118" s="6">
        <f t="shared" si="5"/>
        <v>315193.19</v>
      </c>
      <c r="K118" s="6">
        <f t="shared" si="6"/>
        <v>315193.19</v>
      </c>
      <c r="L118" s="5">
        <f t="shared" si="7"/>
        <v>0</v>
      </c>
      <c r="M118" s="5">
        <f t="shared" si="8"/>
        <v>0</v>
      </c>
      <c r="N118" s="8">
        <f t="shared" si="9"/>
        <v>315193.19</v>
      </c>
      <c r="O118" s="8"/>
      <c r="P118" s="10"/>
    </row>
    <row r="119" spans="1:16" x14ac:dyDescent="0.2">
      <c r="A119" s="1">
        <v>2010105056</v>
      </c>
      <c r="B119" t="s">
        <v>120</v>
      </c>
      <c r="C119" s="7">
        <v>0</v>
      </c>
      <c r="D119" s="7">
        <v>117523.65000000001</v>
      </c>
      <c r="E119" s="8">
        <f>+D119/2</f>
        <v>58761.825000000004</v>
      </c>
      <c r="F119" s="8">
        <f>+D119/2</f>
        <v>58761.825000000004</v>
      </c>
      <c r="G119" s="8"/>
      <c r="H119" s="8">
        <v>0</v>
      </c>
      <c r="I119" s="8">
        <v>0</v>
      </c>
      <c r="J119" s="6">
        <f t="shared" si="5"/>
        <v>117523.65000000001</v>
      </c>
      <c r="K119" s="6">
        <f t="shared" si="6"/>
        <v>117523.65000000001</v>
      </c>
      <c r="L119" s="5">
        <f t="shared" si="7"/>
        <v>0</v>
      </c>
      <c r="M119" s="5">
        <f t="shared" si="8"/>
        <v>0</v>
      </c>
      <c r="N119" s="8">
        <f t="shared" si="9"/>
        <v>117523.65000000001</v>
      </c>
      <c r="O119" s="8"/>
      <c r="P119" s="10"/>
    </row>
    <row r="120" spans="1:16" x14ac:dyDescent="0.2">
      <c r="A120" s="1">
        <v>2010105057</v>
      </c>
      <c r="B120" s="9" t="s">
        <v>121</v>
      </c>
      <c r="C120" s="7">
        <v>0</v>
      </c>
      <c r="D120" s="7">
        <v>130497.25</v>
      </c>
      <c r="E120" s="8">
        <f>+D120</f>
        <v>130497.25</v>
      </c>
      <c r="F120" s="8">
        <v>0</v>
      </c>
      <c r="G120" s="8">
        <v>0</v>
      </c>
      <c r="H120" s="8">
        <v>0</v>
      </c>
      <c r="I120" s="8">
        <v>0</v>
      </c>
      <c r="J120" s="6">
        <f t="shared" si="5"/>
        <v>130497.25</v>
      </c>
      <c r="K120" s="6">
        <f t="shared" si="6"/>
        <v>130497.25</v>
      </c>
      <c r="L120" s="5">
        <f t="shared" si="7"/>
        <v>0</v>
      </c>
      <c r="M120" s="5">
        <f t="shared" si="8"/>
        <v>0</v>
      </c>
      <c r="N120" s="8">
        <f t="shared" si="9"/>
        <v>130497.25</v>
      </c>
      <c r="O120" s="8"/>
      <c r="P120" s="10"/>
    </row>
    <row r="121" spans="1:16" x14ac:dyDescent="0.2">
      <c r="A121" s="1">
        <v>2010105065</v>
      </c>
      <c r="B121" t="s">
        <v>122</v>
      </c>
      <c r="C121" s="7">
        <v>0</v>
      </c>
      <c r="D121" s="7">
        <v>4738</v>
      </c>
      <c r="E121" s="8">
        <f>+D121</f>
        <v>4738</v>
      </c>
      <c r="F121" s="8">
        <v>0</v>
      </c>
      <c r="G121" s="8">
        <v>0</v>
      </c>
      <c r="H121" s="8">
        <v>0</v>
      </c>
      <c r="I121" s="8">
        <v>0</v>
      </c>
      <c r="J121" s="6">
        <f t="shared" si="5"/>
        <v>4738</v>
      </c>
      <c r="K121" s="6">
        <f t="shared" si="6"/>
        <v>4738</v>
      </c>
      <c r="L121" s="5">
        <f t="shared" si="7"/>
        <v>0</v>
      </c>
      <c r="M121" s="5">
        <f t="shared" si="8"/>
        <v>0</v>
      </c>
      <c r="N121" s="8">
        <f t="shared" si="9"/>
        <v>4738</v>
      </c>
      <c r="O121" s="8"/>
      <c r="P121" s="10"/>
    </row>
    <row r="122" spans="1:16" x14ac:dyDescent="0.2">
      <c r="A122" s="1">
        <v>2010105066</v>
      </c>
      <c r="B122" s="9" t="s">
        <v>123</v>
      </c>
      <c r="C122" s="7">
        <v>0</v>
      </c>
      <c r="D122" s="7">
        <v>47087.37</v>
      </c>
      <c r="E122" s="8">
        <f>+D122</f>
        <v>47087.37</v>
      </c>
      <c r="F122" s="8">
        <v>0</v>
      </c>
      <c r="G122" s="8">
        <v>0</v>
      </c>
      <c r="H122" s="8">
        <v>0</v>
      </c>
      <c r="I122" s="8">
        <v>0</v>
      </c>
      <c r="J122" s="6">
        <f t="shared" si="5"/>
        <v>47087.37</v>
      </c>
      <c r="K122" s="6">
        <f t="shared" si="6"/>
        <v>47087.37</v>
      </c>
      <c r="L122" s="5">
        <f t="shared" si="7"/>
        <v>0</v>
      </c>
      <c r="M122" s="5">
        <f t="shared" si="8"/>
        <v>0</v>
      </c>
      <c r="N122" s="8">
        <f t="shared" si="9"/>
        <v>47087.37</v>
      </c>
      <c r="O122" s="8"/>
      <c r="P122" s="10"/>
    </row>
    <row r="123" spans="1:16" x14ac:dyDescent="0.2">
      <c r="A123" s="1">
        <v>2010105069</v>
      </c>
      <c r="B123" s="9" t="s">
        <v>124</v>
      </c>
      <c r="C123" s="7">
        <v>0</v>
      </c>
      <c r="D123" s="7">
        <v>15937.54</v>
      </c>
      <c r="E123" s="8">
        <f>+D123</f>
        <v>15937.54</v>
      </c>
      <c r="F123" s="8">
        <v>0</v>
      </c>
      <c r="G123" s="8">
        <v>0</v>
      </c>
      <c r="H123" s="8">
        <v>0</v>
      </c>
      <c r="I123" s="8">
        <v>0</v>
      </c>
      <c r="J123" s="6">
        <f t="shared" si="5"/>
        <v>15937.54</v>
      </c>
      <c r="K123" s="6">
        <f t="shared" si="6"/>
        <v>15937.54</v>
      </c>
      <c r="L123" s="5">
        <f t="shared" si="7"/>
        <v>0</v>
      </c>
      <c r="M123" s="5">
        <f t="shared" si="8"/>
        <v>0</v>
      </c>
      <c r="N123" s="8">
        <f t="shared" si="9"/>
        <v>15937.54</v>
      </c>
      <c r="O123" s="8"/>
      <c r="P123" s="10"/>
    </row>
    <row r="124" spans="1:16" x14ac:dyDescent="0.2">
      <c r="A124" s="1">
        <v>2010105071</v>
      </c>
      <c r="B124" s="9" t="s">
        <v>125</v>
      </c>
      <c r="C124" s="7">
        <v>0</v>
      </c>
      <c r="D124" s="7">
        <v>936825</v>
      </c>
      <c r="E124" s="8">
        <f>+D124/4</f>
        <v>234206.25</v>
      </c>
      <c r="F124" s="8">
        <f>+D124/4</f>
        <v>234206.25</v>
      </c>
      <c r="G124" s="8">
        <f>+D124/4</f>
        <v>234206.25</v>
      </c>
      <c r="H124" s="8">
        <f>+D124/4</f>
        <v>234206.25</v>
      </c>
      <c r="I124" s="8">
        <v>0</v>
      </c>
      <c r="J124" s="6">
        <f t="shared" si="5"/>
        <v>936825</v>
      </c>
      <c r="K124" s="6">
        <f t="shared" si="6"/>
        <v>936825</v>
      </c>
      <c r="L124" s="5">
        <f t="shared" si="7"/>
        <v>0</v>
      </c>
      <c r="M124" s="5">
        <f t="shared" si="8"/>
        <v>0</v>
      </c>
      <c r="N124" s="8">
        <f t="shared" si="9"/>
        <v>936825</v>
      </c>
      <c r="O124" s="8"/>
      <c r="P124" s="10"/>
    </row>
    <row r="125" spans="1:16" x14ac:dyDescent="0.2">
      <c r="A125" s="1">
        <v>2010105075</v>
      </c>
      <c r="B125" s="9" t="s">
        <v>126</v>
      </c>
      <c r="C125" s="7">
        <v>0</v>
      </c>
      <c r="D125" s="7">
        <v>5000.17</v>
      </c>
      <c r="E125" s="8">
        <f>+D125</f>
        <v>5000.17</v>
      </c>
      <c r="F125" s="8">
        <v>0</v>
      </c>
      <c r="G125" s="8">
        <v>0</v>
      </c>
      <c r="H125" s="8">
        <v>0</v>
      </c>
      <c r="I125" s="8">
        <v>0</v>
      </c>
      <c r="J125" s="6">
        <f t="shared" si="5"/>
        <v>5000.17</v>
      </c>
      <c r="K125" s="6">
        <f t="shared" si="6"/>
        <v>5000.17</v>
      </c>
      <c r="L125" s="5">
        <f t="shared" si="7"/>
        <v>0</v>
      </c>
      <c r="M125" s="5">
        <f t="shared" si="8"/>
        <v>0</v>
      </c>
      <c r="N125" s="8">
        <f t="shared" si="9"/>
        <v>5000.17</v>
      </c>
      <c r="O125" s="8"/>
      <c r="P125" s="10"/>
    </row>
    <row r="126" spans="1:16" x14ac:dyDescent="0.2">
      <c r="A126" s="1">
        <v>2010105079</v>
      </c>
      <c r="B126" t="s">
        <v>127</v>
      </c>
      <c r="C126" s="7">
        <v>0</v>
      </c>
      <c r="D126" s="7">
        <v>8704.0900100000017</v>
      </c>
      <c r="E126" s="8">
        <f>+D126/2</f>
        <v>4352.0450050000009</v>
      </c>
      <c r="F126" s="8">
        <f>+D126/2</f>
        <v>4352.0450050000009</v>
      </c>
      <c r="G126" s="8">
        <v>0</v>
      </c>
      <c r="H126" s="8">
        <v>0</v>
      </c>
      <c r="I126" s="8">
        <v>0</v>
      </c>
      <c r="J126" s="6">
        <f t="shared" si="5"/>
        <v>8704.0900100000017</v>
      </c>
      <c r="K126" s="6">
        <f t="shared" si="6"/>
        <v>8704.0900100000017</v>
      </c>
      <c r="L126" s="5">
        <f t="shared" si="7"/>
        <v>0</v>
      </c>
      <c r="M126" s="5">
        <f t="shared" si="8"/>
        <v>0</v>
      </c>
      <c r="N126" s="8">
        <f t="shared" si="9"/>
        <v>8704.0900100000017</v>
      </c>
      <c r="O126" s="8"/>
      <c r="P126" s="10"/>
    </row>
    <row r="127" spans="1:16" x14ac:dyDescent="0.2">
      <c r="A127" s="1">
        <v>2010105091</v>
      </c>
      <c r="B127" s="9" t="s">
        <v>128</v>
      </c>
      <c r="C127" s="7">
        <v>0</v>
      </c>
      <c r="D127" s="7">
        <v>5481.5</v>
      </c>
      <c r="E127" s="8">
        <f t="shared" ref="E127:E132" si="10">+D127</f>
        <v>5481.5</v>
      </c>
      <c r="F127" s="8">
        <v>0</v>
      </c>
      <c r="G127" s="8">
        <v>0</v>
      </c>
      <c r="H127" s="8">
        <v>0</v>
      </c>
      <c r="I127" s="8">
        <v>0</v>
      </c>
      <c r="J127" s="6">
        <f t="shared" si="5"/>
        <v>5481.5</v>
      </c>
      <c r="K127" s="6">
        <f t="shared" si="6"/>
        <v>5481.5</v>
      </c>
      <c r="L127" s="5">
        <f t="shared" si="7"/>
        <v>0</v>
      </c>
      <c r="M127" s="5">
        <f t="shared" si="8"/>
        <v>0</v>
      </c>
      <c r="N127" s="8">
        <f t="shared" si="9"/>
        <v>5481.5</v>
      </c>
      <c r="O127" s="8"/>
      <c r="P127" s="10"/>
    </row>
    <row r="128" spans="1:16" x14ac:dyDescent="0.2">
      <c r="A128" s="1">
        <v>2010105096</v>
      </c>
      <c r="B128" s="9" t="s">
        <v>129</v>
      </c>
      <c r="C128" s="7">
        <v>0</v>
      </c>
      <c r="D128" s="7">
        <v>6505.6</v>
      </c>
      <c r="E128" s="8">
        <f t="shared" si="10"/>
        <v>6505.6</v>
      </c>
      <c r="F128" s="8">
        <v>0</v>
      </c>
      <c r="G128" s="8">
        <v>0</v>
      </c>
      <c r="H128" s="8">
        <v>0</v>
      </c>
      <c r="I128" s="8">
        <v>0</v>
      </c>
      <c r="J128" s="6">
        <f t="shared" si="5"/>
        <v>6505.6</v>
      </c>
      <c r="K128" s="6">
        <f t="shared" si="6"/>
        <v>6505.6</v>
      </c>
      <c r="L128" s="5">
        <f t="shared" si="7"/>
        <v>0</v>
      </c>
      <c r="M128" s="5">
        <f t="shared" si="8"/>
        <v>0</v>
      </c>
      <c r="N128" s="8">
        <f t="shared" si="9"/>
        <v>6505.6</v>
      </c>
      <c r="O128" s="8"/>
      <c r="P128" s="10"/>
    </row>
    <row r="129" spans="1:16" x14ac:dyDescent="0.2">
      <c r="A129" s="1">
        <v>2010105100</v>
      </c>
      <c r="B129" t="s">
        <v>130</v>
      </c>
      <c r="C129" s="7">
        <v>0</v>
      </c>
      <c r="D129" s="7">
        <v>1886</v>
      </c>
      <c r="E129" s="8">
        <f t="shared" si="10"/>
        <v>1886</v>
      </c>
      <c r="F129" s="8">
        <v>0</v>
      </c>
      <c r="G129" s="8">
        <v>0</v>
      </c>
      <c r="H129" s="8">
        <v>0</v>
      </c>
      <c r="I129" s="8">
        <v>0</v>
      </c>
      <c r="J129" s="6">
        <f t="shared" si="5"/>
        <v>1886</v>
      </c>
      <c r="K129" s="6">
        <f t="shared" si="6"/>
        <v>1886</v>
      </c>
      <c r="L129" s="5">
        <f t="shared" si="7"/>
        <v>0</v>
      </c>
      <c r="M129" s="5">
        <f t="shared" si="8"/>
        <v>0</v>
      </c>
      <c r="N129" s="8">
        <f t="shared" si="9"/>
        <v>1886</v>
      </c>
      <c r="O129" s="8"/>
      <c r="P129" s="10"/>
    </row>
    <row r="130" spans="1:16" x14ac:dyDescent="0.2">
      <c r="A130" s="1">
        <v>2010105103</v>
      </c>
      <c r="B130" t="s">
        <v>131</v>
      </c>
      <c r="C130" s="7">
        <v>0</v>
      </c>
      <c r="D130" s="7">
        <v>822</v>
      </c>
      <c r="E130" s="8">
        <f t="shared" si="10"/>
        <v>822</v>
      </c>
      <c r="F130" s="8">
        <v>0</v>
      </c>
      <c r="G130" s="8">
        <v>0</v>
      </c>
      <c r="H130" s="8">
        <v>0</v>
      </c>
      <c r="I130" s="8">
        <v>0</v>
      </c>
      <c r="J130" s="6">
        <f t="shared" si="5"/>
        <v>822</v>
      </c>
      <c r="K130" s="6">
        <f t="shared" si="6"/>
        <v>822</v>
      </c>
      <c r="L130" s="5">
        <f t="shared" si="7"/>
        <v>0</v>
      </c>
      <c r="M130" s="5">
        <f t="shared" si="8"/>
        <v>0</v>
      </c>
      <c r="N130" s="8">
        <f t="shared" si="9"/>
        <v>822</v>
      </c>
      <c r="O130" s="8"/>
      <c r="P130" s="10"/>
    </row>
    <row r="131" spans="1:16" x14ac:dyDescent="0.2">
      <c r="A131" s="1">
        <v>2010105104</v>
      </c>
      <c r="B131" t="s">
        <v>132</v>
      </c>
      <c r="C131" s="7">
        <v>0</v>
      </c>
      <c r="D131" s="7">
        <v>10401.67</v>
      </c>
      <c r="E131" s="8">
        <f t="shared" si="10"/>
        <v>10401.67</v>
      </c>
      <c r="F131" s="8">
        <v>0</v>
      </c>
      <c r="G131" s="8">
        <v>0</v>
      </c>
      <c r="H131" s="8">
        <v>0</v>
      </c>
      <c r="I131" s="8">
        <v>0</v>
      </c>
      <c r="J131" s="6">
        <f t="shared" ref="J131:J194" si="11">+D131</f>
        <v>10401.67</v>
      </c>
      <c r="K131" s="6">
        <f t="shared" ref="K131:K194" si="12">SUM(E131:I131)</f>
        <v>10401.67</v>
      </c>
      <c r="L131" s="5">
        <f t="shared" ref="L131:L194" si="13">+J131-K131</f>
        <v>0</v>
      </c>
      <c r="M131" s="5">
        <f t="shared" ref="M131:M194" si="14">C131*-1</f>
        <v>0</v>
      </c>
      <c r="N131" s="8">
        <f t="shared" ref="N131:N194" si="15">D131-C131</f>
        <v>10401.67</v>
      </c>
      <c r="O131" s="8"/>
      <c r="P131" s="10"/>
    </row>
    <row r="132" spans="1:16" x14ac:dyDescent="0.2">
      <c r="A132" s="1">
        <v>2010105110</v>
      </c>
      <c r="B132" t="s">
        <v>133</v>
      </c>
      <c r="C132" s="7">
        <v>0</v>
      </c>
      <c r="D132" s="7">
        <v>590</v>
      </c>
      <c r="E132" s="8">
        <f t="shared" si="10"/>
        <v>590</v>
      </c>
      <c r="F132" s="8">
        <v>0</v>
      </c>
      <c r="G132" s="8">
        <v>0</v>
      </c>
      <c r="H132" s="8">
        <v>0</v>
      </c>
      <c r="I132" s="8">
        <v>0</v>
      </c>
      <c r="J132" s="6">
        <f t="shared" si="11"/>
        <v>590</v>
      </c>
      <c r="K132" s="6">
        <f t="shared" si="12"/>
        <v>590</v>
      </c>
      <c r="L132" s="5">
        <f t="shared" si="13"/>
        <v>0</v>
      </c>
      <c r="M132" s="5">
        <f t="shared" si="14"/>
        <v>0</v>
      </c>
      <c r="N132" s="8">
        <f t="shared" si="15"/>
        <v>590</v>
      </c>
      <c r="O132" s="8"/>
      <c r="P132" s="10"/>
    </row>
    <row r="133" spans="1:16" x14ac:dyDescent="0.2">
      <c r="A133" s="1">
        <v>2010105113</v>
      </c>
      <c r="B133" t="s">
        <v>134</v>
      </c>
      <c r="C133" s="7">
        <v>24208.799999999999</v>
      </c>
      <c r="D133" s="7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6">
        <f t="shared" si="11"/>
        <v>0</v>
      </c>
      <c r="K133" s="6">
        <f t="shared" si="12"/>
        <v>0</v>
      </c>
      <c r="L133" s="5">
        <f t="shared" si="13"/>
        <v>0</v>
      </c>
      <c r="M133" s="5">
        <f t="shared" si="14"/>
        <v>-24208.799999999999</v>
      </c>
      <c r="N133" s="8">
        <f t="shared" si="15"/>
        <v>-24208.799999999999</v>
      </c>
      <c r="O133" s="8"/>
      <c r="P133" s="10"/>
    </row>
    <row r="134" spans="1:16" x14ac:dyDescent="0.2">
      <c r="A134" s="1">
        <v>2010105116</v>
      </c>
      <c r="B134" t="s">
        <v>135</v>
      </c>
      <c r="C134" s="7">
        <v>13070</v>
      </c>
      <c r="D134" s="7">
        <v>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6">
        <f t="shared" si="11"/>
        <v>0</v>
      </c>
      <c r="K134" s="6">
        <f t="shared" si="12"/>
        <v>0</v>
      </c>
      <c r="L134" s="5">
        <f t="shared" si="13"/>
        <v>0</v>
      </c>
      <c r="M134" s="5">
        <f t="shared" si="14"/>
        <v>-13070</v>
      </c>
      <c r="N134" s="8">
        <f t="shared" si="15"/>
        <v>-13070</v>
      </c>
      <c r="O134" s="8"/>
      <c r="P134" s="10"/>
    </row>
    <row r="135" spans="1:16" x14ac:dyDescent="0.2">
      <c r="A135" s="1">
        <v>2010105117</v>
      </c>
      <c r="B135" t="s">
        <v>136</v>
      </c>
      <c r="C135" s="7">
        <v>0</v>
      </c>
      <c r="D135" s="7">
        <v>13110</v>
      </c>
      <c r="E135" s="8">
        <f>+D135</f>
        <v>13110</v>
      </c>
      <c r="F135" s="8">
        <v>0</v>
      </c>
      <c r="G135" s="8">
        <v>0</v>
      </c>
      <c r="H135" s="8">
        <v>0</v>
      </c>
      <c r="I135" s="8">
        <v>0</v>
      </c>
      <c r="J135" s="6">
        <f t="shared" si="11"/>
        <v>13110</v>
      </c>
      <c r="K135" s="6">
        <f t="shared" si="12"/>
        <v>13110</v>
      </c>
      <c r="L135" s="5">
        <f t="shared" si="13"/>
        <v>0</v>
      </c>
      <c r="M135" s="5">
        <f t="shared" si="14"/>
        <v>0</v>
      </c>
      <c r="N135" s="8">
        <f t="shared" si="15"/>
        <v>13110</v>
      </c>
      <c r="O135" s="8"/>
      <c r="P135" s="10"/>
    </row>
    <row r="136" spans="1:16" x14ac:dyDescent="0.2">
      <c r="A136" s="1">
        <v>2010105119</v>
      </c>
      <c r="B136" t="s">
        <v>137</v>
      </c>
      <c r="C136" s="7">
        <v>0</v>
      </c>
      <c r="D136" s="7">
        <v>2875.0050000000001</v>
      </c>
      <c r="E136" s="8">
        <f>+D136</f>
        <v>2875.0050000000001</v>
      </c>
      <c r="F136" s="8">
        <v>0</v>
      </c>
      <c r="G136" s="8">
        <v>0</v>
      </c>
      <c r="H136" s="8">
        <v>0</v>
      </c>
      <c r="I136" s="8">
        <v>0</v>
      </c>
      <c r="J136" s="6">
        <f t="shared" si="11"/>
        <v>2875.0050000000001</v>
      </c>
      <c r="K136" s="6">
        <f t="shared" si="12"/>
        <v>2875.0050000000001</v>
      </c>
      <c r="L136" s="5">
        <f t="shared" si="13"/>
        <v>0</v>
      </c>
      <c r="M136" s="5">
        <f t="shared" si="14"/>
        <v>0</v>
      </c>
      <c r="N136" s="8">
        <f t="shared" si="15"/>
        <v>2875.0050000000001</v>
      </c>
      <c r="O136" s="8"/>
      <c r="P136" s="10"/>
    </row>
    <row r="137" spans="1:16" x14ac:dyDescent="0.2">
      <c r="A137" s="1">
        <v>2010105121</v>
      </c>
      <c r="B137" t="s">
        <v>138</v>
      </c>
      <c r="C137" s="7">
        <v>0</v>
      </c>
      <c r="D137" s="7">
        <v>12225.22</v>
      </c>
      <c r="E137" s="8">
        <f>+D137/4</f>
        <v>3056.3049999999998</v>
      </c>
      <c r="F137" s="8">
        <f>+D137/4</f>
        <v>3056.3049999999998</v>
      </c>
      <c r="G137" s="8">
        <f>+D137/4</f>
        <v>3056.3049999999998</v>
      </c>
      <c r="H137" s="8">
        <f>+D137/4</f>
        <v>3056.3049999999998</v>
      </c>
      <c r="I137" s="8">
        <v>0</v>
      </c>
      <c r="J137" s="6">
        <f t="shared" si="11"/>
        <v>12225.22</v>
      </c>
      <c r="K137" s="6">
        <f t="shared" si="12"/>
        <v>12225.22</v>
      </c>
      <c r="L137" s="5">
        <f t="shared" si="13"/>
        <v>0</v>
      </c>
      <c r="M137" s="5">
        <f t="shared" si="14"/>
        <v>0</v>
      </c>
      <c r="N137" s="8">
        <f t="shared" si="15"/>
        <v>12225.22</v>
      </c>
      <c r="O137" s="8"/>
      <c r="P137" s="10"/>
    </row>
    <row r="138" spans="1:16" x14ac:dyDescent="0.2">
      <c r="A138" s="1">
        <v>2010105122</v>
      </c>
      <c r="B138" s="9" t="s">
        <v>139</v>
      </c>
      <c r="C138" s="7">
        <v>0</v>
      </c>
      <c r="D138" s="7">
        <v>89017.25</v>
      </c>
      <c r="E138" s="8">
        <f>+D138</f>
        <v>89017.25</v>
      </c>
      <c r="F138" s="8">
        <v>0</v>
      </c>
      <c r="G138" s="8">
        <v>0</v>
      </c>
      <c r="H138" s="8">
        <v>0</v>
      </c>
      <c r="I138" s="8">
        <v>0</v>
      </c>
      <c r="J138" s="6">
        <f t="shared" si="11"/>
        <v>89017.25</v>
      </c>
      <c r="K138" s="6">
        <f t="shared" si="12"/>
        <v>89017.25</v>
      </c>
      <c r="L138" s="5">
        <f t="shared" si="13"/>
        <v>0</v>
      </c>
      <c r="M138" s="5">
        <f t="shared" si="14"/>
        <v>0</v>
      </c>
      <c r="N138" s="8">
        <f t="shared" si="15"/>
        <v>89017.25</v>
      </c>
      <c r="O138" s="8"/>
      <c r="P138" s="10"/>
    </row>
    <row r="139" spans="1:16" x14ac:dyDescent="0.2">
      <c r="A139" s="1">
        <v>2010105128</v>
      </c>
      <c r="B139" s="9" t="s">
        <v>140</v>
      </c>
      <c r="C139" s="7">
        <v>0</v>
      </c>
      <c r="D139" s="7">
        <v>172500</v>
      </c>
      <c r="E139" s="8">
        <f>+D139</f>
        <v>172500</v>
      </c>
      <c r="F139" s="8">
        <v>0</v>
      </c>
      <c r="G139" s="8">
        <v>0</v>
      </c>
      <c r="H139" s="8">
        <v>0</v>
      </c>
      <c r="I139" s="8">
        <v>0</v>
      </c>
      <c r="J139" s="6">
        <f t="shared" si="11"/>
        <v>172500</v>
      </c>
      <c r="K139" s="6">
        <f t="shared" si="12"/>
        <v>172500</v>
      </c>
      <c r="L139" s="5">
        <f t="shared" si="13"/>
        <v>0</v>
      </c>
      <c r="M139" s="5">
        <f t="shared" si="14"/>
        <v>0</v>
      </c>
      <c r="N139" s="8">
        <f t="shared" si="15"/>
        <v>172500</v>
      </c>
      <c r="O139" s="8"/>
      <c r="P139" s="10"/>
    </row>
    <row r="140" spans="1:16" x14ac:dyDescent="0.2">
      <c r="A140" s="1">
        <v>2010105131</v>
      </c>
      <c r="B140" t="s">
        <v>141</v>
      </c>
      <c r="C140" s="7">
        <v>0.05</v>
      </c>
      <c r="D140" s="7">
        <v>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6">
        <f t="shared" si="11"/>
        <v>0</v>
      </c>
      <c r="K140" s="6">
        <f t="shared" si="12"/>
        <v>0</v>
      </c>
      <c r="L140" s="5">
        <f t="shared" si="13"/>
        <v>0</v>
      </c>
      <c r="M140" s="5">
        <f t="shared" si="14"/>
        <v>-0.05</v>
      </c>
      <c r="N140" s="8">
        <f t="shared" si="15"/>
        <v>-0.05</v>
      </c>
      <c r="O140" s="8"/>
      <c r="P140" s="10"/>
    </row>
    <row r="141" spans="1:16" x14ac:dyDescent="0.2">
      <c r="A141" s="1">
        <v>2010105132</v>
      </c>
      <c r="B141" s="9" t="s">
        <v>142</v>
      </c>
      <c r="C141" s="7">
        <v>0</v>
      </c>
      <c r="D141" s="7">
        <v>89784.47</v>
      </c>
      <c r="E141" s="8">
        <f>+D141</f>
        <v>89784.47</v>
      </c>
      <c r="F141" s="8">
        <v>0</v>
      </c>
      <c r="G141" s="8">
        <v>0</v>
      </c>
      <c r="H141" s="8">
        <v>0</v>
      </c>
      <c r="I141" s="8">
        <v>0</v>
      </c>
      <c r="J141" s="6">
        <f t="shared" si="11"/>
        <v>89784.47</v>
      </c>
      <c r="K141" s="6">
        <f t="shared" si="12"/>
        <v>89784.47</v>
      </c>
      <c r="L141" s="5">
        <f t="shared" si="13"/>
        <v>0</v>
      </c>
      <c r="M141" s="5">
        <f t="shared" si="14"/>
        <v>0</v>
      </c>
      <c r="N141" s="8">
        <f t="shared" si="15"/>
        <v>89784.47</v>
      </c>
      <c r="O141" s="8"/>
      <c r="P141" s="10"/>
    </row>
    <row r="142" spans="1:16" x14ac:dyDescent="0.2">
      <c r="A142" s="1">
        <v>2010105133</v>
      </c>
      <c r="B142" s="9" t="s">
        <v>143</v>
      </c>
      <c r="C142" s="7">
        <v>0</v>
      </c>
      <c r="D142" s="7">
        <v>12767.33</v>
      </c>
      <c r="E142" s="8">
        <f>+D142</f>
        <v>12767.33</v>
      </c>
      <c r="F142" s="8">
        <v>0</v>
      </c>
      <c r="G142" s="8">
        <v>0</v>
      </c>
      <c r="H142" s="8">
        <v>0</v>
      </c>
      <c r="I142" s="8">
        <v>0</v>
      </c>
      <c r="J142" s="6">
        <f t="shared" si="11"/>
        <v>12767.33</v>
      </c>
      <c r="K142" s="6">
        <f t="shared" si="12"/>
        <v>12767.33</v>
      </c>
      <c r="L142" s="5">
        <f t="shared" si="13"/>
        <v>0</v>
      </c>
      <c r="M142" s="5">
        <f t="shared" si="14"/>
        <v>0</v>
      </c>
      <c r="N142" s="8">
        <f t="shared" si="15"/>
        <v>12767.33</v>
      </c>
      <c r="O142" s="8"/>
      <c r="P142" s="10"/>
    </row>
    <row r="143" spans="1:16" x14ac:dyDescent="0.2">
      <c r="A143" s="1">
        <v>2010105134</v>
      </c>
      <c r="B143" t="s">
        <v>144</v>
      </c>
      <c r="C143" s="7">
        <v>50</v>
      </c>
      <c r="D143" s="7">
        <v>0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6">
        <f t="shared" si="11"/>
        <v>0</v>
      </c>
      <c r="K143" s="6">
        <f t="shared" si="12"/>
        <v>0</v>
      </c>
      <c r="L143" s="5">
        <f t="shared" si="13"/>
        <v>0</v>
      </c>
      <c r="M143" s="5">
        <f t="shared" si="14"/>
        <v>-50</v>
      </c>
      <c r="N143" s="8">
        <f t="shared" si="15"/>
        <v>-50</v>
      </c>
      <c r="O143" s="8"/>
      <c r="P143" s="10"/>
    </row>
    <row r="144" spans="1:16" x14ac:dyDescent="0.2">
      <c r="A144" s="1">
        <v>2010105140</v>
      </c>
      <c r="B144" t="s">
        <v>145</v>
      </c>
      <c r="C144" s="7">
        <v>0</v>
      </c>
      <c r="D144" s="7">
        <v>8300</v>
      </c>
      <c r="E144" s="8">
        <v>8300</v>
      </c>
      <c r="F144" s="8">
        <v>0</v>
      </c>
      <c r="G144" s="8">
        <v>0</v>
      </c>
      <c r="H144" s="8">
        <v>0</v>
      </c>
      <c r="I144" s="8">
        <v>0</v>
      </c>
      <c r="J144" s="6">
        <f t="shared" si="11"/>
        <v>8300</v>
      </c>
      <c r="K144" s="6">
        <f t="shared" si="12"/>
        <v>8300</v>
      </c>
      <c r="L144" s="5">
        <f t="shared" si="13"/>
        <v>0</v>
      </c>
      <c r="M144" s="5">
        <f t="shared" si="14"/>
        <v>0</v>
      </c>
      <c r="N144" s="8">
        <f t="shared" si="15"/>
        <v>8300</v>
      </c>
      <c r="O144" s="8"/>
      <c r="P144" s="10"/>
    </row>
    <row r="145" spans="1:16" x14ac:dyDescent="0.2">
      <c r="A145" s="1">
        <v>2010105141</v>
      </c>
      <c r="B145" t="s">
        <v>146</v>
      </c>
      <c r="C145" s="7">
        <v>999.51</v>
      </c>
      <c r="D145" s="7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6">
        <f t="shared" si="11"/>
        <v>0</v>
      </c>
      <c r="K145" s="6">
        <f t="shared" si="12"/>
        <v>0</v>
      </c>
      <c r="L145" s="5">
        <f t="shared" si="13"/>
        <v>0</v>
      </c>
      <c r="M145" s="5">
        <f t="shared" si="14"/>
        <v>-999.51</v>
      </c>
      <c r="N145" s="8">
        <f t="shared" si="15"/>
        <v>-999.51</v>
      </c>
      <c r="O145" s="8"/>
      <c r="P145" s="10"/>
    </row>
    <row r="146" spans="1:16" x14ac:dyDescent="0.2">
      <c r="A146" s="1">
        <v>2010105142</v>
      </c>
      <c r="B146" t="s">
        <v>147</v>
      </c>
      <c r="C146" s="7">
        <v>8050</v>
      </c>
      <c r="D146" s="7">
        <v>0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6">
        <f t="shared" si="11"/>
        <v>0</v>
      </c>
      <c r="K146" s="6">
        <f t="shared" si="12"/>
        <v>0</v>
      </c>
      <c r="L146" s="5">
        <f t="shared" si="13"/>
        <v>0</v>
      </c>
      <c r="M146" s="5">
        <f t="shared" si="14"/>
        <v>-8050</v>
      </c>
      <c r="N146" s="8">
        <f t="shared" si="15"/>
        <v>-8050</v>
      </c>
      <c r="O146" s="8"/>
      <c r="P146" s="10"/>
    </row>
    <row r="147" spans="1:16" x14ac:dyDescent="0.2">
      <c r="A147" s="1">
        <v>2010105145</v>
      </c>
      <c r="B147" t="s">
        <v>148</v>
      </c>
      <c r="C147" s="7">
        <v>0</v>
      </c>
      <c r="D147" s="7">
        <v>91054.46</v>
      </c>
      <c r="E147" s="8">
        <f>+D147</f>
        <v>91054.46</v>
      </c>
      <c r="F147" s="8">
        <v>0</v>
      </c>
      <c r="G147" s="8">
        <v>0</v>
      </c>
      <c r="H147" s="8">
        <v>0</v>
      </c>
      <c r="I147" s="8">
        <v>0</v>
      </c>
      <c r="J147" s="6">
        <f t="shared" si="11"/>
        <v>91054.46</v>
      </c>
      <c r="K147" s="6">
        <f t="shared" si="12"/>
        <v>91054.46</v>
      </c>
      <c r="L147" s="5">
        <f t="shared" si="13"/>
        <v>0</v>
      </c>
      <c r="M147" s="5">
        <f t="shared" si="14"/>
        <v>0</v>
      </c>
      <c r="N147" s="8">
        <f t="shared" si="15"/>
        <v>91054.46</v>
      </c>
      <c r="O147" s="8"/>
      <c r="P147" s="10"/>
    </row>
    <row r="148" spans="1:16" x14ac:dyDescent="0.2">
      <c r="A148" s="1">
        <v>2010105148</v>
      </c>
      <c r="B148" s="9" t="s">
        <v>149</v>
      </c>
      <c r="C148" s="7">
        <v>0</v>
      </c>
      <c r="D148" s="7">
        <v>1787.42</v>
      </c>
      <c r="E148" s="8">
        <f>+D148</f>
        <v>1787.42</v>
      </c>
      <c r="F148" s="8">
        <v>0</v>
      </c>
      <c r="G148" s="8">
        <v>0</v>
      </c>
      <c r="H148" s="8">
        <v>0</v>
      </c>
      <c r="I148" s="8">
        <v>0</v>
      </c>
      <c r="J148" s="6">
        <f t="shared" si="11"/>
        <v>1787.42</v>
      </c>
      <c r="K148" s="6">
        <f t="shared" si="12"/>
        <v>1787.42</v>
      </c>
      <c r="L148" s="5">
        <f t="shared" si="13"/>
        <v>0</v>
      </c>
      <c r="M148" s="5">
        <f t="shared" si="14"/>
        <v>0</v>
      </c>
      <c r="N148" s="8">
        <f t="shared" si="15"/>
        <v>1787.42</v>
      </c>
      <c r="O148" s="8"/>
      <c r="P148" s="10"/>
    </row>
    <row r="149" spans="1:16" x14ac:dyDescent="0.2">
      <c r="A149" s="1">
        <v>2010105149</v>
      </c>
      <c r="B149" t="s">
        <v>150</v>
      </c>
      <c r="C149" s="7">
        <v>5748</v>
      </c>
      <c r="D149" s="7">
        <v>0</v>
      </c>
      <c r="E149" s="8">
        <v>0</v>
      </c>
      <c r="F149" s="8">
        <v>0</v>
      </c>
      <c r="G149" s="8">
        <v>0</v>
      </c>
      <c r="H149" s="8">
        <v>0</v>
      </c>
      <c r="I149" s="8">
        <v>0</v>
      </c>
      <c r="J149" s="6">
        <f t="shared" si="11"/>
        <v>0</v>
      </c>
      <c r="K149" s="6">
        <f t="shared" si="12"/>
        <v>0</v>
      </c>
      <c r="L149" s="5">
        <f t="shared" si="13"/>
        <v>0</v>
      </c>
      <c r="M149" s="5">
        <f t="shared" si="14"/>
        <v>-5748</v>
      </c>
      <c r="N149" s="8">
        <f t="shared" si="15"/>
        <v>-5748</v>
      </c>
      <c r="O149" s="8"/>
      <c r="P149" s="10"/>
    </row>
    <row r="150" spans="1:16" x14ac:dyDescent="0.2">
      <c r="A150" s="1">
        <v>2010105154</v>
      </c>
      <c r="B150" t="s">
        <v>151</v>
      </c>
      <c r="C150" s="7">
        <v>63250</v>
      </c>
      <c r="D150" s="7">
        <v>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6">
        <f t="shared" si="11"/>
        <v>0</v>
      </c>
      <c r="K150" s="6">
        <f t="shared" si="12"/>
        <v>0</v>
      </c>
      <c r="L150" s="5">
        <f t="shared" si="13"/>
        <v>0</v>
      </c>
      <c r="M150" s="5">
        <f t="shared" si="14"/>
        <v>-63250</v>
      </c>
      <c r="N150" s="8">
        <f t="shared" si="15"/>
        <v>-63250</v>
      </c>
      <c r="O150" s="8"/>
      <c r="P150" s="10"/>
    </row>
    <row r="151" spans="1:16" x14ac:dyDescent="0.2">
      <c r="A151" s="1">
        <v>2010105156</v>
      </c>
      <c r="B151" t="s">
        <v>152</v>
      </c>
      <c r="C151" s="7">
        <v>44850</v>
      </c>
      <c r="D151" s="7">
        <v>0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6">
        <f t="shared" si="11"/>
        <v>0</v>
      </c>
      <c r="K151" s="6">
        <f t="shared" si="12"/>
        <v>0</v>
      </c>
      <c r="L151" s="5">
        <f t="shared" si="13"/>
        <v>0</v>
      </c>
      <c r="M151" s="5">
        <f t="shared" si="14"/>
        <v>-44850</v>
      </c>
      <c r="N151" s="8">
        <f t="shared" si="15"/>
        <v>-44850</v>
      </c>
      <c r="O151" s="8"/>
      <c r="P151" s="10"/>
    </row>
    <row r="152" spans="1:16" x14ac:dyDescent="0.2">
      <c r="A152" s="1">
        <v>2010105160</v>
      </c>
      <c r="B152" t="s">
        <v>153</v>
      </c>
      <c r="C152" s="7">
        <v>0</v>
      </c>
      <c r="D152" s="7">
        <v>55080.17</v>
      </c>
      <c r="E152" s="8">
        <f>+D152/4</f>
        <v>13770.0425</v>
      </c>
      <c r="F152" s="8">
        <f>+D152/4</f>
        <v>13770.0425</v>
      </c>
      <c r="G152" s="8">
        <f>+D152/4</f>
        <v>13770.0425</v>
      </c>
      <c r="H152" s="8">
        <f>+D152/4</f>
        <v>13770.0425</v>
      </c>
      <c r="I152" s="8">
        <v>0</v>
      </c>
      <c r="J152" s="6">
        <f t="shared" si="11"/>
        <v>55080.17</v>
      </c>
      <c r="K152" s="6">
        <f t="shared" si="12"/>
        <v>55080.17</v>
      </c>
      <c r="L152" s="5">
        <f t="shared" si="13"/>
        <v>0</v>
      </c>
      <c r="M152" s="5">
        <f t="shared" si="14"/>
        <v>0</v>
      </c>
      <c r="N152" s="8">
        <f t="shared" si="15"/>
        <v>55080.17</v>
      </c>
      <c r="O152" s="8"/>
      <c r="P152" s="10"/>
    </row>
    <row r="153" spans="1:16" x14ac:dyDescent="0.2">
      <c r="A153" s="1">
        <v>2010105163</v>
      </c>
      <c r="B153" t="s">
        <v>154</v>
      </c>
      <c r="C153" s="7">
        <v>0</v>
      </c>
      <c r="D153" s="7">
        <v>1277.3900000000001</v>
      </c>
      <c r="E153" s="8">
        <f>+D153</f>
        <v>1277.3900000000001</v>
      </c>
      <c r="F153" s="8">
        <v>0</v>
      </c>
      <c r="G153" s="8">
        <v>0</v>
      </c>
      <c r="H153" s="8">
        <v>0</v>
      </c>
      <c r="I153" s="8">
        <v>0</v>
      </c>
      <c r="J153" s="6">
        <f t="shared" si="11"/>
        <v>1277.3900000000001</v>
      </c>
      <c r="K153" s="6">
        <f t="shared" si="12"/>
        <v>1277.3900000000001</v>
      </c>
      <c r="L153" s="5">
        <f t="shared" si="13"/>
        <v>0</v>
      </c>
      <c r="M153" s="5">
        <f t="shared" si="14"/>
        <v>0</v>
      </c>
      <c r="N153" s="8">
        <f t="shared" si="15"/>
        <v>1277.3900000000001</v>
      </c>
      <c r="O153" s="8"/>
      <c r="P153" s="10"/>
    </row>
    <row r="154" spans="1:16" x14ac:dyDescent="0.2">
      <c r="A154" s="1">
        <v>2010105164</v>
      </c>
      <c r="B154" s="9" t="s">
        <v>155</v>
      </c>
      <c r="C154" s="7">
        <v>0</v>
      </c>
      <c r="D154" s="7">
        <v>11254.8</v>
      </c>
      <c r="E154" s="8">
        <f>+D154</f>
        <v>11254.8</v>
      </c>
      <c r="F154" s="8">
        <v>0</v>
      </c>
      <c r="G154" s="8">
        <v>0</v>
      </c>
      <c r="H154" s="8">
        <v>0</v>
      </c>
      <c r="I154" s="8">
        <v>0</v>
      </c>
      <c r="J154" s="6">
        <f t="shared" si="11"/>
        <v>11254.8</v>
      </c>
      <c r="K154" s="6">
        <f t="shared" si="12"/>
        <v>11254.8</v>
      </c>
      <c r="L154" s="5">
        <f t="shared" si="13"/>
        <v>0</v>
      </c>
      <c r="M154" s="5">
        <f t="shared" si="14"/>
        <v>0</v>
      </c>
      <c r="N154" s="8">
        <f t="shared" si="15"/>
        <v>11254.8</v>
      </c>
      <c r="O154" s="8"/>
      <c r="P154" s="10"/>
    </row>
    <row r="155" spans="1:16" x14ac:dyDescent="0.2">
      <c r="A155" s="1">
        <v>2010105167</v>
      </c>
      <c r="B155" t="s">
        <v>156</v>
      </c>
      <c r="C155" s="7">
        <v>0</v>
      </c>
      <c r="D155" s="7">
        <v>55709.81</v>
      </c>
      <c r="E155" s="8">
        <f>+D155/3</f>
        <v>18569.936666666665</v>
      </c>
      <c r="F155" s="8">
        <f>+D155/3</f>
        <v>18569.936666666665</v>
      </c>
      <c r="G155" s="8">
        <f>+D155/3</f>
        <v>18569.936666666665</v>
      </c>
      <c r="H155" s="8">
        <v>0</v>
      </c>
      <c r="I155" s="8">
        <v>0</v>
      </c>
      <c r="J155" s="6">
        <f t="shared" si="11"/>
        <v>55709.81</v>
      </c>
      <c r="K155" s="6">
        <f t="shared" si="12"/>
        <v>55709.81</v>
      </c>
      <c r="L155" s="5">
        <f t="shared" si="13"/>
        <v>0</v>
      </c>
      <c r="M155" s="5">
        <f t="shared" si="14"/>
        <v>0</v>
      </c>
      <c r="N155" s="8">
        <f t="shared" si="15"/>
        <v>55709.81</v>
      </c>
      <c r="O155" s="8"/>
      <c r="P155" s="10"/>
    </row>
    <row r="156" spans="1:16" x14ac:dyDescent="0.2">
      <c r="A156" s="1">
        <v>2010105172</v>
      </c>
      <c r="B156" t="s">
        <v>157</v>
      </c>
      <c r="C156" s="7">
        <v>5000</v>
      </c>
      <c r="D156" s="7">
        <v>0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6">
        <f t="shared" si="11"/>
        <v>0</v>
      </c>
      <c r="K156" s="6">
        <f t="shared" si="12"/>
        <v>0</v>
      </c>
      <c r="L156" s="5">
        <f t="shared" si="13"/>
        <v>0</v>
      </c>
      <c r="M156" s="5">
        <f t="shared" si="14"/>
        <v>-5000</v>
      </c>
      <c r="N156" s="8">
        <f t="shared" si="15"/>
        <v>-5000</v>
      </c>
      <c r="O156" s="8"/>
      <c r="P156" s="10"/>
    </row>
    <row r="157" spans="1:16" x14ac:dyDescent="0.2">
      <c r="A157" s="1">
        <v>2010105176</v>
      </c>
      <c r="B157" s="9" t="s">
        <v>158</v>
      </c>
      <c r="C157" s="7">
        <v>0</v>
      </c>
      <c r="D157" s="7">
        <v>89257.67</v>
      </c>
      <c r="E157" s="8">
        <f>+D157</f>
        <v>89257.67</v>
      </c>
      <c r="F157" s="8">
        <v>0</v>
      </c>
      <c r="G157" s="8">
        <v>0</v>
      </c>
      <c r="H157" s="8">
        <v>0</v>
      </c>
      <c r="I157" s="8">
        <v>0</v>
      </c>
      <c r="J157" s="6">
        <f t="shared" si="11"/>
        <v>89257.67</v>
      </c>
      <c r="K157" s="6">
        <f t="shared" si="12"/>
        <v>89257.67</v>
      </c>
      <c r="L157" s="5">
        <f t="shared" si="13"/>
        <v>0</v>
      </c>
      <c r="M157" s="5">
        <f t="shared" si="14"/>
        <v>0</v>
      </c>
      <c r="N157" s="8">
        <f t="shared" si="15"/>
        <v>89257.67</v>
      </c>
      <c r="O157" s="8"/>
      <c r="P157" s="10"/>
    </row>
    <row r="158" spans="1:16" x14ac:dyDescent="0.2">
      <c r="A158" s="1">
        <v>2010105177</v>
      </c>
      <c r="B158" t="s">
        <v>159</v>
      </c>
      <c r="C158" s="7">
        <v>0</v>
      </c>
      <c r="D158" s="7">
        <v>1324</v>
      </c>
      <c r="E158" s="8">
        <f>+D158</f>
        <v>1324</v>
      </c>
      <c r="F158" s="8">
        <v>0</v>
      </c>
      <c r="G158" s="8">
        <v>0</v>
      </c>
      <c r="H158" s="8">
        <v>0</v>
      </c>
      <c r="I158" s="8">
        <v>0</v>
      </c>
      <c r="J158" s="6">
        <f t="shared" si="11"/>
        <v>1324</v>
      </c>
      <c r="K158" s="6">
        <f t="shared" si="12"/>
        <v>1324</v>
      </c>
      <c r="L158" s="5">
        <f t="shared" si="13"/>
        <v>0</v>
      </c>
      <c r="M158" s="5">
        <f t="shared" si="14"/>
        <v>0</v>
      </c>
      <c r="N158" s="8">
        <f t="shared" si="15"/>
        <v>1324</v>
      </c>
      <c r="O158" s="8"/>
      <c r="P158" s="10"/>
    </row>
    <row r="159" spans="1:16" x14ac:dyDescent="0.2">
      <c r="A159" s="1">
        <v>2010105178</v>
      </c>
      <c r="B159" t="s">
        <v>160</v>
      </c>
      <c r="C159" s="7">
        <v>0</v>
      </c>
      <c r="D159" s="7">
        <v>33992.9</v>
      </c>
      <c r="E159" s="8">
        <f>+D159/2</f>
        <v>16996.45</v>
      </c>
      <c r="F159" s="8">
        <f>+D159/2</f>
        <v>16996.45</v>
      </c>
      <c r="G159" s="8">
        <v>0</v>
      </c>
      <c r="H159" s="8">
        <v>0</v>
      </c>
      <c r="I159" s="8">
        <v>0</v>
      </c>
      <c r="J159" s="6">
        <f t="shared" si="11"/>
        <v>33992.9</v>
      </c>
      <c r="K159" s="6">
        <f t="shared" si="12"/>
        <v>33992.9</v>
      </c>
      <c r="L159" s="5">
        <f t="shared" si="13"/>
        <v>0</v>
      </c>
      <c r="M159" s="5">
        <f t="shared" si="14"/>
        <v>0</v>
      </c>
      <c r="N159" s="8">
        <f t="shared" si="15"/>
        <v>33992.9</v>
      </c>
      <c r="O159" s="8"/>
      <c r="P159" s="10"/>
    </row>
    <row r="160" spans="1:16" x14ac:dyDescent="0.2">
      <c r="A160" s="1">
        <v>2010105181</v>
      </c>
      <c r="B160" t="s">
        <v>161</v>
      </c>
      <c r="C160" s="7">
        <v>1236.25</v>
      </c>
      <c r="D160" s="7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6">
        <f t="shared" si="11"/>
        <v>0</v>
      </c>
      <c r="K160" s="6">
        <f t="shared" si="12"/>
        <v>0</v>
      </c>
      <c r="L160" s="5">
        <f t="shared" si="13"/>
        <v>0</v>
      </c>
      <c r="M160" s="5">
        <f t="shared" si="14"/>
        <v>-1236.25</v>
      </c>
      <c r="N160" s="8">
        <f t="shared" si="15"/>
        <v>-1236.25</v>
      </c>
      <c r="O160" s="8"/>
      <c r="P160" s="10"/>
    </row>
    <row r="161" spans="1:16" x14ac:dyDescent="0.2">
      <c r="A161" s="1">
        <v>2010105182</v>
      </c>
      <c r="B161" s="9" t="s">
        <v>162</v>
      </c>
      <c r="C161" s="7">
        <v>0</v>
      </c>
      <c r="D161" s="7">
        <v>80010.600000000006</v>
      </c>
      <c r="E161" s="8">
        <f>+D161</f>
        <v>80010.600000000006</v>
      </c>
      <c r="F161" s="8">
        <v>0</v>
      </c>
      <c r="G161" s="8">
        <v>0</v>
      </c>
      <c r="H161" s="8">
        <v>0</v>
      </c>
      <c r="I161" s="8">
        <v>0</v>
      </c>
      <c r="J161" s="6">
        <f t="shared" si="11"/>
        <v>80010.600000000006</v>
      </c>
      <c r="K161" s="6">
        <f t="shared" si="12"/>
        <v>80010.600000000006</v>
      </c>
      <c r="L161" s="5">
        <f t="shared" si="13"/>
        <v>0</v>
      </c>
      <c r="M161" s="5">
        <f t="shared" si="14"/>
        <v>0</v>
      </c>
      <c r="N161" s="8">
        <f t="shared" si="15"/>
        <v>80010.600000000006</v>
      </c>
      <c r="O161" s="8"/>
      <c r="P161" s="10"/>
    </row>
    <row r="162" spans="1:16" x14ac:dyDescent="0.2">
      <c r="A162" s="1">
        <v>2010105183</v>
      </c>
      <c r="B162" s="9" t="s">
        <v>163</v>
      </c>
      <c r="C162" s="7">
        <v>0</v>
      </c>
      <c r="D162" s="7">
        <v>143447.6</v>
      </c>
      <c r="E162" s="8">
        <f>+D162</f>
        <v>143447.6</v>
      </c>
      <c r="F162" s="8">
        <v>0</v>
      </c>
      <c r="G162" s="8">
        <v>0</v>
      </c>
      <c r="H162" s="8">
        <v>0</v>
      </c>
      <c r="I162" s="8">
        <v>0</v>
      </c>
      <c r="J162" s="6">
        <f t="shared" si="11"/>
        <v>143447.6</v>
      </c>
      <c r="K162" s="6">
        <f t="shared" si="12"/>
        <v>143447.6</v>
      </c>
      <c r="L162" s="5">
        <f t="shared" si="13"/>
        <v>0</v>
      </c>
      <c r="M162" s="5">
        <f t="shared" si="14"/>
        <v>0</v>
      </c>
      <c r="N162" s="8">
        <f t="shared" si="15"/>
        <v>143447.6</v>
      </c>
      <c r="O162" s="8"/>
      <c r="P162" s="10"/>
    </row>
    <row r="163" spans="1:16" x14ac:dyDescent="0.2">
      <c r="A163" s="1">
        <v>2010105185</v>
      </c>
      <c r="B163" s="9" t="s">
        <v>164</v>
      </c>
      <c r="C163" s="7">
        <v>0</v>
      </c>
      <c r="D163" s="7">
        <v>235521.5</v>
      </c>
      <c r="E163" s="8">
        <f>+D163</f>
        <v>235521.5</v>
      </c>
      <c r="F163" s="8">
        <v>0</v>
      </c>
      <c r="G163" s="8">
        <v>0</v>
      </c>
      <c r="H163" s="8">
        <v>0</v>
      </c>
      <c r="I163" s="8">
        <v>0</v>
      </c>
      <c r="J163" s="6">
        <f t="shared" si="11"/>
        <v>235521.5</v>
      </c>
      <c r="K163" s="6">
        <f t="shared" si="12"/>
        <v>235521.5</v>
      </c>
      <c r="L163" s="5">
        <f t="shared" si="13"/>
        <v>0</v>
      </c>
      <c r="M163" s="5">
        <f t="shared" si="14"/>
        <v>0</v>
      </c>
      <c r="N163" s="8">
        <f t="shared" si="15"/>
        <v>235521.5</v>
      </c>
      <c r="O163" s="8"/>
      <c r="P163" s="10"/>
    </row>
    <row r="164" spans="1:16" x14ac:dyDescent="0.2">
      <c r="A164" s="1">
        <v>2010105189</v>
      </c>
      <c r="B164" t="s">
        <v>165</v>
      </c>
      <c r="C164" s="7">
        <v>0</v>
      </c>
      <c r="D164" s="7">
        <v>16000</v>
      </c>
      <c r="E164" s="8">
        <f>+D164/2</f>
        <v>8000</v>
      </c>
      <c r="F164" s="8">
        <f>+D164/2</f>
        <v>8000</v>
      </c>
      <c r="G164" s="8">
        <v>0</v>
      </c>
      <c r="H164" s="8">
        <v>0</v>
      </c>
      <c r="I164" s="8">
        <v>0</v>
      </c>
      <c r="J164" s="6">
        <f t="shared" si="11"/>
        <v>16000</v>
      </c>
      <c r="K164" s="6">
        <f t="shared" si="12"/>
        <v>16000</v>
      </c>
      <c r="L164" s="5">
        <f t="shared" si="13"/>
        <v>0</v>
      </c>
      <c r="M164" s="5">
        <f t="shared" si="14"/>
        <v>0</v>
      </c>
      <c r="N164" s="8">
        <f t="shared" si="15"/>
        <v>16000</v>
      </c>
      <c r="O164" s="8"/>
      <c r="P164" s="10"/>
    </row>
    <row r="165" spans="1:16" x14ac:dyDescent="0.2">
      <c r="A165" s="1">
        <v>2010105190</v>
      </c>
      <c r="B165" s="9" t="s">
        <v>166</v>
      </c>
      <c r="C165" s="7">
        <v>0</v>
      </c>
      <c r="D165" s="7">
        <v>21443.13</v>
      </c>
      <c r="E165" s="8">
        <f>+D165</f>
        <v>21443.13</v>
      </c>
      <c r="F165" s="8">
        <v>0</v>
      </c>
      <c r="G165" s="8">
        <v>0</v>
      </c>
      <c r="H165" s="8">
        <v>0</v>
      </c>
      <c r="I165" s="8">
        <v>0</v>
      </c>
      <c r="J165" s="6">
        <f t="shared" si="11"/>
        <v>21443.13</v>
      </c>
      <c r="K165" s="6">
        <f t="shared" si="12"/>
        <v>21443.13</v>
      </c>
      <c r="L165" s="5">
        <f t="shared" si="13"/>
        <v>0</v>
      </c>
      <c r="M165" s="5">
        <f t="shared" si="14"/>
        <v>0</v>
      </c>
      <c r="N165" s="8">
        <f t="shared" si="15"/>
        <v>21443.13</v>
      </c>
      <c r="O165" s="8"/>
      <c r="P165" s="10"/>
    </row>
    <row r="166" spans="1:16" x14ac:dyDescent="0.2">
      <c r="A166" s="1">
        <v>2010105191</v>
      </c>
      <c r="B166" s="9" t="s">
        <v>167</v>
      </c>
      <c r="C166" s="7">
        <v>0</v>
      </c>
      <c r="D166" s="7">
        <v>46690</v>
      </c>
      <c r="E166" s="8">
        <f>+D166</f>
        <v>46690</v>
      </c>
      <c r="F166" s="8">
        <v>0</v>
      </c>
      <c r="G166" s="8">
        <v>0</v>
      </c>
      <c r="H166" s="8">
        <v>0</v>
      </c>
      <c r="I166" s="8">
        <v>0</v>
      </c>
      <c r="J166" s="6">
        <f t="shared" si="11"/>
        <v>46690</v>
      </c>
      <c r="K166" s="6">
        <f t="shared" si="12"/>
        <v>46690</v>
      </c>
      <c r="L166" s="5">
        <f t="shared" si="13"/>
        <v>0</v>
      </c>
      <c r="M166" s="5">
        <f t="shared" si="14"/>
        <v>0</v>
      </c>
      <c r="N166" s="8">
        <f t="shared" si="15"/>
        <v>46690</v>
      </c>
      <c r="O166" s="8"/>
      <c r="P166" s="10"/>
    </row>
    <row r="167" spans="1:16" x14ac:dyDescent="0.2">
      <c r="A167" s="1">
        <v>2010105192</v>
      </c>
      <c r="B167" t="s">
        <v>168</v>
      </c>
      <c r="C167" s="7">
        <v>8418</v>
      </c>
      <c r="D167" s="7">
        <v>0</v>
      </c>
      <c r="E167" s="8">
        <v>0</v>
      </c>
      <c r="F167" s="8">
        <v>0</v>
      </c>
      <c r="G167" s="8">
        <v>0</v>
      </c>
      <c r="H167" s="8">
        <v>0</v>
      </c>
      <c r="I167" s="8">
        <v>0</v>
      </c>
      <c r="J167" s="6">
        <f t="shared" si="11"/>
        <v>0</v>
      </c>
      <c r="K167" s="6">
        <f t="shared" si="12"/>
        <v>0</v>
      </c>
      <c r="L167" s="5">
        <f t="shared" si="13"/>
        <v>0</v>
      </c>
      <c r="M167" s="5">
        <f t="shared" si="14"/>
        <v>-8418</v>
      </c>
      <c r="N167" s="8">
        <f t="shared" si="15"/>
        <v>-8418</v>
      </c>
      <c r="O167" s="8"/>
      <c r="P167" s="10"/>
    </row>
    <row r="168" spans="1:16" x14ac:dyDescent="0.2">
      <c r="A168" s="1">
        <v>2010105195</v>
      </c>
      <c r="B168" s="9" t="s">
        <v>169</v>
      </c>
      <c r="C168" s="7">
        <v>0</v>
      </c>
      <c r="D168" s="7">
        <v>33827.5</v>
      </c>
      <c r="E168" s="8">
        <f>+D168</f>
        <v>33827.5</v>
      </c>
      <c r="F168" s="8">
        <v>0</v>
      </c>
      <c r="G168" s="8">
        <v>0</v>
      </c>
      <c r="H168" s="8">
        <v>0</v>
      </c>
      <c r="I168" s="8">
        <v>0</v>
      </c>
      <c r="J168" s="6">
        <f t="shared" si="11"/>
        <v>33827.5</v>
      </c>
      <c r="K168" s="6">
        <f t="shared" si="12"/>
        <v>33827.5</v>
      </c>
      <c r="L168" s="5">
        <f t="shared" si="13"/>
        <v>0</v>
      </c>
      <c r="M168" s="5">
        <f t="shared" si="14"/>
        <v>0</v>
      </c>
      <c r="N168" s="8">
        <f t="shared" si="15"/>
        <v>33827.5</v>
      </c>
      <c r="O168" s="8"/>
      <c r="P168" s="10"/>
    </row>
    <row r="169" spans="1:16" x14ac:dyDescent="0.2">
      <c r="A169" s="1">
        <v>2010105196</v>
      </c>
      <c r="B169" t="s">
        <v>170</v>
      </c>
      <c r="C169" s="7">
        <v>0</v>
      </c>
      <c r="D169" s="7">
        <v>48891.1</v>
      </c>
      <c r="E169" s="8">
        <f>+D169/2</f>
        <v>24445.55</v>
      </c>
      <c r="F169" s="8">
        <f>+D169/2</f>
        <v>24445.55</v>
      </c>
      <c r="G169" s="8">
        <v>0</v>
      </c>
      <c r="H169" s="8">
        <v>0</v>
      </c>
      <c r="I169" s="8">
        <v>0</v>
      </c>
      <c r="J169" s="6">
        <f t="shared" si="11"/>
        <v>48891.1</v>
      </c>
      <c r="K169" s="6">
        <f t="shared" si="12"/>
        <v>48891.1</v>
      </c>
      <c r="L169" s="5">
        <f t="shared" si="13"/>
        <v>0</v>
      </c>
      <c r="M169" s="5">
        <f t="shared" si="14"/>
        <v>0</v>
      </c>
      <c r="N169" s="8">
        <f t="shared" si="15"/>
        <v>48891.1</v>
      </c>
      <c r="O169" s="8"/>
      <c r="P169" s="10"/>
    </row>
    <row r="170" spans="1:16" x14ac:dyDescent="0.2">
      <c r="A170" s="1">
        <v>2010105197</v>
      </c>
      <c r="B170" t="s">
        <v>171</v>
      </c>
      <c r="C170" s="7">
        <v>2910.5</v>
      </c>
      <c r="D170" s="7">
        <v>0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  <c r="J170" s="6">
        <f t="shared" si="11"/>
        <v>0</v>
      </c>
      <c r="K170" s="6">
        <f t="shared" si="12"/>
        <v>0</v>
      </c>
      <c r="L170" s="5">
        <f t="shared" si="13"/>
        <v>0</v>
      </c>
      <c r="M170" s="5">
        <f t="shared" si="14"/>
        <v>-2910.5</v>
      </c>
      <c r="N170" s="8">
        <f t="shared" si="15"/>
        <v>-2910.5</v>
      </c>
      <c r="O170" s="8"/>
      <c r="P170" s="10"/>
    </row>
    <row r="171" spans="1:16" x14ac:dyDescent="0.2">
      <c r="A171" s="1">
        <v>2010105198</v>
      </c>
      <c r="B171" t="s">
        <v>172</v>
      </c>
      <c r="C171" s="7">
        <v>1000</v>
      </c>
      <c r="D171" s="7">
        <v>0</v>
      </c>
      <c r="E171" s="8">
        <v>0</v>
      </c>
      <c r="F171" s="8">
        <v>0</v>
      </c>
      <c r="G171" s="8">
        <v>0</v>
      </c>
      <c r="H171" s="8">
        <v>0</v>
      </c>
      <c r="I171" s="8">
        <v>0</v>
      </c>
      <c r="J171" s="6">
        <f t="shared" si="11"/>
        <v>0</v>
      </c>
      <c r="K171" s="6">
        <f t="shared" si="12"/>
        <v>0</v>
      </c>
      <c r="L171" s="5">
        <f t="shared" si="13"/>
        <v>0</v>
      </c>
      <c r="M171" s="5">
        <f t="shared" si="14"/>
        <v>-1000</v>
      </c>
      <c r="N171" s="8">
        <f t="shared" si="15"/>
        <v>-1000</v>
      </c>
      <c r="O171" s="8"/>
      <c r="P171" s="10"/>
    </row>
    <row r="172" spans="1:16" x14ac:dyDescent="0.2">
      <c r="A172" s="1">
        <v>2010106004</v>
      </c>
      <c r="B172" t="s">
        <v>173</v>
      </c>
      <c r="C172" s="7">
        <v>314.62</v>
      </c>
      <c r="D172" s="7">
        <v>0</v>
      </c>
      <c r="E172" s="8">
        <v>0</v>
      </c>
      <c r="F172" s="8">
        <v>0</v>
      </c>
      <c r="G172" s="8">
        <v>0</v>
      </c>
      <c r="H172" s="8">
        <v>0</v>
      </c>
      <c r="I172" s="8">
        <v>0</v>
      </c>
      <c r="J172" s="6">
        <f t="shared" si="11"/>
        <v>0</v>
      </c>
      <c r="K172" s="6">
        <f t="shared" si="12"/>
        <v>0</v>
      </c>
      <c r="L172" s="5">
        <f t="shared" si="13"/>
        <v>0</v>
      </c>
      <c r="M172" s="5">
        <f t="shared" si="14"/>
        <v>-314.62</v>
      </c>
      <c r="N172" s="8">
        <f t="shared" si="15"/>
        <v>-314.62</v>
      </c>
      <c r="O172" s="8"/>
      <c r="P172" s="10"/>
    </row>
    <row r="173" spans="1:16" x14ac:dyDescent="0.2">
      <c r="A173" s="1">
        <v>2010106006</v>
      </c>
      <c r="B173" t="s">
        <v>174</v>
      </c>
      <c r="C173" s="7">
        <v>0</v>
      </c>
      <c r="D173" s="7">
        <v>19082.920229999909</v>
      </c>
      <c r="E173" s="8">
        <f>+D173</f>
        <v>19082.920229999909</v>
      </c>
      <c r="F173" s="8">
        <v>0</v>
      </c>
      <c r="G173" s="8">
        <v>0</v>
      </c>
      <c r="H173" s="8">
        <v>0</v>
      </c>
      <c r="I173" s="8">
        <v>0</v>
      </c>
      <c r="J173" s="6">
        <f t="shared" si="11"/>
        <v>19082.920229999909</v>
      </c>
      <c r="K173" s="6">
        <f t="shared" si="12"/>
        <v>19082.920229999909</v>
      </c>
      <c r="L173" s="5">
        <f t="shared" si="13"/>
        <v>0</v>
      </c>
      <c r="M173" s="5">
        <f t="shared" si="14"/>
        <v>0</v>
      </c>
      <c r="N173" s="8">
        <f t="shared" si="15"/>
        <v>19082.920229999909</v>
      </c>
      <c r="O173" s="8"/>
      <c r="P173" s="10"/>
    </row>
    <row r="174" spans="1:16" x14ac:dyDescent="0.2">
      <c r="A174" s="1">
        <v>2010106014</v>
      </c>
      <c r="B174" t="s">
        <v>175</v>
      </c>
      <c r="C174" s="7">
        <v>510.52000000000004</v>
      </c>
      <c r="D174" s="7">
        <v>0</v>
      </c>
      <c r="E174" s="8">
        <v>0</v>
      </c>
      <c r="F174" s="8">
        <v>0</v>
      </c>
      <c r="G174" s="8">
        <v>0</v>
      </c>
      <c r="H174" s="8">
        <v>0</v>
      </c>
      <c r="I174" s="8">
        <v>0</v>
      </c>
      <c r="J174" s="6">
        <f t="shared" si="11"/>
        <v>0</v>
      </c>
      <c r="K174" s="6">
        <f t="shared" si="12"/>
        <v>0</v>
      </c>
      <c r="L174" s="5">
        <f t="shared" si="13"/>
        <v>0</v>
      </c>
      <c r="M174" s="5">
        <f t="shared" si="14"/>
        <v>-510.52000000000004</v>
      </c>
      <c r="N174" s="8">
        <f t="shared" si="15"/>
        <v>-510.52000000000004</v>
      </c>
      <c r="O174" s="8"/>
      <c r="P174" s="10"/>
    </row>
    <row r="175" spans="1:16" x14ac:dyDescent="0.2">
      <c r="A175" s="1">
        <v>2010106019</v>
      </c>
      <c r="B175" t="s">
        <v>176</v>
      </c>
      <c r="C175" s="7">
        <v>0</v>
      </c>
      <c r="D175" s="7">
        <v>273.81366999994964</v>
      </c>
      <c r="E175" s="8">
        <f>+D175</f>
        <v>273.81366999994964</v>
      </c>
      <c r="F175" s="8">
        <v>0</v>
      </c>
      <c r="G175" s="8">
        <v>0</v>
      </c>
      <c r="H175" s="8">
        <v>0</v>
      </c>
      <c r="I175" s="8">
        <v>0</v>
      </c>
      <c r="J175" s="6">
        <f t="shared" si="11"/>
        <v>273.81366999994964</v>
      </c>
      <c r="K175" s="6">
        <f t="shared" si="12"/>
        <v>273.81366999994964</v>
      </c>
      <c r="L175" s="5">
        <f t="shared" si="13"/>
        <v>0</v>
      </c>
      <c r="M175" s="5">
        <f t="shared" si="14"/>
        <v>0</v>
      </c>
      <c r="N175" s="8">
        <f t="shared" si="15"/>
        <v>273.81366999994964</v>
      </c>
      <c r="O175" s="8"/>
      <c r="P175" s="10"/>
    </row>
    <row r="176" spans="1:16" x14ac:dyDescent="0.2">
      <c r="A176" s="1">
        <v>2010106021</v>
      </c>
      <c r="B176" t="s">
        <v>177</v>
      </c>
      <c r="C176" s="7">
        <v>0</v>
      </c>
      <c r="D176" s="7">
        <v>2900919.94</v>
      </c>
      <c r="E176" s="8">
        <v>0</v>
      </c>
      <c r="F176" s="8">
        <v>999596</v>
      </c>
      <c r="G176" s="8">
        <v>894260</v>
      </c>
      <c r="H176" s="8">
        <f>39.94+1007024</f>
        <v>1007063.94</v>
      </c>
      <c r="I176" s="8">
        <v>0</v>
      </c>
      <c r="J176" s="6">
        <f t="shared" si="11"/>
        <v>2900919.94</v>
      </c>
      <c r="K176" s="6">
        <f t="shared" si="12"/>
        <v>2900919.94</v>
      </c>
      <c r="L176" s="5">
        <f t="shared" si="13"/>
        <v>0</v>
      </c>
      <c r="M176" s="5">
        <f t="shared" si="14"/>
        <v>0</v>
      </c>
      <c r="N176" s="8">
        <f t="shared" si="15"/>
        <v>2900919.94</v>
      </c>
      <c r="O176" s="8"/>
      <c r="P176" s="10"/>
    </row>
    <row r="177" spans="1:16" x14ac:dyDescent="0.2">
      <c r="A177" s="1">
        <v>2010106022</v>
      </c>
      <c r="B177" t="s">
        <v>178</v>
      </c>
      <c r="C177" s="7">
        <v>8270.6879099998623</v>
      </c>
      <c r="D177" s="7">
        <v>0</v>
      </c>
      <c r="E177" s="8">
        <v>0</v>
      </c>
      <c r="F177" s="8">
        <v>0</v>
      </c>
      <c r="G177" s="8">
        <v>0</v>
      </c>
      <c r="H177" s="8">
        <v>0</v>
      </c>
      <c r="I177" s="8">
        <v>0</v>
      </c>
      <c r="J177" s="6">
        <f t="shared" si="11"/>
        <v>0</v>
      </c>
      <c r="K177" s="6">
        <f t="shared" si="12"/>
        <v>0</v>
      </c>
      <c r="L177" s="5">
        <f t="shared" si="13"/>
        <v>0</v>
      </c>
      <c r="M177" s="5">
        <f t="shared" si="14"/>
        <v>-8270.6879099998623</v>
      </c>
      <c r="N177" s="8">
        <f t="shared" si="15"/>
        <v>-8270.6879099998623</v>
      </c>
      <c r="O177" s="8"/>
      <c r="P177" s="10"/>
    </row>
    <row r="178" spans="1:16" x14ac:dyDescent="0.2">
      <c r="A178" s="1">
        <v>2010106023</v>
      </c>
      <c r="B178" t="s">
        <v>179</v>
      </c>
      <c r="C178" s="7">
        <v>183580.08</v>
      </c>
      <c r="D178" s="7">
        <v>0</v>
      </c>
      <c r="E178" s="8">
        <v>0</v>
      </c>
      <c r="F178" s="8">
        <v>0</v>
      </c>
      <c r="G178" s="8">
        <v>0</v>
      </c>
      <c r="H178" s="8">
        <v>0</v>
      </c>
      <c r="I178" s="8">
        <v>0</v>
      </c>
      <c r="J178" s="6">
        <f t="shared" si="11"/>
        <v>0</v>
      </c>
      <c r="K178" s="6">
        <f t="shared" si="12"/>
        <v>0</v>
      </c>
      <c r="L178" s="5">
        <f t="shared" si="13"/>
        <v>0</v>
      </c>
      <c r="M178" s="5">
        <f t="shared" si="14"/>
        <v>-183580.08</v>
      </c>
      <c r="N178" s="8">
        <f t="shared" si="15"/>
        <v>-183580.08</v>
      </c>
      <c r="O178" s="8"/>
      <c r="P178" s="10"/>
    </row>
    <row r="179" spans="1:16" x14ac:dyDescent="0.2">
      <c r="A179" s="1">
        <v>2010106024</v>
      </c>
      <c r="B179" t="s">
        <v>180</v>
      </c>
      <c r="C179" s="7">
        <v>50</v>
      </c>
      <c r="D179" s="7">
        <v>0</v>
      </c>
      <c r="E179" s="8">
        <v>0</v>
      </c>
      <c r="F179" s="8">
        <v>0</v>
      </c>
      <c r="G179" s="8">
        <v>0</v>
      </c>
      <c r="H179" s="8">
        <v>0</v>
      </c>
      <c r="I179" s="8">
        <v>0</v>
      </c>
      <c r="J179" s="6">
        <f t="shared" si="11"/>
        <v>0</v>
      </c>
      <c r="K179" s="6">
        <f t="shared" si="12"/>
        <v>0</v>
      </c>
      <c r="L179" s="5">
        <f t="shared" si="13"/>
        <v>0</v>
      </c>
      <c r="M179" s="5">
        <f t="shared" si="14"/>
        <v>-50</v>
      </c>
      <c r="N179" s="8">
        <f t="shared" si="15"/>
        <v>-50</v>
      </c>
      <c r="O179" s="8"/>
      <c r="P179" s="10"/>
    </row>
    <row r="180" spans="1:16" x14ac:dyDescent="0.2">
      <c r="A180" s="1">
        <v>2010106026</v>
      </c>
      <c r="B180" s="9" t="s">
        <v>181</v>
      </c>
      <c r="C180" s="7">
        <v>0</v>
      </c>
      <c r="D180" s="7">
        <v>2718649.94</v>
      </c>
      <c r="E180" s="8">
        <f>+D180</f>
        <v>2718649.94</v>
      </c>
      <c r="F180" s="8">
        <v>0</v>
      </c>
      <c r="G180" s="8">
        <v>0</v>
      </c>
      <c r="H180" s="8">
        <v>0</v>
      </c>
      <c r="I180" s="8">
        <v>0</v>
      </c>
      <c r="J180" s="6">
        <f t="shared" si="11"/>
        <v>2718649.94</v>
      </c>
      <c r="K180" s="6">
        <f t="shared" si="12"/>
        <v>2718649.94</v>
      </c>
      <c r="L180" s="5">
        <f t="shared" si="13"/>
        <v>0</v>
      </c>
      <c r="M180" s="5">
        <f t="shared" si="14"/>
        <v>0</v>
      </c>
      <c r="N180" s="8">
        <f t="shared" si="15"/>
        <v>2718649.94</v>
      </c>
      <c r="O180" s="8"/>
      <c r="P180" s="10"/>
    </row>
    <row r="181" spans="1:16" x14ac:dyDescent="0.2">
      <c r="A181" s="1">
        <v>2010106030</v>
      </c>
      <c r="B181" t="s">
        <v>182</v>
      </c>
      <c r="C181" s="7">
        <v>16578.774699999987</v>
      </c>
      <c r="D181" s="7">
        <v>0</v>
      </c>
      <c r="E181" s="8">
        <v>0</v>
      </c>
      <c r="F181" s="8">
        <v>0</v>
      </c>
      <c r="G181" s="8">
        <v>0</v>
      </c>
      <c r="H181" s="8">
        <v>0</v>
      </c>
      <c r="I181" s="8">
        <v>0</v>
      </c>
      <c r="J181" s="6">
        <f t="shared" si="11"/>
        <v>0</v>
      </c>
      <c r="K181" s="6">
        <f t="shared" si="12"/>
        <v>0</v>
      </c>
      <c r="L181" s="5">
        <f t="shared" si="13"/>
        <v>0</v>
      </c>
      <c r="M181" s="5">
        <f t="shared" si="14"/>
        <v>-16578.774699999987</v>
      </c>
      <c r="N181" s="8">
        <f t="shared" si="15"/>
        <v>-16578.774699999987</v>
      </c>
      <c r="O181" s="8"/>
      <c r="P181" s="10"/>
    </row>
    <row r="182" spans="1:16" x14ac:dyDescent="0.2">
      <c r="A182" s="1">
        <v>2010106035</v>
      </c>
      <c r="B182" t="s">
        <v>183</v>
      </c>
      <c r="C182" s="7">
        <v>1.0000000474974514E-5</v>
      </c>
      <c r="D182" s="7">
        <v>0</v>
      </c>
      <c r="E182" s="8">
        <v>0</v>
      </c>
      <c r="F182" s="8">
        <v>0</v>
      </c>
      <c r="G182" s="8">
        <v>0</v>
      </c>
      <c r="H182" s="8">
        <v>0</v>
      </c>
      <c r="I182" s="8">
        <v>0</v>
      </c>
      <c r="J182" s="6">
        <f t="shared" si="11"/>
        <v>0</v>
      </c>
      <c r="K182" s="6">
        <f t="shared" si="12"/>
        <v>0</v>
      </c>
      <c r="L182" s="5">
        <f t="shared" si="13"/>
        <v>0</v>
      </c>
      <c r="M182" s="5">
        <f t="shared" si="14"/>
        <v>-1.0000000474974514E-5</v>
      </c>
      <c r="N182" s="8">
        <f t="shared" si="15"/>
        <v>-1.0000000474974514E-5</v>
      </c>
      <c r="O182" s="8"/>
      <c r="P182" s="10"/>
    </row>
    <row r="183" spans="1:16" x14ac:dyDescent="0.2">
      <c r="A183" s="1">
        <v>2010106048</v>
      </c>
      <c r="B183" t="s">
        <v>184</v>
      </c>
      <c r="C183" s="7">
        <v>477312.1738999993</v>
      </c>
      <c r="D183" s="7">
        <v>0</v>
      </c>
      <c r="E183" s="8">
        <v>0</v>
      </c>
      <c r="F183" s="8">
        <v>0</v>
      </c>
      <c r="G183" s="8">
        <v>0</v>
      </c>
      <c r="H183" s="8">
        <v>0</v>
      </c>
      <c r="I183" s="8">
        <v>0</v>
      </c>
      <c r="J183" s="6">
        <f t="shared" si="11"/>
        <v>0</v>
      </c>
      <c r="K183" s="6">
        <f t="shared" si="12"/>
        <v>0</v>
      </c>
      <c r="L183" s="5">
        <f t="shared" si="13"/>
        <v>0</v>
      </c>
      <c r="M183" s="5">
        <f t="shared" si="14"/>
        <v>-477312.1738999993</v>
      </c>
      <c r="N183" s="8">
        <f t="shared" si="15"/>
        <v>-477312.1738999993</v>
      </c>
      <c r="O183" s="8"/>
      <c r="P183" s="10"/>
    </row>
    <row r="184" spans="1:16" x14ac:dyDescent="0.2">
      <c r="A184" s="1">
        <v>2010106050</v>
      </c>
      <c r="B184" t="s">
        <v>185</v>
      </c>
      <c r="C184" s="7">
        <v>99216.88</v>
      </c>
      <c r="D184" s="7">
        <v>0</v>
      </c>
      <c r="E184" s="8">
        <v>0</v>
      </c>
      <c r="F184" s="8">
        <v>0</v>
      </c>
      <c r="G184" s="8">
        <v>0</v>
      </c>
      <c r="H184" s="8">
        <v>0</v>
      </c>
      <c r="I184" s="8">
        <v>0</v>
      </c>
      <c r="J184" s="6">
        <f t="shared" si="11"/>
        <v>0</v>
      </c>
      <c r="K184" s="6">
        <f t="shared" si="12"/>
        <v>0</v>
      </c>
      <c r="L184" s="5">
        <f t="shared" si="13"/>
        <v>0</v>
      </c>
      <c r="M184" s="5">
        <f t="shared" si="14"/>
        <v>-99216.88</v>
      </c>
      <c r="N184" s="8">
        <f t="shared" si="15"/>
        <v>-99216.88</v>
      </c>
      <c r="O184" s="8"/>
      <c r="P184" s="10"/>
    </row>
    <row r="185" spans="1:16" x14ac:dyDescent="0.2">
      <c r="A185" s="1">
        <v>2010106053</v>
      </c>
      <c r="B185" t="s">
        <v>186</v>
      </c>
      <c r="C185" s="7">
        <v>58435.43</v>
      </c>
      <c r="D185" s="7">
        <v>0</v>
      </c>
      <c r="E185" s="8">
        <v>0</v>
      </c>
      <c r="F185" s="8">
        <v>0</v>
      </c>
      <c r="G185" s="8">
        <v>0</v>
      </c>
      <c r="H185" s="8">
        <v>0</v>
      </c>
      <c r="I185" s="8">
        <v>0</v>
      </c>
      <c r="J185" s="6">
        <f t="shared" si="11"/>
        <v>0</v>
      </c>
      <c r="K185" s="6">
        <f t="shared" si="12"/>
        <v>0</v>
      </c>
      <c r="L185" s="5">
        <f t="shared" si="13"/>
        <v>0</v>
      </c>
      <c r="M185" s="5">
        <f t="shared" si="14"/>
        <v>-58435.43</v>
      </c>
      <c r="N185" s="8">
        <f t="shared" si="15"/>
        <v>-58435.43</v>
      </c>
      <c r="O185" s="8"/>
      <c r="P185" s="10"/>
    </row>
    <row r="186" spans="1:16" x14ac:dyDescent="0.2">
      <c r="A186" s="1">
        <v>2010106057</v>
      </c>
      <c r="B186" t="s">
        <v>187</v>
      </c>
      <c r="C186" s="7">
        <v>0</v>
      </c>
      <c r="D186" s="7">
        <v>592576.69999999995</v>
      </c>
      <c r="E186" s="8">
        <f>D186/3</f>
        <v>197525.56666666665</v>
      </c>
      <c r="F186" s="8">
        <v>197525.57</v>
      </c>
      <c r="G186" s="8">
        <v>197525.57</v>
      </c>
      <c r="H186" s="8">
        <v>0</v>
      </c>
      <c r="I186" s="8">
        <v>0</v>
      </c>
      <c r="J186" s="6">
        <f t="shared" si="11"/>
        <v>592576.69999999995</v>
      </c>
      <c r="K186" s="6">
        <f t="shared" si="12"/>
        <v>592576.70666666667</v>
      </c>
      <c r="L186" s="5">
        <f t="shared" si="13"/>
        <v>-6.6666667116805911E-3</v>
      </c>
      <c r="M186" s="5">
        <f t="shared" si="14"/>
        <v>0</v>
      </c>
      <c r="N186" s="8">
        <f t="shared" si="15"/>
        <v>592576.69999999995</v>
      </c>
      <c r="O186" s="8"/>
      <c r="P186" s="10"/>
    </row>
    <row r="187" spans="1:16" x14ac:dyDescent="0.2">
      <c r="A187" s="1">
        <v>2010106063</v>
      </c>
      <c r="B187" t="s">
        <v>188</v>
      </c>
      <c r="C187" s="7">
        <v>4.0000000596046451E-3</v>
      </c>
      <c r="D187" s="7">
        <v>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6">
        <f t="shared" si="11"/>
        <v>0</v>
      </c>
      <c r="K187" s="6">
        <f t="shared" si="12"/>
        <v>0</v>
      </c>
      <c r="L187" s="5">
        <f t="shared" si="13"/>
        <v>0</v>
      </c>
      <c r="M187" s="5">
        <f t="shared" si="14"/>
        <v>-4.0000000596046451E-3</v>
      </c>
      <c r="N187" s="8">
        <f t="shared" si="15"/>
        <v>-4.0000000596046451E-3</v>
      </c>
      <c r="O187" s="8"/>
      <c r="P187" s="10"/>
    </row>
    <row r="188" spans="1:16" x14ac:dyDescent="0.2">
      <c r="A188" s="1">
        <v>2010106065</v>
      </c>
      <c r="B188" t="s">
        <v>189</v>
      </c>
      <c r="C188" s="7">
        <v>6.0000000521540644E-5</v>
      </c>
      <c r="D188" s="7">
        <v>0</v>
      </c>
      <c r="E188" s="8">
        <v>0</v>
      </c>
      <c r="F188" s="8">
        <v>0</v>
      </c>
      <c r="G188" s="8">
        <v>0</v>
      </c>
      <c r="H188" s="8">
        <v>0</v>
      </c>
      <c r="I188" s="8">
        <v>0</v>
      </c>
      <c r="J188" s="6">
        <f t="shared" si="11"/>
        <v>0</v>
      </c>
      <c r="K188" s="6">
        <f t="shared" si="12"/>
        <v>0</v>
      </c>
      <c r="L188" s="5">
        <f t="shared" si="13"/>
        <v>0</v>
      </c>
      <c r="M188" s="5">
        <f t="shared" si="14"/>
        <v>-6.0000000521540644E-5</v>
      </c>
      <c r="N188" s="8">
        <f t="shared" si="15"/>
        <v>-6.0000000521540644E-5</v>
      </c>
      <c r="O188" s="8"/>
      <c r="P188" s="10"/>
    </row>
    <row r="189" spans="1:16" x14ac:dyDescent="0.2">
      <c r="A189" s="1">
        <v>2010106070</v>
      </c>
      <c r="B189" t="s">
        <v>190</v>
      </c>
      <c r="C189" s="7">
        <v>73881.921929999997</v>
      </c>
      <c r="D189" s="7">
        <v>0</v>
      </c>
      <c r="E189" s="8">
        <v>0</v>
      </c>
      <c r="F189" s="8">
        <v>0</v>
      </c>
      <c r="G189" s="8">
        <v>0</v>
      </c>
      <c r="H189" s="8">
        <v>0</v>
      </c>
      <c r="I189" s="8">
        <v>0</v>
      </c>
      <c r="J189" s="6">
        <f t="shared" si="11"/>
        <v>0</v>
      </c>
      <c r="K189" s="6">
        <f t="shared" si="12"/>
        <v>0</v>
      </c>
      <c r="L189" s="5">
        <f t="shared" si="13"/>
        <v>0</v>
      </c>
      <c r="M189" s="5">
        <f t="shared" si="14"/>
        <v>-73881.921929999997</v>
      </c>
      <c r="N189" s="8">
        <f t="shared" si="15"/>
        <v>-73881.921929999997</v>
      </c>
      <c r="O189" s="8"/>
      <c r="P189" s="10"/>
    </row>
    <row r="190" spans="1:16" x14ac:dyDescent="0.2">
      <c r="A190" s="1">
        <v>2010106074</v>
      </c>
      <c r="B190" t="s">
        <v>191</v>
      </c>
      <c r="C190" s="7">
        <v>1.0000001639127731E-4</v>
      </c>
      <c r="D190" s="7">
        <v>0</v>
      </c>
      <c r="E190" s="8">
        <v>0</v>
      </c>
      <c r="F190" s="8">
        <v>0</v>
      </c>
      <c r="G190" s="8">
        <v>0</v>
      </c>
      <c r="H190" s="8">
        <v>0</v>
      </c>
      <c r="I190" s="8">
        <v>0</v>
      </c>
      <c r="J190" s="6">
        <f t="shared" si="11"/>
        <v>0</v>
      </c>
      <c r="K190" s="6">
        <f t="shared" si="12"/>
        <v>0</v>
      </c>
      <c r="L190" s="5">
        <f t="shared" si="13"/>
        <v>0</v>
      </c>
      <c r="M190" s="5">
        <f t="shared" si="14"/>
        <v>-1.0000001639127731E-4</v>
      </c>
      <c r="N190" s="8">
        <f t="shared" si="15"/>
        <v>-1.0000001639127731E-4</v>
      </c>
      <c r="O190" s="8"/>
      <c r="P190" s="10"/>
    </row>
    <row r="191" spans="1:16" x14ac:dyDescent="0.2">
      <c r="A191" s="1">
        <v>2010106076</v>
      </c>
      <c r="B191" t="s">
        <v>192</v>
      </c>
      <c r="C191" s="7">
        <v>1.5999999642372132E-3</v>
      </c>
      <c r="D191" s="7">
        <v>0</v>
      </c>
      <c r="E191" s="8">
        <v>0</v>
      </c>
      <c r="F191" s="8">
        <v>0</v>
      </c>
      <c r="G191" s="8">
        <v>0</v>
      </c>
      <c r="H191" s="8">
        <v>0</v>
      </c>
      <c r="I191" s="8">
        <v>0</v>
      </c>
      <c r="J191" s="6">
        <f t="shared" si="11"/>
        <v>0</v>
      </c>
      <c r="K191" s="6">
        <f t="shared" si="12"/>
        <v>0</v>
      </c>
      <c r="L191" s="5">
        <f t="shared" si="13"/>
        <v>0</v>
      </c>
      <c r="M191" s="5">
        <f t="shared" si="14"/>
        <v>-1.5999999642372132E-3</v>
      </c>
      <c r="N191" s="8">
        <f t="shared" si="15"/>
        <v>-1.5999999642372132E-3</v>
      </c>
      <c r="O191" s="8"/>
      <c r="P191" s="10"/>
    </row>
    <row r="192" spans="1:16" x14ac:dyDescent="0.2">
      <c r="A192" s="1">
        <v>2010106077</v>
      </c>
      <c r="B192" t="s">
        <v>193</v>
      </c>
      <c r="C192" s="7">
        <v>0</v>
      </c>
      <c r="D192" s="7">
        <v>310602.33584000025</v>
      </c>
      <c r="E192" s="8">
        <f>+D192</f>
        <v>310602.33584000025</v>
      </c>
      <c r="F192" s="8">
        <v>0</v>
      </c>
      <c r="G192" s="8">
        <v>0</v>
      </c>
      <c r="H192" s="8">
        <v>0</v>
      </c>
      <c r="I192" s="8">
        <v>0</v>
      </c>
      <c r="J192" s="6">
        <f t="shared" si="11"/>
        <v>310602.33584000025</v>
      </c>
      <c r="K192" s="6">
        <f t="shared" si="12"/>
        <v>310602.33584000025</v>
      </c>
      <c r="L192" s="5">
        <f t="shared" si="13"/>
        <v>0</v>
      </c>
      <c r="M192" s="5">
        <f t="shared" si="14"/>
        <v>0</v>
      </c>
      <c r="N192" s="8">
        <f t="shared" si="15"/>
        <v>310602.33584000025</v>
      </c>
      <c r="O192" s="8"/>
      <c r="P192" s="10"/>
    </row>
    <row r="193" spans="1:16" x14ac:dyDescent="0.2">
      <c r="A193" s="1">
        <v>2010106080</v>
      </c>
      <c r="B193" t="s">
        <v>194</v>
      </c>
      <c r="C193" s="7">
        <v>136067.2672</v>
      </c>
      <c r="D193" s="7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6">
        <f t="shared" si="11"/>
        <v>0</v>
      </c>
      <c r="K193" s="6">
        <f t="shared" si="12"/>
        <v>0</v>
      </c>
      <c r="L193" s="5">
        <f t="shared" si="13"/>
        <v>0</v>
      </c>
      <c r="M193" s="5">
        <f t="shared" si="14"/>
        <v>-136067.2672</v>
      </c>
      <c r="N193" s="8">
        <f t="shared" si="15"/>
        <v>-136067.2672</v>
      </c>
      <c r="O193" s="8"/>
      <c r="P193" s="10"/>
    </row>
    <row r="194" spans="1:16" x14ac:dyDescent="0.2">
      <c r="A194" s="1">
        <v>2010106081</v>
      </c>
      <c r="B194" t="s">
        <v>195</v>
      </c>
      <c r="C194" s="7">
        <v>389382.0884200001</v>
      </c>
      <c r="D194" s="7">
        <v>0</v>
      </c>
      <c r="E194" s="8">
        <v>0</v>
      </c>
      <c r="F194" s="8">
        <v>0</v>
      </c>
      <c r="G194" s="8">
        <v>0</v>
      </c>
      <c r="H194" s="8">
        <v>0</v>
      </c>
      <c r="I194" s="8">
        <v>0</v>
      </c>
      <c r="J194" s="6">
        <f t="shared" si="11"/>
        <v>0</v>
      </c>
      <c r="K194" s="6">
        <f t="shared" si="12"/>
        <v>0</v>
      </c>
      <c r="L194" s="5">
        <f t="shared" si="13"/>
        <v>0</v>
      </c>
      <c r="M194" s="5">
        <f t="shared" si="14"/>
        <v>-389382.0884200001</v>
      </c>
      <c r="N194" s="8">
        <f t="shared" si="15"/>
        <v>-389382.0884200001</v>
      </c>
      <c r="O194" s="8"/>
      <c r="P194" s="10"/>
    </row>
    <row r="195" spans="1:16" x14ac:dyDescent="0.2">
      <c r="A195" s="1">
        <v>2010106086</v>
      </c>
      <c r="B195" t="s">
        <v>196</v>
      </c>
      <c r="C195" s="7">
        <v>2.0000000298023225E-3</v>
      </c>
      <c r="D195" s="7">
        <v>0</v>
      </c>
      <c r="E195" s="8">
        <v>0</v>
      </c>
      <c r="F195" s="8">
        <v>0</v>
      </c>
      <c r="G195" s="8">
        <v>0</v>
      </c>
      <c r="H195" s="8">
        <v>0</v>
      </c>
      <c r="I195" s="8">
        <v>0</v>
      </c>
      <c r="J195" s="6">
        <f t="shared" ref="J195:J217" si="16">+D195</f>
        <v>0</v>
      </c>
      <c r="K195" s="6">
        <f t="shared" ref="K195:K222" si="17">SUM(E195:I195)</f>
        <v>0</v>
      </c>
      <c r="L195" s="5">
        <f t="shared" ref="L195:L217" si="18">+J195-K195</f>
        <v>0</v>
      </c>
      <c r="M195" s="5">
        <f t="shared" ref="M195:M222" si="19">C195*-1</f>
        <v>-2.0000000298023225E-3</v>
      </c>
      <c r="N195" s="8">
        <f t="shared" ref="N195:N217" si="20">D195-C195</f>
        <v>-2.0000000298023225E-3</v>
      </c>
      <c r="O195" s="8"/>
      <c r="P195" s="10"/>
    </row>
    <row r="196" spans="1:16" x14ac:dyDescent="0.2">
      <c r="A196" s="1">
        <v>2010106088</v>
      </c>
      <c r="B196" t="s">
        <v>197</v>
      </c>
      <c r="C196" s="7">
        <v>1.4999999999417923E-4</v>
      </c>
      <c r="D196" s="7">
        <v>0</v>
      </c>
      <c r="E196" s="8">
        <v>0</v>
      </c>
      <c r="F196" s="8">
        <v>0</v>
      </c>
      <c r="G196" s="8">
        <v>0</v>
      </c>
      <c r="H196" s="8">
        <v>0</v>
      </c>
      <c r="I196" s="8">
        <v>0</v>
      </c>
      <c r="J196" s="6">
        <f t="shared" si="16"/>
        <v>0</v>
      </c>
      <c r="K196" s="6">
        <f t="shared" si="17"/>
        <v>0</v>
      </c>
      <c r="L196" s="5">
        <f t="shared" si="18"/>
        <v>0</v>
      </c>
      <c r="M196" s="5">
        <f t="shared" si="19"/>
        <v>-1.4999999999417923E-4</v>
      </c>
      <c r="N196" s="8">
        <f t="shared" si="20"/>
        <v>-1.4999999999417923E-4</v>
      </c>
      <c r="O196" s="8"/>
      <c r="P196" s="10"/>
    </row>
    <row r="197" spans="1:16" x14ac:dyDescent="0.2">
      <c r="A197" s="1">
        <v>2010106092</v>
      </c>
      <c r="B197" t="s">
        <v>198</v>
      </c>
      <c r="C197" s="7">
        <v>0</v>
      </c>
      <c r="D197" s="7">
        <v>110732.03362</v>
      </c>
      <c r="E197" s="8">
        <f>+D197</f>
        <v>110732.03362</v>
      </c>
      <c r="F197" s="8">
        <v>0</v>
      </c>
      <c r="G197" s="8">
        <v>0</v>
      </c>
      <c r="H197" s="8">
        <v>0</v>
      </c>
      <c r="I197" s="8">
        <v>0</v>
      </c>
      <c r="J197" s="6">
        <f t="shared" si="16"/>
        <v>110732.03362</v>
      </c>
      <c r="K197" s="6">
        <f t="shared" si="17"/>
        <v>110732.03362</v>
      </c>
      <c r="L197" s="5">
        <f t="shared" si="18"/>
        <v>0</v>
      </c>
      <c r="M197" s="5">
        <f t="shared" si="19"/>
        <v>0</v>
      </c>
      <c r="N197" s="8">
        <f t="shared" si="20"/>
        <v>110732.03362</v>
      </c>
      <c r="O197" s="8"/>
      <c r="P197" s="10"/>
    </row>
    <row r="198" spans="1:16" x14ac:dyDescent="0.2">
      <c r="A198" s="1">
        <v>2010106093</v>
      </c>
      <c r="B198" t="s">
        <v>199</v>
      </c>
      <c r="C198" s="7">
        <v>1.0000001639127731E-5</v>
      </c>
      <c r="D198" s="7">
        <v>0</v>
      </c>
      <c r="E198" s="8">
        <v>0</v>
      </c>
      <c r="F198" s="8">
        <v>0</v>
      </c>
      <c r="G198" s="8">
        <v>0</v>
      </c>
      <c r="H198" s="8">
        <v>0</v>
      </c>
      <c r="I198" s="8">
        <v>0</v>
      </c>
      <c r="J198" s="6">
        <f t="shared" si="16"/>
        <v>0</v>
      </c>
      <c r="K198" s="6">
        <f t="shared" si="17"/>
        <v>0</v>
      </c>
      <c r="L198" s="5">
        <f t="shared" si="18"/>
        <v>0</v>
      </c>
      <c r="M198" s="5">
        <f t="shared" si="19"/>
        <v>-1.0000001639127731E-5</v>
      </c>
      <c r="N198" s="8">
        <f t="shared" si="20"/>
        <v>-1.0000001639127731E-5</v>
      </c>
      <c r="O198" s="8"/>
      <c r="P198" s="10"/>
    </row>
    <row r="199" spans="1:16" x14ac:dyDescent="0.2">
      <c r="A199" s="1">
        <v>2010106095</v>
      </c>
      <c r="B199" t="s">
        <v>200</v>
      </c>
      <c r="C199" s="7">
        <v>1.5000000013969838E-4</v>
      </c>
      <c r="D199" s="7">
        <v>0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  <c r="J199" s="6">
        <f t="shared" si="16"/>
        <v>0</v>
      </c>
      <c r="K199" s="6">
        <f t="shared" si="17"/>
        <v>0</v>
      </c>
      <c r="L199" s="5">
        <f t="shared" si="18"/>
        <v>0</v>
      </c>
      <c r="M199" s="5">
        <f t="shared" si="19"/>
        <v>-1.5000000013969838E-4</v>
      </c>
      <c r="N199" s="8">
        <f t="shared" si="20"/>
        <v>-1.5000000013969838E-4</v>
      </c>
      <c r="O199" s="8"/>
      <c r="P199" s="10"/>
    </row>
    <row r="200" spans="1:16" x14ac:dyDescent="0.2">
      <c r="A200" s="1">
        <v>2010106098</v>
      </c>
      <c r="B200" t="s">
        <v>201</v>
      </c>
      <c r="C200" s="7">
        <v>40726.319059999885</v>
      </c>
      <c r="D200" s="7">
        <v>0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  <c r="J200" s="6">
        <f t="shared" si="16"/>
        <v>0</v>
      </c>
      <c r="K200" s="6">
        <f t="shared" si="17"/>
        <v>0</v>
      </c>
      <c r="L200" s="5">
        <f t="shared" si="18"/>
        <v>0</v>
      </c>
      <c r="M200" s="5">
        <f t="shared" si="19"/>
        <v>-40726.319059999885</v>
      </c>
      <c r="N200" s="8">
        <f t="shared" si="20"/>
        <v>-40726.319059999885</v>
      </c>
      <c r="O200" s="8"/>
      <c r="P200" s="10"/>
    </row>
    <row r="201" spans="1:16" x14ac:dyDescent="0.2">
      <c r="A201" s="1">
        <v>2010106099</v>
      </c>
      <c r="B201" t="s">
        <v>202</v>
      </c>
      <c r="C201" s="7">
        <v>270766.99</v>
      </c>
      <c r="D201" s="7">
        <v>0</v>
      </c>
      <c r="E201" s="8">
        <v>0</v>
      </c>
      <c r="F201" s="8">
        <v>0</v>
      </c>
      <c r="G201" s="8">
        <v>0</v>
      </c>
      <c r="H201" s="8">
        <v>0</v>
      </c>
      <c r="I201" s="8">
        <v>0</v>
      </c>
      <c r="J201" s="6">
        <f t="shared" si="16"/>
        <v>0</v>
      </c>
      <c r="K201" s="6">
        <f t="shared" si="17"/>
        <v>0</v>
      </c>
      <c r="L201" s="5">
        <f t="shared" si="18"/>
        <v>0</v>
      </c>
      <c r="M201" s="5">
        <f t="shared" si="19"/>
        <v>-270766.99</v>
      </c>
      <c r="N201" s="8">
        <f t="shared" si="20"/>
        <v>-270766.99</v>
      </c>
      <c r="O201" s="8"/>
      <c r="P201" s="10"/>
    </row>
    <row r="202" spans="1:16" x14ac:dyDescent="0.2">
      <c r="A202" s="1">
        <v>2010106100</v>
      </c>
      <c r="B202" t="s">
        <v>203</v>
      </c>
      <c r="C202" s="7">
        <v>1.0000001639127731E-5</v>
      </c>
      <c r="D202" s="7">
        <v>0</v>
      </c>
      <c r="E202" s="8">
        <v>0</v>
      </c>
      <c r="F202" s="8">
        <v>0</v>
      </c>
      <c r="G202" s="8">
        <v>0</v>
      </c>
      <c r="H202" s="8">
        <v>0</v>
      </c>
      <c r="I202" s="8">
        <v>0</v>
      </c>
      <c r="J202" s="6">
        <f t="shared" si="16"/>
        <v>0</v>
      </c>
      <c r="K202" s="6">
        <f t="shared" si="17"/>
        <v>0</v>
      </c>
      <c r="L202" s="5">
        <f t="shared" si="18"/>
        <v>0</v>
      </c>
      <c r="M202" s="5">
        <f t="shared" si="19"/>
        <v>-1.0000001639127731E-5</v>
      </c>
      <c r="N202" s="8">
        <f t="shared" si="20"/>
        <v>-1.0000001639127731E-5</v>
      </c>
      <c r="O202" s="8"/>
      <c r="P202" s="10"/>
    </row>
    <row r="203" spans="1:16" x14ac:dyDescent="0.2">
      <c r="A203" s="1">
        <v>2010106102</v>
      </c>
      <c r="B203" t="s">
        <v>204</v>
      </c>
      <c r="C203" s="7">
        <v>160262.59</v>
      </c>
      <c r="D203" s="7">
        <v>0</v>
      </c>
      <c r="E203" s="8">
        <v>0</v>
      </c>
      <c r="F203" s="8">
        <v>0</v>
      </c>
      <c r="G203" s="8">
        <v>0</v>
      </c>
      <c r="H203" s="8">
        <v>0</v>
      </c>
      <c r="I203" s="8">
        <v>0</v>
      </c>
      <c r="J203" s="6">
        <f t="shared" si="16"/>
        <v>0</v>
      </c>
      <c r="K203" s="6">
        <f t="shared" si="17"/>
        <v>0</v>
      </c>
      <c r="L203" s="5">
        <f t="shared" si="18"/>
        <v>0</v>
      </c>
      <c r="M203" s="5">
        <f t="shared" si="19"/>
        <v>-160262.59</v>
      </c>
      <c r="N203" s="8">
        <f t="shared" si="20"/>
        <v>-160262.59</v>
      </c>
      <c r="O203" s="8"/>
      <c r="P203" s="10"/>
    </row>
    <row r="204" spans="1:16" x14ac:dyDescent="0.2">
      <c r="A204" s="1">
        <v>2010106104</v>
      </c>
      <c r="B204" t="s">
        <v>205</v>
      </c>
      <c r="C204" s="7">
        <v>0</v>
      </c>
      <c r="D204" s="7">
        <v>0</v>
      </c>
      <c r="E204" s="8">
        <v>0</v>
      </c>
      <c r="F204" s="8">
        <v>0</v>
      </c>
      <c r="G204" s="8">
        <v>0</v>
      </c>
      <c r="H204" s="8">
        <v>0</v>
      </c>
      <c r="I204" s="8">
        <v>0</v>
      </c>
      <c r="J204" s="6">
        <f t="shared" si="16"/>
        <v>0</v>
      </c>
      <c r="K204" s="6">
        <f t="shared" si="17"/>
        <v>0</v>
      </c>
      <c r="L204" s="5">
        <f t="shared" si="18"/>
        <v>0</v>
      </c>
      <c r="M204" s="5">
        <f t="shared" si="19"/>
        <v>0</v>
      </c>
      <c r="N204" s="8">
        <f t="shared" si="20"/>
        <v>0</v>
      </c>
      <c r="O204" s="8"/>
      <c r="P204" s="10"/>
    </row>
    <row r="205" spans="1:16" x14ac:dyDescent="0.2">
      <c r="A205" s="1">
        <v>2010106105</v>
      </c>
      <c r="B205" t="s">
        <v>206</v>
      </c>
      <c r="C205" s="7">
        <v>980.19</v>
      </c>
      <c r="D205" s="7">
        <v>0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6">
        <f t="shared" si="16"/>
        <v>0</v>
      </c>
      <c r="K205" s="6">
        <f t="shared" si="17"/>
        <v>0</v>
      </c>
      <c r="L205" s="5">
        <f t="shared" si="18"/>
        <v>0</v>
      </c>
      <c r="M205" s="5">
        <f t="shared" si="19"/>
        <v>-980.19</v>
      </c>
      <c r="N205" s="8">
        <f t="shared" si="20"/>
        <v>-980.19</v>
      </c>
      <c r="O205" s="8"/>
      <c r="P205" s="10"/>
    </row>
    <row r="206" spans="1:16" x14ac:dyDescent="0.2">
      <c r="A206" s="1">
        <v>2010106106</v>
      </c>
      <c r="B206" t="s">
        <v>207</v>
      </c>
      <c r="C206" s="7">
        <v>1935.1481300000003</v>
      </c>
      <c r="D206" s="7">
        <v>0</v>
      </c>
      <c r="E206" s="8">
        <v>0</v>
      </c>
      <c r="F206" s="8">
        <v>0</v>
      </c>
      <c r="G206" s="8">
        <v>0</v>
      </c>
      <c r="H206" s="8">
        <v>0</v>
      </c>
      <c r="I206" s="8">
        <v>0</v>
      </c>
      <c r="J206" s="6">
        <f t="shared" si="16"/>
        <v>0</v>
      </c>
      <c r="K206" s="6">
        <f t="shared" si="17"/>
        <v>0</v>
      </c>
      <c r="L206" s="5">
        <f t="shared" si="18"/>
        <v>0</v>
      </c>
      <c r="M206" s="5">
        <f t="shared" si="19"/>
        <v>-1935.1481300000003</v>
      </c>
      <c r="N206" s="8">
        <f t="shared" si="20"/>
        <v>-1935.1481300000003</v>
      </c>
      <c r="O206" s="8"/>
      <c r="P206" s="10"/>
    </row>
    <row r="207" spans="1:16" x14ac:dyDescent="0.2">
      <c r="A207" s="1">
        <v>2010106109</v>
      </c>
      <c r="B207" t="s">
        <v>208</v>
      </c>
      <c r="C207" s="7">
        <v>43149.15</v>
      </c>
      <c r="D207" s="7">
        <v>0</v>
      </c>
      <c r="E207" s="8">
        <v>0</v>
      </c>
      <c r="F207" s="8">
        <v>0</v>
      </c>
      <c r="G207" s="8">
        <v>0</v>
      </c>
      <c r="H207" s="8">
        <v>0</v>
      </c>
      <c r="I207" s="8">
        <v>0</v>
      </c>
      <c r="J207" s="6">
        <f t="shared" si="16"/>
        <v>0</v>
      </c>
      <c r="K207" s="6">
        <f t="shared" si="17"/>
        <v>0</v>
      </c>
      <c r="L207" s="5">
        <f t="shared" si="18"/>
        <v>0</v>
      </c>
      <c r="M207" s="5">
        <f t="shared" si="19"/>
        <v>-43149.15</v>
      </c>
      <c r="N207" s="8">
        <f t="shared" si="20"/>
        <v>-43149.15</v>
      </c>
      <c r="O207" s="8"/>
      <c r="P207" s="10"/>
    </row>
    <row r="208" spans="1:16" x14ac:dyDescent="0.2">
      <c r="A208" s="1">
        <v>2010106110</v>
      </c>
      <c r="B208" t="s">
        <v>209</v>
      </c>
      <c r="C208" s="7">
        <v>3520.9</v>
      </c>
      <c r="D208" s="7">
        <v>0</v>
      </c>
      <c r="E208" s="8">
        <v>0</v>
      </c>
      <c r="F208" s="8">
        <v>0</v>
      </c>
      <c r="G208" s="8">
        <v>0</v>
      </c>
      <c r="H208" s="8">
        <v>0</v>
      </c>
      <c r="I208" s="8">
        <v>0</v>
      </c>
      <c r="J208" s="6">
        <f t="shared" si="16"/>
        <v>0</v>
      </c>
      <c r="K208" s="6">
        <f t="shared" si="17"/>
        <v>0</v>
      </c>
      <c r="L208" s="5">
        <f t="shared" si="18"/>
        <v>0</v>
      </c>
      <c r="M208" s="5">
        <f t="shared" si="19"/>
        <v>-3520.9</v>
      </c>
      <c r="N208" s="8">
        <f t="shared" si="20"/>
        <v>-3520.9</v>
      </c>
      <c r="O208" s="8"/>
      <c r="P208" s="10"/>
    </row>
    <row r="209" spans="1:16" x14ac:dyDescent="0.2">
      <c r="A209" s="1">
        <v>2010107002</v>
      </c>
      <c r="B209" t="s">
        <v>210</v>
      </c>
      <c r="C209" s="7">
        <v>17725.990000000002</v>
      </c>
      <c r="D209" s="7">
        <v>0</v>
      </c>
      <c r="E209" s="8">
        <v>0</v>
      </c>
      <c r="F209" s="8">
        <v>0</v>
      </c>
      <c r="G209" s="8">
        <v>0</v>
      </c>
      <c r="H209" s="8">
        <v>0</v>
      </c>
      <c r="I209" s="8">
        <v>0</v>
      </c>
      <c r="J209" s="6">
        <f t="shared" si="16"/>
        <v>0</v>
      </c>
      <c r="K209" s="6">
        <f t="shared" si="17"/>
        <v>0</v>
      </c>
      <c r="L209" s="5">
        <f t="shared" si="18"/>
        <v>0</v>
      </c>
      <c r="M209" s="5">
        <f t="shared" si="19"/>
        <v>-17725.990000000002</v>
      </c>
      <c r="N209" s="8">
        <f t="shared" si="20"/>
        <v>-17725.990000000002</v>
      </c>
      <c r="O209" s="8"/>
      <c r="P209" s="10"/>
    </row>
    <row r="210" spans="1:16" x14ac:dyDescent="0.2">
      <c r="A210" s="1">
        <v>2010107010</v>
      </c>
      <c r="B210" t="s">
        <v>211</v>
      </c>
      <c r="C210" s="7">
        <v>0</v>
      </c>
      <c r="D210" s="7">
        <v>3765.26</v>
      </c>
      <c r="E210" s="8">
        <f>+D210</f>
        <v>3765.26</v>
      </c>
      <c r="F210" s="8">
        <v>0</v>
      </c>
      <c r="G210" s="8">
        <v>0</v>
      </c>
      <c r="H210" s="8">
        <v>0</v>
      </c>
      <c r="I210" s="8">
        <v>0</v>
      </c>
      <c r="J210" s="6">
        <f t="shared" si="16"/>
        <v>3765.26</v>
      </c>
      <c r="K210" s="6">
        <f t="shared" si="17"/>
        <v>3765.26</v>
      </c>
      <c r="L210" s="5">
        <f t="shared" si="18"/>
        <v>0</v>
      </c>
      <c r="M210" s="5">
        <f t="shared" si="19"/>
        <v>0</v>
      </c>
      <c r="N210" s="8">
        <f t="shared" si="20"/>
        <v>3765.26</v>
      </c>
      <c r="O210" s="8"/>
      <c r="P210" s="10"/>
    </row>
    <row r="211" spans="1:16" x14ac:dyDescent="0.2">
      <c r="A211" s="1">
        <v>2010107015</v>
      </c>
      <c r="B211" t="s">
        <v>212</v>
      </c>
      <c r="C211" s="7">
        <v>0</v>
      </c>
      <c r="D211" s="7">
        <v>9.9999993108212944E-6</v>
      </c>
      <c r="E211" s="8">
        <v>0</v>
      </c>
      <c r="F211" s="8">
        <v>0</v>
      </c>
      <c r="G211" s="8">
        <v>0</v>
      </c>
      <c r="H211" s="8">
        <v>0</v>
      </c>
      <c r="I211" s="8">
        <v>0</v>
      </c>
      <c r="J211" s="6">
        <f t="shared" si="16"/>
        <v>9.9999993108212944E-6</v>
      </c>
      <c r="K211" s="6">
        <f t="shared" si="17"/>
        <v>0</v>
      </c>
      <c r="L211" s="5">
        <f t="shared" si="18"/>
        <v>9.9999993108212944E-6</v>
      </c>
      <c r="M211" s="5">
        <f t="shared" si="19"/>
        <v>0</v>
      </c>
      <c r="N211" s="8">
        <f t="shared" si="20"/>
        <v>9.9999993108212944E-6</v>
      </c>
      <c r="O211" s="8"/>
      <c r="P211" s="10"/>
    </row>
    <row r="212" spans="1:16" x14ac:dyDescent="0.2">
      <c r="A212" s="1">
        <v>2010107021</v>
      </c>
      <c r="B212" t="s">
        <v>213</v>
      </c>
      <c r="C212" s="7">
        <v>92985.75</v>
      </c>
      <c r="D212" s="7">
        <v>0</v>
      </c>
      <c r="E212" s="8">
        <v>0</v>
      </c>
      <c r="F212" s="8">
        <v>0</v>
      </c>
      <c r="G212" s="8">
        <v>0</v>
      </c>
      <c r="H212" s="8">
        <v>0</v>
      </c>
      <c r="I212" s="8">
        <v>0</v>
      </c>
      <c r="J212" s="6">
        <f t="shared" si="16"/>
        <v>0</v>
      </c>
      <c r="K212" s="6">
        <f t="shared" si="17"/>
        <v>0</v>
      </c>
      <c r="L212" s="5">
        <f t="shared" si="18"/>
        <v>0</v>
      </c>
      <c r="M212" s="5">
        <f t="shared" si="19"/>
        <v>-92985.75</v>
      </c>
      <c r="N212" s="8">
        <f t="shared" si="20"/>
        <v>-92985.75</v>
      </c>
      <c r="O212" s="8"/>
      <c r="P212" s="10"/>
    </row>
    <row r="213" spans="1:16" x14ac:dyDescent="0.2">
      <c r="A213" s="1">
        <v>2010107023</v>
      </c>
      <c r="B213" t="s">
        <v>214</v>
      </c>
      <c r="C213" s="7">
        <v>11627.5</v>
      </c>
      <c r="D213" s="7">
        <v>0</v>
      </c>
      <c r="E213" s="8">
        <v>0</v>
      </c>
      <c r="F213" s="8">
        <v>0</v>
      </c>
      <c r="G213" s="8">
        <v>0</v>
      </c>
      <c r="H213" s="8">
        <v>0</v>
      </c>
      <c r="I213" s="8">
        <v>0</v>
      </c>
      <c r="J213" s="6">
        <f t="shared" si="16"/>
        <v>0</v>
      </c>
      <c r="K213" s="6">
        <f t="shared" si="17"/>
        <v>0</v>
      </c>
      <c r="L213" s="5">
        <f t="shared" si="18"/>
        <v>0</v>
      </c>
      <c r="M213" s="5">
        <f t="shared" si="19"/>
        <v>-11627.5</v>
      </c>
      <c r="N213" s="8">
        <f t="shared" si="20"/>
        <v>-11627.5</v>
      </c>
      <c r="O213" s="8"/>
      <c r="P213" s="10"/>
    </row>
    <row r="214" spans="1:16" x14ac:dyDescent="0.2">
      <c r="A214" s="1">
        <v>2010107025</v>
      </c>
      <c r="B214" t="s">
        <v>215</v>
      </c>
      <c r="C214" s="7">
        <v>11410.800000000001</v>
      </c>
      <c r="D214" s="7">
        <v>0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6">
        <f t="shared" si="16"/>
        <v>0</v>
      </c>
      <c r="K214" s="6">
        <f t="shared" si="17"/>
        <v>0</v>
      </c>
      <c r="L214" s="5">
        <f t="shared" si="18"/>
        <v>0</v>
      </c>
      <c r="M214" s="5">
        <f t="shared" si="19"/>
        <v>-11410.800000000001</v>
      </c>
      <c r="N214" s="8">
        <f t="shared" si="20"/>
        <v>-11410.800000000001</v>
      </c>
      <c r="O214" s="8"/>
      <c r="P214" s="10"/>
    </row>
    <row r="215" spans="1:16" x14ac:dyDescent="0.2">
      <c r="A215" s="1">
        <v>2010107031</v>
      </c>
      <c r="B215" t="s">
        <v>216</v>
      </c>
      <c r="C215" s="7">
        <v>10030</v>
      </c>
      <c r="D215" s="7">
        <v>0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6">
        <f t="shared" si="16"/>
        <v>0</v>
      </c>
      <c r="K215" s="6">
        <f t="shared" si="17"/>
        <v>0</v>
      </c>
      <c r="L215" s="5">
        <f t="shared" si="18"/>
        <v>0</v>
      </c>
      <c r="M215" s="5">
        <f t="shared" si="19"/>
        <v>-10030</v>
      </c>
      <c r="N215" s="8">
        <f t="shared" si="20"/>
        <v>-10030</v>
      </c>
      <c r="O215" s="8"/>
      <c r="P215" s="10"/>
    </row>
    <row r="216" spans="1:16" x14ac:dyDescent="0.2">
      <c r="A216" s="1">
        <v>2010107033</v>
      </c>
      <c r="B216" t="s">
        <v>217</v>
      </c>
      <c r="C216" s="7">
        <v>22542</v>
      </c>
      <c r="D216" s="7">
        <v>0</v>
      </c>
      <c r="E216" s="8">
        <v>0</v>
      </c>
      <c r="F216" s="8">
        <v>0</v>
      </c>
      <c r="G216" s="8">
        <v>0</v>
      </c>
      <c r="H216" s="8">
        <v>0</v>
      </c>
      <c r="I216" s="8">
        <v>0</v>
      </c>
      <c r="J216" s="6">
        <f t="shared" si="16"/>
        <v>0</v>
      </c>
      <c r="K216" s="6">
        <f t="shared" si="17"/>
        <v>0</v>
      </c>
      <c r="L216" s="5">
        <f t="shared" si="18"/>
        <v>0</v>
      </c>
      <c r="M216" s="5">
        <f t="shared" si="19"/>
        <v>-22542</v>
      </c>
      <c r="N216" s="8">
        <f t="shared" si="20"/>
        <v>-22542</v>
      </c>
      <c r="O216" s="8"/>
      <c r="P216" s="10"/>
    </row>
    <row r="217" spans="1:16" x14ac:dyDescent="0.2">
      <c r="A217" s="1">
        <v>2010107034</v>
      </c>
      <c r="B217" t="s">
        <v>218</v>
      </c>
      <c r="C217" s="7">
        <v>86352</v>
      </c>
      <c r="D217" s="7">
        <v>0</v>
      </c>
      <c r="E217" s="8">
        <v>0</v>
      </c>
      <c r="F217" s="8">
        <v>0</v>
      </c>
      <c r="G217" s="8">
        <v>0</v>
      </c>
      <c r="H217" s="8">
        <v>0</v>
      </c>
      <c r="I217" s="8">
        <v>0</v>
      </c>
      <c r="J217" s="6">
        <f t="shared" si="16"/>
        <v>0</v>
      </c>
      <c r="K217" s="6">
        <f t="shared" si="17"/>
        <v>0</v>
      </c>
      <c r="L217" s="5">
        <f t="shared" si="18"/>
        <v>0</v>
      </c>
      <c r="M217" s="5">
        <f t="shared" si="19"/>
        <v>-86352</v>
      </c>
      <c r="N217" s="8">
        <f t="shared" si="20"/>
        <v>-86352</v>
      </c>
      <c r="O217" s="8"/>
      <c r="P217" s="10"/>
    </row>
    <row r="218" spans="1:16" ht="12.75" customHeight="1" x14ac:dyDescent="0.2">
      <c r="A218">
        <v>2010105017</v>
      </c>
      <c r="B218" t="s">
        <v>226</v>
      </c>
      <c r="C218">
        <v>0</v>
      </c>
      <c r="D218">
        <v>14089</v>
      </c>
      <c r="F218" s="8"/>
      <c r="G218" s="8"/>
      <c r="H218" s="8"/>
      <c r="I218" s="8"/>
      <c r="K218" s="6">
        <f t="shared" si="17"/>
        <v>0</v>
      </c>
      <c r="L218" s="5">
        <f>+J218-K218</f>
        <v>0</v>
      </c>
      <c r="M218" s="5">
        <f t="shared" si="19"/>
        <v>0</v>
      </c>
      <c r="N218" s="8">
        <f>D218-C218</f>
        <v>14089</v>
      </c>
      <c r="O218" s="8"/>
      <c r="P218" s="10"/>
    </row>
    <row r="219" spans="1:16" ht="12.75" customHeight="1" x14ac:dyDescent="0.2">
      <c r="A219">
        <v>2010105184</v>
      </c>
      <c r="B219" t="s">
        <v>227</v>
      </c>
      <c r="C219">
        <v>0</v>
      </c>
      <c r="D219">
        <v>6889</v>
      </c>
      <c r="F219" s="8"/>
      <c r="G219" s="8"/>
      <c r="H219" s="8"/>
      <c r="K219" s="6">
        <f t="shared" si="17"/>
        <v>0</v>
      </c>
      <c r="L219" s="5">
        <f>+J219-K219</f>
        <v>0</v>
      </c>
      <c r="M219" s="5">
        <f t="shared" si="19"/>
        <v>0</v>
      </c>
      <c r="N219" s="8">
        <f>D219-C219</f>
        <v>6889</v>
      </c>
      <c r="O219" s="8"/>
      <c r="P219" s="10"/>
    </row>
    <row r="220" spans="1:16" ht="12.75" customHeight="1" x14ac:dyDescent="0.2">
      <c r="A220">
        <v>2010105187</v>
      </c>
      <c r="B220" t="s">
        <v>228</v>
      </c>
      <c r="C220">
        <v>0</v>
      </c>
      <c r="D220">
        <v>6554</v>
      </c>
      <c r="G220" s="8"/>
      <c r="H220" s="8"/>
      <c r="I220" s="8"/>
      <c r="K220" s="6">
        <f t="shared" si="17"/>
        <v>0</v>
      </c>
      <c r="L220" s="5">
        <f>+J220-K220</f>
        <v>0</v>
      </c>
      <c r="M220" s="5">
        <f t="shared" si="19"/>
        <v>0</v>
      </c>
      <c r="N220" s="8">
        <f>D220-C220</f>
        <v>6554</v>
      </c>
      <c r="O220" s="8"/>
      <c r="P220" s="10"/>
    </row>
    <row r="221" spans="1:16" ht="12.75" customHeight="1" x14ac:dyDescent="0.2">
      <c r="A221">
        <v>2010105204</v>
      </c>
      <c r="B221" t="s">
        <v>229</v>
      </c>
      <c r="C221">
        <v>72186.63</v>
      </c>
      <c r="D221">
        <v>0</v>
      </c>
      <c r="H221" s="8"/>
      <c r="I221" s="8"/>
      <c r="K221" s="6">
        <f t="shared" si="17"/>
        <v>0</v>
      </c>
      <c r="L221" s="5">
        <f>+J221-K221</f>
        <v>0</v>
      </c>
      <c r="M221" s="5">
        <f t="shared" si="19"/>
        <v>-72186.63</v>
      </c>
      <c r="N221" s="8">
        <f>D221-C221</f>
        <v>-72186.63</v>
      </c>
      <c r="O221" s="8"/>
      <c r="P221" s="10"/>
    </row>
    <row r="222" spans="1:16" ht="12.75" customHeight="1" x14ac:dyDescent="0.2">
      <c r="A222">
        <v>2010107035</v>
      </c>
      <c r="B222" t="s">
        <v>230</v>
      </c>
      <c r="C222">
        <v>79670</v>
      </c>
      <c r="D222">
        <v>0</v>
      </c>
      <c r="H222" s="8"/>
      <c r="K222" s="6">
        <f t="shared" si="17"/>
        <v>0</v>
      </c>
      <c r="L222" s="5">
        <f>+J222-K222</f>
        <v>0</v>
      </c>
      <c r="M222" s="5">
        <f t="shared" si="19"/>
        <v>-79670</v>
      </c>
      <c r="N222" s="8">
        <f>D222-C222</f>
        <v>-79670</v>
      </c>
      <c r="O222" s="8"/>
      <c r="P222" s="10"/>
    </row>
    <row r="223" spans="1:16" ht="12.75" customHeight="1" x14ac:dyDescent="0.2">
      <c r="C223" s="11">
        <f>SUM(C2:C222)</f>
        <v>5384842.191949999</v>
      </c>
      <c r="D223" s="11">
        <f>SUM(D2:D222)</f>
        <v>36139012.978420004</v>
      </c>
      <c r="E223" s="11">
        <f t="shared" ref="E223:M223" si="21">SUM(E2:E222)</f>
        <v>20262026.750695001</v>
      </c>
      <c r="F223" s="11">
        <f t="shared" si="21"/>
        <v>5374277.3304883344</v>
      </c>
      <c r="G223" s="11">
        <f t="shared" si="21"/>
        <v>5538274.3308333335</v>
      </c>
      <c r="H223" s="11">
        <f t="shared" si="21"/>
        <v>4936902.5725100003</v>
      </c>
      <c r="I223" s="11">
        <f t="shared" si="21"/>
        <v>0</v>
      </c>
      <c r="J223" s="11">
        <f t="shared" si="21"/>
        <v>36111480.978420004</v>
      </c>
      <c r="K223" s="11">
        <f t="shared" si="21"/>
        <v>36111480.984526671</v>
      </c>
      <c r="L223" s="11">
        <f t="shared" si="21"/>
        <v>-6.1066684588149652E-3</v>
      </c>
      <c r="M223" s="11">
        <f t="shared" si="21"/>
        <v>-5384842.191949999</v>
      </c>
      <c r="N223" s="11">
        <f>SUM(N2:N222)</f>
        <v>30754170.786470018</v>
      </c>
    </row>
    <row r="225" spans="5:8" ht="12.75" customHeight="1" x14ac:dyDescent="0.2">
      <c r="E225" s="10">
        <f>D223-C223</f>
        <v>30754170.786470003</v>
      </c>
      <c r="H225" s="8"/>
    </row>
    <row r="226" spans="5:8" ht="12.75" customHeight="1" x14ac:dyDescent="0.2">
      <c r="H226" s="8"/>
    </row>
    <row r="227" spans="5:8" ht="12.75" customHeight="1" x14ac:dyDescent="0.2">
      <c r="H227" s="8"/>
    </row>
    <row r="228" spans="5:8" ht="12.75" customHeight="1" x14ac:dyDescent="0.2">
      <c r="H228" s="8"/>
    </row>
    <row r="229" spans="5:8" ht="12.75" customHeight="1" x14ac:dyDescent="0.2">
      <c r="H229" s="8"/>
    </row>
    <row r="230" spans="5:8" ht="12.75" customHeight="1" x14ac:dyDescent="0.2">
      <c r="H230" s="8"/>
    </row>
    <row r="231" spans="5:8" ht="12.75" customHeight="1" x14ac:dyDescent="0.2">
      <c r="H231" s="8"/>
    </row>
    <row r="232" spans="5:8" ht="12.75" customHeight="1" x14ac:dyDescent="0.2">
      <c r="H232" s="8"/>
    </row>
    <row r="233" spans="5:8" ht="12.75" customHeight="1" x14ac:dyDescent="0.2">
      <c r="H233" s="8"/>
    </row>
    <row r="234" spans="5:8" ht="12.75" customHeight="1" x14ac:dyDescent="0.2">
      <c r="H234" s="8"/>
    </row>
  </sheetData>
  <autoFilter ref="A1:P223" xr:uid="{00000000-0009-0000-0000-000000000000}"/>
  <pageMargins left="0" right="0" top="0" bottom="0" header="0" footer="0"/>
  <pageSetup paperSize="9"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C5ACF-2326-486E-8681-63F0E4603423}">
  <dimension ref="A1:G230"/>
  <sheetViews>
    <sheetView rightToLeft="1" showOutlineSymbols="0" workbookViewId="0">
      <selection activeCell="B10" sqref="B10"/>
    </sheetView>
  </sheetViews>
  <sheetFormatPr defaultColWidth="6.85546875" defaultRowHeight="12.75" customHeight="1" x14ac:dyDescent="0.2"/>
  <cols>
    <col min="1" max="1" width="11" bestFit="1" customWidth="1"/>
    <col min="2" max="2" width="57.28515625" bestFit="1" customWidth="1"/>
    <col min="3" max="3" width="12.85546875" style="5" customWidth="1"/>
    <col min="4" max="4" width="17.42578125" bestFit="1" customWidth="1"/>
    <col min="5" max="5" width="16.42578125" customWidth="1"/>
    <col min="6" max="7" width="15.28515625" bestFit="1" customWidth="1"/>
  </cols>
  <sheetData>
    <row r="1" spans="1:7" ht="15" x14ac:dyDescent="0.2">
      <c r="A1" t="s">
        <v>2</v>
      </c>
      <c r="B1" t="s">
        <v>232</v>
      </c>
      <c r="C1" s="13" t="s">
        <v>233</v>
      </c>
      <c r="D1" s="13" t="s">
        <v>234</v>
      </c>
      <c r="E1" s="13" t="s">
        <v>235</v>
      </c>
      <c r="F1" s="13" t="s">
        <v>236</v>
      </c>
      <c r="G1" s="13" t="s">
        <v>237</v>
      </c>
    </row>
    <row r="2" spans="1:7" x14ac:dyDescent="0.2">
      <c r="A2" s="1">
        <v>2010101002</v>
      </c>
      <c r="B2" t="s">
        <v>3</v>
      </c>
      <c r="C2" s="5">
        <v>0</v>
      </c>
      <c r="D2" s="8">
        <v>0</v>
      </c>
      <c r="E2" s="8">
        <v>0</v>
      </c>
      <c r="F2" s="8">
        <v>238123.13</v>
      </c>
      <c r="G2" s="8">
        <v>0</v>
      </c>
    </row>
    <row r="3" spans="1:7" x14ac:dyDescent="0.2">
      <c r="A3" s="1">
        <v>2010101003</v>
      </c>
      <c r="B3" t="s">
        <v>4</v>
      </c>
      <c r="C3" s="5">
        <v>0</v>
      </c>
      <c r="D3" s="8">
        <v>8791.9913099999721</v>
      </c>
      <c r="E3" s="8">
        <v>2375</v>
      </c>
      <c r="F3" s="8">
        <v>0</v>
      </c>
      <c r="G3" s="8">
        <v>0</v>
      </c>
    </row>
    <row r="4" spans="1:7" x14ac:dyDescent="0.2">
      <c r="A4" s="1">
        <v>2010101004</v>
      </c>
      <c r="B4" t="s">
        <v>5</v>
      </c>
      <c r="C4" s="5">
        <v>0</v>
      </c>
      <c r="D4" s="8">
        <v>194929.87</v>
      </c>
      <c r="E4" s="8">
        <v>41492</v>
      </c>
      <c r="F4" s="8">
        <v>0</v>
      </c>
      <c r="G4" s="8">
        <v>0</v>
      </c>
    </row>
    <row r="5" spans="1:7" x14ac:dyDescent="0.2">
      <c r="A5" s="1">
        <v>2010101006</v>
      </c>
      <c r="B5" t="s">
        <v>6</v>
      </c>
      <c r="C5" s="5">
        <v>0</v>
      </c>
      <c r="D5" s="8">
        <v>584930.81000000006</v>
      </c>
      <c r="E5" s="8">
        <v>118531</v>
      </c>
      <c r="F5" s="8">
        <v>214145</v>
      </c>
      <c r="G5" s="8">
        <v>325883.2</v>
      </c>
    </row>
    <row r="6" spans="1:7" x14ac:dyDescent="0.2">
      <c r="A6" s="1">
        <v>2010101007</v>
      </c>
      <c r="B6" t="s">
        <v>7</v>
      </c>
      <c r="C6" s="5">
        <v>0</v>
      </c>
      <c r="D6" s="8">
        <v>40426.83</v>
      </c>
      <c r="E6" s="8">
        <v>0</v>
      </c>
      <c r="F6" s="8">
        <v>0</v>
      </c>
      <c r="G6" s="8">
        <v>0</v>
      </c>
    </row>
    <row r="7" spans="1:7" x14ac:dyDescent="0.2">
      <c r="A7" s="1">
        <v>2010101008</v>
      </c>
      <c r="B7" t="s">
        <v>8</v>
      </c>
      <c r="C7" s="5">
        <v>0</v>
      </c>
      <c r="D7" s="8">
        <v>2469532</v>
      </c>
      <c r="E7" s="8">
        <v>1639839</v>
      </c>
      <c r="F7" s="8">
        <v>415640</v>
      </c>
      <c r="G7" s="8">
        <v>1298783.49</v>
      </c>
    </row>
    <row r="8" spans="1:7" x14ac:dyDescent="0.2">
      <c r="A8" s="1">
        <v>2010101010</v>
      </c>
      <c r="B8" s="9" t="s">
        <v>9</v>
      </c>
      <c r="C8" s="5">
        <v>0</v>
      </c>
      <c r="D8" s="8">
        <v>196606.77000000002</v>
      </c>
      <c r="E8" s="8">
        <v>196606.77000000002</v>
      </c>
      <c r="F8" s="8">
        <v>196606.77000000002</v>
      </c>
      <c r="G8" s="8">
        <v>0</v>
      </c>
    </row>
    <row r="9" spans="1:7" x14ac:dyDescent="0.2">
      <c r="A9" s="1">
        <v>2010101022</v>
      </c>
      <c r="B9" t="s">
        <v>10</v>
      </c>
      <c r="C9" s="5">
        <v>0</v>
      </c>
      <c r="D9" s="8">
        <v>116084</v>
      </c>
      <c r="E9" s="8">
        <v>30277</v>
      </c>
      <c r="F9" s="8">
        <v>15824.55</v>
      </c>
      <c r="G9" s="8">
        <v>0</v>
      </c>
    </row>
    <row r="10" spans="1:7" x14ac:dyDescent="0.2">
      <c r="A10" s="1">
        <v>2010101023</v>
      </c>
      <c r="B10" t="s">
        <v>11</v>
      </c>
      <c r="C10" s="5">
        <v>0</v>
      </c>
      <c r="D10" s="7">
        <v>10392.67</v>
      </c>
      <c r="E10" s="8">
        <v>0</v>
      </c>
      <c r="F10" s="8">
        <v>0</v>
      </c>
      <c r="G10" s="8">
        <v>0</v>
      </c>
    </row>
    <row r="11" spans="1:7" x14ac:dyDescent="0.2">
      <c r="A11" s="1">
        <v>2010101032</v>
      </c>
      <c r="B11" t="s">
        <v>12</v>
      </c>
      <c r="C11" s="5">
        <v>0</v>
      </c>
      <c r="D11" s="8">
        <v>314702</v>
      </c>
      <c r="E11" s="8">
        <v>42881.37</v>
      </c>
      <c r="F11" s="8">
        <v>0</v>
      </c>
      <c r="G11" s="8">
        <v>0</v>
      </c>
    </row>
    <row r="12" spans="1:7" x14ac:dyDescent="0.2">
      <c r="A12" s="1">
        <v>2010101033</v>
      </c>
      <c r="B12" t="s">
        <v>13</v>
      </c>
      <c r="C12" s="5">
        <v>0</v>
      </c>
      <c r="D12" s="8">
        <v>0</v>
      </c>
      <c r="E12" s="8">
        <v>0</v>
      </c>
      <c r="F12" s="8">
        <v>10766.69</v>
      </c>
      <c r="G12" s="8">
        <v>0</v>
      </c>
    </row>
    <row r="13" spans="1:7" x14ac:dyDescent="0.2">
      <c r="A13" s="1">
        <v>2010101034</v>
      </c>
      <c r="B13" t="s">
        <v>14</v>
      </c>
      <c r="C13" s="5">
        <v>0</v>
      </c>
      <c r="D13" s="8">
        <v>129948.7</v>
      </c>
      <c r="E13" s="8">
        <v>129948.7</v>
      </c>
      <c r="F13" s="8">
        <v>129948.7</v>
      </c>
      <c r="G13" s="8">
        <v>129949</v>
      </c>
    </row>
    <row r="14" spans="1:7" x14ac:dyDescent="0.2">
      <c r="A14" s="1">
        <v>2010101039</v>
      </c>
      <c r="B14" t="s">
        <v>15</v>
      </c>
      <c r="C14" s="5">
        <v>-1092.5</v>
      </c>
      <c r="D14" s="8">
        <v>0</v>
      </c>
      <c r="E14" s="8">
        <v>0</v>
      </c>
      <c r="F14" s="8">
        <v>0</v>
      </c>
      <c r="G14" s="8">
        <v>0</v>
      </c>
    </row>
    <row r="15" spans="1:7" x14ac:dyDescent="0.2">
      <c r="A15" s="1">
        <v>2010101040</v>
      </c>
      <c r="B15" t="s">
        <v>16</v>
      </c>
      <c r="C15" s="5">
        <v>0</v>
      </c>
      <c r="D15" s="8">
        <v>15559.39</v>
      </c>
      <c r="E15" s="8">
        <v>0</v>
      </c>
      <c r="F15" s="8">
        <v>0</v>
      </c>
      <c r="G15" s="8">
        <v>0</v>
      </c>
    </row>
    <row r="16" spans="1:7" x14ac:dyDescent="0.2">
      <c r="A16" s="1">
        <v>2010101044</v>
      </c>
      <c r="B16" t="s">
        <v>17</v>
      </c>
      <c r="C16" s="5">
        <v>0</v>
      </c>
      <c r="D16" s="8">
        <v>70530.994850000003</v>
      </c>
      <c r="E16" s="8">
        <v>70530.994850000003</v>
      </c>
      <c r="F16" s="8">
        <v>0</v>
      </c>
      <c r="G16" s="8">
        <v>0</v>
      </c>
    </row>
    <row r="17" spans="1:7" x14ac:dyDescent="0.2">
      <c r="A17" s="1">
        <v>2010101060</v>
      </c>
      <c r="B17" t="s">
        <v>18</v>
      </c>
      <c r="C17" s="5">
        <v>-50887.25</v>
      </c>
      <c r="D17" s="8">
        <v>0</v>
      </c>
      <c r="E17" s="8">
        <v>0</v>
      </c>
      <c r="F17" s="8">
        <v>0</v>
      </c>
      <c r="G17" s="8">
        <v>0</v>
      </c>
    </row>
    <row r="18" spans="1:7" x14ac:dyDescent="0.2">
      <c r="A18" s="1">
        <v>2010101061</v>
      </c>
      <c r="B18" t="s">
        <v>19</v>
      </c>
      <c r="C18" s="5">
        <v>-3.0000001192092895E-4</v>
      </c>
      <c r="D18" s="8">
        <v>0</v>
      </c>
      <c r="E18" s="8">
        <v>0</v>
      </c>
      <c r="F18" s="8">
        <v>0</v>
      </c>
      <c r="G18" s="8">
        <v>0</v>
      </c>
    </row>
    <row r="19" spans="1:7" x14ac:dyDescent="0.2">
      <c r="A19" s="1">
        <v>2010101064</v>
      </c>
      <c r="B19" t="s">
        <v>20</v>
      </c>
      <c r="C19" s="5">
        <v>0</v>
      </c>
      <c r="D19" s="8">
        <v>1538355.4</v>
      </c>
      <c r="E19" s="8">
        <v>542429.60000000009</v>
      </c>
      <c r="F19" s="8">
        <v>545894</v>
      </c>
      <c r="G19" s="8">
        <v>69941.600000000006</v>
      </c>
    </row>
    <row r="20" spans="1:7" x14ac:dyDescent="0.2">
      <c r="A20" s="1">
        <v>2010101072</v>
      </c>
      <c r="B20" t="s">
        <v>21</v>
      </c>
      <c r="C20" s="5">
        <v>-0.21660999996587635</v>
      </c>
      <c r="D20" s="8">
        <v>0</v>
      </c>
      <c r="E20" s="8">
        <v>0</v>
      </c>
      <c r="F20" s="8">
        <v>0</v>
      </c>
      <c r="G20" s="8">
        <v>0</v>
      </c>
    </row>
    <row r="21" spans="1:7" x14ac:dyDescent="0.2">
      <c r="A21" s="1">
        <v>2010101074</v>
      </c>
      <c r="B21" t="s">
        <v>22</v>
      </c>
      <c r="C21" s="5">
        <v>0</v>
      </c>
      <c r="D21" s="8">
        <v>102174.56</v>
      </c>
      <c r="E21" s="8"/>
      <c r="F21" s="8">
        <v>0</v>
      </c>
      <c r="G21" s="8">
        <v>0</v>
      </c>
    </row>
    <row r="22" spans="1:7" x14ac:dyDescent="0.2">
      <c r="A22" s="1">
        <v>2010101092</v>
      </c>
      <c r="B22" t="s">
        <v>23</v>
      </c>
      <c r="C22" s="5">
        <v>-1.4500000467523933E-3</v>
      </c>
      <c r="D22" s="8">
        <v>0</v>
      </c>
      <c r="E22" s="8">
        <v>0</v>
      </c>
      <c r="F22" s="8">
        <v>0</v>
      </c>
      <c r="G22" s="8">
        <v>0</v>
      </c>
    </row>
    <row r="23" spans="1:7" x14ac:dyDescent="0.2">
      <c r="A23" s="1">
        <v>2010101093</v>
      </c>
      <c r="B23" t="s">
        <v>24</v>
      </c>
      <c r="C23" s="5">
        <v>0</v>
      </c>
      <c r="D23" s="8">
        <v>0</v>
      </c>
      <c r="E23" s="8">
        <v>0</v>
      </c>
      <c r="F23" s="8">
        <v>2020392</v>
      </c>
      <c r="G23" s="8">
        <v>1224979.5</v>
      </c>
    </row>
    <row r="24" spans="1:7" x14ac:dyDescent="0.2">
      <c r="A24" s="1">
        <v>2010101095</v>
      </c>
      <c r="B24" t="s">
        <v>25</v>
      </c>
      <c r="C24" s="5">
        <v>0</v>
      </c>
      <c r="D24" s="8">
        <v>54831</v>
      </c>
      <c r="E24" s="8">
        <v>12936.82</v>
      </c>
      <c r="F24" s="8">
        <v>0</v>
      </c>
      <c r="G24" s="8">
        <v>0</v>
      </c>
    </row>
    <row r="25" spans="1:7" x14ac:dyDescent="0.2">
      <c r="A25" s="1">
        <v>2010101097</v>
      </c>
      <c r="B25" s="9" t="s">
        <v>26</v>
      </c>
      <c r="C25" s="5">
        <v>0</v>
      </c>
      <c r="D25" s="8">
        <v>734.81000000000006</v>
      </c>
      <c r="E25" s="8">
        <v>0</v>
      </c>
      <c r="F25" s="8">
        <v>0</v>
      </c>
      <c r="G25" s="8">
        <v>0</v>
      </c>
    </row>
    <row r="26" spans="1:7" x14ac:dyDescent="0.2">
      <c r="A26" s="1">
        <v>2010101112</v>
      </c>
      <c r="B26" t="s">
        <v>27</v>
      </c>
      <c r="C26" s="5">
        <v>0</v>
      </c>
      <c r="D26" s="8">
        <v>0.53</v>
      </c>
      <c r="E26" s="8">
        <v>0</v>
      </c>
      <c r="F26" s="8">
        <v>0</v>
      </c>
      <c r="G26" s="8">
        <v>0</v>
      </c>
    </row>
    <row r="27" spans="1:7" x14ac:dyDescent="0.2">
      <c r="A27" s="1">
        <v>2010101122</v>
      </c>
      <c r="B27" t="s">
        <v>28</v>
      </c>
      <c r="C27" s="5">
        <v>0</v>
      </c>
      <c r="D27" s="8">
        <v>28742.600000000002</v>
      </c>
      <c r="E27" s="8">
        <v>0</v>
      </c>
      <c r="F27" s="8">
        <v>0</v>
      </c>
      <c r="G27" s="8">
        <v>0</v>
      </c>
    </row>
    <row r="28" spans="1:7" x14ac:dyDescent="0.2">
      <c r="A28" s="1">
        <v>2010101149</v>
      </c>
      <c r="B28" t="s">
        <v>29</v>
      </c>
      <c r="C28" s="5">
        <v>-29589.94</v>
      </c>
      <c r="D28" s="8">
        <v>0</v>
      </c>
      <c r="E28" s="8">
        <v>0</v>
      </c>
      <c r="F28" s="8">
        <v>0</v>
      </c>
      <c r="G28" s="8">
        <v>0</v>
      </c>
    </row>
    <row r="29" spans="1:7" x14ac:dyDescent="0.2">
      <c r="A29" s="1">
        <v>2010101150</v>
      </c>
      <c r="B29" t="s">
        <v>30</v>
      </c>
      <c r="C29" s="5">
        <v>0</v>
      </c>
      <c r="D29" s="8">
        <v>3.25</v>
      </c>
      <c r="E29" s="8">
        <v>0</v>
      </c>
      <c r="F29" s="8">
        <v>0</v>
      </c>
      <c r="G29" s="8">
        <v>0</v>
      </c>
    </row>
    <row r="30" spans="1:7" x14ac:dyDescent="0.2">
      <c r="A30" s="1">
        <v>2010101157</v>
      </c>
      <c r="B30" t="s">
        <v>31</v>
      </c>
      <c r="C30" s="5">
        <v>0</v>
      </c>
      <c r="D30" s="8">
        <v>1501925</v>
      </c>
      <c r="E30" s="8">
        <v>0</v>
      </c>
      <c r="F30" s="8">
        <v>0</v>
      </c>
      <c r="G30" s="8">
        <v>629209.10000000009</v>
      </c>
    </row>
    <row r="31" spans="1:7" x14ac:dyDescent="0.2">
      <c r="A31" s="1">
        <v>2010101168</v>
      </c>
      <c r="B31" t="s">
        <v>32</v>
      </c>
      <c r="C31" s="5">
        <v>0</v>
      </c>
      <c r="D31" s="7">
        <v>1904.585189999789</v>
      </c>
      <c r="E31" s="8">
        <v>0</v>
      </c>
      <c r="F31" s="8">
        <v>0</v>
      </c>
      <c r="G31" s="8">
        <v>0</v>
      </c>
    </row>
    <row r="32" spans="1:7" x14ac:dyDescent="0.2">
      <c r="A32" s="1">
        <v>2010101170</v>
      </c>
      <c r="B32" t="s">
        <v>33</v>
      </c>
      <c r="C32" s="5">
        <v>-57.5</v>
      </c>
      <c r="D32" s="8">
        <v>0</v>
      </c>
      <c r="E32" s="8">
        <v>0</v>
      </c>
      <c r="F32" s="8">
        <v>0</v>
      </c>
      <c r="G32" s="8">
        <v>0</v>
      </c>
    </row>
    <row r="33" spans="1:7" x14ac:dyDescent="0.2">
      <c r="A33" s="1">
        <v>2010101173</v>
      </c>
      <c r="B33" t="s">
        <v>34</v>
      </c>
      <c r="C33" s="5">
        <v>-5569</v>
      </c>
      <c r="D33" s="8">
        <v>0</v>
      </c>
      <c r="E33" s="8">
        <v>0</v>
      </c>
      <c r="F33" s="8">
        <v>0</v>
      </c>
      <c r="G33" s="8">
        <v>0</v>
      </c>
    </row>
    <row r="34" spans="1:7" x14ac:dyDescent="0.2">
      <c r="A34" s="1">
        <v>2010101182</v>
      </c>
      <c r="B34" t="s">
        <v>35</v>
      </c>
      <c r="C34" s="5">
        <v>0</v>
      </c>
      <c r="D34" s="7">
        <v>3571.94</v>
      </c>
      <c r="E34" s="8">
        <v>0</v>
      </c>
      <c r="F34" s="8">
        <v>0</v>
      </c>
      <c r="G34" s="8">
        <v>0</v>
      </c>
    </row>
    <row r="35" spans="1:7" x14ac:dyDescent="0.2">
      <c r="A35" s="1">
        <v>2010101183</v>
      </c>
      <c r="B35" t="s">
        <v>36</v>
      </c>
      <c r="C35" s="5">
        <v>0</v>
      </c>
      <c r="D35" s="8">
        <v>4.41</v>
      </c>
      <c r="E35" s="8">
        <v>0</v>
      </c>
      <c r="F35" s="8">
        <v>0</v>
      </c>
      <c r="G35" s="8">
        <v>0</v>
      </c>
    </row>
    <row r="36" spans="1:7" x14ac:dyDescent="0.2">
      <c r="A36" s="1">
        <v>2010101185</v>
      </c>
      <c r="B36" t="s">
        <v>37</v>
      </c>
      <c r="C36" s="5">
        <v>-4140</v>
      </c>
      <c r="D36" s="8">
        <v>0</v>
      </c>
      <c r="E36" s="8">
        <v>0</v>
      </c>
      <c r="F36" s="8">
        <v>0</v>
      </c>
      <c r="G36" s="8">
        <v>0</v>
      </c>
    </row>
    <row r="37" spans="1:7" x14ac:dyDescent="0.2">
      <c r="A37" s="1">
        <v>2010101188</v>
      </c>
      <c r="B37" s="9" t="s">
        <v>38</v>
      </c>
      <c r="C37" s="5">
        <v>0</v>
      </c>
      <c r="D37" s="8">
        <v>44409.78</v>
      </c>
      <c r="E37" s="8">
        <v>0</v>
      </c>
      <c r="F37" s="8">
        <v>0</v>
      </c>
      <c r="G37" s="8">
        <v>0</v>
      </c>
    </row>
    <row r="38" spans="1:7" x14ac:dyDescent="0.2">
      <c r="A38" s="1">
        <v>2010101191</v>
      </c>
      <c r="B38" t="s">
        <v>39</v>
      </c>
      <c r="C38" s="5">
        <v>-29626</v>
      </c>
      <c r="D38" s="8">
        <v>0</v>
      </c>
      <c r="E38" s="8">
        <v>0</v>
      </c>
      <c r="F38" s="8">
        <v>0</v>
      </c>
      <c r="G38" s="8">
        <v>0</v>
      </c>
    </row>
    <row r="39" spans="1:7" x14ac:dyDescent="0.2">
      <c r="A39" s="1">
        <v>2010101194</v>
      </c>
      <c r="B39" s="9" t="s">
        <v>40</v>
      </c>
      <c r="C39" s="5">
        <v>0</v>
      </c>
      <c r="D39" s="8">
        <v>152538</v>
      </c>
      <c r="E39" s="8">
        <v>0</v>
      </c>
      <c r="F39" s="8">
        <v>0</v>
      </c>
      <c r="G39" s="8">
        <v>0</v>
      </c>
    </row>
    <row r="40" spans="1:7" x14ac:dyDescent="0.2">
      <c r="A40" s="1">
        <v>2010101195</v>
      </c>
      <c r="B40" t="s">
        <v>41</v>
      </c>
      <c r="C40" s="5">
        <v>0</v>
      </c>
      <c r="D40" s="8">
        <v>2099.9</v>
      </c>
      <c r="E40" s="8">
        <v>0</v>
      </c>
      <c r="F40" s="8">
        <v>0</v>
      </c>
      <c r="G40" s="8">
        <v>0</v>
      </c>
    </row>
    <row r="41" spans="1:7" x14ac:dyDescent="0.2">
      <c r="A41" s="1">
        <v>2010101196</v>
      </c>
      <c r="B41" t="s">
        <v>42</v>
      </c>
      <c r="C41" s="5">
        <v>-1.9999998621642589E-5</v>
      </c>
      <c r="D41" s="8">
        <v>0</v>
      </c>
      <c r="E41" s="8">
        <v>0</v>
      </c>
      <c r="F41" s="8">
        <v>0</v>
      </c>
      <c r="G41" s="8">
        <v>0</v>
      </c>
    </row>
    <row r="42" spans="1:7" x14ac:dyDescent="0.2">
      <c r="A42" s="1">
        <v>2010101197</v>
      </c>
      <c r="B42" s="9" t="s">
        <v>43</v>
      </c>
      <c r="C42" s="5">
        <v>0</v>
      </c>
      <c r="D42" s="8">
        <v>36086.93</v>
      </c>
      <c r="E42" s="8">
        <v>0</v>
      </c>
      <c r="F42" s="8">
        <v>0</v>
      </c>
      <c r="G42" s="8">
        <v>0</v>
      </c>
    </row>
    <row r="43" spans="1:7" x14ac:dyDescent="0.2">
      <c r="A43" s="1">
        <v>2010101200</v>
      </c>
      <c r="B43" t="s">
        <v>44</v>
      </c>
      <c r="C43" s="5">
        <v>-8740</v>
      </c>
      <c r="D43" s="8">
        <v>0</v>
      </c>
      <c r="E43" s="8">
        <v>0</v>
      </c>
      <c r="F43" s="8">
        <v>0</v>
      </c>
      <c r="G43" s="8">
        <v>0</v>
      </c>
    </row>
    <row r="44" spans="1:7" x14ac:dyDescent="0.2">
      <c r="A44" s="1">
        <v>2010101201</v>
      </c>
      <c r="B44" t="s">
        <v>45</v>
      </c>
      <c r="C44" s="5">
        <v>0</v>
      </c>
      <c r="D44" s="8">
        <v>0</v>
      </c>
      <c r="E44" s="8">
        <v>0</v>
      </c>
      <c r="F44" s="8">
        <v>0</v>
      </c>
      <c r="G44" s="8">
        <v>0</v>
      </c>
    </row>
    <row r="45" spans="1:7" x14ac:dyDescent="0.2">
      <c r="A45" s="1">
        <v>2010101209</v>
      </c>
      <c r="B45" t="s">
        <v>46</v>
      </c>
      <c r="C45" s="5">
        <v>0</v>
      </c>
      <c r="D45" s="8">
        <v>8338</v>
      </c>
      <c r="E45" s="8">
        <v>0</v>
      </c>
      <c r="F45" s="8">
        <v>0</v>
      </c>
      <c r="G45" s="8">
        <v>0</v>
      </c>
    </row>
    <row r="46" spans="1:7" x14ac:dyDescent="0.2">
      <c r="A46" s="1">
        <v>2010101221</v>
      </c>
      <c r="B46" t="s">
        <v>47</v>
      </c>
      <c r="C46" s="5">
        <v>0</v>
      </c>
      <c r="D46" s="8">
        <v>0</v>
      </c>
      <c r="E46" s="8">
        <v>0</v>
      </c>
      <c r="F46" s="8">
        <v>0</v>
      </c>
      <c r="G46" s="8">
        <v>0</v>
      </c>
    </row>
    <row r="47" spans="1:7" x14ac:dyDescent="0.2">
      <c r="A47" s="1">
        <v>2010101222</v>
      </c>
      <c r="B47" t="s">
        <v>48</v>
      </c>
      <c r="C47" s="5">
        <v>0</v>
      </c>
      <c r="D47" s="8">
        <v>37212</v>
      </c>
      <c r="E47" s="8">
        <v>57222</v>
      </c>
      <c r="F47" s="8">
        <v>23633.97</v>
      </c>
      <c r="G47" s="8">
        <v>0</v>
      </c>
    </row>
    <row r="48" spans="1:7" x14ac:dyDescent="0.2">
      <c r="A48" s="1">
        <v>2010101231</v>
      </c>
      <c r="B48" s="9" t="s">
        <v>49</v>
      </c>
      <c r="C48" s="5">
        <v>0</v>
      </c>
      <c r="D48" s="8">
        <v>231284.76</v>
      </c>
      <c r="E48" s="8">
        <v>0</v>
      </c>
      <c r="F48" s="8">
        <v>0</v>
      </c>
      <c r="G48" s="8">
        <v>0</v>
      </c>
    </row>
    <row r="49" spans="1:7" x14ac:dyDescent="0.2">
      <c r="A49" s="1">
        <v>2010101234</v>
      </c>
      <c r="B49" t="s">
        <v>50</v>
      </c>
      <c r="C49" s="5">
        <v>-294039.49</v>
      </c>
      <c r="D49" s="8">
        <v>0</v>
      </c>
      <c r="E49" s="8">
        <v>0</v>
      </c>
      <c r="F49" s="8">
        <v>0</v>
      </c>
      <c r="G49" s="8">
        <v>0</v>
      </c>
    </row>
    <row r="50" spans="1:7" x14ac:dyDescent="0.2">
      <c r="A50" s="1">
        <v>2010101236</v>
      </c>
      <c r="B50" t="s">
        <v>51</v>
      </c>
      <c r="C50" s="5">
        <v>0</v>
      </c>
      <c r="D50" s="8">
        <v>0</v>
      </c>
      <c r="E50" s="8">
        <v>0</v>
      </c>
      <c r="F50" s="8">
        <v>0</v>
      </c>
      <c r="G50" s="8">
        <v>60.145010000169279</v>
      </c>
    </row>
    <row r="51" spans="1:7" x14ac:dyDescent="0.2">
      <c r="A51" s="1">
        <v>2010101243</v>
      </c>
      <c r="B51" t="s">
        <v>52</v>
      </c>
      <c r="C51" s="5">
        <v>-2.9999999329447744E-4</v>
      </c>
      <c r="D51" s="8">
        <v>0</v>
      </c>
      <c r="E51" s="8">
        <v>0</v>
      </c>
      <c r="F51" s="8">
        <v>0</v>
      </c>
      <c r="G51" s="8">
        <v>0</v>
      </c>
    </row>
    <row r="52" spans="1:7" x14ac:dyDescent="0.2">
      <c r="A52" s="1">
        <v>2010101245</v>
      </c>
      <c r="B52" t="s">
        <v>53</v>
      </c>
      <c r="C52" s="5">
        <v>0</v>
      </c>
      <c r="D52" s="8">
        <v>6960.64</v>
      </c>
      <c r="E52" s="8">
        <v>0</v>
      </c>
      <c r="F52" s="8">
        <v>0</v>
      </c>
      <c r="G52" s="8">
        <v>0</v>
      </c>
    </row>
    <row r="53" spans="1:7" x14ac:dyDescent="0.2">
      <c r="A53" s="1">
        <v>2010101247</v>
      </c>
      <c r="B53" t="s">
        <v>54</v>
      </c>
      <c r="C53" s="5">
        <v>0</v>
      </c>
      <c r="D53" s="8">
        <v>13411</v>
      </c>
      <c r="E53" s="8">
        <v>0</v>
      </c>
      <c r="F53" s="8">
        <v>2276.33</v>
      </c>
      <c r="G53" s="8">
        <v>0</v>
      </c>
    </row>
    <row r="54" spans="1:7" x14ac:dyDescent="0.2">
      <c r="A54" s="1">
        <v>2010101249</v>
      </c>
      <c r="B54" t="s">
        <v>55</v>
      </c>
      <c r="C54" s="5">
        <v>-1242</v>
      </c>
      <c r="D54" s="8">
        <v>0</v>
      </c>
      <c r="E54" s="8">
        <v>0</v>
      </c>
      <c r="F54" s="8">
        <v>0</v>
      </c>
      <c r="G54" s="8">
        <v>0</v>
      </c>
    </row>
    <row r="55" spans="1:7" x14ac:dyDescent="0.2">
      <c r="A55" s="1">
        <v>2010101251</v>
      </c>
      <c r="B55" t="s">
        <v>56</v>
      </c>
      <c r="C55" s="5">
        <v>-2817.5</v>
      </c>
      <c r="D55" s="8">
        <v>0</v>
      </c>
      <c r="E55" s="8">
        <v>0</v>
      </c>
      <c r="F55" s="8">
        <v>0</v>
      </c>
      <c r="G55" s="8">
        <v>0</v>
      </c>
    </row>
    <row r="56" spans="1:7" x14ac:dyDescent="0.2">
      <c r="A56" s="1">
        <v>2010101253</v>
      </c>
      <c r="B56" t="s">
        <v>57</v>
      </c>
      <c r="C56" s="5">
        <v>0</v>
      </c>
      <c r="D56" s="8">
        <v>0</v>
      </c>
      <c r="E56" s="8">
        <v>0</v>
      </c>
      <c r="F56" s="8">
        <v>0</v>
      </c>
      <c r="G56" s="8">
        <v>0</v>
      </c>
    </row>
    <row r="57" spans="1:7" x14ac:dyDescent="0.2">
      <c r="A57" s="1">
        <v>2010101254</v>
      </c>
      <c r="B57" t="s">
        <v>58</v>
      </c>
      <c r="C57" s="5">
        <v>0</v>
      </c>
      <c r="D57" s="8">
        <v>53575.200000000004</v>
      </c>
      <c r="E57" s="8">
        <v>53575.200000000004</v>
      </c>
      <c r="F57" s="8">
        <v>0</v>
      </c>
      <c r="G57" s="8">
        <v>0</v>
      </c>
    </row>
    <row r="58" spans="1:7" x14ac:dyDescent="0.2">
      <c r="A58" s="1">
        <v>2010101255</v>
      </c>
      <c r="B58" t="s">
        <v>59</v>
      </c>
      <c r="C58" s="5">
        <v>0</v>
      </c>
      <c r="D58" s="8">
        <v>59618</v>
      </c>
      <c r="E58" s="8">
        <v>0</v>
      </c>
      <c r="F58" s="8">
        <v>0</v>
      </c>
      <c r="G58" s="8">
        <v>0</v>
      </c>
    </row>
    <row r="59" spans="1:7" x14ac:dyDescent="0.2">
      <c r="A59" s="1">
        <v>2010101256</v>
      </c>
      <c r="B59" s="9" t="s">
        <v>60</v>
      </c>
      <c r="C59" s="5">
        <v>0</v>
      </c>
      <c r="D59" s="8">
        <v>441643.57</v>
      </c>
      <c r="E59" s="8">
        <v>0</v>
      </c>
      <c r="F59" s="8">
        <v>0</v>
      </c>
      <c r="G59" s="8">
        <v>0</v>
      </c>
    </row>
    <row r="60" spans="1:7" x14ac:dyDescent="0.2">
      <c r="A60" s="1">
        <v>2010101257</v>
      </c>
      <c r="B60" t="s">
        <v>61</v>
      </c>
      <c r="C60" s="5">
        <v>0</v>
      </c>
      <c r="D60" s="8">
        <v>76137.86</v>
      </c>
      <c r="E60" s="8">
        <v>0</v>
      </c>
      <c r="F60" s="8">
        <v>0</v>
      </c>
      <c r="G60" s="8">
        <v>0</v>
      </c>
    </row>
    <row r="61" spans="1:7" x14ac:dyDescent="0.2">
      <c r="A61" s="1">
        <v>2010101261</v>
      </c>
      <c r="B61" t="s">
        <v>62</v>
      </c>
      <c r="C61" s="5">
        <v>0</v>
      </c>
      <c r="D61" s="8">
        <v>580.5</v>
      </c>
      <c r="E61" s="8">
        <v>0</v>
      </c>
      <c r="F61" s="8">
        <v>0</v>
      </c>
      <c r="G61" s="8">
        <v>0</v>
      </c>
    </row>
    <row r="62" spans="1:7" x14ac:dyDescent="0.2">
      <c r="A62" s="1">
        <v>2010101265</v>
      </c>
      <c r="B62" t="s">
        <v>63</v>
      </c>
      <c r="C62" s="5">
        <v>-102064</v>
      </c>
      <c r="D62" s="8">
        <v>0</v>
      </c>
      <c r="E62" s="8">
        <v>0</v>
      </c>
      <c r="F62" s="8">
        <v>0</v>
      </c>
      <c r="G62" s="8">
        <v>0</v>
      </c>
    </row>
    <row r="63" spans="1:7" x14ac:dyDescent="0.2">
      <c r="A63" s="1">
        <v>2010101266</v>
      </c>
      <c r="B63" t="s">
        <v>64</v>
      </c>
      <c r="C63" s="5">
        <v>-128174</v>
      </c>
      <c r="D63" s="8">
        <v>0</v>
      </c>
      <c r="E63" s="8">
        <v>0</v>
      </c>
      <c r="F63" s="8">
        <v>0</v>
      </c>
      <c r="G63" s="8">
        <v>0</v>
      </c>
    </row>
    <row r="64" spans="1:7" x14ac:dyDescent="0.2">
      <c r="A64" s="1">
        <v>2010101267</v>
      </c>
      <c r="B64" t="s">
        <v>65</v>
      </c>
      <c r="C64" s="5">
        <v>-3737</v>
      </c>
      <c r="D64" s="8">
        <v>0</v>
      </c>
      <c r="E64" s="8">
        <v>0</v>
      </c>
      <c r="F64" s="8">
        <v>0</v>
      </c>
      <c r="G64" s="8">
        <v>0</v>
      </c>
    </row>
    <row r="65" spans="1:7" x14ac:dyDescent="0.2">
      <c r="A65" s="1">
        <v>2010101268</v>
      </c>
      <c r="B65" t="s">
        <v>66</v>
      </c>
      <c r="C65" s="5">
        <v>-71800</v>
      </c>
      <c r="D65" s="8">
        <v>0</v>
      </c>
      <c r="E65" s="8">
        <v>0</v>
      </c>
      <c r="F65" s="8">
        <v>0</v>
      </c>
      <c r="G65" s="8">
        <v>0</v>
      </c>
    </row>
    <row r="66" spans="1:7" x14ac:dyDescent="0.2">
      <c r="A66" s="1">
        <v>2010101274</v>
      </c>
      <c r="B66" t="s">
        <v>67</v>
      </c>
      <c r="C66" s="5">
        <v>0</v>
      </c>
      <c r="D66" s="8">
        <v>202418.48</v>
      </c>
      <c r="E66" s="8">
        <v>0</v>
      </c>
      <c r="F66" s="8">
        <v>0</v>
      </c>
      <c r="G66" s="8">
        <v>0</v>
      </c>
    </row>
    <row r="67" spans="1:7" x14ac:dyDescent="0.2">
      <c r="A67" s="1">
        <v>2010101275</v>
      </c>
      <c r="B67" t="s">
        <v>68</v>
      </c>
      <c r="C67" s="5">
        <v>-679661.25</v>
      </c>
      <c r="D67" s="8">
        <v>0</v>
      </c>
      <c r="E67" s="8">
        <v>0</v>
      </c>
      <c r="F67" s="8">
        <v>0</v>
      </c>
      <c r="G67" s="8">
        <v>0</v>
      </c>
    </row>
    <row r="68" spans="1:7" x14ac:dyDescent="0.2">
      <c r="A68" s="1">
        <v>2010101279</v>
      </c>
      <c r="B68" t="s">
        <v>69</v>
      </c>
      <c r="C68" s="5">
        <v>0</v>
      </c>
      <c r="D68" s="8">
        <v>0</v>
      </c>
      <c r="E68" s="8">
        <v>0</v>
      </c>
      <c r="F68" s="8">
        <v>0</v>
      </c>
      <c r="G68" s="8">
        <v>0</v>
      </c>
    </row>
    <row r="69" spans="1:7" x14ac:dyDescent="0.2">
      <c r="A69" s="1">
        <v>2010101280</v>
      </c>
      <c r="B69" t="s">
        <v>70</v>
      </c>
      <c r="C69" s="5">
        <v>0</v>
      </c>
      <c r="D69" s="8">
        <v>6242.418680000007</v>
      </c>
      <c r="E69" s="8">
        <v>0</v>
      </c>
      <c r="F69" s="8">
        <v>0</v>
      </c>
      <c r="G69" s="8">
        <v>0</v>
      </c>
    </row>
    <row r="70" spans="1:7" x14ac:dyDescent="0.2">
      <c r="A70" s="1">
        <v>2010101281</v>
      </c>
      <c r="B70" s="9" t="s">
        <v>71</v>
      </c>
      <c r="C70" s="5">
        <v>0</v>
      </c>
      <c r="D70" s="8">
        <v>69206.84</v>
      </c>
      <c r="E70" s="8">
        <v>69206.84</v>
      </c>
      <c r="F70" s="8">
        <v>0</v>
      </c>
      <c r="G70" s="8">
        <v>0</v>
      </c>
    </row>
    <row r="71" spans="1:7" x14ac:dyDescent="0.2">
      <c r="A71" s="1">
        <v>2010101285</v>
      </c>
      <c r="B71" t="s">
        <v>72</v>
      </c>
      <c r="C71" s="5">
        <v>-53902.8</v>
      </c>
      <c r="D71" s="8">
        <v>0</v>
      </c>
      <c r="E71" s="8">
        <v>0</v>
      </c>
      <c r="F71" s="8">
        <v>0</v>
      </c>
      <c r="G71" s="8">
        <v>0</v>
      </c>
    </row>
    <row r="72" spans="1:7" x14ac:dyDescent="0.2">
      <c r="A72" s="1">
        <v>2010101288</v>
      </c>
      <c r="B72" t="s">
        <v>73</v>
      </c>
      <c r="C72" s="5">
        <v>0</v>
      </c>
      <c r="D72" s="8">
        <v>10825.75</v>
      </c>
      <c r="E72" s="8">
        <v>0</v>
      </c>
      <c r="F72" s="8">
        <v>0</v>
      </c>
      <c r="G72" s="8">
        <v>0</v>
      </c>
    </row>
    <row r="73" spans="1:7" x14ac:dyDescent="0.2">
      <c r="A73" s="1">
        <v>2010101289</v>
      </c>
      <c r="B73" t="s">
        <v>74</v>
      </c>
      <c r="C73" s="5">
        <v>-16680.75</v>
      </c>
      <c r="D73" s="8">
        <v>0</v>
      </c>
      <c r="E73" s="8">
        <v>0</v>
      </c>
      <c r="F73" s="8">
        <v>0</v>
      </c>
      <c r="G73" s="8">
        <v>0</v>
      </c>
    </row>
    <row r="74" spans="1:7" x14ac:dyDescent="0.2">
      <c r="A74" s="1">
        <v>2010101290</v>
      </c>
      <c r="B74" t="s">
        <v>75</v>
      </c>
      <c r="C74" s="5">
        <v>-0.01</v>
      </c>
      <c r="D74" s="8">
        <v>0</v>
      </c>
      <c r="E74" s="8">
        <v>0</v>
      </c>
      <c r="F74" s="8">
        <v>0</v>
      </c>
      <c r="G74" s="8">
        <v>0</v>
      </c>
    </row>
    <row r="75" spans="1:7" x14ac:dyDescent="0.2">
      <c r="A75" s="1">
        <v>2010101292</v>
      </c>
      <c r="B75" t="s">
        <v>76</v>
      </c>
      <c r="C75" s="5">
        <v>0</v>
      </c>
      <c r="D75" s="8">
        <v>1.53</v>
      </c>
      <c r="E75" s="8">
        <v>0</v>
      </c>
      <c r="F75" s="8">
        <v>0</v>
      </c>
      <c r="G75" s="8">
        <v>0</v>
      </c>
    </row>
    <row r="76" spans="1:7" x14ac:dyDescent="0.2">
      <c r="A76" s="1">
        <v>2010101295</v>
      </c>
      <c r="B76" t="s">
        <v>77</v>
      </c>
      <c r="C76" s="5">
        <v>-6164</v>
      </c>
      <c r="D76" s="8">
        <v>0</v>
      </c>
      <c r="E76" s="8">
        <v>0</v>
      </c>
      <c r="F76" s="8">
        <v>0</v>
      </c>
      <c r="G76" s="8">
        <v>0</v>
      </c>
    </row>
    <row r="77" spans="1:7" x14ac:dyDescent="0.2">
      <c r="A77" s="1">
        <v>2010101297</v>
      </c>
      <c r="B77" t="s">
        <v>78</v>
      </c>
      <c r="C77" s="5">
        <v>-1000000</v>
      </c>
      <c r="D77" s="8">
        <v>0</v>
      </c>
      <c r="E77" s="8">
        <v>0</v>
      </c>
      <c r="F77" s="8">
        <v>0</v>
      </c>
      <c r="G77" s="8">
        <v>0</v>
      </c>
    </row>
    <row r="78" spans="1:7" x14ac:dyDescent="0.2">
      <c r="A78" s="1">
        <v>2010101298</v>
      </c>
      <c r="B78" t="s">
        <v>79</v>
      </c>
      <c r="C78" s="5">
        <v>0</v>
      </c>
      <c r="D78" s="8">
        <v>110717.785</v>
      </c>
      <c r="E78" s="8">
        <v>110717.785</v>
      </c>
      <c r="F78" s="8">
        <v>0</v>
      </c>
      <c r="G78" s="8">
        <v>0</v>
      </c>
    </row>
    <row r="79" spans="1:7" x14ac:dyDescent="0.2">
      <c r="A79" s="1">
        <v>2010101300</v>
      </c>
      <c r="B79" s="9" t="s">
        <v>80</v>
      </c>
      <c r="C79" s="5">
        <v>0</v>
      </c>
      <c r="D79" s="8">
        <v>790168.47</v>
      </c>
      <c r="E79" s="8">
        <v>0</v>
      </c>
      <c r="F79" s="8">
        <v>0</v>
      </c>
      <c r="G79" s="8">
        <v>0</v>
      </c>
    </row>
    <row r="80" spans="1:7" x14ac:dyDescent="0.2">
      <c r="A80" s="1">
        <v>2010101301</v>
      </c>
      <c r="B80" t="s">
        <v>81</v>
      </c>
      <c r="C80" s="5">
        <v>-293250</v>
      </c>
      <c r="D80" s="8">
        <v>0</v>
      </c>
      <c r="E80" s="8">
        <v>0</v>
      </c>
      <c r="F80" s="8">
        <v>0</v>
      </c>
      <c r="G80" s="8">
        <v>0</v>
      </c>
    </row>
    <row r="81" spans="1:7" x14ac:dyDescent="0.2">
      <c r="A81" s="1">
        <v>2010101304</v>
      </c>
      <c r="B81" t="s">
        <v>82</v>
      </c>
      <c r="C81" s="5">
        <v>-38855</v>
      </c>
      <c r="D81" s="8">
        <v>0</v>
      </c>
      <c r="E81" s="8">
        <v>0</v>
      </c>
      <c r="F81" s="8">
        <v>0</v>
      </c>
      <c r="G81" s="8">
        <v>0</v>
      </c>
    </row>
    <row r="82" spans="1:7" x14ac:dyDescent="0.2">
      <c r="A82" s="1">
        <v>2010101307</v>
      </c>
      <c r="B82" s="9" t="s">
        <v>83</v>
      </c>
      <c r="C82" s="5">
        <v>0</v>
      </c>
      <c r="D82" s="8">
        <v>485502.3</v>
      </c>
      <c r="E82" s="8">
        <v>0</v>
      </c>
      <c r="F82" s="8">
        <v>0</v>
      </c>
      <c r="G82" s="8">
        <v>0</v>
      </c>
    </row>
    <row r="83" spans="1:7" x14ac:dyDescent="0.2">
      <c r="A83" s="1">
        <v>2010101308</v>
      </c>
      <c r="B83" t="s">
        <v>84</v>
      </c>
      <c r="C83" s="5">
        <v>-11550.853000000001</v>
      </c>
      <c r="D83" s="8">
        <v>0</v>
      </c>
      <c r="E83" s="8">
        <v>0</v>
      </c>
      <c r="F83" s="8">
        <v>0</v>
      </c>
      <c r="G83" s="8">
        <v>0</v>
      </c>
    </row>
    <row r="84" spans="1:7" x14ac:dyDescent="0.2">
      <c r="A84" s="1">
        <v>2010101310</v>
      </c>
      <c r="B84" s="9" t="s">
        <v>85</v>
      </c>
      <c r="C84" s="5">
        <v>0</v>
      </c>
      <c r="D84" s="8">
        <v>0</v>
      </c>
      <c r="E84" s="8">
        <v>0</v>
      </c>
      <c r="F84" s="8">
        <v>0</v>
      </c>
      <c r="G84" s="8">
        <v>0</v>
      </c>
    </row>
    <row r="85" spans="1:7" x14ac:dyDescent="0.2">
      <c r="A85" s="1">
        <v>2010102004</v>
      </c>
      <c r="B85" s="9" t="s">
        <v>86</v>
      </c>
      <c r="C85" s="5">
        <v>0</v>
      </c>
      <c r="D85" s="8">
        <v>30422</v>
      </c>
      <c r="E85" s="8">
        <v>0</v>
      </c>
      <c r="F85" s="8">
        <v>0</v>
      </c>
      <c r="G85" s="8">
        <v>0</v>
      </c>
    </row>
    <row r="86" spans="1:7" x14ac:dyDescent="0.2">
      <c r="A86" s="1">
        <v>2010102005</v>
      </c>
      <c r="B86" t="s">
        <v>87</v>
      </c>
      <c r="C86" s="5">
        <v>0</v>
      </c>
      <c r="D86" s="8">
        <v>96600</v>
      </c>
      <c r="E86" s="8">
        <v>96600</v>
      </c>
      <c r="F86" s="8">
        <v>0</v>
      </c>
      <c r="G86" s="8">
        <v>0</v>
      </c>
    </row>
    <row r="87" spans="1:7" x14ac:dyDescent="0.2">
      <c r="A87" s="1">
        <v>2010102015</v>
      </c>
      <c r="B87" t="s">
        <v>88</v>
      </c>
      <c r="C87" s="5">
        <v>0</v>
      </c>
      <c r="D87" s="8">
        <v>0</v>
      </c>
      <c r="E87" s="8">
        <v>0</v>
      </c>
      <c r="F87" s="8">
        <v>0</v>
      </c>
      <c r="G87" s="8">
        <v>0</v>
      </c>
    </row>
    <row r="88" spans="1:7" x14ac:dyDescent="0.2">
      <c r="A88" s="1">
        <v>2010102016</v>
      </c>
      <c r="B88" s="9" t="s">
        <v>89</v>
      </c>
      <c r="C88" s="5">
        <v>0</v>
      </c>
      <c r="D88" s="8">
        <v>0</v>
      </c>
      <c r="E88" s="8">
        <v>0</v>
      </c>
      <c r="F88" s="8">
        <v>0</v>
      </c>
      <c r="G88" s="8">
        <v>0</v>
      </c>
    </row>
    <row r="89" spans="1:7" x14ac:dyDescent="0.2">
      <c r="A89" s="1">
        <v>2010103008</v>
      </c>
      <c r="B89" s="9" t="s">
        <v>90</v>
      </c>
      <c r="C89" s="5">
        <v>0</v>
      </c>
      <c r="D89" s="8">
        <v>6859.4400000000005</v>
      </c>
      <c r="E89" s="8">
        <v>0</v>
      </c>
      <c r="F89" s="8">
        <v>0</v>
      </c>
      <c r="G89" s="8">
        <v>0</v>
      </c>
    </row>
    <row r="90" spans="1:7" x14ac:dyDescent="0.2">
      <c r="A90" s="1">
        <v>2010103010</v>
      </c>
      <c r="B90" t="s">
        <v>91</v>
      </c>
      <c r="C90" s="5">
        <v>0</v>
      </c>
      <c r="D90" s="8">
        <v>10429</v>
      </c>
      <c r="E90" s="8">
        <v>0</v>
      </c>
      <c r="F90" s="8">
        <v>0</v>
      </c>
      <c r="G90" s="8">
        <v>0</v>
      </c>
    </row>
    <row r="91" spans="1:7" x14ac:dyDescent="0.2">
      <c r="A91" s="1">
        <v>2010103011</v>
      </c>
      <c r="B91" s="9" t="s">
        <v>92</v>
      </c>
      <c r="C91" s="5">
        <v>0</v>
      </c>
      <c r="D91" s="8">
        <v>4058010.52</v>
      </c>
      <c r="E91" s="8">
        <v>0</v>
      </c>
      <c r="F91" s="8">
        <v>0</v>
      </c>
      <c r="G91" s="8">
        <v>0</v>
      </c>
    </row>
    <row r="92" spans="1:7" x14ac:dyDescent="0.2">
      <c r="A92" s="1">
        <v>2010103016</v>
      </c>
      <c r="B92" t="s">
        <v>93</v>
      </c>
      <c r="C92" s="5">
        <v>-580</v>
      </c>
      <c r="D92" s="8">
        <v>0</v>
      </c>
      <c r="E92" s="8">
        <v>0</v>
      </c>
      <c r="F92" s="8">
        <v>0</v>
      </c>
      <c r="G92" s="8">
        <v>0</v>
      </c>
    </row>
    <row r="93" spans="1:7" x14ac:dyDescent="0.2">
      <c r="A93" s="1">
        <v>2010103022</v>
      </c>
      <c r="B93" t="s">
        <v>94</v>
      </c>
      <c r="C93" s="5">
        <v>0</v>
      </c>
      <c r="D93" s="8">
        <v>30491.25</v>
      </c>
      <c r="E93" s="8">
        <v>30491.25</v>
      </c>
      <c r="F93" s="8">
        <v>0</v>
      </c>
      <c r="G93" s="8">
        <v>0</v>
      </c>
    </row>
    <row r="94" spans="1:7" x14ac:dyDescent="0.2">
      <c r="A94" s="1">
        <v>2010103030</v>
      </c>
      <c r="B94" t="s">
        <v>95</v>
      </c>
      <c r="C94" s="5">
        <v>0</v>
      </c>
      <c r="D94" s="8">
        <v>2054.4361249999997</v>
      </c>
      <c r="E94" s="8">
        <v>2054.4361249999997</v>
      </c>
      <c r="F94" s="8">
        <v>0</v>
      </c>
      <c r="G94" s="8">
        <v>0</v>
      </c>
    </row>
    <row r="95" spans="1:7" x14ac:dyDescent="0.2">
      <c r="A95" s="1">
        <v>2010103032</v>
      </c>
      <c r="B95" t="s">
        <v>96</v>
      </c>
      <c r="C95" s="5">
        <v>0</v>
      </c>
      <c r="D95" s="8">
        <v>18511.778674999998</v>
      </c>
      <c r="E95" s="8">
        <v>18511.778674999998</v>
      </c>
      <c r="F95" s="8">
        <v>0</v>
      </c>
      <c r="G95" s="8">
        <v>0</v>
      </c>
    </row>
    <row r="96" spans="1:7" x14ac:dyDescent="0.2">
      <c r="A96" s="1">
        <v>2010103033</v>
      </c>
      <c r="B96" t="s">
        <v>97</v>
      </c>
      <c r="C96" s="5">
        <v>0</v>
      </c>
      <c r="D96" s="8">
        <v>2731.25</v>
      </c>
      <c r="E96" s="8">
        <v>0</v>
      </c>
      <c r="F96" s="8">
        <v>0</v>
      </c>
      <c r="G96" s="8">
        <v>0</v>
      </c>
    </row>
    <row r="97" spans="1:7" x14ac:dyDescent="0.2">
      <c r="A97" s="1">
        <v>2010103046</v>
      </c>
      <c r="B97" t="s">
        <v>98</v>
      </c>
      <c r="C97" s="5">
        <v>0</v>
      </c>
      <c r="D97" s="8">
        <v>159705</v>
      </c>
      <c r="E97" s="8">
        <v>142147</v>
      </c>
      <c r="F97" s="8">
        <v>31347.7</v>
      </c>
      <c r="G97" s="8">
        <v>0</v>
      </c>
    </row>
    <row r="98" spans="1:7" x14ac:dyDescent="0.2">
      <c r="A98" s="1">
        <v>2010103065</v>
      </c>
      <c r="B98" t="s">
        <v>99</v>
      </c>
      <c r="C98" s="5">
        <v>-7.0999998599290853E-4</v>
      </c>
      <c r="D98" s="8">
        <v>0</v>
      </c>
      <c r="E98" s="8">
        <v>0</v>
      </c>
      <c r="F98" s="8">
        <v>0</v>
      </c>
      <c r="G98" s="8">
        <v>0</v>
      </c>
    </row>
    <row r="99" spans="1:7" x14ac:dyDescent="0.2">
      <c r="A99" s="1">
        <v>2010103073</v>
      </c>
      <c r="B99" t="s">
        <v>100</v>
      </c>
      <c r="C99" s="5">
        <v>0</v>
      </c>
      <c r="D99" s="8">
        <v>8784.5</v>
      </c>
      <c r="E99" s="8">
        <v>8784.5</v>
      </c>
      <c r="F99" s="8">
        <v>0</v>
      </c>
      <c r="G99" s="8">
        <v>0</v>
      </c>
    </row>
    <row r="100" spans="1:7" x14ac:dyDescent="0.2">
      <c r="A100" s="1">
        <v>2010103085</v>
      </c>
      <c r="B100" s="9" t="s">
        <v>101</v>
      </c>
      <c r="C100" s="5">
        <v>0</v>
      </c>
      <c r="D100" s="8">
        <v>713</v>
      </c>
      <c r="E100" s="8">
        <v>0</v>
      </c>
      <c r="F100" s="8">
        <v>0</v>
      </c>
      <c r="G100" s="8">
        <v>0</v>
      </c>
    </row>
    <row r="101" spans="1:7" x14ac:dyDescent="0.2">
      <c r="A101" s="1">
        <v>2010103086</v>
      </c>
      <c r="B101" t="s">
        <v>102</v>
      </c>
      <c r="C101" s="5">
        <v>-1.0000001639127731E-5</v>
      </c>
      <c r="D101" s="8">
        <v>0</v>
      </c>
      <c r="E101" s="8">
        <v>0</v>
      </c>
      <c r="F101" s="8">
        <v>0</v>
      </c>
      <c r="G101" s="8">
        <v>0</v>
      </c>
    </row>
    <row r="102" spans="1:7" x14ac:dyDescent="0.2">
      <c r="A102" s="1">
        <v>2010103091</v>
      </c>
      <c r="B102" t="s">
        <v>103</v>
      </c>
      <c r="C102" s="5">
        <v>-747.61020000000019</v>
      </c>
      <c r="D102" s="8">
        <v>0</v>
      </c>
      <c r="E102" s="8">
        <v>0</v>
      </c>
      <c r="F102" s="8">
        <v>0</v>
      </c>
      <c r="G102" s="8">
        <v>0</v>
      </c>
    </row>
    <row r="103" spans="1:7" x14ac:dyDescent="0.2">
      <c r="A103" s="1">
        <v>2010103118</v>
      </c>
      <c r="B103" t="s">
        <v>104</v>
      </c>
      <c r="C103" s="5">
        <v>0</v>
      </c>
      <c r="D103" s="8">
        <v>15413.05</v>
      </c>
      <c r="E103" s="8">
        <v>16560</v>
      </c>
      <c r="F103" s="8">
        <v>0</v>
      </c>
      <c r="G103" s="8">
        <v>0</v>
      </c>
    </row>
    <row r="104" spans="1:7" x14ac:dyDescent="0.2">
      <c r="A104" s="1">
        <v>2010103132</v>
      </c>
      <c r="B104" t="s">
        <v>105</v>
      </c>
      <c r="C104" s="5">
        <v>-1610</v>
      </c>
      <c r="D104" s="8">
        <v>0</v>
      </c>
      <c r="E104" s="8">
        <v>0</v>
      </c>
      <c r="F104" s="8">
        <v>0</v>
      </c>
      <c r="G104" s="8">
        <v>0</v>
      </c>
    </row>
    <row r="105" spans="1:7" x14ac:dyDescent="0.2">
      <c r="A105" s="1">
        <v>2010105001</v>
      </c>
      <c r="B105" t="s">
        <v>106</v>
      </c>
      <c r="C105" s="5">
        <v>0</v>
      </c>
      <c r="D105" s="8">
        <v>605.6</v>
      </c>
      <c r="E105" s="8">
        <v>0</v>
      </c>
      <c r="F105" s="8">
        <v>0</v>
      </c>
      <c r="G105" s="8">
        <v>0</v>
      </c>
    </row>
    <row r="106" spans="1:7" x14ac:dyDescent="0.2">
      <c r="A106" s="1">
        <v>2010105002</v>
      </c>
      <c r="B106" t="s">
        <v>107</v>
      </c>
      <c r="C106" s="5">
        <v>0</v>
      </c>
      <c r="D106" s="8">
        <v>12969.825000000001</v>
      </c>
      <c r="E106" s="8">
        <v>12969.825000000001</v>
      </c>
      <c r="F106" s="8">
        <v>0</v>
      </c>
      <c r="G106" s="8">
        <v>0</v>
      </c>
    </row>
    <row r="107" spans="1:7" x14ac:dyDescent="0.2">
      <c r="A107" s="1">
        <v>2010105003</v>
      </c>
      <c r="B107" t="s">
        <v>108</v>
      </c>
      <c r="C107" s="5">
        <v>0</v>
      </c>
      <c r="D107" s="8">
        <v>17870.38</v>
      </c>
      <c r="E107" s="8">
        <v>17870.38</v>
      </c>
      <c r="F107" s="8">
        <v>0</v>
      </c>
      <c r="G107" s="8">
        <v>0</v>
      </c>
    </row>
    <row r="108" spans="1:7" x14ac:dyDescent="0.2">
      <c r="A108" s="1">
        <v>2010105005</v>
      </c>
      <c r="B108" t="s">
        <v>109</v>
      </c>
      <c r="C108" s="5">
        <v>0</v>
      </c>
      <c r="D108" s="8">
        <v>216000</v>
      </c>
      <c r="E108" s="8">
        <v>0</v>
      </c>
      <c r="F108" s="8">
        <v>131896.03</v>
      </c>
      <c r="G108" s="8">
        <v>0</v>
      </c>
    </row>
    <row r="109" spans="1:7" x14ac:dyDescent="0.2">
      <c r="A109" s="1">
        <v>2010105009</v>
      </c>
      <c r="B109" s="9" t="s">
        <v>110</v>
      </c>
      <c r="C109" s="5">
        <v>0</v>
      </c>
      <c r="D109" s="8">
        <v>3832.44</v>
      </c>
      <c r="E109" s="8">
        <v>0</v>
      </c>
      <c r="F109" s="8">
        <v>0</v>
      </c>
      <c r="G109" s="8">
        <v>0</v>
      </c>
    </row>
    <row r="110" spans="1:7" x14ac:dyDescent="0.2">
      <c r="A110" s="1">
        <v>2010105010</v>
      </c>
      <c r="B110" t="s">
        <v>111</v>
      </c>
      <c r="C110" s="5">
        <v>-1.0000001639127731E-5</v>
      </c>
      <c r="D110" s="8">
        <v>0</v>
      </c>
      <c r="E110" s="8">
        <v>0</v>
      </c>
      <c r="F110" s="8">
        <v>0</v>
      </c>
      <c r="G110" s="8">
        <v>0</v>
      </c>
    </row>
    <row r="111" spans="1:7" x14ac:dyDescent="0.2">
      <c r="A111" s="1">
        <v>2010105012</v>
      </c>
      <c r="B111" t="s">
        <v>112</v>
      </c>
      <c r="C111" s="5">
        <v>0</v>
      </c>
      <c r="D111" s="8">
        <v>10035.06</v>
      </c>
      <c r="E111" s="8">
        <v>0</v>
      </c>
      <c r="F111" s="8">
        <v>0</v>
      </c>
      <c r="G111" s="8">
        <v>0</v>
      </c>
    </row>
    <row r="112" spans="1:7" x14ac:dyDescent="0.2">
      <c r="A112" s="1">
        <v>2010105013</v>
      </c>
      <c r="B112" t="s">
        <v>113</v>
      </c>
      <c r="C112" s="5">
        <v>0</v>
      </c>
      <c r="D112" s="8">
        <v>18550</v>
      </c>
      <c r="E112" s="8">
        <v>130046.75</v>
      </c>
      <c r="F112" s="8">
        <v>0</v>
      </c>
      <c r="G112" s="8">
        <v>0</v>
      </c>
    </row>
    <row r="113" spans="1:7" x14ac:dyDescent="0.2">
      <c r="A113" s="1">
        <v>2010105019</v>
      </c>
      <c r="B113" t="s">
        <v>114</v>
      </c>
      <c r="C113" s="5">
        <v>0</v>
      </c>
      <c r="D113" s="8">
        <v>0.05</v>
      </c>
      <c r="E113" s="8">
        <v>0</v>
      </c>
      <c r="F113" s="8">
        <v>0</v>
      </c>
      <c r="G113" s="8">
        <v>0</v>
      </c>
    </row>
    <row r="114" spans="1:7" x14ac:dyDescent="0.2">
      <c r="A114" s="1">
        <v>2010105025</v>
      </c>
      <c r="B114" t="s">
        <v>115</v>
      </c>
      <c r="C114" s="5">
        <v>0</v>
      </c>
      <c r="D114" s="8">
        <v>95326.96</v>
      </c>
      <c r="E114" s="8">
        <v>95326.96</v>
      </c>
      <c r="F114" s="8">
        <v>95326.96</v>
      </c>
      <c r="G114" s="8">
        <v>0</v>
      </c>
    </row>
    <row r="115" spans="1:7" x14ac:dyDescent="0.2">
      <c r="A115" s="1">
        <v>2010105031</v>
      </c>
      <c r="B115" t="s">
        <v>116</v>
      </c>
      <c r="C115" s="5">
        <v>0</v>
      </c>
      <c r="D115" s="8">
        <v>0</v>
      </c>
      <c r="E115" s="8">
        <v>0</v>
      </c>
      <c r="F115" s="8">
        <v>0</v>
      </c>
      <c r="G115" s="8">
        <v>0</v>
      </c>
    </row>
    <row r="116" spans="1:7" x14ac:dyDescent="0.2">
      <c r="A116" s="1">
        <v>2010105032</v>
      </c>
      <c r="B116" t="s">
        <v>117</v>
      </c>
      <c r="C116" s="5">
        <v>0</v>
      </c>
      <c r="D116" s="8">
        <v>350</v>
      </c>
      <c r="E116" s="8">
        <v>0</v>
      </c>
      <c r="F116" s="8">
        <v>0</v>
      </c>
      <c r="G116" s="8">
        <v>0</v>
      </c>
    </row>
    <row r="117" spans="1:7" x14ac:dyDescent="0.2">
      <c r="A117" s="1">
        <v>2010105049</v>
      </c>
      <c r="B117" t="s">
        <v>118</v>
      </c>
      <c r="C117" s="5">
        <v>0</v>
      </c>
      <c r="D117" s="8">
        <v>45.49</v>
      </c>
      <c r="E117" s="8">
        <v>0</v>
      </c>
      <c r="F117" s="8">
        <v>0</v>
      </c>
      <c r="G117" s="8">
        <v>0</v>
      </c>
    </row>
    <row r="118" spans="1:7" x14ac:dyDescent="0.2">
      <c r="A118" s="1">
        <v>2010105050</v>
      </c>
      <c r="B118" t="s">
        <v>119</v>
      </c>
      <c r="C118" s="5">
        <v>0</v>
      </c>
      <c r="D118" s="8">
        <v>105064.39666666667</v>
      </c>
      <c r="E118" s="8">
        <v>105064.39666666667</v>
      </c>
      <c r="F118" s="8">
        <v>105064.39666666667</v>
      </c>
      <c r="G118" s="8">
        <v>0</v>
      </c>
    </row>
    <row r="119" spans="1:7" x14ac:dyDescent="0.2">
      <c r="A119" s="1">
        <v>2010105056</v>
      </c>
      <c r="B119" t="s">
        <v>120</v>
      </c>
      <c r="C119" s="5">
        <v>0</v>
      </c>
      <c r="D119" s="8">
        <v>58761.825000000004</v>
      </c>
      <c r="E119" s="8">
        <v>58761.825000000004</v>
      </c>
      <c r="F119" s="8"/>
      <c r="G119" s="8">
        <v>0</v>
      </c>
    </row>
    <row r="120" spans="1:7" x14ac:dyDescent="0.2">
      <c r="A120" s="1">
        <v>2010105057</v>
      </c>
      <c r="B120" s="9" t="s">
        <v>121</v>
      </c>
      <c r="C120" s="5">
        <v>0</v>
      </c>
      <c r="D120" s="8">
        <v>130497.25</v>
      </c>
      <c r="E120" s="8">
        <v>0</v>
      </c>
      <c r="F120" s="8">
        <v>0</v>
      </c>
      <c r="G120" s="8">
        <v>0</v>
      </c>
    </row>
    <row r="121" spans="1:7" x14ac:dyDescent="0.2">
      <c r="A121" s="1">
        <v>2010105065</v>
      </c>
      <c r="B121" t="s">
        <v>122</v>
      </c>
      <c r="C121" s="5">
        <v>0</v>
      </c>
      <c r="D121" s="8">
        <v>4738</v>
      </c>
      <c r="E121" s="8">
        <v>0</v>
      </c>
      <c r="F121" s="8">
        <v>0</v>
      </c>
      <c r="G121" s="8">
        <v>0</v>
      </c>
    </row>
    <row r="122" spans="1:7" x14ac:dyDescent="0.2">
      <c r="A122" s="1">
        <v>2010105066</v>
      </c>
      <c r="B122" s="9" t="s">
        <v>123</v>
      </c>
      <c r="C122" s="5">
        <v>0</v>
      </c>
      <c r="D122" s="8">
        <v>47087.37</v>
      </c>
      <c r="E122" s="8">
        <v>0</v>
      </c>
      <c r="F122" s="8">
        <v>0</v>
      </c>
      <c r="G122" s="8">
        <v>0</v>
      </c>
    </row>
    <row r="123" spans="1:7" x14ac:dyDescent="0.2">
      <c r="A123" s="1">
        <v>2010105069</v>
      </c>
      <c r="B123" s="9" t="s">
        <v>124</v>
      </c>
      <c r="C123" s="5">
        <v>0</v>
      </c>
      <c r="D123" s="8">
        <v>15937.54</v>
      </c>
      <c r="E123" s="8">
        <v>0</v>
      </c>
      <c r="F123" s="8">
        <v>0</v>
      </c>
      <c r="G123" s="8">
        <v>0</v>
      </c>
    </row>
    <row r="124" spans="1:7" x14ac:dyDescent="0.2">
      <c r="A124" s="1">
        <v>2010105071</v>
      </c>
      <c r="B124" s="9" t="s">
        <v>125</v>
      </c>
      <c r="C124" s="5">
        <v>0</v>
      </c>
      <c r="D124" s="8">
        <v>234206.25</v>
      </c>
      <c r="E124" s="8">
        <v>234206.25</v>
      </c>
      <c r="F124" s="8">
        <v>234206.25</v>
      </c>
      <c r="G124" s="8">
        <v>234206.25</v>
      </c>
    </row>
    <row r="125" spans="1:7" x14ac:dyDescent="0.2">
      <c r="A125" s="1">
        <v>2010105075</v>
      </c>
      <c r="B125" s="9" t="s">
        <v>126</v>
      </c>
      <c r="C125" s="5">
        <v>0</v>
      </c>
      <c r="D125" s="8">
        <v>5000.17</v>
      </c>
      <c r="E125" s="8">
        <v>0</v>
      </c>
      <c r="F125" s="8">
        <v>0</v>
      </c>
      <c r="G125" s="8">
        <v>0</v>
      </c>
    </row>
    <row r="126" spans="1:7" x14ac:dyDescent="0.2">
      <c r="A126" s="1">
        <v>2010105079</v>
      </c>
      <c r="B126" t="s">
        <v>127</v>
      </c>
      <c r="C126" s="5">
        <v>0</v>
      </c>
      <c r="D126" s="8">
        <v>4352.0450050000009</v>
      </c>
      <c r="E126" s="8">
        <v>4352.0450050000009</v>
      </c>
      <c r="F126" s="8">
        <v>0</v>
      </c>
      <c r="G126" s="8">
        <v>0</v>
      </c>
    </row>
    <row r="127" spans="1:7" x14ac:dyDescent="0.2">
      <c r="A127" s="1">
        <v>2010105091</v>
      </c>
      <c r="B127" s="9" t="s">
        <v>128</v>
      </c>
      <c r="C127" s="5">
        <v>0</v>
      </c>
      <c r="D127" s="8">
        <v>5481.5</v>
      </c>
      <c r="E127" s="8">
        <v>0</v>
      </c>
      <c r="F127" s="8">
        <v>0</v>
      </c>
      <c r="G127" s="8">
        <v>0</v>
      </c>
    </row>
    <row r="128" spans="1:7" x14ac:dyDescent="0.2">
      <c r="A128" s="1">
        <v>2010105096</v>
      </c>
      <c r="B128" s="9" t="s">
        <v>129</v>
      </c>
      <c r="C128" s="5">
        <v>0</v>
      </c>
      <c r="D128" s="8">
        <v>6505.6</v>
      </c>
      <c r="E128" s="8">
        <v>0</v>
      </c>
      <c r="F128" s="8">
        <v>0</v>
      </c>
      <c r="G128" s="8">
        <v>0</v>
      </c>
    </row>
    <row r="129" spans="1:7" x14ac:dyDescent="0.2">
      <c r="A129" s="1">
        <v>2010105100</v>
      </c>
      <c r="B129" t="s">
        <v>130</v>
      </c>
      <c r="C129" s="5">
        <v>0</v>
      </c>
      <c r="D129" s="8">
        <v>1886</v>
      </c>
      <c r="E129" s="8">
        <v>0</v>
      </c>
      <c r="F129" s="8">
        <v>0</v>
      </c>
      <c r="G129" s="8">
        <v>0</v>
      </c>
    </row>
    <row r="130" spans="1:7" x14ac:dyDescent="0.2">
      <c r="A130" s="1">
        <v>2010105103</v>
      </c>
      <c r="B130" t="s">
        <v>131</v>
      </c>
      <c r="C130" s="5">
        <v>0</v>
      </c>
      <c r="D130" s="8">
        <v>822</v>
      </c>
      <c r="E130" s="8">
        <v>0</v>
      </c>
      <c r="F130" s="8">
        <v>0</v>
      </c>
      <c r="G130" s="8">
        <v>0</v>
      </c>
    </row>
    <row r="131" spans="1:7" x14ac:dyDescent="0.2">
      <c r="A131" s="1">
        <v>2010105104</v>
      </c>
      <c r="B131" t="s">
        <v>132</v>
      </c>
      <c r="C131" s="5">
        <v>0</v>
      </c>
      <c r="D131" s="8">
        <v>10401.67</v>
      </c>
      <c r="E131" s="8">
        <v>0</v>
      </c>
      <c r="F131" s="8">
        <v>0</v>
      </c>
      <c r="G131" s="8">
        <v>0</v>
      </c>
    </row>
    <row r="132" spans="1:7" x14ac:dyDescent="0.2">
      <c r="A132" s="1">
        <v>2010105110</v>
      </c>
      <c r="B132" t="s">
        <v>133</v>
      </c>
      <c r="C132" s="5">
        <v>0</v>
      </c>
      <c r="D132" s="8">
        <v>590</v>
      </c>
      <c r="E132" s="8">
        <v>0</v>
      </c>
      <c r="F132" s="8">
        <v>0</v>
      </c>
      <c r="G132" s="8">
        <v>0</v>
      </c>
    </row>
    <row r="133" spans="1:7" x14ac:dyDescent="0.2">
      <c r="A133" s="1">
        <v>2010105113</v>
      </c>
      <c r="B133" t="s">
        <v>134</v>
      </c>
      <c r="C133" s="5">
        <v>-24208.799999999999</v>
      </c>
      <c r="D133" s="8">
        <v>0</v>
      </c>
      <c r="E133" s="8">
        <v>0</v>
      </c>
      <c r="F133" s="8">
        <v>0</v>
      </c>
      <c r="G133" s="8">
        <v>0</v>
      </c>
    </row>
    <row r="134" spans="1:7" x14ac:dyDescent="0.2">
      <c r="A134" s="1">
        <v>2010105116</v>
      </c>
      <c r="B134" t="s">
        <v>135</v>
      </c>
      <c r="C134" s="5">
        <v>-13070</v>
      </c>
      <c r="D134" s="8">
        <v>0</v>
      </c>
      <c r="E134" s="8">
        <v>0</v>
      </c>
      <c r="F134" s="8">
        <v>0</v>
      </c>
      <c r="G134" s="8">
        <v>0</v>
      </c>
    </row>
    <row r="135" spans="1:7" x14ac:dyDescent="0.2">
      <c r="A135" s="1">
        <v>2010105117</v>
      </c>
      <c r="B135" t="s">
        <v>136</v>
      </c>
      <c r="C135" s="5">
        <v>0</v>
      </c>
      <c r="D135" s="8">
        <v>13110</v>
      </c>
      <c r="E135" s="8">
        <v>0</v>
      </c>
      <c r="F135" s="8">
        <v>0</v>
      </c>
      <c r="G135" s="8">
        <v>0</v>
      </c>
    </row>
    <row r="136" spans="1:7" x14ac:dyDescent="0.2">
      <c r="A136" s="1">
        <v>2010105119</v>
      </c>
      <c r="B136" t="s">
        <v>137</v>
      </c>
      <c r="C136" s="5">
        <v>0</v>
      </c>
      <c r="D136" s="8">
        <v>2875.0050000000001</v>
      </c>
      <c r="E136" s="8">
        <v>0</v>
      </c>
      <c r="F136" s="8">
        <v>0</v>
      </c>
      <c r="G136" s="8">
        <v>0</v>
      </c>
    </row>
    <row r="137" spans="1:7" x14ac:dyDescent="0.2">
      <c r="A137" s="1">
        <v>2010105121</v>
      </c>
      <c r="B137" t="s">
        <v>138</v>
      </c>
      <c r="C137" s="5">
        <v>0</v>
      </c>
      <c r="D137" s="8">
        <v>3056.3049999999998</v>
      </c>
      <c r="E137" s="8">
        <v>3056.3049999999998</v>
      </c>
      <c r="F137" s="8">
        <v>3056.3049999999998</v>
      </c>
      <c r="G137" s="8">
        <v>3056.3049999999998</v>
      </c>
    </row>
    <row r="138" spans="1:7" x14ac:dyDescent="0.2">
      <c r="A138" s="1">
        <v>2010105122</v>
      </c>
      <c r="B138" s="9" t="s">
        <v>139</v>
      </c>
      <c r="C138" s="5">
        <v>0</v>
      </c>
      <c r="D138" s="8">
        <v>89017.25</v>
      </c>
      <c r="E138" s="8">
        <v>0</v>
      </c>
      <c r="F138" s="8">
        <v>0</v>
      </c>
      <c r="G138" s="8">
        <v>0</v>
      </c>
    </row>
    <row r="139" spans="1:7" x14ac:dyDescent="0.2">
      <c r="A139" s="1">
        <v>2010105128</v>
      </c>
      <c r="B139" s="9" t="s">
        <v>140</v>
      </c>
      <c r="C139" s="5">
        <v>0</v>
      </c>
      <c r="D139" s="8">
        <v>172500</v>
      </c>
      <c r="E139" s="8">
        <v>0</v>
      </c>
      <c r="F139" s="8">
        <v>0</v>
      </c>
      <c r="G139" s="8">
        <v>0</v>
      </c>
    </row>
    <row r="140" spans="1:7" x14ac:dyDescent="0.2">
      <c r="A140" s="1">
        <v>2010105131</v>
      </c>
      <c r="B140" t="s">
        <v>141</v>
      </c>
      <c r="C140" s="5">
        <v>-0.05</v>
      </c>
      <c r="D140" s="8">
        <v>0</v>
      </c>
      <c r="E140" s="8">
        <v>0</v>
      </c>
      <c r="F140" s="8">
        <v>0</v>
      </c>
      <c r="G140" s="8">
        <v>0</v>
      </c>
    </row>
    <row r="141" spans="1:7" x14ac:dyDescent="0.2">
      <c r="A141" s="1">
        <v>2010105132</v>
      </c>
      <c r="B141" s="9" t="s">
        <v>142</v>
      </c>
      <c r="C141" s="5">
        <v>0</v>
      </c>
      <c r="D141" s="8">
        <v>89784.47</v>
      </c>
      <c r="E141" s="8">
        <v>0</v>
      </c>
      <c r="F141" s="8">
        <v>0</v>
      </c>
      <c r="G141" s="8">
        <v>0</v>
      </c>
    </row>
    <row r="142" spans="1:7" x14ac:dyDescent="0.2">
      <c r="A142" s="1">
        <v>2010105133</v>
      </c>
      <c r="B142" s="9" t="s">
        <v>143</v>
      </c>
      <c r="C142" s="5">
        <v>0</v>
      </c>
      <c r="D142" s="8">
        <v>12767.33</v>
      </c>
      <c r="E142" s="8">
        <v>0</v>
      </c>
      <c r="F142" s="8">
        <v>0</v>
      </c>
      <c r="G142" s="8">
        <v>0</v>
      </c>
    </row>
    <row r="143" spans="1:7" x14ac:dyDescent="0.2">
      <c r="A143" s="1">
        <v>2010105134</v>
      </c>
      <c r="B143" t="s">
        <v>144</v>
      </c>
      <c r="C143" s="5">
        <v>-50</v>
      </c>
      <c r="D143" s="8">
        <v>0</v>
      </c>
      <c r="E143" s="8">
        <v>0</v>
      </c>
      <c r="F143" s="8">
        <v>0</v>
      </c>
      <c r="G143" s="8">
        <v>0</v>
      </c>
    </row>
    <row r="144" spans="1:7" x14ac:dyDescent="0.2">
      <c r="A144" s="1">
        <v>2010105140</v>
      </c>
      <c r="B144" t="s">
        <v>145</v>
      </c>
      <c r="C144" s="5">
        <v>0</v>
      </c>
      <c r="D144" s="8">
        <v>8300</v>
      </c>
      <c r="E144" s="8">
        <v>0</v>
      </c>
      <c r="F144" s="8">
        <v>0</v>
      </c>
      <c r="G144" s="8">
        <v>0</v>
      </c>
    </row>
    <row r="145" spans="1:7" x14ac:dyDescent="0.2">
      <c r="A145" s="1">
        <v>2010105141</v>
      </c>
      <c r="B145" t="s">
        <v>146</v>
      </c>
      <c r="C145" s="5">
        <v>-999.51</v>
      </c>
      <c r="D145" s="8">
        <v>0</v>
      </c>
      <c r="E145" s="8">
        <v>0</v>
      </c>
      <c r="F145" s="8">
        <v>0</v>
      </c>
      <c r="G145" s="8">
        <v>0</v>
      </c>
    </row>
    <row r="146" spans="1:7" x14ac:dyDescent="0.2">
      <c r="A146" s="1">
        <v>2010105142</v>
      </c>
      <c r="B146" t="s">
        <v>147</v>
      </c>
      <c r="C146" s="5">
        <v>-8050</v>
      </c>
      <c r="D146" s="8">
        <v>0</v>
      </c>
      <c r="E146" s="8">
        <v>0</v>
      </c>
      <c r="F146" s="8">
        <v>0</v>
      </c>
      <c r="G146" s="8">
        <v>0</v>
      </c>
    </row>
    <row r="147" spans="1:7" x14ac:dyDescent="0.2">
      <c r="A147" s="1">
        <v>2010105145</v>
      </c>
      <c r="B147" t="s">
        <v>148</v>
      </c>
      <c r="C147" s="5">
        <v>0</v>
      </c>
      <c r="D147" s="8">
        <v>91054.46</v>
      </c>
      <c r="E147" s="8">
        <v>0</v>
      </c>
      <c r="F147" s="8">
        <v>0</v>
      </c>
      <c r="G147" s="8">
        <v>0</v>
      </c>
    </row>
    <row r="148" spans="1:7" x14ac:dyDescent="0.2">
      <c r="A148" s="1">
        <v>2010105148</v>
      </c>
      <c r="B148" s="9" t="s">
        <v>149</v>
      </c>
      <c r="C148" s="5">
        <v>0</v>
      </c>
      <c r="D148" s="8">
        <v>1787.42</v>
      </c>
      <c r="E148" s="8">
        <v>0</v>
      </c>
      <c r="F148" s="8">
        <v>0</v>
      </c>
      <c r="G148" s="8">
        <v>0</v>
      </c>
    </row>
    <row r="149" spans="1:7" x14ac:dyDescent="0.2">
      <c r="A149" s="1">
        <v>2010105149</v>
      </c>
      <c r="B149" t="s">
        <v>150</v>
      </c>
      <c r="C149" s="5">
        <v>-5748</v>
      </c>
      <c r="D149" s="8">
        <v>0</v>
      </c>
      <c r="E149" s="8">
        <v>0</v>
      </c>
      <c r="F149" s="8">
        <v>0</v>
      </c>
      <c r="G149" s="8">
        <v>0</v>
      </c>
    </row>
    <row r="150" spans="1:7" x14ac:dyDescent="0.2">
      <c r="A150" s="1">
        <v>2010105154</v>
      </c>
      <c r="B150" t="s">
        <v>151</v>
      </c>
      <c r="C150" s="5">
        <v>-63250</v>
      </c>
      <c r="D150" s="8">
        <v>0</v>
      </c>
      <c r="E150" s="8">
        <v>0</v>
      </c>
      <c r="F150" s="8">
        <v>0</v>
      </c>
      <c r="G150" s="8">
        <v>0</v>
      </c>
    </row>
    <row r="151" spans="1:7" x14ac:dyDescent="0.2">
      <c r="A151" s="1">
        <v>2010105156</v>
      </c>
      <c r="B151" t="s">
        <v>152</v>
      </c>
      <c r="C151" s="5">
        <v>-44850</v>
      </c>
      <c r="D151" s="8">
        <v>0</v>
      </c>
      <c r="E151" s="8">
        <v>0</v>
      </c>
      <c r="F151" s="8">
        <v>0</v>
      </c>
      <c r="G151" s="8">
        <v>0</v>
      </c>
    </row>
    <row r="152" spans="1:7" x14ac:dyDescent="0.2">
      <c r="A152" s="1">
        <v>2010105160</v>
      </c>
      <c r="B152" t="s">
        <v>153</v>
      </c>
      <c r="C152" s="5">
        <v>0</v>
      </c>
      <c r="D152" s="8">
        <v>13770.0425</v>
      </c>
      <c r="E152" s="8">
        <v>13770.0425</v>
      </c>
      <c r="F152" s="8">
        <v>13770.0425</v>
      </c>
      <c r="G152" s="8">
        <v>13770.0425</v>
      </c>
    </row>
    <row r="153" spans="1:7" x14ac:dyDescent="0.2">
      <c r="A153" s="1">
        <v>2010105163</v>
      </c>
      <c r="B153" t="s">
        <v>154</v>
      </c>
      <c r="C153" s="5">
        <v>0</v>
      </c>
      <c r="D153" s="8">
        <v>1277.3900000000001</v>
      </c>
      <c r="E153" s="8">
        <v>0</v>
      </c>
      <c r="F153" s="8">
        <v>0</v>
      </c>
      <c r="G153" s="8">
        <v>0</v>
      </c>
    </row>
    <row r="154" spans="1:7" x14ac:dyDescent="0.2">
      <c r="A154" s="1">
        <v>2010105164</v>
      </c>
      <c r="B154" s="9" t="s">
        <v>155</v>
      </c>
      <c r="C154" s="5">
        <v>0</v>
      </c>
      <c r="D154" s="8">
        <v>11254.8</v>
      </c>
      <c r="E154" s="8">
        <v>0</v>
      </c>
      <c r="F154" s="8">
        <v>0</v>
      </c>
      <c r="G154" s="8">
        <v>0</v>
      </c>
    </row>
    <row r="155" spans="1:7" x14ac:dyDescent="0.2">
      <c r="A155" s="1">
        <v>2010105167</v>
      </c>
      <c r="B155" t="s">
        <v>156</v>
      </c>
      <c r="C155" s="5">
        <v>0</v>
      </c>
      <c r="D155" s="8">
        <v>18569.936666666665</v>
      </c>
      <c r="E155" s="8">
        <v>18569.936666666665</v>
      </c>
      <c r="F155" s="8">
        <v>18569.936666666665</v>
      </c>
      <c r="G155" s="8">
        <v>0</v>
      </c>
    </row>
    <row r="156" spans="1:7" x14ac:dyDescent="0.2">
      <c r="A156" s="1">
        <v>2010105172</v>
      </c>
      <c r="B156" t="s">
        <v>157</v>
      </c>
      <c r="C156" s="5">
        <v>-5000</v>
      </c>
      <c r="D156" s="8">
        <v>0</v>
      </c>
      <c r="E156" s="8">
        <v>0</v>
      </c>
      <c r="F156" s="8">
        <v>0</v>
      </c>
      <c r="G156" s="8">
        <v>0</v>
      </c>
    </row>
    <row r="157" spans="1:7" x14ac:dyDescent="0.2">
      <c r="A157" s="1">
        <v>2010105176</v>
      </c>
      <c r="B157" s="9" t="s">
        <v>158</v>
      </c>
      <c r="C157" s="5">
        <v>0</v>
      </c>
      <c r="D157" s="8">
        <v>89257.67</v>
      </c>
      <c r="E157" s="8">
        <v>0</v>
      </c>
      <c r="F157" s="8">
        <v>0</v>
      </c>
      <c r="G157" s="8">
        <v>0</v>
      </c>
    </row>
    <row r="158" spans="1:7" x14ac:dyDescent="0.2">
      <c r="A158" s="1">
        <v>2010105177</v>
      </c>
      <c r="B158" t="s">
        <v>159</v>
      </c>
      <c r="C158" s="5">
        <v>0</v>
      </c>
      <c r="D158" s="8">
        <v>1324</v>
      </c>
      <c r="E158" s="8">
        <v>0</v>
      </c>
      <c r="F158" s="8">
        <v>0</v>
      </c>
      <c r="G158" s="8">
        <v>0</v>
      </c>
    </row>
    <row r="159" spans="1:7" x14ac:dyDescent="0.2">
      <c r="A159" s="1">
        <v>2010105178</v>
      </c>
      <c r="B159" t="s">
        <v>160</v>
      </c>
      <c r="C159" s="5">
        <v>0</v>
      </c>
      <c r="D159" s="8">
        <v>16996.45</v>
      </c>
      <c r="E159" s="8">
        <v>16996.45</v>
      </c>
      <c r="F159" s="8">
        <v>0</v>
      </c>
      <c r="G159" s="8">
        <v>0</v>
      </c>
    </row>
    <row r="160" spans="1:7" x14ac:dyDescent="0.2">
      <c r="A160" s="1">
        <v>2010105181</v>
      </c>
      <c r="B160" t="s">
        <v>161</v>
      </c>
      <c r="C160" s="5">
        <v>-1236.25</v>
      </c>
      <c r="D160" s="8">
        <v>0</v>
      </c>
      <c r="E160" s="8">
        <v>0</v>
      </c>
      <c r="F160" s="8">
        <v>0</v>
      </c>
      <c r="G160" s="8">
        <v>0</v>
      </c>
    </row>
    <row r="161" spans="1:7" x14ac:dyDescent="0.2">
      <c r="A161" s="1">
        <v>2010105182</v>
      </c>
      <c r="B161" s="9" t="s">
        <v>162</v>
      </c>
      <c r="C161" s="5">
        <v>0</v>
      </c>
      <c r="D161" s="8">
        <v>80010.600000000006</v>
      </c>
      <c r="E161" s="8">
        <v>0</v>
      </c>
      <c r="F161" s="8">
        <v>0</v>
      </c>
      <c r="G161" s="8">
        <v>0</v>
      </c>
    </row>
    <row r="162" spans="1:7" x14ac:dyDescent="0.2">
      <c r="A162" s="1">
        <v>2010105183</v>
      </c>
      <c r="B162" s="9" t="s">
        <v>163</v>
      </c>
      <c r="C162" s="5">
        <v>0</v>
      </c>
      <c r="D162" s="8">
        <v>143447.6</v>
      </c>
      <c r="E162" s="8">
        <v>0</v>
      </c>
      <c r="F162" s="8">
        <v>0</v>
      </c>
      <c r="G162" s="8">
        <v>0</v>
      </c>
    </row>
    <row r="163" spans="1:7" x14ac:dyDescent="0.2">
      <c r="A163" s="1">
        <v>2010105185</v>
      </c>
      <c r="B163" s="9" t="s">
        <v>164</v>
      </c>
      <c r="C163" s="5">
        <v>0</v>
      </c>
      <c r="D163" s="8">
        <v>235521.5</v>
      </c>
      <c r="E163" s="8">
        <v>0</v>
      </c>
      <c r="F163" s="8">
        <v>0</v>
      </c>
      <c r="G163" s="8">
        <v>0</v>
      </c>
    </row>
    <row r="164" spans="1:7" x14ac:dyDescent="0.2">
      <c r="A164" s="1">
        <v>2010105189</v>
      </c>
      <c r="B164" t="s">
        <v>165</v>
      </c>
      <c r="C164" s="5">
        <v>0</v>
      </c>
      <c r="D164" s="8">
        <v>8000</v>
      </c>
      <c r="E164" s="8">
        <v>8000</v>
      </c>
      <c r="F164" s="8">
        <v>0</v>
      </c>
      <c r="G164" s="8">
        <v>0</v>
      </c>
    </row>
    <row r="165" spans="1:7" x14ac:dyDescent="0.2">
      <c r="A165" s="1">
        <v>2010105190</v>
      </c>
      <c r="B165" s="9" t="s">
        <v>166</v>
      </c>
      <c r="C165" s="5">
        <v>0</v>
      </c>
      <c r="D165" s="8">
        <v>21443.13</v>
      </c>
      <c r="E165" s="8">
        <v>0</v>
      </c>
      <c r="F165" s="8">
        <v>0</v>
      </c>
      <c r="G165" s="8">
        <v>0</v>
      </c>
    </row>
    <row r="166" spans="1:7" x14ac:dyDescent="0.2">
      <c r="A166" s="1">
        <v>2010105191</v>
      </c>
      <c r="B166" s="9" t="s">
        <v>167</v>
      </c>
      <c r="C166" s="5">
        <v>0</v>
      </c>
      <c r="D166" s="8">
        <v>46690</v>
      </c>
      <c r="E166" s="8">
        <v>0</v>
      </c>
      <c r="F166" s="8">
        <v>0</v>
      </c>
      <c r="G166" s="8">
        <v>0</v>
      </c>
    </row>
    <row r="167" spans="1:7" x14ac:dyDescent="0.2">
      <c r="A167" s="1">
        <v>2010105192</v>
      </c>
      <c r="B167" t="s">
        <v>168</v>
      </c>
      <c r="C167" s="5">
        <v>-8418</v>
      </c>
      <c r="D167" s="8">
        <v>0</v>
      </c>
      <c r="E167" s="8">
        <v>0</v>
      </c>
      <c r="F167" s="8">
        <v>0</v>
      </c>
      <c r="G167" s="8">
        <v>0</v>
      </c>
    </row>
    <row r="168" spans="1:7" x14ac:dyDescent="0.2">
      <c r="A168" s="1">
        <v>2010105195</v>
      </c>
      <c r="B168" s="9" t="s">
        <v>169</v>
      </c>
      <c r="C168" s="5">
        <v>0</v>
      </c>
      <c r="D168" s="8">
        <v>33827.5</v>
      </c>
      <c r="E168" s="8">
        <v>0</v>
      </c>
      <c r="F168" s="8">
        <v>0</v>
      </c>
      <c r="G168" s="8">
        <v>0</v>
      </c>
    </row>
    <row r="169" spans="1:7" x14ac:dyDescent="0.2">
      <c r="A169" s="1">
        <v>2010105196</v>
      </c>
      <c r="B169" t="s">
        <v>170</v>
      </c>
      <c r="C169" s="5">
        <v>0</v>
      </c>
      <c r="D169" s="8">
        <v>24445.55</v>
      </c>
      <c r="E169" s="8">
        <v>24445.55</v>
      </c>
      <c r="F169" s="8">
        <v>0</v>
      </c>
      <c r="G169" s="8">
        <v>0</v>
      </c>
    </row>
    <row r="170" spans="1:7" x14ac:dyDescent="0.2">
      <c r="A170" s="1">
        <v>2010105197</v>
      </c>
      <c r="B170" t="s">
        <v>171</v>
      </c>
      <c r="C170" s="5">
        <v>-2910.5</v>
      </c>
      <c r="D170" s="8">
        <v>0</v>
      </c>
      <c r="E170" s="8">
        <v>0</v>
      </c>
      <c r="F170" s="8">
        <v>0</v>
      </c>
      <c r="G170" s="8">
        <v>0</v>
      </c>
    </row>
    <row r="171" spans="1:7" x14ac:dyDescent="0.2">
      <c r="A171" s="1">
        <v>2010105198</v>
      </c>
      <c r="B171" t="s">
        <v>172</v>
      </c>
      <c r="C171" s="5">
        <v>-1000</v>
      </c>
      <c r="D171" s="8">
        <v>0</v>
      </c>
      <c r="E171" s="8">
        <v>0</v>
      </c>
      <c r="F171" s="8">
        <v>0</v>
      </c>
      <c r="G171" s="8">
        <v>0</v>
      </c>
    </row>
    <row r="172" spans="1:7" x14ac:dyDescent="0.2">
      <c r="A172" s="1">
        <v>2010106004</v>
      </c>
      <c r="B172" t="s">
        <v>173</v>
      </c>
      <c r="C172" s="5">
        <v>-314.62</v>
      </c>
      <c r="D172" s="8">
        <v>0</v>
      </c>
      <c r="E172" s="8">
        <v>0</v>
      </c>
      <c r="F172" s="8">
        <v>0</v>
      </c>
      <c r="G172" s="8">
        <v>0</v>
      </c>
    </row>
    <row r="173" spans="1:7" x14ac:dyDescent="0.2">
      <c r="A173" s="1">
        <v>2010106006</v>
      </c>
      <c r="B173" t="s">
        <v>174</v>
      </c>
      <c r="C173" s="5">
        <v>0</v>
      </c>
      <c r="D173" s="8">
        <v>19082.920229999909</v>
      </c>
      <c r="E173" s="8">
        <v>0</v>
      </c>
      <c r="F173" s="8">
        <v>0</v>
      </c>
      <c r="G173" s="8">
        <v>0</v>
      </c>
    </row>
    <row r="174" spans="1:7" x14ac:dyDescent="0.2">
      <c r="A174" s="1">
        <v>2010106014</v>
      </c>
      <c r="B174" t="s">
        <v>175</v>
      </c>
      <c r="C174" s="5">
        <v>-510.52000000000004</v>
      </c>
      <c r="D174" s="8">
        <v>0</v>
      </c>
      <c r="E174" s="8">
        <v>0</v>
      </c>
      <c r="F174" s="8">
        <v>0</v>
      </c>
      <c r="G174" s="8">
        <v>0</v>
      </c>
    </row>
    <row r="175" spans="1:7" x14ac:dyDescent="0.2">
      <c r="A175" s="1">
        <v>2010106019</v>
      </c>
      <c r="B175" t="s">
        <v>176</v>
      </c>
      <c r="C175" s="5">
        <v>0</v>
      </c>
      <c r="D175" s="8">
        <v>273.81366999994964</v>
      </c>
      <c r="E175" s="8">
        <v>0</v>
      </c>
      <c r="F175" s="8">
        <v>0</v>
      </c>
      <c r="G175" s="8">
        <v>0</v>
      </c>
    </row>
    <row r="176" spans="1:7" x14ac:dyDescent="0.2">
      <c r="A176" s="1">
        <v>2010106021</v>
      </c>
      <c r="B176" t="s">
        <v>177</v>
      </c>
      <c r="C176" s="5">
        <v>0</v>
      </c>
      <c r="D176" s="8">
        <v>0</v>
      </c>
      <c r="E176" s="8">
        <v>999596</v>
      </c>
      <c r="F176" s="8">
        <v>894260</v>
      </c>
      <c r="G176" s="8">
        <v>1007063.94</v>
      </c>
    </row>
    <row r="177" spans="1:7" x14ac:dyDescent="0.2">
      <c r="A177" s="1">
        <v>2010106022</v>
      </c>
      <c r="B177" t="s">
        <v>178</v>
      </c>
      <c r="C177" s="5">
        <v>-8270.6879099998623</v>
      </c>
      <c r="D177" s="8">
        <v>0</v>
      </c>
      <c r="E177" s="8">
        <v>0</v>
      </c>
      <c r="F177" s="8">
        <v>0</v>
      </c>
      <c r="G177" s="8">
        <v>0</v>
      </c>
    </row>
    <row r="178" spans="1:7" x14ac:dyDescent="0.2">
      <c r="A178" s="1">
        <v>2010106023</v>
      </c>
      <c r="B178" t="s">
        <v>179</v>
      </c>
      <c r="C178" s="5">
        <v>-183580.08</v>
      </c>
      <c r="D178" s="8">
        <v>0</v>
      </c>
      <c r="E178" s="8">
        <v>0</v>
      </c>
      <c r="F178" s="8">
        <v>0</v>
      </c>
      <c r="G178" s="8">
        <v>0</v>
      </c>
    </row>
    <row r="179" spans="1:7" x14ac:dyDescent="0.2">
      <c r="A179" s="1">
        <v>2010106024</v>
      </c>
      <c r="B179" t="s">
        <v>180</v>
      </c>
      <c r="C179" s="5">
        <v>-50</v>
      </c>
      <c r="D179" s="8">
        <v>0</v>
      </c>
      <c r="E179" s="8">
        <v>0</v>
      </c>
      <c r="F179" s="8">
        <v>0</v>
      </c>
      <c r="G179" s="8">
        <v>0</v>
      </c>
    </row>
    <row r="180" spans="1:7" x14ac:dyDescent="0.2">
      <c r="A180" s="1">
        <v>2010106026</v>
      </c>
      <c r="B180" s="9" t="s">
        <v>181</v>
      </c>
      <c r="C180" s="5">
        <v>0</v>
      </c>
      <c r="D180" s="8">
        <v>2718649.94</v>
      </c>
      <c r="E180" s="8">
        <v>0</v>
      </c>
      <c r="F180" s="8">
        <v>0</v>
      </c>
      <c r="G180" s="8">
        <v>0</v>
      </c>
    </row>
    <row r="181" spans="1:7" x14ac:dyDescent="0.2">
      <c r="A181" s="1">
        <v>2010106030</v>
      </c>
      <c r="B181" t="s">
        <v>182</v>
      </c>
      <c r="C181" s="5">
        <v>-16578.774699999987</v>
      </c>
      <c r="D181" s="8">
        <v>0</v>
      </c>
      <c r="E181" s="8">
        <v>0</v>
      </c>
      <c r="F181" s="8">
        <v>0</v>
      </c>
      <c r="G181" s="8">
        <v>0</v>
      </c>
    </row>
    <row r="182" spans="1:7" x14ac:dyDescent="0.2">
      <c r="A182" s="1">
        <v>2010106035</v>
      </c>
      <c r="B182" t="s">
        <v>183</v>
      </c>
      <c r="C182" s="5">
        <v>-1.0000000474974514E-5</v>
      </c>
      <c r="D182" s="8">
        <v>0</v>
      </c>
      <c r="E182" s="8">
        <v>0</v>
      </c>
      <c r="F182" s="8">
        <v>0</v>
      </c>
      <c r="G182" s="8">
        <v>0</v>
      </c>
    </row>
    <row r="183" spans="1:7" x14ac:dyDescent="0.2">
      <c r="A183" s="1">
        <v>2010106048</v>
      </c>
      <c r="B183" t="s">
        <v>184</v>
      </c>
      <c r="C183" s="5">
        <v>-477312.1738999993</v>
      </c>
      <c r="D183" s="8">
        <v>0</v>
      </c>
      <c r="E183" s="8">
        <v>0</v>
      </c>
      <c r="F183" s="8">
        <v>0</v>
      </c>
      <c r="G183" s="8">
        <v>0</v>
      </c>
    </row>
    <row r="184" spans="1:7" x14ac:dyDescent="0.2">
      <c r="A184" s="1">
        <v>2010106050</v>
      </c>
      <c r="B184" t="s">
        <v>185</v>
      </c>
      <c r="C184" s="5">
        <v>-99216.88</v>
      </c>
      <c r="D184" s="8">
        <v>0</v>
      </c>
      <c r="E184" s="8">
        <v>0</v>
      </c>
      <c r="F184" s="8">
        <v>0</v>
      </c>
      <c r="G184" s="8">
        <v>0</v>
      </c>
    </row>
    <row r="185" spans="1:7" x14ac:dyDescent="0.2">
      <c r="A185" s="1">
        <v>2010106053</v>
      </c>
      <c r="B185" t="s">
        <v>186</v>
      </c>
      <c r="C185" s="5">
        <v>-58435.43</v>
      </c>
      <c r="D185" s="8">
        <v>0</v>
      </c>
      <c r="E185" s="8">
        <v>0</v>
      </c>
      <c r="F185" s="8">
        <v>0</v>
      </c>
      <c r="G185" s="8">
        <v>0</v>
      </c>
    </row>
    <row r="186" spans="1:7" x14ac:dyDescent="0.2">
      <c r="A186" s="1">
        <v>2010106057</v>
      </c>
      <c r="B186" t="s">
        <v>187</v>
      </c>
      <c r="C186" s="5">
        <v>0</v>
      </c>
      <c r="D186" s="8">
        <v>197525.56666666665</v>
      </c>
      <c r="E186" s="8">
        <v>197525.57</v>
      </c>
      <c r="F186" s="8">
        <v>197525.57</v>
      </c>
      <c r="G186" s="8">
        <v>0</v>
      </c>
    </row>
    <row r="187" spans="1:7" x14ac:dyDescent="0.2">
      <c r="A187" s="1">
        <v>2010106063</v>
      </c>
      <c r="B187" t="s">
        <v>188</v>
      </c>
      <c r="C187" s="5">
        <v>-4.0000000596046451E-3</v>
      </c>
      <c r="D187" s="8">
        <v>0</v>
      </c>
      <c r="E187" s="8">
        <v>0</v>
      </c>
      <c r="F187" s="8">
        <v>0</v>
      </c>
      <c r="G187" s="8">
        <v>0</v>
      </c>
    </row>
    <row r="188" spans="1:7" x14ac:dyDescent="0.2">
      <c r="A188" s="1">
        <v>2010106065</v>
      </c>
      <c r="B188" t="s">
        <v>189</v>
      </c>
      <c r="C188" s="5">
        <v>-6.0000000521540644E-5</v>
      </c>
      <c r="D188" s="8">
        <v>0</v>
      </c>
      <c r="E188" s="8">
        <v>0</v>
      </c>
      <c r="F188" s="8">
        <v>0</v>
      </c>
      <c r="G188" s="8">
        <v>0</v>
      </c>
    </row>
    <row r="189" spans="1:7" x14ac:dyDescent="0.2">
      <c r="A189" s="1">
        <v>2010106070</v>
      </c>
      <c r="B189" t="s">
        <v>190</v>
      </c>
      <c r="C189" s="5">
        <v>-73881.921929999997</v>
      </c>
      <c r="D189" s="8">
        <v>0</v>
      </c>
      <c r="E189" s="8">
        <v>0</v>
      </c>
      <c r="F189" s="8">
        <v>0</v>
      </c>
      <c r="G189" s="8">
        <v>0</v>
      </c>
    </row>
    <row r="190" spans="1:7" x14ac:dyDescent="0.2">
      <c r="A190" s="1">
        <v>2010106074</v>
      </c>
      <c r="B190" t="s">
        <v>191</v>
      </c>
      <c r="C190" s="5">
        <v>-1.0000001639127731E-4</v>
      </c>
      <c r="D190" s="8">
        <v>0</v>
      </c>
      <c r="E190" s="8">
        <v>0</v>
      </c>
      <c r="F190" s="8">
        <v>0</v>
      </c>
      <c r="G190" s="8">
        <v>0</v>
      </c>
    </row>
    <row r="191" spans="1:7" x14ac:dyDescent="0.2">
      <c r="A191" s="1">
        <v>2010106076</v>
      </c>
      <c r="B191" t="s">
        <v>192</v>
      </c>
      <c r="C191" s="5">
        <v>-1.5999999642372132E-3</v>
      </c>
      <c r="D191" s="8">
        <v>0</v>
      </c>
      <c r="E191" s="8">
        <v>0</v>
      </c>
      <c r="F191" s="8">
        <v>0</v>
      </c>
      <c r="G191" s="8">
        <v>0</v>
      </c>
    </row>
    <row r="192" spans="1:7" x14ac:dyDescent="0.2">
      <c r="A192" s="1">
        <v>2010106077</v>
      </c>
      <c r="B192" t="s">
        <v>193</v>
      </c>
      <c r="C192" s="5">
        <v>0</v>
      </c>
      <c r="D192" s="8">
        <v>310602.33584000025</v>
      </c>
      <c r="E192" s="8">
        <v>0</v>
      </c>
      <c r="F192" s="8">
        <v>0</v>
      </c>
      <c r="G192" s="8">
        <v>0</v>
      </c>
    </row>
    <row r="193" spans="1:7" x14ac:dyDescent="0.2">
      <c r="A193" s="1">
        <v>2010106080</v>
      </c>
      <c r="B193" t="s">
        <v>194</v>
      </c>
      <c r="C193" s="5">
        <v>-136067.2672</v>
      </c>
      <c r="D193" s="8">
        <v>0</v>
      </c>
      <c r="E193" s="8">
        <v>0</v>
      </c>
      <c r="F193" s="8">
        <v>0</v>
      </c>
      <c r="G193" s="8">
        <v>0</v>
      </c>
    </row>
    <row r="194" spans="1:7" x14ac:dyDescent="0.2">
      <c r="A194" s="1">
        <v>2010106081</v>
      </c>
      <c r="B194" t="s">
        <v>195</v>
      </c>
      <c r="C194" s="5">
        <v>-389382.0884200001</v>
      </c>
      <c r="D194" s="8">
        <v>0</v>
      </c>
      <c r="E194" s="8">
        <v>0</v>
      </c>
      <c r="F194" s="8">
        <v>0</v>
      </c>
      <c r="G194" s="8">
        <v>0</v>
      </c>
    </row>
    <row r="195" spans="1:7" x14ac:dyDescent="0.2">
      <c r="A195" s="1">
        <v>2010106086</v>
      </c>
      <c r="B195" t="s">
        <v>196</v>
      </c>
      <c r="C195" s="5">
        <v>-2.0000000298023225E-3</v>
      </c>
      <c r="D195" s="8">
        <v>0</v>
      </c>
      <c r="E195" s="8">
        <v>0</v>
      </c>
      <c r="F195" s="8">
        <v>0</v>
      </c>
      <c r="G195" s="8">
        <v>0</v>
      </c>
    </row>
    <row r="196" spans="1:7" x14ac:dyDescent="0.2">
      <c r="A196" s="1">
        <v>2010106088</v>
      </c>
      <c r="B196" t="s">
        <v>197</v>
      </c>
      <c r="C196" s="5">
        <v>-1.4999999999417923E-4</v>
      </c>
      <c r="D196" s="8">
        <v>0</v>
      </c>
      <c r="E196" s="8">
        <v>0</v>
      </c>
      <c r="F196" s="8">
        <v>0</v>
      </c>
      <c r="G196" s="8">
        <v>0</v>
      </c>
    </row>
    <row r="197" spans="1:7" x14ac:dyDescent="0.2">
      <c r="A197" s="1">
        <v>2010106092</v>
      </c>
      <c r="B197" t="s">
        <v>198</v>
      </c>
      <c r="C197" s="5">
        <v>0</v>
      </c>
      <c r="D197" s="8">
        <v>110732.03362</v>
      </c>
      <c r="E197" s="8">
        <v>0</v>
      </c>
      <c r="F197" s="8">
        <v>0</v>
      </c>
      <c r="G197" s="8">
        <v>0</v>
      </c>
    </row>
    <row r="198" spans="1:7" x14ac:dyDescent="0.2">
      <c r="A198" s="1">
        <v>2010106093</v>
      </c>
      <c r="B198" t="s">
        <v>199</v>
      </c>
      <c r="C198" s="5">
        <v>-1.0000001639127731E-5</v>
      </c>
      <c r="D198" s="8">
        <v>0</v>
      </c>
      <c r="E198" s="8">
        <v>0</v>
      </c>
      <c r="F198" s="8">
        <v>0</v>
      </c>
      <c r="G198" s="8">
        <v>0</v>
      </c>
    </row>
    <row r="199" spans="1:7" x14ac:dyDescent="0.2">
      <c r="A199" s="1">
        <v>2010106095</v>
      </c>
      <c r="B199" t="s">
        <v>200</v>
      </c>
      <c r="C199" s="5">
        <v>-1.5000000013969838E-4</v>
      </c>
      <c r="D199" s="8">
        <v>0</v>
      </c>
      <c r="E199" s="8">
        <v>0</v>
      </c>
      <c r="F199" s="8">
        <v>0</v>
      </c>
      <c r="G199" s="8">
        <v>0</v>
      </c>
    </row>
    <row r="200" spans="1:7" x14ac:dyDescent="0.2">
      <c r="A200" s="1">
        <v>2010106098</v>
      </c>
      <c r="B200" t="s">
        <v>201</v>
      </c>
      <c r="C200" s="5">
        <v>-40726.319059999885</v>
      </c>
      <c r="D200" s="8">
        <v>0</v>
      </c>
      <c r="E200" s="8">
        <v>0</v>
      </c>
      <c r="F200" s="8">
        <v>0</v>
      </c>
      <c r="G200" s="8">
        <v>0</v>
      </c>
    </row>
    <row r="201" spans="1:7" x14ac:dyDescent="0.2">
      <c r="A201" s="1">
        <v>2010106099</v>
      </c>
      <c r="B201" t="s">
        <v>202</v>
      </c>
      <c r="C201" s="5">
        <v>-270766.99</v>
      </c>
      <c r="D201" s="8">
        <v>0</v>
      </c>
      <c r="E201" s="8">
        <v>0</v>
      </c>
      <c r="F201" s="8">
        <v>0</v>
      </c>
      <c r="G201" s="8">
        <v>0</v>
      </c>
    </row>
    <row r="202" spans="1:7" x14ac:dyDescent="0.2">
      <c r="A202" s="1">
        <v>2010106100</v>
      </c>
      <c r="B202" t="s">
        <v>203</v>
      </c>
      <c r="C202" s="5">
        <v>-1.0000001639127731E-5</v>
      </c>
      <c r="D202" s="8">
        <v>0</v>
      </c>
      <c r="E202" s="8">
        <v>0</v>
      </c>
      <c r="F202" s="8">
        <v>0</v>
      </c>
      <c r="G202" s="8">
        <v>0</v>
      </c>
    </row>
    <row r="203" spans="1:7" x14ac:dyDescent="0.2">
      <c r="A203" s="1">
        <v>2010106102</v>
      </c>
      <c r="B203" t="s">
        <v>204</v>
      </c>
      <c r="C203" s="5">
        <v>-160262.59</v>
      </c>
      <c r="D203" s="8">
        <v>0</v>
      </c>
      <c r="E203" s="8">
        <v>0</v>
      </c>
      <c r="F203" s="8">
        <v>0</v>
      </c>
      <c r="G203" s="8">
        <v>0</v>
      </c>
    </row>
    <row r="204" spans="1:7" x14ac:dyDescent="0.2">
      <c r="A204" s="1">
        <v>2010106104</v>
      </c>
      <c r="B204" t="s">
        <v>205</v>
      </c>
      <c r="C204" s="5">
        <v>0</v>
      </c>
      <c r="D204" s="8">
        <v>0</v>
      </c>
      <c r="E204" s="8">
        <v>0</v>
      </c>
      <c r="F204" s="8">
        <v>0</v>
      </c>
      <c r="G204" s="8">
        <v>0</v>
      </c>
    </row>
    <row r="205" spans="1:7" x14ac:dyDescent="0.2">
      <c r="A205" s="1">
        <v>2010106105</v>
      </c>
      <c r="B205" t="s">
        <v>206</v>
      </c>
      <c r="C205" s="5">
        <v>-980.19</v>
      </c>
      <c r="D205" s="8">
        <v>0</v>
      </c>
      <c r="E205" s="8">
        <v>0</v>
      </c>
      <c r="F205" s="8">
        <v>0</v>
      </c>
      <c r="G205" s="8">
        <v>0</v>
      </c>
    </row>
    <row r="206" spans="1:7" x14ac:dyDescent="0.2">
      <c r="A206" s="1">
        <v>2010106106</v>
      </c>
      <c r="B206" t="s">
        <v>207</v>
      </c>
      <c r="C206" s="5">
        <v>-1935.1481300000003</v>
      </c>
      <c r="D206" s="8">
        <v>0</v>
      </c>
      <c r="E206" s="8">
        <v>0</v>
      </c>
      <c r="F206" s="8">
        <v>0</v>
      </c>
      <c r="G206" s="8">
        <v>0</v>
      </c>
    </row>
    <row r="207" spans="1:7" x14ac:dyDescent="0.2">
      <c r="A207" s="1">
        <v>2010106109</v>
      </c>
      <c r="B207" t="s">
        <v>208</v>
      </c>
      <c r="C207" s="5">
        <v>-43149.15</v>
      </c>
      <c r="D207" s="8">
        <v>0</v>
      </c>
      <c r="E207" s="8">
        <v>0</v>
      </c>
      <c r="F207" s="8">
        <v>0</v>
      </c>
      <c r="G207" s="8">
        <v>0</v>
      </c>
    </row>
    <row r="208" spans="1:7" x14ac:dyDescent="0.2">
      <c r="A208" s="1">
        <v>2010106110</v>
      </c>
      <c r="B208" t="s">
        <v>209</v>
      </c>
      <c r="C208" s="5">
        <v>-3520.9</v>
      </c>
      <c r="D208" s="8">
        <v>0</v>
      </c>
      <c r="E208" s="8">
        <v>0</v>
      </c>
      <c r="F208" s="8">
        <v>0</v>
      </c>
      <c r="G208" s="8">
        <v>0</v>
      </c>
    </row>
    <row r="209" spans="1:7" x14ac:dyDescent="0.2">
      <c r="A209" s="1">
        <v>2010107002</v>
      </c>
      <c r="B209" t="s">
        <v>210</v>
      </c>
      <c r="C209" s="5">
        <v>-17725.990000000002</v>
      </c>
      <c r="D209" s="8">
        <v>0</v>
      </c>
      <c r="E209" s="8">
        <v>0</v>
      </c>
      <c r="F209" s="8">
        <v>0</v>
      </c>
      <c r="G209" s="8">
        <v>0</v>
      </c>
    </row>
    <row r="210" spans="1:7" x14ac:dyDescent="0.2">
      <c r="A210" s="1">
        <v>2010107010</v>
      </c>
      <c r="B210" t="s">
        <v>211</v>
      </c>
      <c r="C210" s="5">
        <v>0</v>
      </c>
      <c r="D210" s="8">
        <v>3765.26</v>
      </c>
      <c r="E210" s="8">
        <v>0</v>
      </c>
      <c r="F210" s="8">
        <v>0</v>
      </c>
      <c r="G210" s="8">
        <v>0</v>
      </c>
    </row>
    <row r="211" spans="1:7" x14ac:dyDescent="0.2">
      <c r="A211" s="1">
        <v>2010107015</v>
      </c>
      <c r="B211" t="s">
        <v>212</v>
      </c>
      <c r="C211" s="5">
        <v>0</v>
      </c>
      <c r="D211" s="8">
        <v>0</v>
      </c>
      <c r="E211" s="8">
        <v>0</v>
      </c>
      <c r="F211" s="8">
        <v>0</v>
      </c>
      <c r="G211" s="8">
        <v>0</v>
      </c>
    </row>
    <row r="212" spans="1:7" x14ac:dyDescent="0.2">
      <c r="A212" s="1">
        <v>2010107021</v>
      </c>
      <c r="B212" t="s">
        <v>213</v>
      </c>
      <c r="C212" s="5">
        <v>-92985.75</v>
      </c>
      <c r="D212" s="8">
        <v>0</v>
      </c>
      <c r="E212" s="8">
        <v>0</v>
      </c>
      <c r="F212" s="8">
        <v>0</v>
      </c>
      <c r="G212" s="8">
        <v>0</v>
      </c>
    </row>
    <row r="213" spans="1:7" x14ac:dyDescent="0.2">
      <c r="A213" s="1">
        <v>2010107023</v>
      </c>
      <c r="B213" t="s">
        <v>214</v>
      </c>
      <c r="C213" s="5">
        <v>-11627.5</v>
      </c>
      <c r="D213" s="8">
        <v>0</v>
      </c>
      <c r="E213" s="8">
        <v>0</v>
      </c>
      <c r="F213" s="8">
        <v>0</v>
      </c>
      <c r="G213" s="8">
        <v>0</v>
      </c>
    </row>
    <row r="214" spans="1:7" x14ac:dyDescent="0.2">
      <c r="A214" s="1">
        <v>2010107025</v>
      </c>
      <c r="B214" t="s">
        <v>215</v>
      </c>
      <c r="C214" s="5">
        <v>-11410.800000000001</v>
      </c>
      <c r="D214" s="8">
        <v>0</v>
      </c>
      <c r="E214" s="8">
        <v>0</v>
      </c>
      <c r="F214" s="8">
        <v>0</v>
      </c>
      <c r="G214" s="8">
        <v>0</v>
      </c>
    </row>
    <row r="215" spans="1:7" x14ac:dyDescent="0.2">
      <c r="A215" s="1">
        <v>2010107031</v>
      </c>
      <c r="B215" t="s">
        <v>216</v>
      </c>
      <c r="C215" s="5">
        <v>-10030</v>
      </c>
      <c r="D215" s="8">
        <v>0</v>
      </c>
      <c r="E215" s="8">
        <v>0</v>
      </c>
      <c r="F215" s="8">
        <v>0</v>
      </c>
      <c r="G215" s="8">
        <v>0</v>
      </c>
    </row>
    <row r="216" spans="1:7" x14ac:dyDescent="0.2">
      <c r="A216" s="1">
        <v>2010107033</v>
      </c>
      <c r="B216" t="s">
        <v>217</v>
      </c>
      <c r="C216" s="5">
        <v>-22542</v>
      </c>
      <c r="D216" s="8">
        <v>0</v>
      </c>
      <c r="E216" s="8">
        <v>0</v>
      </c>
      <c r="F216" s="8">
        <v>0</v>
      </c>
      <c r="G216" s="8">
        <v>0</v>
      </c>
    </row>
    <row r="217" spans="1:7" x14ac:dyDescent="0.2">
      <c r="A217" s="1">
        <v>2010107034</v>
      </c>
      <c r="B217" t="s">
        <v>218</v>
      </c>
      <c r="C217" s="5">
        <v>-86352</v>
      </c>
      <c r="D217" s="8">
        <v>0</v>
      </c>
      <c r="E217" s="8">
        <v>0</v>
      </c>
      <c r="F217" s="8">
        <v>0</v>
      </c>
      <c r="G217" s="8">
        <v>0</v>
      </c>
    </row>
    <row r="218" spans="1:7" ht="12.75" customHeight="1" x14ac:dyDescent="0.2">
      <c r="A218">
        <v>2010105017</v>
      </c>
      <c r="B218" t="s">
        <v>226</v>
      </c>
      <c r="C218" s="5">
        <v>0</v>
      </c>
      <c r="D218" s="8">
        <v>14089</v>
      </c>
      <c r="E218" s="8">
        <v>0</v>
      </c>
      <c r="F218" s="8">
        <v>0</v>
      </c>
      <c r="G218" s="8">
        <v>0</v>
      </c>
    </row>
    <row r="219" spans="1:7" ht="12.75" customHeight="1" x14ac:dyDescent="0.2">
      <c r="A219">
        <v>2010105184</v>
      </c>
      <c r="B219" t="s">
        <v>227</v>
      </c>
      <c r="C219" s="5">
        <v>0</v>
      </c>
      <c r="D219" s="8">
        <v>6889</v>
      </c>
      <c r="E219" s="8">
        <v>0</v>
      </c>
      <c r="F219" s="8">
        <v>0</v>
      </c>
      <c r="G219" s="8">
        <v>0</v>
      </c>
    </row>
    <row r="220" spans="1:7" ht="12.75" customHeight="1" x14ac:dyDescent="0.2">
      <c r="A220">
        <v>2010105187</v>
      </c>
      <c r="B220" t="s">
        <v>228</v>
      </c>
      <c r="C220" s="5">
        <v>0</v>
      </c>
      <c r="D220" s="8">
        <v>6554</v>
      </c>
      <c r="E220" s="8">
        <v>0</v>
      </c>
      <c r="F220" s="8">
        <v>0</v>
      </c>
      <c r="G220" s="8">
        <v>0</v>
      </c>
    </row>
    <row r="221" spans="1:7" ht="12.75" customHeight="1" x14ac:dyDescent="0.2">
      <c r="A221">
        <v>2010105204</v>
      </c>
      <c r="B221" t="s">
        <v>229</v>
      </c>
      <c r="C221" s="5">
        <v>-72186.63</v>
      </c>
      <c r="D221" s="8">
        <v>0</v>
      </c>
      <c r="E221" s="8">
        <v>0</v>
      </c>
      <c r="F221" s="8">
        <v>0</v>
      </c>
      <c r="G221" s="8">
        <v>0</v>
      </c>
    </row>
    <row r="222" spans="1:7" ht="12.75" customHeight="1" x14ac:dyDescent="0.2">
      <c r="A222">
        <v>2010107035</v>
      </c>
      <c r="B222" t="s">
        <v>230</v>
      </c>
      <c r="C222" s="5">
        <v>-79670</v>
      </c>
      <c r="D222" s="8">
        <v>0</v>
      </c>
      <c r="E222" s="8">
        <v>0</v>
      </c>
      <c r="F222" s="8">
        <v>0</v>
      </c>
      <c r="G222" s="8">
        <v>0</v>
      </c>
    </row>
    <row r="223" spans="1:7" ht="12.75" customHeight="1" x14ac:dyDescent="0.2">
      <c r="C223" s="11">
        <v>-5384842.191949999</v>
      </c>
      <c r="D223" s="11">
        <v>20289558.750695001</v>
      </c>
      <c r="E223" s="11">
        <v>5374277.3304883344</v>
      </c>
      <c r="F223" s="11">
        <v>5538274.3308333335</v>
      </c>
      <c r="G223" s="11">
        <v>4936902.5725100003</v>
      </c>
    </row>
    <row r="224" spans="1:7" ht="12.75" customHeight="1" x14ac:dyDescent="0.2">
      <c r="G224" s="8"/>
    </row>
    <row r="225" spans="7:7" ht="12.75" customHeight="1" x14ac:dyDescent="0.2">
      <c r="G225" s="8"/>
    </row>
    <row r="226" spans="7:7" ht="12.75" customHeight="1" x14ac:dyDescent="0.2">
      <c r="G226" s="8"/>
    </row>
    <row r="227" spans="7:7" ht="12.75" customHeight="1" x14ac:dyDescent="0.2">
      <c r="G227" s="8"/>
    </row>
    <row r="228" spans="7:7" ht="12.75" customHeight="1" x14ac:dyDescent="0.2">
      <c r="G228" s="8"/>
    </row>
    <row r="229" spans="7:7" ht="12.75" customHeight="1" x14ac:dyDescent="0.2">
      <c r="G229" s="8"/>
    </row>
    <row r="230" spans="7:7" ht="12.75" customHeight="1" x14ac:dyDescent="0.2">
      <c r="G230" s="8"/>
    </row>
  </sheetData>
  <pageMargins left="0" right="0" top="0" bottom="0" header="0" footer="0"/>
  <pageSetup paperSize="9" fitToWidth="0" fitToHeight="0" orientation="portrait" r:id="rId1"/>
  <headerFooter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761CB-D5E6-423D-8FC2-8AC69FC10C9C}">
  <dimension ref="A1:D1105"/>
  <sheetViews>
    <sheetView rightToLeft="1" topLeftCell="A956" workbookViewId="0">
      <selection activeCell="A956" sqref="A1:XFD1048576"/>
    </sheetView>
  </sheetViews>
  <sheetFormatPr defaultRowHeight="12.75" x14ac:dyDescent="0.2"/>
  <cols>
    <col min="1" max="1" width="11.140625" bestFit="1" customWidth="1"/>
    <col min="2" max="2" width="57.28515625" bestFit="1" customWidth="1"/>
    <col min="3" max="3" width="11" bestFit="1" customWidth="1"/>
    <col min="4" max="4" width="14" bestFit="1" customWidth="1"/>
  </cols>
  <sheetData>
    <row r="1" spans="1:4" x14ac:dyDescent="0.2">
      <c r="A1" t="s">
        <v>2</v>
      </c>
      <c r="B1" t="s">
        <v>232</v>
      </c>
      <c r="C1" t="s">
        <v>238</v>
      </c>
      <c r="D1" t="s">
        <v>239</v>
      </c>
    </row>
    <row r="2" spans="1:4" x14ac:dyDescent="0.2">
      <c r="A2">
        <v>2010101002</v>
      </c>
      <c r="B2" s="14" t="s">
        <v>3</v>
      </c>
      <c r="C2" s="15">
        <v>45292</v>
      </c>
      <c r="D2">
        <v>0</v>
      </c>
    </row>
    <row r="3" spans="1:4" x14ac:dyDescent="0.2">
      <c r="A3">
        <v>2010101002</v>
      </c>
      <c r="B3" s="14" t="s">
        <v>3</v>
      </c>
      <c r="C3" s="15">
        <v>45323</v>
      </c>
      <c r="D3">
        <v>0</v>
      </c>
    </row>
    <row r="4" spans="1:4" x14ac:dyDescent="0.2">
      <c r="A4">
        <v>2010101002</v>
      </c>
      <c r="B4" s="14" t="s">
        <v>3</v>
      </c>
      <c r="C4" s="15">
        <v>45352</v>
      </c>
      <c r="D4">
        <v>0</v>
      </c>
    </row>
    <row r="5" spans="1:4" x14ac:dyDescent="0.2">
      <c r="A5">
        <v>2010101002</v>
      </c>
      <c r="B5" s="14" t="s">
        <v>3</v>
      </c>
      <c r="C5" s="15">
        <v>45383</v>
      </c>
      <c r="D5">
        <v>238123.13</v>
      </c>
    </row>
    <row r="6" spans="1:4" x14ac:dyDescent="0.2">
      <c r="A6">
        <v>2010101002</v>
      </c>
      <c r="B6" s="14" t="s">
        <v>3</v>
      </c>
      <c r="C6" s="15">
        <v>45413</v>
      </c>
      <c r="D6">
        <v>0</v>
      </c>
    </row>
    <row r="7" spans="1:4" x14ac:dyDescent="0.2">
      <c r="A7">
        <v>2010101003</v>
      </c>
      <c r="B7" s="14" t="s">
        <v>4</v>
      </c>
      <c r="C7" s="15">
        <v>45292</v>
      </c>
      <c r="D7">
        <v>0</v>
      </c>
    </row>
    <row r="8" spans="1:4" x14ac:dyDescent="0.2">
      <c r="A8">
        <v>2010101003</v>
      </c>
      <c r="B8" s="14" t="s">
        <v>4</v>
      </c>
      <c r="C8" s="15">
        <v>45323</v>
      </c>
      <c r="D8">
        <v>8791.9913099999721</v>
      </c>
    </row>
    <row r="9" spans="1:4" x14ac:dyDescent="0.2">
      <c r="A9">
        <v>2010101003</v>
      </c>
      <c r="B9" s="14" t="s">
        <v>4</v>
      </c>
      <c r="C9" s="15">
        <v>45352</v>
      </c>
      <c r="D9">
        <v>2375</v>
      </c>
    </row>
    <row r="10" spans="1:4" x14ac:dyDescent="0.2">
      <c r="A10">
        <v>2010101003</v>
      </c>
      <c r="B10" s="14" t="s">
        <v>4</v>
      </c>
      <c r="C10" s="15">
        <v>45383</v>
      </c>
      <c r="D10">
        <v>0</v>
      </c>
    </row>
    <row r="11" spans="1:4" x14ac:dyDescent="0.2">
      <c r="A11">
        <v>2010101003</v>
      </c>
      <c r="B11" s="14" t="s">
        <v>4</v>
      </c>
      <c r="C11" s="15">
        <v>45413</v>
      </c>
      <c r="D11">
        <v>0</v>
      </c>
    </row>
    <row r="12" spans="1:4" x14ac:dyDescent="0.2">
      <c r="A12">
        <v>2010101004</v>
      </c>
      <c r="B12" s="14" t="s">
        <v>5</v>
      </c>
      <c r="C12" s="15">
        <v>45292</v>
      </c>
      <c r="D12">
        <v>0</v>
      </c>
    </row>
    <row r="13" spans="1:4" x14ac:dyDescent="0.2">
      <c r="A13">
        <v>2010101004</v>
      </c>
      <c r="B13" s="14" t="s">
        <v>5</v>
      </c>
      <c r="C13" s="15">
        <v>45323</v>
      </c>
      <c r="D13">
        <v>194929.87</v>
      </c>
    </row>
    <row r="14" spans="1:4" x14ac:dyDescent="0.2">
      <c r="A14">
        <v>2010101004</v>
      </c>
      <c r="B14" s="14" t="s">
        <v>5</v>
      </c>
      <c r="C14" s="15">
        <v>45352</v>
      </c>
      <c r="D14">
        <v>41492</v>
      </c>
    </row>
    <row r="15" spans="1:4" x14ac:dyDescent="0.2">
      <c r="A15">
        <v>2010101004</v>
      </c>
      <c r="B15" s="14" t="s">
        <v>5</v>
      </c>
      <c r="C15" s="15">
        <v>45383</v>
      </c>
      <c r="D15">
        <v>0</v>
      </c>
    </row>
    <row r="16" spans="1:4" x14ac:dyDescent="0.2">
      <c r="A16">
        <v>2010101004</v>
      </c>
      <c r="B16" s="14" t="s">
        <v>5</v>
      </c>
      <c r="C16" s="15">
        <v>45413</v>
      </c>
      <c r="D16">
        <v>0</v>
      </c>
    </row>
    <row r="17" spans="1:4" x14ac:dyDescent="0.2">
      <c r="A17">
        <v>2010101006</v>
      </c>
      <c r="B17" s="14" t="s">
        <v>6</v>
      </c>
      <c r="C17" s="15">
        <v>45292</v>
      </c>
      <c r="D17">
        <v>0</v>
      </c>
    </row>
    <row r="18" spans="1:4" x14ac:dyDescent="0.2">
      <c r="A18">
        <v>2010101006</v>
      </c>
      <c r="B18" s="14" t="s">
        <v>6</v>
      </c>
      <c r="C18" s="15">
        <v>45323</v>
      </c>
      <c r="D18">
        <v>584930.81000000006</v>
      </c>
    </row>
    <row r="19" spans="1:4" x14ac:dyDescent="0.2">
      <c r="A19">
        <v>2010101006</v>
      </c>
      <c r="B19" s="14" t="s">
        <v>6</v>
      </c>
      <c r="C19" s="15">
        <v>45352</v>
      </c>
      <c r="D19">
        <v>118531</v>
      </c>
    </row>
    <row r="20" spans="1:4" x14ac:dyDescent="0.2">
      <c r="A20">
        <v>2010101006</v>
      </c>
      <c r="B20" s="14" t="s">
        <v>6</v>
      </c>
      <c r="C20" s="15">
        <v>45383</v>
      </c>
      <c r="D20">
        <v>214145</v>
      </c>
    </row>
    <row r="21" spans="1:4" x14ac:dyDescent="0.2">
      <c r="A21">
        <v>2010101006</v>
      </c>
      <c r="B21" s="14" t="s">
        <v>6</v>
      </c>
      <c r="C21" s="15">
        <v>45413</v>
      </c>
      <c r="D21">
        <v>325883.2</v>
      </c>
    </row>
    <row r="22" spans="1:4" x14ac:dyDescent="0.2">
      <c r="A22">
        <v>2010101007</v>
      </c>
      <c r="B22" s="14" t="s">
        <v>7</v>
      </c>
      <c r="C22" s="15">
        <v>45292</v>
      </c>
      <c r="D22">
        <v>0</v>
      </c>
    </row>
    <row r="23" spans="1:4" x14ac:dyDescent="0.2">
      <c r="A23">
        <v>2010101007</v>
      </c>
      <c r="B23" s="14" t="s">
        <v>7</v>
      </c>
      <c r="C23" s="15">
        <v>45323</v>
      </c>
      <c r="D23">
        <v>40426.83</v>
      </c>
    </row>
    <row r="24" spans="1:4" x14ac:dyDescent="0.2">
      <c r="A24">
        <v>2010101007</v>
      </c>
      <c r="B24" s="14" t="s">
        <v>7</v>
      </c>
      <c r="C24" s="15">
        <v>45352</v>
      </c>
      <c r="D24">
        <v>0</v>
      </c>
    </row>
    <row r="25" spans="1:4" x14ac:dyDescent="0.2">
      <c r="A25">
        <v>2010101007</v>
      </c>
      <c r="B25" s="14" t="s">
        <v>7</v>
      </c>
      <c r="C25" s="15">
        <v>45383</v>
      </c>
      <c r="D25">
        <v>0</v>
      </c>
    </row>
    <row r="26" spans="1:4" x14ac:dyDescent="0.2">
      <c r="A26">
        <v>2010101007</v>
      </c>
      <c r="B26" s="14" t="s">
        <v>7</v>
      </c>
      <c r="C26" s="15">
        <v>45413</v>
      </c>
      <c r="D26">
        <v>0</v>
      </c>
    </row>
    <row r="27" spans="1:4" x14ac:dyDescent="0.2">
      <c r="A27">
        <v>2010101008</v>
      </c>
      <c r="B27" s="14" t="s">
        <v>8</v>
      </c>
      <c r="C27" s="15">
        <v>45292</v>
      </c>
      <c r="D27">
        <v>0</v>
      </c>
    </row>
    <row r="28" spans="1:4" x14ac:dyDescent="0.2">
      <c r="A28">
        <v>2010101008</v>
      </c>
      <c r="B28" s="14" t="s">
        <v>8</v>
      </c>
      <c r="C28" s="15">
        <v>45323</v>
      </c>
      <c r="D28">
        <v>2469532</v>
      </c>
    </row>
    <row r="29" spans="1:4" x14ac:dyDescent="0.2">
      <c r="A29">
        <v>2010101008</v>
      </c>
      <c r="B29" s="14" t="s">
        <v>8</v>
      </c>
      <c r="C29" s="15">
        <v>45352</v>
      </c>
      <c r="D29">
        <v>1639839</v>
      </c>
    </row>
    <row r="30" spans="1:4" x14ac:dyDescent="0.2">
      <c r="A30">
        <v>2010101008</v>
      </c>
      <c r="B30" s="14" t="s">
        <v>8</v>
      </c>
      <c r="C30" s="15">
        <v>45383</v>
      </c>
      <c r="D30">
        <v>415640</v>
      </c>
    </row>
    <row r="31" spans="1:4" x14ac:dyDescent="0.2">
      <c r="A31">
        <v>2010101008</v>
      </c>
      <c r="B31" s="14" t="s">
        <v>8</v>
      </c>
      <c r="C31" s="15">
        <v>45413</v>
      </c>
      <c r="D31">
        <v>1298783.49</v>
      </c>
    </row>
    <row r="32" spans="1:4" x14ac:dyDescent="0.2">
      <c r="A32">
        <v>2010101010</v>
      </c>
      <c r="B32" s="14" t="s">
        <v>9</v>
      </c>
      <c r="C32" s="15">
        <v>45292</v>
      </c>
      <c r="D32">
        <v>0</v>
      </c>
    </row>
    <row r="33" spans="1:4" x14ac:dyDescent="0.2">
      <c r="A33">
        <v>2010101010</v>
      </c>
      <c r="B33" s="14" t="s">
        <v>9</v>
      </c>
      <c r="C33" s="15">
        <v>45323</v>
      </c>
      <c r="D33">
        <v>196606.77000000002</v>
      </c>
    </row>
    <row r="34" spans="1:4" x14ac:dyDescent="0.2">
      <c r="A34">
        <v>2010101010</v>
      </c>
      <c r="B34" s="14" t="s">
        <v>9</v>
      </c>
      <c r="C34" s="15">
        <v>45352</v>
      </c>
      <c r="D34">
        <v>196606.77000000002</v>
      </c>
    </row>
    <row r="35" spans="1:4" x14ac:dyDescent="0.2">
      <c r="A35">
        <v>2010101010</v>
      </c>
      <c r="B35" s="14" t="s">
        <v>9</v>
      </c>
      <c r="C35" s="15">
        <v>45383</v>
      </c>
      <c r="D35">
        <v>196606.77000000002</v>
      </c>
    </row>
    <row r="36" spans="1:4" x14ac:dyDescent="0.2">
      <c r="A36">
        <v>2010101010</v>
      </c>
      <c r="B36" s="14" t="s">
        <v>9</v>
      </c>
      <c r="C36" s="15">
        <v>45413</v>
      </c>
      <c r="D36">
        <v>0</v>
      </c>
    </row>
    <row r="37" spans="1:4" x14ac:dyDescent="0.2">
      <c r="A37">
        <v>2010101022</v>
      </c>
      <c r="B37" s="14" t="s">
        <v>10</v>
      </c>
      <c r="C37" s="15">
        <v>45292</v>
      </c>
      <c r="D37">
        <v>0</v>
      </c>
    </row>
    <row r="38" spans="1:4" x14ac:dyDescent="0.2">
      <c r="A38">
        <v>2010101022</v>
      </c>
      <c r="B38" s="14" t="s">
        <v>10</v>
      </c>
      <c r="C38" s="15">
        <v>45323</v>
      </c>
      <c r="D38">
        <v>116084</v>
      </c>
    </row>
    <row r="39" spans="1:4" x14ac:dyDescent="0.2">
      <c r="A39">
        <v>2010101022</v>
      </c>
      <c r="B39" s="14" t="s">
        <v>10</v>
      </c>
      <c r="C39" s="15">
        <v>45352</v>
      </c>
      <c r="D39">
        <v>30277</v>
      </c>
    </row>
    <row r="40" spans="1:4" x14ac:dyDescent="0.2">
      <c r="A40">
        <v>2010101022</v>
      </c>
      <c r="B40" s="14" t="s">
        <v>10</v>
      </c>
      <c r="C40" s="15">
        <v>45383</v>
      </c>
      <c r="D40">
        <v>15824.55</v>
      </c>
    </row>
    <row r="41" spans="1:4" x14ac:dyDescent="0.2">
      <c r="A41">
        <v>2010101022</v>
      </c>
      <c r="B41" s="14" t="s">
        <v>10</v>
      </c>
      <c r="C41" s="15">
        <v>45413</v>
      </c>
      <c r="D41">
        <v>0</v>
      </c>
    </row>
    <row r="42" spans="1:4" x14ac:dyDescent="0.2">
      <c r="A42">
        <v>2010101023</v>
      </c>
      <c r="B42" s="14" t="s">
        <v>11</v>
      </c>
      <c r="C42" s="15">
        <v>45292</v>
      </c>
      <c r="D42">
        <v>0</v>
      </c>
    </row>
    <row r="43" spans="1:4" x14ac:dyDescent="0.2">
      <c r="A43">
        <v>2010101023</v>
      </c>
      <c r="B43" s="14" t="s">
        <v>11</v>
      </c>
      <c r="C43" s="15">
        <v>45323</v>
      </c>
      <c r="D43">
        <v>10392.67</v>
      </c>
    </row>
    <row r="44" spans="1:4" x14ac:dyDescent="0.2">
      <c r="A44">
        <v>2010101023</v>
      </c>
      <c r="B44" s="14" t="s">
        <v>11</v>
      </c>
      <c r="C44" s="15">
        <v>45352</v>
      </c>
      <c r="D44">
        <v>0</v>
      </c>
    </row>
    <row r="45" spans="1:4" x14ac:dyDescent="0.2">
      <c r="A45">
        <v>2010101023</v>
      </c>
      <c r="B45" s="14" t="s">
        <v>11</v>
      </c>
      <c r="C45" s="15">
        <v>45383</v>
      </c>
      <c r="D45">
        <v>0</v>
      </c>
    </row>
    <row r="46" spans="1:4" x14ac:dyDescent="0.2">
      <c r="A46">
        <v>2010101023</v>
      </c>
      <c r="B46" s="14" t="s">
        <v>11</v>
      </c>
      <c r="C46" s="15">
        <v>45413</v>
      </c>
      <c r="D46">
        <v>0</v>
      </c>
    </row>
    <row r="47" spans="1:4" x14ac:dyDescent="0.2">
      <c r="A47">
        <v>2010101032</v>
      </c>
      <c r="B47" s="14" t="s">
        <v>12</v>
      </c>
      <c r="C47" s="15">
        <v>45292</v>
      </c>
      <c r="D47">
        <v>0</v>
      </c>
    </row>
    <row r="48" spans="1:4" x14ac:dyDescent="0.2">
      <c r="A48">
        <v>2010101032</v>
      </c>
      <c r="B48" s="14" t="s">
        <v>12</v>
      </c>
      <c r="C48" s="15">
        <v>45323</v>
      </c>
      <c r="D48">
        <v>314702</v>
      </c>
    </row>
    <row r="49" spans="1:4" x14ac:dyDescent="0.2">
      <c r="A49">
        <v>2010101032</v>
      </c>
      <c r="B49" s="14" t="s">
        <v>12</v>
      </c>
      <c r="C49" s="15">
        <v>45352</v>
      </c>
      <c r="D49">
        <v>42881.37</v>
      </c>
    </row>
    <row r="50" spans="1:4" x14ac:dyDescent="0.2">
      <c r="A50">
        <v>2010101032</v>
      </c>
      <c r="B50" s="14" t="s">
        <v>12</v>
      </c>
      <c r="C50" s="15">
        <v>45383</v>
      </c>
      <c r="D50">
        <v>0</v>
      </c>
    </row>
    <row r="51" spans="1:4" x14ac:dyDescent="0.2">
      <c r="A51">
        <v>2010101032</v>
      </c>
      <c r="B51" s="14" t="s">
        <v>12</v>
      </c>
      <c r="C51" s="15">
        <v>45413</v>
      </c>
      <c r="D51">
        <v>0</v>
      </c>
    </row>
    <row r="52" spans="1:4" x14ac:dyDescent="0.2">
      <c r="A52">
        <v>2010101033</v>
      </c>
      <c r="B52" s="14" t="s">
        <v>13</v>
      </c>
      <c r="C52" s="15">
        <v>45292</v>
      </c>
      <c r="D52">
        <v>0</v>
      </c>
    </row>
    <row r="53" spans="1:4" x14ac:dyDescent="0.2">
      <c r="A53">
        <v>2010101033</v>
      </c>
      <c r="B53" s="14" t="s">
        <v>13</v>
      </c>
      <c r="C53" s="15">
        <v>45323</v>
      </c>
      <c r="D53">
        <v>0</v>
      </c>
    </row>
    <row r="54" spans="1:4" x14ac:dyDescent="0.2">
      <c r="A54">
        <v>2010101033</v>
      </c>
      <c r="B54" s="14" t="s">
        <v>13</v>
      </c>
      <c r="C54" s="15">
        <v>45352</v>
      </c>
      <c r="D54">
        <v>0</v>
      </c>
    </row>
    <row r="55" spans="1:4" x14ac:dyDescent="0.2">
      <c r="A55">
        <v>2010101033</v>
      </c>
      <c r="B55" s="14" t="s">
        <v>13</v>
      </c>
      <c r="C55" s="15">
        <v>45383</v>
      </c>
      <c r="D55">
        <v>10766.69</v>
      </c>
    </row>
    <row r="56" spans="1:4" x14ac:dyDescent="0.2">
      <c r="A56">
        <v>2010101033</v>
      </c>
      <c r="B56" s="14" t="s">
        <v>13</v>
      </c>
      <c r="C56" s="15">
        <v>45413</v>
      </c>
      <c r="D56">
        <v>0</v>
      </c>
    </row>
    <row r="57" spans="1:4" x14ac:dyDescent="0.2">
      <c r="A57">
        <v>2010101034</v>
      </c>
      <c r="B57" s="14" t="s">
        <v>14</v>
      </c>
      <c r="C57" s="15">
        <v>45292</v>
      </c>
      <c r="D57">
        <v>0</v>
      </c>
    </row>
    <row r="58" spans="1:4" x14ac:dyDescent="0.2">
      <c r="A58">
        <v>2010101034</v>
      </c>
      <c r="B58" s="14" t="s">
        <v>14</v>
      </c>
      <c r="C58" s="15">
        <v>45323</v>
      </c>
      <c r="D58">
        <v>129948.7</v>
      </c>
    </row>
    <row r="59" spans="1:4" x14ac:dyDescent="0.2">
      <c r="A59">
        <v>2010101034</v>
      </c>
      <c r="B59" s="14" t="s">
        <v>14</v>
      </c>
      <c r="C59" s="15">
        <v>45352</v>
      </c>
      <c r="D59">
        <v>129948.7</v>
      </c>
    </row>
    <row r="60" spans="1:4" x14ac:dyDescent="0.2">
      <c r="A60">
        <v>2010101034</v>
      </c>
      <c r="B60" s="14" t="s">
        <v>14</v>
      </c>
      <c r="C60" s="15">
        <v>45383</v>
      </c>
      <c r="D60">
        <v>129948.7</v>
      </c>
    </row>
    <row r="61" spans="1:4" x14ac:dyDescent="0.2">
      <c r="A61">
        <v>2010101034</v>
      </c>
      <c r="B61" s="14" t="s">
        <v>14</v>
      </c>
      <c r="C61" s="15">
        <v>45413</v>
      </c>
      <c r="D61">
        <v>129949</v>
      </c>
    </row>
    <row r="62" spans="1:4" x14ac:dyDescent="0.2">
      <c r="A62">
        <v>2010101039</v>
      </c>
      <c r="B62" s="14" t="s">
        <v>15</v>
      </c>
      <c r="C62" s="15">
        <v>45292</v>
      </c>
      <c r="D62">
        <v>-1092.5</v>
      </c>
    </row>
    <row r="63" spans="1:4" x14ac:dyDescent="0.2">
      <c r="A63">
        <v>2010101039</v>
      </c>
      <c r="B63" s="14" t="s">
        <v>15</v>
      </c>
      <c r="C63" s="15">
        <v>45323</v>
      </c>
      <c r="D63">
        <v>0</v>
      </c>
    </row>
    <row r="64" spans="1:4" x14ac:dyDescent="0.2">
      <c r="A64">
        <v>2010101039</v>
      </c>
      <c r="B64" s="14" t="s">
        <v>15</v>
      </c>
      <c r="C64" s="15">
        <v>45352</v>
      </c>
      <c r="D64">
        <v>0</v>
      </c>
    </row>
    <row r="65" spans="1:4" x14ac:dyDescent="0.2">
      <c r="A65">
        <v>2010101039</v>
      </c>
      <c r="B65" s="14" t="s">
        <v>15</v>
      </c>
      <c r="C65" s="15">
        <v>45383</v>
      </c>
      <c r="D65">
        <v>0</v>
      </c>
    </row>
    <row r="66" spans="1:4" x14ac:dyDescent="0.2">
      <c r="A66">
        <v>2010101039</v>
      </c>
      <c r="B66" s="14" t="s">
        <v>15</v>
      </c>
      <c r="C66" s="15">
        <v>45413</v>
      </c>
      <c r="D66">
        <v>0</v>
      </c>
    </row>
    <row r="67" spans="1:4" x14ac:dyDescent="0.2">
      <c r="A67">
        <v>2010101040</v>
      </c>
      <c r="B67" s="14" t="s">
        <v>16</v>
      </c>
      <c r="C67" s="15">
        <v>45292</v>
      </c>
      <c r="D67">
        <v>0</v>
      </c>
    </row>
    <row r="68" spans="1:4" x14ac:dyDescent="0.2">
      <c r="A68">
        <v>2010101040</v>
      </c>
      <c r="B68" s="14" t="s">
        <v>16</v>
      </c>
      <c r="C68" s="15">
        <v>45323</v>
      </c>
      <c r="D68">
        <v>15559.39</v>
      </c>
    </row>
    <row r="69" spans="1:4" x14ac:dyDescent="0.2">
      <c r="A69">
        <v>2010101040</v>
      </c>
      <c r="B69" s="14" t="s">
        <v>16</v>
      </c>
      <c r="C69" s="15">
        <v>45352</v>
      </c>
      <c r="D69">
        <v>0</v>
      </c>
    </row>
    <row r="70" spans="1:4" x14ac:dyDescent="0.2">
      <c r="A70">
        <v>2010101040</v>
      </c>
      <c r="B70" s="14" t="s">
        <v>16</v>
      </c>
      <c r="C70" s="15">
        <v>45383</v>
      </c>
      <c r="D70">
        <v>0</v>
      </c>
    </row>
    <row r="71" spans="1:4" x14ac:dyDescent="0.2">
      <c r="A71">
        <v>2010101040</v>
      </c>
      <c r="B71" s="14" t="s">
        <v>16</v>
      </c>
      <c r="C71" s="15">
        <v>45413</v>
      </c>
      <c r="D71">
        <v>0</v>
      </c>
    </row>
    <row r="72" spans="1:4" x14ac:dyDescent="0.2">
      <c r="A72">
        <v>2010101044</v>
      </c>
      <c r="B72" s="14" t="s">
        <v>17</v>
      </c>
      <c r="C72" s="15">
        <v>45292</v>
      </c>
      <c r="D72">
        <v>0</v>
      </c>
    </row>
    <row r="73" spans="1:4" x14ac:dyDescent="0.2">
      <c r="A73">
        <v>2010101044</v>
      </c>
      <c r="B73" s="14" t="s">
        <v>17</v>
      </c>
      <c r="C73" s="15">
        <v>45323</v>
      </c>
      <c r="D73">
        <v>70530.994850000003</v>
      </c>
    </row>
    <row r="74" spans="1:4" x14ac:dyDescent="0.2">
      <c r="A74">
        <v>2010101044</v>
      </c>
      <c r="B74" s="14" t="s">
        <v>17</v>
      </c>
      <c r="C74" s="15">
        <v>45352</v>
      </c>
      <c r="D74">
        <v>70530.994850000003</v>
      </c>
    </row>
    <row r="75" spans="1:4" x14ac:dyDescent="0.2">
      <c r="A75">
        <v>2010101044</v>
      </c>
      <c r="B75" s="14" t="s">
        <v>17</v>
      </c>
      <c r="C75" s="15">
        <v>45383</v>
      </c>
      <c r="D75">
        <v>0</v>
      </c>
    </row>
    <row r="76" spans="1:4" x14ac:dyDescent="0.2">
      <c r="A76">
        <v>2010101044</v>
      </c>
      <c r="B76" s="14" t="s">
        <v>17</v>
      </c>
      <c r="C76" s="15">
        <v>45413</v>
      </c>
      <c r="D76">
        <v>0</v>
      </c>
    </row>
    <row r="77" spans="1:4" x14ac:dyDescent="0.2">
      <c r="A77">
        <v>2010101060</v>
      </c>
      <c r="B77" s="14" t="s">
        <v>18</v>
      </c>
      <c r="C77" s="15">
        <v>45292</v>
      </c>
      <c r="D77">
        <v>-50887.25</v>
      </c>
    </row>
    <row r="78" spans="1:4" x14ac:dyDescent="0.2">
      <c r="A78">
        <v>2010101060</v>
      </c>
      <c r="B78" s="14" t="s">
        <v>18</v>
      </c>
      <c r="C78" s="15">
        <v>45323</v>
      </c>
      <c r="D78">
        <v>0</v>
      </c>
    </row>
    <row r="79" spans="1:4" x14ac:dyDescent="0.2">
      <c r="A79">
        <v>2010101060</v>
      </c>
      <c r="B79" s="14" t="s">
        <v>18</v>
      </c>
      <c r="C79" s="15">
        <v>45352</v>
      </c>
      <c r="D79">
        <v>0</v>
      </c>
    </row>
    <row r="80" spans="1:4" x14ac:dyDescent="0.2">
      <c r="A80">
        <v>2010101060</v>
      </c>
      <c r="B80" s="14" t="s">
        <v>18</v>
      </c>
      <c r="C80" s="15">
        <v>45383</v>
      </c>
      <c r="D80">
        <v>0</v>
      </c>
    </row>
    <row r="81" spans="1:4" x14ac:dyDescent="0.2">
      <c r="A81">
        <v>2010101060</v>
      </c>
      <c r="B81" s="14" t="s">
        <v>18</v>
      </c>
      <c r="C81" s="15">
        <v>45413</v>
      </c>
      <c r="D81">
        <v>0</v>
      </c>
    </row>
    <row r="82" spans="1:4" x14ac:dyDescent="0.2">
      <c r="A82">
        <v>2010101061</v>
      </c>
      <c r="B82" s="14" t="s">
        <v>19</v>
      </c>
      <c r="C82" s="15">
        <v>45292</v>
      </c>
      <c r="D82">
        <v>-3.0000001192092895E-4</v>
      </c>
    </row>
    <row r="83" spans="1:4" x14ac:dyDescent="0.2">
      <c r="A83">
        <v>2010101061</v>
      </c>
      <c r="B83" s="14" t="s">
        <v>19</v>
      </c>
      <c r="C83" s="15">
        <v>45323</v>
      </c>
      <c r="D83">
        <v>0</v>
      </c>
    </row>
    <row r="84" spans="1:4" x14ac:dyDescent="0.2">
      <c r="A84">
        <v>2010101061</v>
      </c>
      <c r="B84" s="14" t="s">
        <v>19</v>
      </c>
      <c r="C84" s="15">
        <v>45352</v>
      </c>
      <c r="D84">
        <v>0</v>
      </c>
    </row>
    <row r="85" spans="1:4" x14ac:dyDescent="0.2">
      <c r="A85">
        <v>2010101061</v>
      </c>
      <c r="B85" s="14" t="s">
        <v>19</v>
      </c>
      <c r="C85" s="15">
        <v>45383</v>
      </c>
      <c r="D85">
        <v>0</v>
      </c>
    </row>
    <row r="86" spans="1:4" x14ac:dyDescent="0.2">
      <c r="A86">
        <v>2010101061</v>
      </c>
      <c r="B86" s="14" t="s">
        <v>19</v>
      </c>
      <c r="C86" s="15">
        <v>45413</v>
      </c>
      <c r="D86">
        <v>0</v>
      </c>
    </row>
    <row r="87" spans="1:4" x14ac:dyDescent="0.2">
      <c r="A87">
        <v>2010101064</v>
      </c>
      <c r="B87" s="14" t="s">
        <v>20</v>
      </c>
      <c r="C87" s="15">
        <v>45292</v>
      </c>
      <c r="D87">
        <v>0</v>
      </c>
    </row>
    <row r="88" spans="1:4" x14ac:dyDescent="0.2">
      <c r="A88">
        <v>2010101064</v>
      </c>
      <c r="B88" s="14" t="s">
        <v>20</v>
      </c>
      <c r="C88" s="15">
        <v>45323</v>
      </c>
      <c r="D88">
        <v>1538355.4</v>
      </c>
    </row>
    <row r="89" spans="1:4" x14ac:dyDescent="0.2">
      <c r="A89">
        <v>2010101064</v>
      </c>
      <c r="B89" s="14" t="s">
        <v>20</v>
      </c>
      <c r="C89" s="15">
        <v>45352</v>
      </c>
      <c r="D89">
        <v>542429.60000000009</v>
      </c>
    </row>
    <row r="90" spans="1:4" x14ac:dyDescent="0.2">
      <c r="A90">
        <v>2010101064</v>
      </c>
      <c r="B90" s="14" t="s">
        <v>20</v>
      </c>
      <c r="C90" s="15">
        <v>45383</v>
      </c>
      <c r="D90">
        <v>545894</v>
      </c>
    </row>
    <row r="91" spans="1:4" x14ac:dyDescent="0.2">
      <c r="A91">
        <v>2010101064</v>
      </c>
      <c r="B91" s="14" t="s">
        <v>20</v>
      </c>
      <c r="C91" s="15">
        <v>45413</v>
      </c>
      <c r="D91">
        <v>69941.600000000006</v>
      </c>
    </row>
    <row r="92" spans="1:4" x14ac:dyDescent="0.2">
      <c r="A92">
        <v>2010101072</v>
      </c>
      <c r="B92" s="14" t="s">
        <v>21</v>
      </c>
      <c r="C92" s="15">
        <v>45292</v>
      </c>
      <c r="D92">
        <v>-0.21660999996587635</v>
      </c>
    </row>
    <row r="93" spans="1:4" x14ac:dyDescent="0.2">
      <c r="A93">
        <v>2010101072</v>
      </c>
      <c r="B93" s="14" t="s">
        <v>21</v>
      </c>
      <c r="C93" s="15">
        <v>45323</v>
      </c>
      <c r="D93">
        <v>0</v>
      </c>
    </row>
    <row r="94" spans="1:4" x14ac:dyDescent="0.2">
      <c r="A94">
        <v>2010101072</v>
      </c>
      <c r="B94" s="14" t="s">
        <v>21</v>
      </c>
      <c r="C94" s="15">
        <v>45352</v>
      </c>
      <c r="D94">
        <v>0</v>
      </c>
    </row>
    <row r="95" spans="1:4" x14ac:dyDescent="0.2">
      <c r="A95">
        <v>2010101072</v>
      </c>
      <c r="B95" s="14" t="s">
        <v>21</v>
      </c>
      <c r="C95" s="15">
        <v>45383</v>
      </c>
      <c r="D95">
        <v>0</v>
      </c>
    </row>
    <row r="96" spans="1:4" x14ac:dyDescent="0.2">
      <c r="A96">
        <v>2010101072</v>
      </c>
      <c r="B96" s="14" t="s">
        <v>21</v>
      </c>
      <c r="C96" s="15">
        <v>45413</v>
      </c>
      <c r="D96">
        <v>0</v>
      </c>
    </row>
    <row r="97" spans="1:4" x14ac:dyDescent="0.2">
      <c r="A97">
        <v>2010101074</v>
      </c>
      <c r="B97" s="14" t="s">
        <v>22</v>
      </c>
      <c r="C97" s="15">
        <v>45292</v>
      </c>
      <c r="D97">
        <v>0</v>
      </c>
    </row>
    <row r="98" spans="1:4" x14ac:dyDescent="0.2">
      <c r="A98">
        <v>2010101074</v>
      </c>
      <c r="B98" s="14" t="s">
        <v>22</v>
      </c>
      <c r="C98" s="15">
        <v>45323</v>
      </c>
      <c r="D98">
        <v>102174.56</v>
      </c>
    </row>
    <row r="99" spans="1:4" x14ac:dyDescent="0.2">
      <c r="A99">
        <v>2010101074</v>
      </c>
      <c r="B99" s="14" t="s">
        <v>22</v>
      </c>
      <c r="C99" s="15">
        <v>45383</v>
      </c>
      <c r="D99">
        <v>0</v>
      </c>
    </row>
    <row r="100" spans="1:4" x14ac:dyDescent="0.2">
      <c r="A100">
        <v>2010101074</v>
      </c>
      <c r="B100" s="14" t="s">
        <v>22</v>
      </c>
      <c r="C100" s="15">
        <v>45413</v>
      </c>
      <c r="D100">
        <v>0</v>
      </c>
    </row>
    <row r="101" spans="1:4" x14ac:dyDescent="0.2">
      <c r="A101">
        <v>2010101092</v>
      </c>
      <c r="B101" s="14" t="s">
        <v>23</v>
      </c>
      <c r="C101" s="15">
        <v>45292</v>
      </c>
      <c r="D101">
        <v>-1.4500000467523933E-3</v>
      </c>
    </row>
    <row r="102" spans="1:4" x14ac:dyDescent="0.2">
      <c r="A102">
        <v>2010101092</v>
      </c>
      <c r="B102" s="14" t="s">
        <v>23</v>
      </c>
      <c r="C102" s="15">
        <v>45323</v>
      </c>
      <c r="D102">
        <v>0</v>
      </c>
    </row>
    <row r="103" spans="1:4" x14ac:dyDescent="0.2">
      <c r="A103">
        <v>2010101092</v>
      </c>
      <c r="B103" s="14" t="s">
        <v>23</v>
      </c>
      <c r="C103" s="15">
        <v>45352</v>
      </c>
      <c r="D103">
        <v>0</v>
      </c>
    </row>
    <row r="104" spans="1:4" x14ac:dyDescent="0.2">
      <c r="A104">
        <v>2010101092</v>
      </c>
      <c r="B104" s="14" t="s">
        <v>23</v>
      </c>
      <c r="C104" s="15">
        <v>45383</v>
      </c>
      <c r="D104">
        <v>0</v>
      </c>
    </row>
    <row r="105" spans="1:4" x14ac:dyDescent="0.2">
      <c r="A105">
        <v>2010101092</v>
      </c>
      <c r="B105" s="14" t="s">
        <v>23</v>
      </c>
      <c r="C105" s="15">
        <v>45413</v>
      </c>
      <c r="D105">
        <v>0</v>
      </c>
    </row>
    <row r="106" spans="1:4" x14ac:dyDescent="0.2">
      <c r="A106">
        <v>2010101093</v>
      </c>
      <c r="B106" s="14" t="s">
        <v>24</v>
      </c>
      <c r="C106" s="15">
        <v>45292</v>
      </c>
      <c r="D106">
        <v>0</v>
      </c>
    </row>
    <row r="107" spans="1:4" x14ac:dyDescent="0.2">
      <c r="A107">
        <v>2010101093</v>
      </c>
      <c r="B107" s="14" t="s">
        <v>24</v>
      </c>
      <c r="C107" s="15">
        <v>45323</v>
      </c>
      <c r="D107">
        <v>0</v>
      </c>
    </row>
    <row r="108" spans="1:4" x14ac:dyDescent="0.2">
      <c r="A108">
        <v>2010101093</v>
      </c>
      <c r="B108" s="14" t="s">
        <v>24</v>
      </c>
      <c r="C108" s="15">
        <v>45352</v>
      </c>
      <c r="D108">
        <v>0</v>
      </c>
    </row>
    <row r="109" spans="1:4" x14ac:dyDescent="0.2">
      <c r="A109">
        <v>2010101093</v>
      </c>
      <c r="B109" s="14" t="s">
        <v>24</v>
      </c>
      <c r="C109" s="15">
        <v>45383</v>
      </c>
      <c r="D109">
        <v>2020392</v>
      </c>
    </row>
    <row r="110" spans="1:4" x14ac:dyDescent="0.2">
      <c r="A110">
        <v>2010101093</v>
      </c>
      <c r="B110" s="14" t="s">
        <v>24</v>
      </c>
      <c r="C110" s="15">
        <v>45413</v>
      </c>
      <c r="D110">
        <v>1224979.5</v>
      </c>
    </row>
    <row r="111" spans="1:4" x14ac:dyDescent="0.2">
      <c r="A111">
        <v>2010101095</v>
      </c>
      <c r="B111" s="14" t="s">
        <v>25</v>
      </c>
      <c r="C111" s="15">
        <v>45292</v>
      </c>
      <c r="D111">
        <v>0</v>
      </c>
    </row>
    <row r="112" spans="1:4" x14ac:dyDescent="0.2">
      <c r="A112">
        <v>2010101095</v>
      </c>
      <c r="B112" s="14" t="s">
        <v>25</v>
      </c>
      <c r="C112" s="15">
        <v>45323</v>
      </c>
      <c r="D112">
        <v>54831</v>
      </c>
    </row>
    <row r="113" spans="1:4" x14ac:dyDescent="0.2">
      <c r="A113">
        <v>2010101095</v>
      </c>
      <c r="B113" s="14" t="s">
        <v>25</v>
      </c>
      <c r="C113" s="15">
        <v>45352</v>
      </c>
      <c r="D113">
        <v>12936.82</v>
      </c>
    </row>
    <row r="114" spans="1:4" x14ac:dyDescent="0.2">
      <c r="A114">
        <v>2010101095</v>
      </c>
      <c r="B114" s="14" t="s">
        <v>25</v>
      </c>
      <c r="C114" s="15">
        <v>45383</v>
      </c>
      <c r="D114">
        <v>0</v>
      </c>
    </row>
    <row r="115" spans="1:4" x14ac:dyDescent="0.2">
      <c r="A115">
        <v>2010101095</v>
      </c>
      <c r="B115" s="14" t="s">
        <v>25</v>
      </c>
      <c r="C115" s="15">
        <v>45413</v>
      </c>
      <c r="D115">
        <v>0</v>
      </c>
    </row>
    <row r="116" spans="1:4" x14ac:dyDescent="0.2">
      <c r="A116">
        <v>2010101097</v>
      </c>
      <c r="B116" s="14" t="s">
        <v>26</v>
      </c>
      <c r="C116" s="15">
        <v>45292</v>
      </c>
      <c r="D116">
        <v>0</v>
      </c>
    </row>
    <row r="117" spans="1:4" x14ac:dyDescent="0.2">
      <c r="A117">
        <v>2010101097</v>
      </c>
      <c r="B117" s="14" t="s">
        <v>26</v>
      </c>
      <c r="C117" s="15">
        <v>45323</v>
      </c>
      <c r="D117">
        <v>734.81000000000006</v>
      </c>
    </row>
    <row r="118" spans="1:4" x14ac:dyDescent="0.2">
      <c r="A118">
        <v>2010101097</v>
      </c>
      <c r="B118" s="14" t="s">
        <v>26</v>
      </c>
      <c r="C118" s="15">
        <v>45352</v>
      </c>
      <c r="D118">
        <v>0</v>
      </c>
    </row>
    <row r="119" spans="1:4" x14ac:dyDescent="0.2">
      <c r="A119">
        <v>2010101097</v>
      </c>
      <c r="B119" s="14" t="s">
        <v>26</v>
      </c>
      <c r="C119" s="15">
        <v>45383</v>
      </c>
      <c r="D119">
        <v>0</v>
      </c>
    </row>
    <row r="120" spans="1:4" x14ac:dyDescent="0.2">
      <c r="A120">
        <v>2010101097</v>
      </c>
      <c r="B120" s="14" t="s">
        <v>26</v>
      </c>
      <c r="C120" s="15">
        <v>45413</v>
      </c>
      <c r="D120">
        <v>0</v>
      </c>
    </row>
    <row r="121" spans="1:4" x14ac:dyDescent="0.2">
      <c r="A121">
        <v>2010101112</v>
      </c>
      <c r="B121" s="14" t="s">
        <v>27</v>
      </c>
      <c r="C121" s="15">
        <v>45292</v>
      </c>
      <c r="D121">
        <v>0</v>
      </c>
    </row>
    <row r="122" spans="1:4" x14ac:dyDescent="0.2">
      <c r="A122">
        <v>2010101112</v>
      </c>
      <c r="B122" s="14" t="s">
        <v>27</v>
      </c>
      <c r="C122" s="15">
        <v>45323</v>
      </c>
      <c r="D122">
        <v>0.53</v>
      </c>
    </row>
    <row r="123" spans="1:4" x14ac:dyDescent="0.2">
      <c r="A123">
        <v>2010101112</v>
      </c>
      <c r="B123" s="14" t="s">
        <v>27</v>
      </c>
      <c r="C123" s="15">
        <v>45352</v>
      </c>
      <c r="D123">
        <v>0</v>
      </c>
    </row>
    <row r="124" spans="1:4" x14ac:dyDescent="0.2">
      <c r="A124">
        <v>2010101112</v>
      </c>
      <c r="B124" s="14" t="s">
        <v>27</v>
      </c>
      <c r="C124" s="15">
        <v>45383</v>
      </c>
      <c r="D124">
        <v>0</v>
      </c>
    </row>
    <row r="125" spans="1:4" x14ac:dyDescent="0.2">
      <c r="A125">
        <v>2010101112</v>
      </c>
      <c r="B125" s="14" t="s">
        <v>27</v>
      </c>
      <c r="C125" s="15">
        <v>45413</v>
      </c>
      <c r="D125">
        <v>0</v>
      </c>
    </row>
    <row r="126" spans="1:4" x14ac:dyDescent="0.2">
      <c r="A126">
        <v>2010101122</v>
      </c>
      <c r="B126" s="14" t="s">
        <v>28</v>
      </c>
      <c r="C126" s="15">
        <v>45292</v>
      </c>
      <c r="D126">
        <v>0</v>
      </c>
    </row>
    <row r="127" spans="1:4" x14ac:dyDescent="0.2">
      <c r="A127">
        <v>2010101122</v>
      </c>
      <c r="B127" s="14" t="s">
        <v>28</v>
      </c>
      <c r="C127" s="15">
        <v>45323</v>
      </c>
      <c r="D127">
        <v>28742.600000000002</v>
      </c>
    </row>
    <row r="128" spans="1:4" x14ac:dyDescent="0.2">
      <c r="A128">
        <v>2010101122</v>
      </c>
      <c r="B128" s="14" t="s">
        <v>28</v>
      </c>
      <c r="C128" s="15">
        <v>45352</v>
      </c>
      <c r="D128">
        <v>0</v>
      </c>
    </row>
    <row r="129" spans="1:4" x14ac:dyDescent="0.2">
      <c r="A129">
        <v>2010101122</v>
      </c>
      <c r="B129" s="14" t="s">
        <v>28</v>
      </c>
      <c r="C129" s="15">
        <v>45383</v>
      </c>
      <c r="D129">
        <v>0</v>
      </c>
    </row>
    <row r="130" spans="1:4" x14ac:dyDescent="0.2">
      <c r="A130">
        <v>2010101122</v>
      </c>
      <c r="B130" s="14" t="s">
        <v>28</v>
      </c>
      <c r="C130" s="15">
        <v>45413</v>
      </c>
      <c r="D130">
        <v>0</v>
      </c>
    </row>
    <row r="131" spans="1:4" x14ac:dyDescent="0.2">
      <c r="A131">
        <v>2010101149</v>
      </c>
      <c r="B131" s="14" t="s">
        <v>29</v>
      </c>
      <c r="C131" s="15">
        <v>45292</v>
      </c>
      <c r="D131">
        <v>-29589.94</v>
      </c>
    </row>
    <row r="132" spans="1:4" x14ac:dyDescent="0.2">
      <c r="A132">
        <v>2010101149</v>
      </c>
      <c r="B132" s="14" t="s">
        <v>29</v>
      </c>
      <c r="C132" s="15">
        <v>45323</v>
      </c>
      <c r="D132">
        <v>0</v>
      </c>
    </row>
    <row r="133" spans="1:4" x14ac:dyDescent="0.2">
      <c r="A133">
        <v>2010101149</v>
      </c>
      <c r="B133" s="14" t="s">
        <v>29</v>
      </c>
      <c r="C133" s="15">
        <v>45352</v>
      </c>
      <c r="D133">
        <v>0</v>
      </c>
    </row>
    <row r="134" spans="1:4" x14ac:dyDescent="0.2">
      <c r="A134">
        <v>2010101149</v>
      </c>
      <c r="B134" s="14" t="s">
        <v>29</v>
      </c>
      <c r="C134" s="15">
        <v>45383</v>
      </c>
      <c r="D134">
        <v>0</v>
      </c>
    </row>
    <row r="135" spans="1:4" x14ac:dyDescent="0.2">
      <c r="A135">
        <v>2010101149</v>
      </c>
      <c r="B135" s="14" t="s">
        <v>29</v>
      </c>
      <c r="C135" s="15">
        <v>45413</v>
      </c>
      <c r="D135">
        <v>0</v>
      </c>
    </row>
    <row r="136" spans="1:4" x14ac:dyDescent="0.2">
      <c r="A136">
        <v>2010101150</v>
      </c>
      <c r="B136" s="14" t="s">
        <v>30</v>
      </c>
      <c r="C136" s="15">
        <v>45292</v>
      </c>
      <c r="D136">
        <v>0</v>
      </c>
    </row>
    <row r="137" spans="1:4" x14ac:dyDescent="0.2">
      <c r="A137">
        <v>2010101150</v>
      </c>
      <c r="B137" s="14" t="s">
        <v>30</v>
      </c>
      <c r="C137" s="15">
        <v>45323</v>
      </c>
      <c r="D137">
        <v>3.25</v>
      </c>
    </row>
    <row r="138" spans="1:4" x14ac:dyDescent="0.2">
      <c r="A138">
        <v>2010101150</v>
      </c>
      <c r="B138" s="14" t="s">
        <v>30</v>
      </c>
      <c r="C138" s="15">
        <v>45352</v>
      </c>
      <c r="D138">
        <v>0</v>
      </c>
    </row>
    <row r="139" spans="1:4" x14ac:dyDescent="0.2">
      <c r="A139">
        <v>2010101150</v>
      </c>
      <c r="B139" s="14" t="s">
        <v>30</v>
      </c>
      <c r="C139" s="15">
        <v>45383</v>
      </c>
      <c r="D139">
        <v>0</v>
      </c>
    </row>
    <row r="140" spans="1:4" x14ac:dyDescent="0.2">
      <c r="A140">
        <v>2010101150</v>
      </c>
      <c r="B140" s="14" t="s">
        <v>30</v>
      </c>
      <c r="C140" s="15">
        <v>45413</v>
      </c>
      <c r="D140">
        <v>0</v>
      </c>
    </row>
    <row r="141" spans="1:4" x14ac:dyDescent="0.2">
      <c r="A141">
        <v>2010101157</v>
      </c>
      <c r="B141" s="14" t="s">
        <v>31</v>
      </c>
      <c r="C141" s="15">
        <v>45292</v>
      </c>
      <c r="D141">
        <v>0</v>
      </c>
    </row>
    <row r="142" spans="1:4" x14ac:dyDescent="0.2">
      <c r="A142">
        <v>2010101157</v>
      </c>
      <c r="B142" s="14" t="s">
        <v>31</v>
      </c>
      <c r="C142" s="15">
        <v>45323</v>
      </c>
      <c r="D142">
        <v>1501925</v>
      </c>
    </row>
    <row r="143" spans="1:4" x14ac:dyDescent="0.2">
      <c r="A143">
        <v>2010101157</v>
      </c>
      <c r="B143" s="14" t="s">
        <v>31</v>
      </c>
      <c r="C143" s="15">
        <v>45352</v>
      </c>
      <c r="D143">
        <v>0</v>
      </c>
    </row>
    <row r="144" spans="1:4" x14ac:dyDescent="0.2">
      <c r="A144">
        <v>2010101157</v>
      </c>
      <c r="B144" s="14" t="s">
        <v>31</v>
      </c>
      <c r="C144" s="15">
        <v>45383</v>
      </c>
      <c r="D144">
        <v>0</v>
      </c>
    </row>
    <row r="145" spans="1:4" x14ac:dyDescent="0.2">
      <c r="A145">
        <v>2010101157</v>
      </c>
      <c r="B145" s="14" t="s">
        <v>31</v>
      </c>
      <c r="C145" s="15">
        <v>45413</v>
      </c>
      <c r="D145">
        <v>629209.10000000009</v>
      </c>
    </row>
    <row r="146" spans="1:4" x14ac:dyDescent="0.2">
      <c r="A146">
        <v>2010101168</v>
      </c>
      <c r="B146" s="14" t="s">
        <v>32</v>
      </c>
      <c r="C146" s="15">
        <v>45292</v>
      </c>
      <c r="D146">
        <v>0</v>
      </c>
    </row>
    <row r="147" spans="1:4" x14ac:dyDescent="0.2">
      <c r="A147">
        <v>2010101168</v>
      </c>
      <c r="B147" s="14" t="s">
        <v>32</v>
      </c>
      <c r="C147" s="15">
        <v>45323</v>
      </c>
      <c r="D147">
        <v>1904.585189999789</v>
      </c>
    </row>
    <row r="148" spans="1:4" x14ac:dyDescent="0.2">
      <c r="A148">
        <v>2010101168</v>
      </c>
      <c r="B148" s="14" t="s">
        <v>32</v>
      </c>
      <c r="C148" s="15">
        <v>45352</v>
      </c>
      <c r="D148">
        <v>0</v>
      </c>
    </row>
    <row r="149" spans="1:4" x14ac:dyDescent="0.2">
      <c r="A149">
        <v>2010101168</v>
      </c>
      <c r="B149" s="14" t="s">
        <v>32</v>
      </c>
      <c r="C149" s="15">
        <v>45383</v>
      </c>
      <c r="D149">
        <v>0</v>
      </c>
    </row>
    <row r="150" spans="1:4" x14ac:dyDescent="0.2">
      <c r="A150">
        <v>2010101168</v>
      </c>
      <c r="B150" s="14" t="s">
        <v>32</v>
      </c>
      <c r="C150" s="15">
        <v>45413</v>
      </c>
      <c r="D150">
        <v>0</v>
      </c>
    </row>
    <row r="151" spans="1:4" x14ac:dyDescent="0.2">
      <c r="A151">
        <v>2010101170</v>
      </c>
      <c r="B151" s="14" t="s">
        <v>33</v>
      </c>
      <c r="C151" s="15">
        <v>45292</v>
      </c>
      <c r="D151">
        <v>-57.5</v>
      </c>
    </row>
    <row r="152" spans="1:4" x14ac:dyDescent="0.2">
      <c r="A152">
        <v>2010101170</v>
      </c>
      <c r="B152" s="14" t="s">
        <v>33</v>
      </c>
      <c r="C152" s="15">
        <v>45323</v>
      </c>
      <c r="D152">
        <v>0</v>
      </c>
    </row>
    <row r="153" spans="1:4" x14ac:dyDescent="0.2">
      <c r="A153">
        <v>2010101170</v>
      </c>
      <c r="B153" s="14" t="s">
        <v>33</v>
      </c>
      <c r="C153" s="15">
        <v>45352</v>
      </c>
      <c r="D153">
        <v>0</v>
      </c>
    </row>
    <row r="154" spans="1:4" x14ac:dyDescent="0.2">
      <c r="A154">
        <v>2010101170</v>
      </c>
      <c r="B154" s="14" t="s">
        <v>33</v>
      </c>
      <c r="C154" s="15">
        <v>45383</v>
      </c>
      <c r="D154">
        <v>0</v>
      </c>
    </row>
    <row r="155" spans="1:4" x14ac:dyDescent="0.2">
      <c r="A155">
        <v>2010101170</v>
      </c>
      <c r="B155" s="14" t="s">
        <v>33</v>
      </c>
      <c r="C155" s="15">
        <v>45413</v>
      </c>
      <c r="D155">
        <v>0</v>
      </c>
    </row>
    <row r="156" spans="1:4" x14ac:dyDescent="0.2">
      <c r="A156">
        <v>2010101173</v>
      </c>
      <c r="B156" s="14" t="s">
        <v>34</v>
      </c>
      <c r="C156" s="15">
        <v>45292</v>
      </c>
      <c r="D156">
        <v>-5569</v>
      </c>
    </row>
    <row r="157" spans="1:4" x14ac:dyDescent="0.2">
      <c r="A157">
        <v>2010101173</v>
      </c>
      <c r="B157" s="14" t="s">
        <v>34</v>
      </c>
      <c r="C157" s="15">
        <v>45323</v>
      </c>
      <c r="D157">
        <v>0</v>
      </c>
    </row>
    <row r="158" spans="1:4" x14ac:dyDescent="0.2">
      <c r="A158">
        <v>2010101173</v>
      </c>
      <c r="B158" s="14" t="s">
        <v>34</v>
      </c>
      <c r="C158" s="15">
        <v>45352</v>
      </c>
      <c r="D158">
        <v>0</v>
      </c>
    </row>
    <row r="159" spans="1:4" x14ac:dyDescent="0.2">
      <c r="A159">
        <v>2010101173</v>
      </c>
      <c r="B159" s="14" t="s">
        <v>34</v>
      </c>
      <c r="C159" s="15">
        <v>45383</v>
      </c>
      <c r="D159">
        <v>0</v>
      </c>
    </row>
    <row r="160" spans="1:4" x14ac:dyDescent="0.2">
      <c r="A160">
        <v>2010101173</v>
      </c>
      <c r="B160" s="14" t="s">
        <v>34</v>
      </c>
      <c r="C160" s="15">
        <v>45413</v>
      </c>
      <c r="D160">
        <v>0</v>
      </c>
    </row>
    <row r="161" spans="1:4" x14ac:dyDescent="0.2">
      <c r="A161">
        <v>2010101182</v>
      </c>
      <c r="B161" s="14" t="s">
        <v>35</v>
      </c>
      <c r="C161" s="15">
        <v>45292</v>
      </c>
      <c r="D161">
        <v>0</v>
      </c>
    </row>
    <row r="162" spans="1:4" x14ac:dyDescent="0.2">
      <c r="A162">
        <v>2010101182</v>
      </c>
      <c r="B162" s="14" t="s">
        <v>35</v>
      </c>
      <c r="C162" s="15">
        <v>45323</v>
      </c>
      <c r="D162">
        <v>3571.94</v>
      </c>
    </row>
    <row r="163" spans="1:4" x14ac:dyDescent="0.2">
      <c r="A163">
        <v>2010101182</v>
      </c>
      <c r="B163" s="14" t="s">
        <v>35</v>
      </c>
      <c r="C163" s="15">
        <v>45352</v>
      </c>
      <c r="D163">
        <v>0</v>
      </c>
    </row>
    <row r="164" spans="1:4" x14ac:dyDescent="0.2">
      <c r="A164">
        <v>2010101182</v>
      </c>
      <c r="B164" s="14" t="s">
        <v>35</v>
      </c>
      <c r="C164" s="15">
        <v>45383</v>
      </c>
      <c r="D164">
        <v>0</v>
      </c>
    </row>
    <row r="165" spans="1:4" x14ac:dyDescent="0.2">
      <c r="A165">
        <v>2010101182</v>
      </c>
      <c r="B165" s="14" t="s">
        <v>35</v>
      </c>
      <c r="C165" s="15">
        <v>45413</v>
      </c>
      <c r="D165">
        <v>0</v>
      </c>
    </row>
    <row r="166" spans="1:4" x14ac:dyDescent="0.2">
      <c r="A166">
        <v>2010101183</v>
      </c>
      <c r="B166" s="14" t="s">
        <v>36</v>
      </c>
      <c r="C166" s="15">
        <v>45292</v>
      </c>
      <c r="D166">
        <v>0</v>
      </c>
    </row>
    <row r="167" spans="1:4" x14ac:dyDescent="0.2">
      <c r="A167">
        <v>2010101183</v>
      </c>
      <c r="B167" s="14" t="s">
        <v>36</v>
      </c>
      <c r="C167" s="15">
        <v>45323</v>
      </c>
      <c r="D167">
        <v>4.41</v>
      </c>
    </row>
    <row r="168" spans="1:4" x14ac:dyDescent="0.2">
      <c r="A168">
        <v>2010101183</v>
      </c>
      <c r="B168" s="14" t="s">
        <v>36</v>
      </c>
      <c r="C168" s="15">
        <v>45352</v>
      </c>
      <c r="D168">
        <v>0</v>
      </c>
    </row>
    <row r="169" spans="1:4" x14ac:dyDescent="0.2">
      <c r="A169">
        <v>2010101183</v>
      </c>
      <c r="B169" s="14" t="s">
        <v>36</v>
      </c>
      <c r="C169" s="15">
        <v>45383</v>
      </c>
      <c r="D169">
        <v>0</v>
      </c>
    </row>
    <row r="170" spans="1:4" x14ac:dyDescent="0.2">
      <c r="A170">
        <v>2010101183</v>
      </c>
      <c r="B170" s="14" t="s">
        <v>36</v>
      </c>
      <c r="C170" s="15">
        <v>45413</v>
      </c>
      <c r="D170">
        <v>0</v>
      </c>
    </row>
    <row r="171" spans="1:4" x14ac:dyDescent="0.2">
      <c r="A171">
        <v>2010101185</v>
      </c>
      <c r="B171" s="14" t="s">
        <v>37</v>
      </c>
      <c r="C171" s="15">
        <v>45292</v>
      </c>
      <c r="D171">
        <v>-4140</v>
      </c>
    </row>
    <row r="172" spans="1:4" x14ac:dyDescent="0.2">
      <c r="A172">
        <v>2010101185</v>
      </c>
      <c r="B172" s="14" t="s">
        <v>37</v>
      </c>
      <c r="C172" s="15">
        <v>45323</v>
      </c>
      <c r="D172">
        <v>0</v>
      </c>
    </row>
    <row r="173" spans="1:4" x14ac:dyDescent="0.2">
      <c r="A173">
        <v>2010101185</v>
      </c>
      <c r="B173" s="14" t="s">
        <v>37</v>
      </c>
      <c r="C173" s="15">
        <v>45352</v>
      </c>
      <c r="D173">
        <v>0</v>
      </c>
    </row>
    <row r="174" spans="1:4" x14ac:dyDescent="0.2">
      <c r="A174">
        <v>2010101185</v>
      </c>
      <c r="B174" s="14" t="s">
        <v>37</v>
      </c>
      <c r="C174" s="15">
        <v>45383</v>
      </c>
      <c r="D174">
        <v>0</v>
      </c>
    </row>
    <row r="175" spans="1:4" x14ac:dyDescent="0.2">
      <c r="A175">
        <v>2010101185</v>
      </c>
      <c r="B175" s="14" t="s">
        <v>37</v>
      </c>
      <c r="C175" s="15">
        <v>45413</v>
      </c>
      <c r="D175">
        <v>0</v>
      </c>
    </row>
    <row r="176" spans="1:4" x14ac:dyDescent="0.2">
      <c r="A176">
        <v>2010101188</v>
      </c>
      <c r="B176" s="14" t="s">
        <v>38</v>
      </c>
      <c r="C176" s="15">
        <v>45292</v>
      </c>
      <c r="D176">
        <v>0</v>
      </c>
    </row>
    <row r="177" spans="1:4" x14ac:dyDescent="0.2">
      <c r="A177">
        <v>2010101188</v>
      </c>
      <c r="B177" s="14" t="s">
        <v>38</v>
      </c>
      <c r="C177" s="15">
        <v>45323</v>
      </c>
      <c r="D177">
        <v>44409.78</v>
      </c>
    </row>
    <row r="178" spans="1:4" x14ac:dyDescent="0.2">
      <c r="A178">
        <v>2010101188</v>
      </c>
      <c r="B178" s="14" t="s">
        <v>38</v>
      </c>
      <c r="C178" s="15">
        <v>45352</v>
      </c>
      <c r="D178">
        <v>0</v>
      </c>
    </row>
    <row r="179" spans="1:4" x14ac:dyDescent="0.2">
      <c r="A179">
        <v>2010101188</v>
      </c>
      <c r="B179" s="14" t="s">
        <v>38</v>
      </c>
      <c r="C179" s="15">
        <v>45383</v>
      </c>
      <c r="D179">
        <v>0</v>
      </c>
    </row>
    <row r="180" spans="1:4" x14ac:dyDescent="0.2">
      <c r="A180">
        <v>2010101188</v>
      </c>
      <c r="B180" s="14" t="s">
        <v>38</v>
      </c>
      <c r="C180" s="15">
        <v>45413</v>
      </c>
      <c r="D180">
        <v>0</v>
      </c>
    </row>
    <row r="181" spans="1:4" x14ac:dyDescent="0.2">
      <c r="A181">
        <v>2010101191</v>
      </c>
      <c r="B181" s="14" t="s">
        <v>39</v>
      </c>
      <c r="C181" s="15">
        <v>45292</v>
      </c>
      <c r="D181">
        <v>-29626</v>
      </c>
    </row>
    <row r="182" spans="1:4" x14ac:dyDescent="0.2">
      <c r="A182">
        <v>2010101191</v>
      </c>
      <c r="B182" s="14" t="s">
        <v>39</v>
      </c>
      <c r="C182" s="15">
        <v>45323</v>
      </c>
      <c r="D182">
        <v>0</v>
      </c>
    </row>
    <row r="183" spans="1:4" x14ac:dyDescent="0.2">
      <c r="A183">
        <v>2010101191</v>
      </c>
      <c r="B183" s="14" t="s">
        <v>39</v>
      </c>
      <c r="C183" s="15">
        <v>45352</v>
      </c>
      <c r="D183">
        <v>0</v>
      </c>
    </row>
    <row r="184" spans="1:4" x14ac:dyDescent="0.2">
      <c r="A184">
        <v>2010101191</v>
      </c>
      <c r="B184" s="14" t="s">
        <v>39</v>
      </c>
      <c r="C184" s="15">
        <v>45383</v>
      </c>
      <c r="D184">
        <v>0</v>
      </c>
    </row>
    <row r="185" spans="1:4" x14ac:dyDescent="0.2">
      <c r="A185">
        <v>2010101191</v>
      </c>
      <c r="B185" s="14" t="s">
        <v>39</v>
      </c>
      <c r="C185" s="15">
        <v>45413</v>
      </c>
      <c r="D185">
        <v>0</v>
      </c>
    </row>
    <row r="186" spans="1:4" x14ac:dyDescent="0.2">
      <c r="A186">
        <v>2010101194</v>
      </c>
      <c r="B186" s="14" t="s">
        <v>40</v>
      </c>
      <c r="C186" s="15">
        <v>45292</v>
      </c>
      <c r="D186">
        <v>0</v>
      </c>
    </row>
    <row r="187" spans="1:4" x14ac:dyDescent="0.2">
      <c r="A187">
        <v>2010101194</v>
      </c>
      <c r="B187" s="14" t="s">
        <v>40</v>
      </c>
      <c r="C187" s="15">
        <v>45323</v>
      </c>
      <c r="D187">
        <v>152538</v>
      </c>
    </row>
    <row r="188" spans="1:4" x14ac:dyDescent="0.2">
      <c r="A188">
        <v>2010101194</v>
      </c>
      <c r="B188" s="14" t="s">
        <v>40</v>
      </c>
      <c r="C188" s="15">
        <v>45352</v>
      </c>
      <c r="D188">
        <v>0</v>
      </c>
    </row>
    <row r="189" spans="1:4" x14ac:dyDescent="0.2">
      <c r="A189">
        <v>2010101194</v>
      </c>
      <c r="B189" s="14" t="s">
        <v>40</v>
      </c>
      <c r="C189" s="15">
        <v>45383</v>
      </c>
      <c r="D189">
        <v>0</v>
      </c>
    </row>
    <row r="190" spans="1:4" x14ac:dyDescent="0.2">
      <c r="A190">
        <v>2010101194</v>
      </c>
      <c r="B190" s="14" t="s">
        <v>40</v>
      </c>
      <c r="C190" s="15">
        <v>45413</v>
      </c>
      <c r="D190">
        <v>0</v>
      </c>
    </row>
    <row r="191" spans="1:4" x14ac:dyDescent="0.2">
      <c r="A191">
        <v>2010101195</v>
      </c>
      <c r="B191" s="14" t="s">
        <v>41</v>
      </c>
      <c r="C191" s="15">
        <v>45292</v>
      </c>
      <c r="D191">
        <v>0</v>
      </c>
    </row>
    <row r="192" spans="1:4" x14ac:dyDescent="0.2">
      <c r="A192">
        <v>2010101195</v>
      </c>
      <c r="B192" s="14" t="s">
        <v>41</v>
      </c>
      <c r="C192" s="15">
        <v>45323</v>
      </c>
      <c r="D192">
        <v>2099.9</v>
      </c>
    </row>
    <row r="193" spans="1:4" x14ac:dyDescent="0.2">
      <c r="A193">
        <v>2010101195</v>
      </c>
      <c r="B193" s="14" t="s">
        <v>41</v>
      </c>
      <c r="C193" s="15">
        <v>45352</v>
      </c>
      <c r="D193">
        <v>0</v>
      </c>
    </row>
    <row r="194" spans="1:4" x14ac:dyDescent="0.2">
      <c r="A194">
        <v>2010101195</v>
      </c>
      <c r="B194" s="14" t="s">
        <v>41</v>
      </c>
      <c r="C194" s="15">
        <v>45383</v>
      </c>
      <c r="D194">
        <v>0</v>
      </c>
    </row>
    <row r="195" spans="1:4" x14ac:dyDescent="0.2">
      <c r="A195">
        <v>2010101195</v>
      </c>
      <c r="B195" s="14" t="s">
        <v>41</v>
      </c>
      <c r="C195" s="15">
        <v>45413</v>
      </c>
      <c r="D195">
        <v>0</v>
      </c>
    </row>
    <row r="196" spans="1:4" x14ac:dyDescent="0.2">
      <c r="A196">
        <v>2010101196</v>
      </c>
      <c r="B196" s="14" t="s">
        <v>42</v>
      </c>
      <c r="C196" s="15">
        <v>45292</v>
      </c>
      <c r="D196">
        <v>-1.9999998621642589E-5</v>
      </c>
    </row>
    <row r="197" spans="1:4" x14ac:dyDescent="0.2">
      <c r="A197">
        <v>2010101196</v>
      </c>
      <c r="B197" s="14" t="s">
        <v>42</v>
      </c>
      <c r="C197" s="15">
        <v>45323</v>
      </c>
      <c r="D197">
        <v>0</v>
      </c>
    </row>
    <row r="198" spans="1:4" x14ac:dyDescent="0.2">
      <c r="A198">
        <v>2010101196</v>
      </c>
      <c r="B198" s="14" t="s">
        <v>42</v>
      </c>
      <c r="C198" s="15">
        <v>45352</v>
      </c>
      <c r="D198">
        <v>0</v>
      </c>
    </row>
    <row r="199" spans="1:4" x14ac:dyDescent="0.2">
      <c r="A199">
        <v>2010101196</v>
      </c>
      <c r="B199" s="14" t="s">
        <v>42</v>
      </c>
      <c r="C199" s="15">
        <v>45383</v>
      </c>
      <c r="D199">
        <v>0</v>
      </c>
    </row>
    <row r="200" spans="1:4" x14ac:dyDescent="0.2">
      <c r="A200">
        <v>2010101196</v>
      </c>
      <c r="B200" s="14" t="s">
        <v>42</v>
      </c>
      <c r="C200" s="15">
        <v>45413</v>
      </c>
      <c r="D200">
        <v>0</v>
      </c>
    </row>
    <row r="201" spans="1:4" x14ac:dyDescent="0.2">
      <c r="A201">
        <v>2010101197</v>
      </c>
      <c r="B201" s="14" t="s">
        <v>43</v>
      </c>
      <c r="C201" s="15">
        <v>45292</v>
      </c>
      <c r="D201">
        <v>0</v>
      </c>
    </row>
    <row r="202" spans="1:4" x14ac:dyDescent="0.2">
      <c r="A202">
        <v>2010101197</v>
      </c>
      <c r="B202" s="14" t="s">
        <v>43</v>
      </c>
      <c r="C202" s="15">
        <v>45323</v>
      </c>
      <c r="D202">
        <v>36086.93</v>
      </c>
    </row>
    <row r="203" spans="1:4" x14ac:dyDescent="0.2">
      <c r="A203">
        <v>2010101197</v>
      </c>
      <c r="B203" s="14" t="s">
        <v>43</v>
      </c>
      <c r="C203" s="15">
        <v>45352</v>
      </c>
      <c r="D203">
        <v>0</v>
      </c>
    </row>
    <row r="204" spans="1:4" x14ac:dyDescent="0.2">
      <c r="A204">
        <v>2010101197</v>
      </c>
      <c r="B204" s="14" t="s">
        <v>43</v>
      </c>
      <c r="C204" s="15">
        <v>45383</v>
      </c>
      <c r="D204">
        <v>0</v>
      </c>
    </row>
    <row r="205" spans="1:4" x14ac:dyDescent="0.2">
      <c r="A205">
        <v>2010101197</v>
      </c>
      <c r="B205" s="14" t="s">
        <v>43</v>
      </c>
      <c r="C205" s="15">
        <v>45413</v>
      </c>
      <c r="D205">
        <v>0</v>
      </c>
    </row>
    <row r="206" spans="1:4" x14ac:dyDescent="0.2">
      <c r="A206">
        <v>2010101200</v>
      </c>
      <c r="B206" s="14" t="s">
        <v>44</v>
      </c>
      <c r="C206" s="15">
        <v>45292</v>
      </c>
      <c r="D206">
        <v>-8740</v>
      </c>
    </row>
    <row r="207" spans="1:4" x14ac:dyDescent="0.2">
      <c r="A207">
        <v>2010101200</v>
      </c>
      <c r="B207" s="14" t="s">
        <v>44</v>
      </c>
      <c r="C207" s="15">
        <v>45323</v>
      </c>
      <c r="D207">
        <v>0</v>
      </c>
    </row>
    <row r="208" spans="1:4" x14ac:dyDescent="0.2">
      <c r="A208">
        <v>2010101200</v>
      </c>
      <c r="B208" s="14" t="s">
        <v>44</v>
      </c>
      <c r="C208" s="15">
        <v>45352</v>
      </c>
      <c r="D208">
        <v>0</v>
      </c>
    </row>
    <row r="209" spans="1:4" x14ac:dyDescent="0.2">
      <c r="A209">
        <v>2010101200</v>
      </c>
      <c r="B209" s="14" t="s">
        <v>44</v>
      </c>
      <c r="C209" s="15">
        <v>45383</v>
      </c>
      <c r="D209">
        <v>0</v>
      </c>
    </row>
    <row r="210" spans="1:4" x14ac:dyDescent="0.2">
      <c r="A210">
        <v>2010101200</v>
      </c>
      <c r="B210" s="14" t="s">
        <v>44</v>
      </c>
      <c r="C210" s="15">
        <v>45413</v>
      </c>
      <c r="D210">
        <v>0</v>
      </c>
    </row>
    <row r="211" spans="1:4" x14ac:dyDescent="0.2">
      <c r="A211">
        <v>2010101201</v>
      </c>
      <c r="B211" s="14" t="s">
        <v>45</v>
      </c>
      <c r="C211" s="15">
        <v>45292</v>
      </c>
      <c r="D211">
        <v>0</v>
      </c>
    </row>
    <row r="212" spans="1:4" x14ac:dyDescent="0.2">
      <c r="A212">
        <v>2010101201</v>
      </c>
      <c r="B212" s="14" t="s">
        <v>45</v>
      </c>
      <c r="C212" s="15">
        <v>45323</v>
      </c>
      <c r="D212">
        <v>0</v>
      </c>
    </row>
    <row r="213" spans="1:4" x14ac:dyDescent="0.2">
      <c r="A213">
        <v>2010101201</v>
      </c>
      <c r="B213" s="14" t="s">
        <v>45</v>
      </c>
      <c r="C213" s="15">
        <v>45352</v>
      </c>
      <c r="D213">
        <v>0</v>
      </c>
    </row>
    <row r="214" spans="1:4" x14ac:dyDescent="0.2">
      <c r="A214">
        <v>2010101201</v>
      </c>
      <c r="B214" s="14" t="s">
        <v>45</v>
      </c>
      <c r="C214" s="15">
        <v>45383</v>
      </c>
      <c r="D214">
        <v>0</v>
      </c>
    </row>
    <row r="215" spans="1:4" x14ac:dyDescent="0.2">
      <c r="A215">
        <v>2010101201</v>
      </c>
      <c r="B215" s="14" t="s">
        <v>45</v>
      </c>
      <c r="C215" s="15">
        <v>45413</v>
      </c>
      <c r="D215">
        <v>0</v>
      </c>
    </row>
    <row r="216" spans="1:4" x14ac:dyDescent="0.2">
      <c r="A216">
        <v>2010101209</v>
      </c>
      <c r="B216" s="14" t="s">
        <v>46</v>
      </c>
      <c r="C216" s="15">
        <v>45292</v>
      </c>
      <c r="D216">
        <v>0</v>
      </c>
    </row>
    <row r="217" spans="1:4" x14ac:dyDescent="0.2">
      <c r="A217">
        <v>2010101209</v>
      </c>
      <c r="B217" s="14" t="s">
        <v>46</v>
      </c>
      <c r="C217" s="15">
        <v>45323</v>
      </c>
      <c r="D217">
        <v>8338</v>
      </c>
    </row>
    <row r="218" spans="1:4" x14ac:dyDescent="0.2">
      <c r="A218">
        <v>2010101209</v>
      </c>
      <c r="B218" s="14" t="s">
        <v>46</v>
      </c>
      <c r="C218" s="15">
        <v>45352</v>
      </c>
      <c r="D218">
        <v>0</v>
      </c>
    </row>
    <row r="219" spans="1:4" x14ac:dyDescent="0.2">
      <c r="A219">
        <v>2010101209</v>
      </c>
      <c r="B219" s="14" t="s">
        <v>46</v>
      </c>
      <c r="C219" s="15">
        <v>45383</v>
      </c>
      <c r="D219">
        <v>0</v>
      </c>
    </row>
    <row r="220" spans="1:4" x14ac:dyDescent="0.2">
      <c r="A220">
        <v>2010101209</v>
      </c>
      <c r="B220" s="14" t="s">
        <v>46</v>
      </c>
      <c r="C220" s="15">
        <v>45413</v>
      </c>
      <c r="D220">
        <v>0</v>
      </c>
    </row>
    <row r="221" spans="1:4" x14ac:dyDescent="0.2">
      <c r="A221">
        <v>2010101221</v>
      </c>
      <c r="B221" s="14" t="s">
        <v>47</v>
      </c>
      <c r="C221" s="15">
        <v>45292</v>
      </c>
      <c r="D221">
        <v>0</v>
      </c>
    </row>
    <row r="222" spans="1:4" x14ac:dyDescent="0.2">
      <c r="A222">
        <v>2010101221</v>
      </c>
      <c r="B222" s="14" t="s">
        <v>47</v>
      </c>
      <c r="C222" s="15">
        <v>45323</v>
      </c>
      <c r="D222">
        <v>0</v>
      </c>
    </row>
    <row r="223" spans="1:4" x14ac:dyDescent="0.2">
      <c r="A223">
        <v>2010101221</v>
      </c>
      <c r="B223" s="14" t="s">
        <v>47</v>
      </c>
      <c r="C223" s="15">
        <v>45352</v>
      </c>
      <c r="D223">
        <v>0</v>
      </c>
    </row>
    <row r="224" spans="1:4" x14ac:dyDescent="0.2">
      <c r="A224">
        <v>2010101221</v>
      </c>
      <c r="B224" s="14" t="s">
        <v>47</v>
      </c>
      <c r="C224" s="15">
        <v>45383</v>
      </c>
      <c r="D224">
        <v>0</v>
      </c>
    </row>
    <row r="225" spans="1:4" x14ac:dyDescent="0.2">
      <c r="A225">
        <v>2010101221</v>
      </c>
      <c r="B225" s="14" t="s">
        <v>47</v>
      </c>
      <c r="C225" s="15">
        <v>45413</v>
      </c>
      <c r="D225">
        <v>0</v>
      </c>
    </row>
    <row r="226" spans="1:4" x14ac:dyDescent="0.2">
      <c r="A226">
        <v>2010101222</v>
      </c>
      <c r="B226" s="14" t="s">
        <v>48</v>
      </c>
      <c r="C226" s="15">
        <v>45292</v>
      </c>
      <c r="D226">
        <v>0</v>
      </c>
    </row>
    <row r="227" spans="1:4" x14ac:dyDescent="0.2">
      <c r="A227">
        <v>2010101222</v>
      </c>
      <c r="B227" s="14" t="s">
        <v>48</v>
      </c>
      <c r="C227" s="15">
        <v>45323</v>
      </c>
      <c r="D227">
        <v>37212</v>
      </c>
    </row>
    <row r="228" spans="1:4" x14ac:dyDescent="0.2">
      <c r="A228">
        <v>2010101222</v>
      </c>
      <c r="B228" s="14" t="s">
        <v>48</v>
      </c>
      <c r="C228" s="15">
        <v>45352</v>
      </c>
      <c r="D228">
        <v>57222</v>
      </c>
    </row>
    <row r="229" spans="1:4" x14ac:dyDescent="0.2">
      <c r="A229">
        <v>2010101222</v>
      </c>
      <c r="B229" s="14" t="s">
        <v>48</v>
      </c>
      <c r="C229" s="15">
        <v>45383</v>
      </c>
      <c r="D229">
        <v>23633.97</v>
      </c>
    </row>
    <row r="230" spans="1:4" x14ac:dyDescent="0.2">
      <c r="A230">
        <v>2010101222</v>
      </c>
      <c r="B230" s="14" t="s">
        <v>48</v>
      </c>
      <c r="C230" s="15">
        <v>45413</v>
      </c>
      <c r="D230">
        <v>0</v>
      </c>
    </row>
    <row r="231" spans="1:4" x14ac:dyDescent="0.2">
      <c r="A231">
        <v>2010101231</v>
      </c>
      <c r="B231" s="14" t="s">
        <v>49</v>
      </c>
      <c r="C231" s="15">
        <v>45292</v>
      </c>
      <c r="D231">
        <v>0</v>
      </c>
    </row>
    <row r="232" spans="1:4" x14ac:dyDescent="0.2">
      <c r="A232">
        <v>2010101231</v>
      </c>
      <c r="B232" s="14" t="s">
        <v>49</v>
      </c>
      <c r="C232" s="15">
        <v>45323</v>
      </c>
      <c r="D232">
        <v>231284.76</v>
      </c>
    </row>
    <row r="233" spans="1:4" x14ac:dyDescent="0.2">
      <c r="A233">
        <v>2010101231</v>
      </c>
      <c r="B233" s="14" t="s">
        <v>49</v>
      </c>
      <c r="C233" s="15">
        <v>45352</v>
      </c>
      <c r="D233">
        <v>0</v>
      </c>
    </row>
    <row r="234" spans="1:4" x14ac:dyDescent="0.2">
      <c r="A234">
        <v>2010101231</v>
      </c>
      <c r="B234" s="14" t="s">
        <v>49</v>
      </c>
      <c r="C234" s="15">
        <v>45383</v>
      </c>
      <c r="D234">
        <v>0</v>
      </c>
    </row>
    <row r="235" spans="1:4" x14ac:dyDescent="0.2">
      <c r="A235">
        <v>2010101231</v>
      </c>
      <c r="B235" s="14" t="s">
        <v>49</v>
      </c>
      <c r="C235" s="15">
        <v>45413</v>
      </c>
      <c r="D235">
        <v>0</v>
      </c>
    </row>
    <row r="236" spans="1:4" x14ac:dyDescent="0.2">
      <c r="A236">
        <v>2010101234</v>
      </c>
      <c r="B236" s="14" t="s">
        <v>50</v>
      </c>
      <c r="C236" s="15">
        <v>45292</v>
      </c>
      <c r="D236">
        <v>-294039.49</v>
      </c>
    </row>
    <row r="237" spans="1:4" x14ac:dyDescent="0.2">
      <c r="A237">
        <v>2010101234</v>
      </c>
      <c r="B237" s="14" t="s">
        <v>50</v>
      </c>
      <c r="C237" s="15">
        <v>45323</v>
      </c>
      <c r="D237">
        <v>0</v>
      </c>
    </row>
    <row r="238" spans="1:4" x14ac:dyDescent="0.2">
      <c r="A238">
        <v>2010101234</v>
      </c>
      <c r="B238" s="14" t="s">
        <v>50</v>
      </c>
      <c r="C238" s="15">
        <v>45352</v>
      </c>
      <c r="D238">
        <v>0</v>
      </c>
    </row>
    <row r="239" spans="1:4" x14ac:dyDescent="0.2">
      <c r="A239">
        <v>2010101234</v>
      </c>
      <c r="B239" s="14" t="s">
        <v>50</v>
      </c>
      <c r="C239" s="15">
        <v>45383</v>
      </c>
      <c r="D239">
        <v>0</v>
      </c>
    </row>
    <row r="240" spans="1:4" x14ac:dyDescent="0.2">
      <c r="A240">
        <v>2010101234</v>
      </c>
      <c r="B240" s="14" t="s">
        <v>50</v>
      </c>
      <c r="C240" s="15">
        <v>45413</v>
      </c>
      <c r="D240">
        <v>0</v>
      </c>
    </row>
    <row r="241" spans="1:4" x14ac:dyDescent="0.2">
      <c r="A241">
        <v>2010101236</v>
      </c>
      <c r="B241" s="14" t="s">
        <v>51</v>
      </c>
      <c r="C241" s="15">
        <v>45292</v>
      </c>
      <c r="D241">
        <v>0</v>
      </c>
    </row>
    <row r="242" spans="1:4" x14ac:dyDescent="0.2">
      <c r="A242">
        <v>2010101236</v>
      </c>
      <c r="B242" s="14" t="s">
        <v>51</v>
      </c>
      <c r="C242" s="15">
        <v>45323</v>
      </c>
      <c r="D242">
        <v>0</v>
      </c>
    </row>
    <row r="243" spans="1:4" x14ac:dyDescent="0.2">
      <c r="A243">
        <v>2010101236</v>
      </c>
      <c r="B243" s="14" t="s">
        <v>51</v>
      </c>
      <c r="C243" s="15">
        <v>45352</v>
      </c>
      <c r="D243">
        <v>0</v>
      </c>
    </row>
    <row r="244" spans="1:4" x14ac:dyDescent="0.2">
      <c r="A244">
        <v>2010101236</v>
      </c>
      <c r="B244" s="14" t="s">
        <v>51</v>
      </c>
      <c r="C244" s="15">
        <v>45383</v>
      </c>
      <c r="D244">
        <v>0</v>
      </c>
    </row>
    <row r="245" spans="1:4" x14ac:dyDescent="0.2">
      <c r="A245">
        <v>2010101236</v>
      </c>
      <c r="B245" s="14" t="s">
        <v>51</v>
      </c>
      <c r="C245" s="15">
        <v>45413</v>
      </c>
      <c r="D245">
        <v>60.145010000169279</v>
      </c>
    </row>
    <row r="246" spans="1:4" x14ac:dyDescent="0.2">
      <c r="A246">
        <v>2010101243</v>
      </c>
      <c r="B246" s="14" t="s">
        <v>52</v>
      </c>
      <c r="C246" s="15">
        <v>45292</v>
      </c>
      <c r="D246">
        <v>-2.9999999329447744E-4</v>
      </c>
    </row>
    <row r="247" spans="1:4" x14ac:dyDescent="0.2">
      <c r="A247">
        <v>2010101243</v>
      </c>
      <c r="B247" s="14" t="s">
        <v>52</v>
      </c>
      <c r="C247" s="15">
        <v>45323</v>
      </c>
      <c r="D247">
        <v>0</v>
      </c>
    </row>
    <row r="248" spans="1:4" x14ac:dyDescent="0.2">
      <c r="A248">
        <v>2010101243</v>
      </c>
      <c r="B248" s="14" t="s">
        <v>52</v>
      </c>
      <c r="C248" s="15">
        <v>45352</v>
      </c>
      <c r="D248">
        <v>0</v>
      </c>
    </row>
    <row r="249" spans="1:4" x14ac:dyDescent="0.2">
      <c r="A249">
        <v>2010101243</v>
      </c>
      <c r="B249" s="14" t="s">
        <v>52</v>
      </c>
      <c r="C249" s="15">
        <v>45383</v>
      </c>
      <c r="D249">
        <v>0</v>
      </c>
    </row>
    <row r="250" spans="1:4" x14ac:dyDescent="0.2">
      <c r="A250">
        <v>2010101243</v>
      </c>
      <c r="B250" s="14" t="s">
        <v>52</v>
      </c>
      <c r="C250" s="15">
        <v>45413</v>
      </c>
      <c r="D250">
        <v>0</v>
      </c>
    </row>
    <row r="251" spans="1:4" x14ac:dyDescent="0.2">
      <c r="A251">
        <v>2010101245</v>
      </c>
      <c r="B251" s="14" t="s">
        <v>53</v>
      </c>
      <c r="C251" s="15">
        <v>45292</v>
      </c>
      <c r="D251">
        <v>0</v>
      </c>
    </row>
    <row r="252" spans="1:4" x14ac:dyDescent="0.2">
      <c r="A252">
        <v>2010101245</v>
      </c>
      <c r="B252" s="14" t="s">
        <v>53</v>
      </c>
      <c r="C252" s="15">
        <v>45323</v>
      </c>
      <c r="D252">
        <v>6960.64</v>
      </c>
    </row>
    <row r="253" spans="1:4" x14ac:dyDescent="0.2">
      <c r="A253">
        <v>2010101245</v>
      </c>
      <c r="B253" s="14" t="s">
        <v>53</v>
      </c>
      <c r="C253" s="15">
        <v>45352</v>
      </c>
      <c r="D253">
        <v>0</v>
      </c>
    </row>
    <row r="254" spans="1:4" x14ac:dyDescent="0.2">
      <c r="A254">
        <v>2010101245</v>
      </c>
      <c r="B254" s="14" t="s">
        <v>53</v>
      </c>
      <c r="C254" s="15">
        <v>45383</v>
      </c>
      <c r="D254">
        <v>0</v>
      </c>
    </row>
    <row r="255" spans="1:4" x14ac:dyDescent="0.2">
      <c r="A255">
        <v>2010101245</v>
      </c>
      <c r="B255" s="14" t="s">
        <v>53</v>
      </c>
      <c r="C255" s="15">
        <v>45413</v>
      </c>
      <c r="D255">
        <v>0</v>
      </c>
    </row>
    <row r="256" spans="1:4" x14ac:dyDescent="0.2">
      <c r="A256">
        <v>2010101247</v>
      </c>
      <c r="B256" s="14" t="s">
        <v>54</v>
      </c>
      <c r="C256" s="15">
        <v>45292</v>
      </c>
      <c r="D256">
        <v>0</v>
      </c>
    </row>
    <row r="257" spans="1:4" x14ac:dyDescent="0.2">
      <c r="A257">
        <v>2010101247</v>
      </c>
      <c r="B257" s="14" t="s">
        <v>54</v>
      </c>
      <c r="C257" s="15">
        <v>45323</v>
      </c>
      <c r="D257">
        <v>13411</v>
      </c>
    </row>
    <row r="258" spans="1:4" x14ac:dyDescent="0.2">
      <c r="A258">
        <v>2010101247</v>
      </c>
      <c r="B258" s="14" t="s">
        <v>54</v>
      </c>
      <c r="C258" s="15">
        <v>45352</v>
      </c>
      <c r="D258">
        <v>0</v>
      </c>
    </row>
    <row r="259" spans="1:4" x14ac:dyDescent="0.2">
      <c r="A259">
        <v>2010101247</v>
      </c>
      <c r="B259" s="14" t="s">
        <v>54</v>
      </c>
      <c r="C259" s="15">
        <v>45383</v>
      </c>
      <c r="D259">
        <v>2276.33</v>
      </c>
    </row>
    <row r="260" spans="1:4" x14ac:dyDescent="0.2">
      <c r="A260">
        <v>2010101247</v>
      </c>
      <c r="B260" s="14" t="s">
        <v>54</v>
      </c>
      <c r="C260" s="15">
        <v>45413</v>
      </c>
      <c r="D260">
        <v>0</v>
      </c>
    </row>
    <row r="261" spans="1:4" x14ac:dyDescent="0.2">
      <c r="A261">
        <v>2010101249</v>
      </c>
      <c r="B261" s="14" t="s">
        <v>55</v>
      </c>
      <c r="C261" s="15">
        <v>45292</v>
      </c>
      <c r="D261">
        <v>-1242</v>
      </c>
    </row>
    <row r="262" spans="1:4" x14ac:dyDescent="0.2">
      <c r="A262">
        <v>2010101249</v>
      </c>
      <c r="B262" s="14" t="s">
        <v>55</v>
      </c>
      <c r="C262" s="15">
        <v>45323</v>
      </c>
      <c r="D262">
        <v>0</v>
      </c>
    </row>
    <row r="263" spans="1:4" x14ac:dyDescent="0.2">
      <c r="A263">
        <v>2010101249</v>
      </c>
      <c r="B263" s="14" t="s">
        <v>55</v>
      </c>
      <c r="C263" s="15">
        <v>45352</v>
      </c>
      <c r="D263">
        <v>0</v>
      </c>
    </row>
    <row r="264" spans="1:4" x14ac:dyDescent="0.2">
      <c r="A264">
        <v>2010101249</v>
      </c>
      <c r="B264" s="14" t="s">
        <v>55</v>
      </c>
      <c r="C264" s="15">
        <v>45383</v>
      </c>
      <c r="D264">
        <v>0</v>
      </c>
    </row>
    <row r="265" spans="1:4" x14ac:dyDescent="0.2">
      <c r="A265">
        <v>2010101249</v>
      </c>
      <c r="B265" s="14" t="s">
        <v>55</v>
      </c>
      <c r="C265" s="15">
        <v>45413</v>
      </c>
      <c r="D265">
        <v>0</v>
      </c>
    </row>
    <row r="266" spans="1:4" x14ac:dyDescent="0.2">
      <c r="A266">
        <v>2010101251</v>
      </c>
      <c r="B266" s="14" t="s">
        <v>56</v>
      </c>
      <c r="C266" s="15">
        <v>45292</v>
      </c>
      <c r="D266">
        <v>-2817.5</v>
      </c>
    </row>
    <row r="267" spans="1:4" x14ac:dyDescent="0.2">
      <c r="A267">
        <v>2010101251</v>
      </c>
      <c r="B267" s="14" t="s">
        <v>56</v>
      </c>
      <c r="C267" s="15">
        <v>45323</v>
      </c>
      <c r="D267">
        <v>0</v>
      </c>
    </row>
    <row r="268" spans="1:4" x14ac:dyDescent="0.2">
      <c r="A268">
        <v>2010101251</v>
      </c>
      <c r="B268" s="14" t="s">
        <v>56</v>
      </c>
      <c r="C268" s="15">
        <v>45352</v>
      </c>
      <c r="D268">
        <v>0</v>
      </c>
    </row>
    <row r="269" spans="1:4" x14ac:dyDescent="0.2">
      <c r="A269">
        <v>2010101251</v>
      </c>
      <c r="B269" s="14" t="s">
        <v>56</v>
      </c>
      <c r="C269" s="15">
        <v>45383</v>
      </c>
      <c r="D269">
        <v>0</v>
      </c>
    </row>
    <row r="270" spans="1:4" x14ac:dyDescent="0.2">
      <c r="A270">
        <v>2010101251</v>
      </c>
      <c r="B270" s="14" t="s">
        <v>56</v>
      </c>
      <c r="C270" s="15">
        <v>45413</v>
      </c>
      <c r="D270">
        <v>0</v>
      </c>
    </row>
    <row r="271" spans="1:4" x14ac:dyDescent="0.2">
      <c r="A271">
        <v>2010101253</v>
      </c>
      <c r="B271" s="14" t="s">
        <v>57</v>
      </c>
      <c r="C271" s="15">
        <v>45292</v>
      </c>
      <c r="D271">
        <v>0</v>
      </c>
    </row>
    <row r="272" spans="1:4" x14ac:dyDescent="0.2">
      <c r="A272">
        <v>2010101253</v>
      </c>
      <c r="B272" s="14" t="s">
        <v>57</v>
      </c>
      <c r="C272" s="15">
        <v>45323</v>
      </c>
      <c r="D272">
        <v>0</v>
      </c>
    </row>
    <row r="273" spans="1:4" x14ac:dyDescent="0.2">
      <c r="A273">
        <v>2010101253</v>
      </c>
      <c r="B273" s="14" t="s">
        <v>57</v>
      </c>
      <c r="C273" s="15">
        <v>45352</v>
      </c>
      <c r="D273">
        <v>0</v>
      </c>
    </row>
    <row r="274" spans="1:4" x14ac:dyDescent="0.2">
      <c r="A274">
        <v>2010101253</v>
      </c>
      <c r="B274" s="14" t="s">
        <v>57</v>
      </c>
      <c r="C274" s="15">
        <v>45383</v>
      </c>
      <c r="D274">
        <v>0</v>
      </c>
    </row>
    <row r="275" spans="1:4" x14ac:dyDescent="0.2">
      <c r="A275">
        <v>2010101253</v>
      </c>
      <c r="B275" s="14" t="s">
        <v>57</v>
      </c>
      <c r="C275" s="15">
        <v>45413</v>
      </c>
      <c r="D275">
        <v>0</v>
      </c>
    </row>
    <row r="276" spans="1:4" x14ac:dyDescent="0.2">
      <c r="A276">
        <v>2010101254</v>
      </c>
      <c r="B276" s="14" t="s">
        <v>58</v>
      </c>
      <c r="C276" s="15">
        <v>45292</v>
      </c>
      <c r="D276">
        <v>0</v>
      </c>
    </row>
    <row r="277" spans="1:4" x14ac:dyDescent="0.2">
      <c r="A277">
        <v>2010101254</v>
      </c>
      <c r="B277" s="14" t="s">
        <v>58</v>
      </c>
      <c r="C277" s="15">
        <v>45323</v>
      </c>
      <c r="D277">
        <v>53575.200000000004</v>
      </c>
    </row>
    <row r="278" spans="1:4" x14ac:dyDescent="0.2">
      <c r="A278">
        <v>2010101254</v>
      </c>
      <c r="B278" s="14" t="s">
        <v>58</v>
      </c>
      <c r="C278" s="15">
        <v>45352</v>
      </c>
      <c r="D278">
        <v>53575.200000000004</v>
      </c>
    </row>
    <row r="279" spans="1:4" x14ac:dyDescent="0.2">
      <c r="A279">
        <v>2010101254</v>
      </c>
      <c r="B279" s="14" t="s">
        <v>58</v>
      </c>
      <c r="C279" s="15">
        <v>45383</v>
      </c>
      <c r="D279">
        <v>0</v>
      </c>
    </row>
    <row r="280" spans="1:4" x14ac:dyDescent="0.2">
      <c r="A280">
        <v>2010101254</v>
      </c>
      <c r="B280" s="14" t="s">
        <v>58</v>
      </c>
      <c r="C280" s="15">
        <v>45413</v>
      </c>
      <c r="D280">
        <v>0</v>
      </c>
    </row>
    <row r="281" spans="1:4" x14ac:dyDescent="0.2">
      <c r="A281">
        <v>2010101255</v>
      </c>
      <c r="B281" s="14" t="s">
        <v>59</v>
      </c>
      <c r="C281" s="15">
        <v>45292</v>
      </c>
      <c r="D281">
        <v>0</v>
      </c>
    </row>
    <row r="282" spans="1:4" x14ac:dyDescent="0.2">
      <c r="A282">
        <v>2010101255</v>
      </c>
      <c r="B282" s="14" t="s">
        <v>59</v>
      </c>
      <c r="C282" s="15">
        <v>45323</v>
      </c>
      <c r="D282">
        <v>59618</v>
      </c>
    </row>
    <row r="283" spans="1:4" x14ac:dyDescent="0.2">
      <c r="A283">
        <v>2010101255</v>
      </c>
      <c r="B283" s="14" t="s">
        <v>59</v>
      </c>
      <c r="C283" s="15">
        <v>45352</v>
      </c>
      <c r="D283">
        <v>0</v>
      </c>
    </row>
    <row r="284" spans="1:4" x14ac:dyDescent="0.2">
      <c r="A284">
        <v>2010101255</v>
      </c>
      <c r="B284" s="14" t="s">
        <v>59</v>
      </c>
      <c r="C284" s="15">
        <v>45383</v>
      </c>
      <c r="D284">
        <v>0</v>
      </c>
    </row>
    <row r="285" spans="1:4" x14ac:dyDescent="0.2">
      <c r="A285">
        <v>2010101255</v>
      </c>
      <c r="B285" s="14" t="s">
        <v>59</v>
      </c>
      <c r="C285" s="15">
        <v>45413</v>
      </c>
      <c r="D285">
        <v>0</v>
      </c>
    </row>
    <row r="286" spans="1:4" x14ac:dyDescent="0.2">
      <c r="A286">
        <v>2010101256</v>
      </c>
      <c r="B286" s="14" t="s">
        <v>60</v>
      </c>
      <c r="C286" s="15">
        <v>45292</v>
      </c>
      <c r="D286">
        <v>0</v>
      </c>
    </row>
    <row r="287" spans="1:4" x14ac:dyDescent="0.2">
      <c r="A287">
        <v>2010101256</v>
      </c>
      <c r="B287" s="14" t="s">
        <v>60</v>
      </c>
      <c r="C287" s="15">
        <v>45323</v>
      </c>
      <c r="D287">
        <v>441643.57</v>
      </c>
    </row>
    <row r="288" spans="1:4" x14ac:dyDescent="0.2">
      <c r="A288">
        <v>2010101256</v>
      </c>
      <c r="B288" s="14" t="s">
        <v>60</v>
      </c>
      <c r="C288" s="15">
        <v>45352</v>
      </c>
      <c r="D288">
        <v>0</v>
      </c>
    </row>
    <row r="289" spans="1:4" x14ac:dyDescent="0.2">
      <c r="A289">
        <v>2010101256</v>
      </c>
      <c r="B289" s="14" t="s">
        <v>60</v>
      </c>
      <c r="C289" s="15">
        <v>45383</v>
      </c>
      <c r="D289">
        <v>0</v>
      </c>
    </row>
    <row r="290" spans="1:4" x14ac:dyDescent="0.2">
      <c r="A290">
        <v>2010101256</v>
      </c>
      <c r="B290" s="14" t="s">
        <v>60</v>
      </c>
      <c r="C290" s="15">
        <v>45413</v>
      </c>
      <c r="D290">
        <v>0</v>
      </c>
    </row>
    <row r="291" spans="1:4" x14ac:dyDescent="0.2">
      <c r="A291">
        <v>2010101257</v>
      </c>
      <c r="B291" s="14" t="s">
        <v>61</v>
      </c>
      <c r="C291" s="15">
        <v>45292</v>
      </c>
      <c r="D291">
        <v>0</v>
      </c>
    </row>
    <row r="292" spans="1:4" x14ac:dyDescent="0.2">
      <c r="A292">
        <v>2010101257</v>
      </c>
      <c r="B292" s="14" t="s">
        <v>61</v>
      </c>
      <c r="C292" s="15">
        <v>45323</v>
      </c>
      <c r="D292">
        <v>76137.86</v>
      </c>
    </row>
    <row r="293" spans="1:4" x14ac:dyDescent="0.2">
      <c r="A293">
        <v>2010101257</v>
      </c>
      <c r="B293" s="14" t="s">
        <v>61</v>
      </c>
      <c r="C293" s="15">
        <v>45352</v>
      </c>
      <c r="D293">
        <v>0</v>
      </c>
    </row>
    <row r="294" spans="1:4" x14ac:dyDescent="0.2">
      <c r="A294">
        <v>2010101257</v>
      </c>
      <c r="B294" s="14" t="s">
        <v>61</v>
      </c>
      <c r="C294" s="15">
        <v>45383</v>
      </c>
      <c r="D294">
        <v>0</v>
      </c>
    </row>
    <row r="295" spans="1:4" x14ac:dyDescent="0.2">
      <c r="A295">
        <v>2010101257</v>
      </c>
      <c r="B295" s="14" t="s">
        <v>61</v>
      </c>
      <c r="C295" s="15">
        <v>45413</v>
      </c>
      <c r="D295">
        <v>0</v>
      </c>
    </row>
    <row r="296" spans="1:4" x14ac:dyDescent="0.2">
      <c r="A296">
        <v>2010101261</v>
      </c>
      <c r="B296" s="14" t="s">
        <v>62</v>
      </c>
      <c r="C296" s="15">
        <v>45292</v>
      </c>
      <c r="D296">
        <v>0</v>
      </c>
    </row>
    <row r="297" spans="1:4" x14ac:dyDescent="0.2">
      <c r="A297">
        <v>2010101261</v>
      </c>
      <c r="B297" s="14" t="s">
        <v>62</v>
      </c>
      <c r="C297" s="15">
        <v>45323</v>
      </c>
      <c r="D297">
        <v>580.5</v>
      </c>
    </row>
    <row r="298" spans="1:4" x14ac:dyDescent="0.2">
      <c r="A298">
        <v>2010101261</v>
      </c>
      <c r="B298" s="14" t="s">
        <v>62</v>
      </c>
      <c r="C298" s="15">
        <v>45352</v>
      </c>
      <c r="D298">
        <v>0</v>
      </c>
    </row>
    <row r="299" spans="1:4" x14ac:dyDescent="0.2">
      <c r="A299">
        <v>2010101261</v>
      </c>
      <c r="B299" s="14" t="s">
        <v>62</v>
      </c>
      <c r="C299" s="15">
        <v>45383</v>
      </c>
      <c r="D299">
        <v>0</v>
      </c>
    </row>
    <row r="300" spans="1:4" x14ac:dyDescent="0.2">
      <c r="A300">
        <v>2010101261</v>
      </c>
      <c r="B300" s="14" t="s">
        <v>62</v>
      </c>
      <c r="C300" s="15">
        <v>45413</v>
      </c>
      <c r="D300">
        <v>0</v>
      </c>
    </row>
    <row r="301" spans="1:4" x14ac:dyDescent="0.2">
      <c r="A301">
        <v>2010101265</v>
      </c>
      <c r="B301" s="14" t="s">
        <v>63</v>
      </c>
      <c r="C301" s="15">
        <v>45292</v>
      </c>
      <c r="D301">
        <v>-102064</v>
      </c>
    </row>
    <row r="302" spans="1:4" x14ac:dyDescent="0.2">
      <c r="A302">
        <v>2010101265</v>
      </c>
      <c r="B302" s="14" t="s">
        <v>63</v>
      </c>
      <c r="C302" s="15">
        <v>45323</v>
      </c>
      <c r="D302">
        <v>0</v>
      </c>
    </row>
    <row r="303" spans="1:4" x14ac:dyDescent="0.2">
      <c r="A303">
        <v>2010101265</v>
      </c>
      <c r="B303" s="14" t="s">
        <v>63</v>
      </c>
      <c r="C303" s="15">
        <v>45352</v>
      </c>
      <c r="D303">
        <v>0</v>
      </c>
    </row>
    <row r="304" spans="1:4" x14ac:dyDescent="0.2">
      <c r="A304">
        <v>2010101265</v>
      </c>
      <c r="B304" s="14" t="s">
        <v>63</v>
      </c>
      <c r="C304" s="15">
        <v>45383</v>
      </c>
      <c r="D304">
        <v>0</v>
      </c>
    </row>
    <row r="305" spans="1:4" x14ac:dyDescent="0.2">
      <c r="A305">
        <v>2010101265</v>
      </c>
      <c r="B305" s="14" t="s">
        <v>63</v>
      </c>
      <c r="C305" s="15">
        <v>45413</v>
      </c>
      <c r="D305">
        <v>0</v>
      </c>
    </row>
    <row r="306" spans="1:4" x14ac:dyDescent="0.2">
      <c r="A306">
        <v>2010101266</v>
      </c>
      <c r="B306" s="14" t="s">
        <v>64</v>
      </c>
      <c r="C306" s="15">
        <v>45292</v>
      </c>
      <c r="D306">
        <v>-128174</v>
      </c>
    </row>
    <row r="307" spans="1:4" x14ac:dyDescent="0.2">
      <c r="A307">
        <v>2010101266</v>
      </c>
      <c r="B307" s="14" t="s">
        <v>64</v>
      </c>
      <c r="C307" s="15">
        <v>45323</v>
      </c>
      <c r="D307">
        <v>0</v>
      </c>
    </row>
    <row r="308" spans="1:4" x14ac:dyDescent="0.2">
      <c r="A308">
        <v>2010101266</v>
      </c>
      <c r="B308" s="14" t="s">
        <v>64</v>
      </c>
      <c r="C308" s="15">
        <v>45352</v>
      </c>
      <c r="D308">
        <v>0</v>
      </c>
    </row>
    <row r="309" spans="1:4" x14ac:dyDescent="0.2">
      <c r="A309">
        <v>2010101266</v>
      </c>
      <c r="B309" s="14" t="s">
        <v>64</v>
      </c>
      <c r="C309" s="15">
        <v>45383</v>
      </c>
      <c r="D309">
        <v>0</v>
      </c>
    </row>
    <row r="310" spans="1:4" x14ac:dyDescent="0.2">
      <c r="A310">
        <v>2010101266</v>
      </c>
      <c r="B310" s="14" t="s">
        <v>64</v>
      </c>
      <c r="C310" s="15">
        <v>45413</v>
      </c>
      <c r="D310">
        <v>0</v>
      </c>
    </row>
    <row r="311" spans="1:4" x14ac:dyDescent="0.2">
      <c r="A311">
        <v>2010101267</v>
      </c>
      <c r="B311" s="14" t="s">
        <v>65</v>
      </c>
      <c r="C311" s="15">
        <v>45292</v>
      </c>
      <c r="D311">
        <v>-3737</v>
      </c>
    </row>
    <row r="312" spans="1:4" x14ac:dyDescent="0.2">
      <c r="A312">
        <v>2010101267</v>
      </c>
      <c r="B312" s="14" t="s">
        <v>65</v>
      </c>
      <c r="C312" s="15">
        <v>45323</v>
      </c>
      <c r="D312">
        <v>0</v>
      </c>
    </row>
    <row r="313" spans="1:4" x14ac:dyDescent="0.2">
      <c r="A313">
        <v>2010101267</v>
      </c>
      <c r="B313" s="14" t="s">
        <v>65</v>
      </c>
      <c r="C313" s="15">
        <v>45352</v>
      </c>
      <c r="D313">
        <v>0</v>
      </c>
    </row>
    <row r="314" spans="1:4" x14ac:dyDescent="0.2">
      <c r="A314">
        <v>2010101267</v>
      </c>
      <c r="B314" s="14" t="s">
        <v>65</v>
      </c>
      <c r="C314" s="15">
        <v>45383</v>
      </c>
      <c r="D314">
        <v>0</v>
      </c>
    </row>
    <row r="315" spans="1:4" x14ac:dyDescent="0.2">
      <c r="A315">
        <v>2010101267</v>
      </c>
      <c r="B315" s="14" t="s">
        <v>65</v>
      </c>
      <c r="C315" s="15">
        <v>45413</v>
      </c>
      <c r="D315">
        <v>0</v>
      </c>
    </row>
    <row r="316" spans="1:4" x14ac:dyDescent="0.2">
      <c r="A316">
        <v>2010101268</v>
      </c>
      <c r="B316" s="14" t="s">
        <v>66</v>
      </c>
      <c r="C316" s="15">
        <v>45292</v>
      </c>
      <c r="D316">
        <v>-71800</v>
      </c>
    </row>
    <row r="317" spans="1:4" x14ac:dyDescent="0.2">
      <c r="A317">
        <v>2010101268</v>
      </c>
      <c r="B317" s="14" t="s">
        <v>66</v>
      </c>
      <c r="C317" s="15">
        <v>45323</v>
      </c>
      <c r="D317">
        <v>0</v>
      </c>
    </row>
    <row r="318" spans="1:4" x14ac:dyDescent="0.2">
      <c r="A318">
        <v>2010101268</v>
      </c>
      <c r="B318" s="14" t="s">
        <v>66</v>
      </c>
      <c r="C318" s="15">
        <v>45352</v>
      </c>
      <c r="D318">
        <v>0</v>
      </c>
    </row>
    <row r="319" spans="1:4" x14ac:dyDescent="0.2">
      <c r="A319">
        <v>2010101268</v>
      </c>
      <c r="B319" s="14" t="s">
        <v>66</v>
      </c>
      <c r="C319" s="15">
        <v>45383</v>
      </c>
      <c r="D319">
        <v>0</v>
      </c>
    </row>
    <row r="320" spans="1:4" x14ac:dyDescent="0.2">
      <c r="A320">
        <v>2010101268</v>
      </c>
      <c r="B320" s="14" t="s">
        <v>66</v>
      </c>
      <c r="C320" s="15">
        <v>45413</v>
      </c>
      <c r="D320">
        <v>0</v>
      </c>
    </row>
    <row r="321" spans="1:4" x14ac:dyDescent="0.2">
      <c r="A321">
        <v>2010101274</v>
      </c>
      <c r="B321" s="14" t="s">
        <v>67</v>
      </c>
      <c r="C321" s="15">
        <v>45292</v>
      </c>
      <c r="D321">
        <v>0</v>
      </c>
    </row>
    <row r="322" spans="1:4" x14ac:dyDescent="0.2">
      <c r="A322">
        <v>2010101274</v>
      </c>
      <c r="B322" s="14" t="s">
        <v>67</v>
      </c>
      <c r="C322" s="15">
        <v>45323</v>
      </c>
      <c r="D322">
        <v>202418.48</v>
      </c>
    </row>
    <row r="323" spans="1:4" x14ac:dyDescent="0.2">
      <c r="A323">
        <v>2010101274</v>
      </c>
      <c r="B323" s="14" t="s">
        <v>67</v>
      </c>
      <c r="C323" s="15">
        <v>45352</v>
      </c>
      <c r="D323">
        <v>0</v>
      </c>
    </row>
    <row r="324" spans="1:4" x14ac:dyDescent="0.2">
      <c r="A324">
        <v>2010101274</v>
      </c>
      <c r="B324" s="14" t="s">
        <v>67</v>
      </c>
      <c r="C324" s="15">
        <v>45383</v>
      </c>
      <c r="D324">
        <v>0</v>
      </c>
    </row>
    <row r="325" spans="1:4" x14ac:dyDescent="0.2">
      <c r="A325">
        <v>2010101274</v>
      </c>
      <c r="B325" s="14" t="s">
        <v>67</v>
      </c>
      <c r="C325" s="15">
        <v>45413</v>
      </c>
      <c r="D325">
        <v>0</v>
      </c>
    </row>
    <row r="326" spans="1:4" x14ac:dyDescent="0.2">
      <c r="A326">
        <v>2010101275</v>
      </c>
      <c r="B326" s="14" t="s">
        <v>68</v>
      </c>
      <c r="C326" s="15">
        <v>45292</v>
      </c>
      <c r="D326">
        <v>-679661.25</v>
      </c>
    </row>
    <row r="327" spans="1:4" x14ac:dyDescent="0.2">
      <c r="A327">
        <v>2010101275</v>
      </c>
      <c r="B327" s="14" t="s">
        <v>68</v>
      </c>
      <c r="C327" s="15">
        <v>45323</v>
      </c>
      <c r="D327">
        <v>0</v>
      </c>
    </row>
    <row r="328" spans="1:4" x14ac:dyDescent="0.2">
      <c r="A328">
        <v>2010101275</v>
      </c>
      <c r="B328" s="14" t="s">
        <v>68</v>
      </c>
      <c r="C328" s="15">
        <v>45352</v>
      </c>
      <c r="D328">
        <v>0</v>
      </c>
    </row>
    <row r="329" spans="1:4" x14ac:dyDescent="0.2">
      <c r="A329">
        <v>2010101275</v>
      </c>
      <c r="B329" s="14" t="s">
        <v>68</v>
      </c>
      <c r="C329" s="15">
        <v>45383</v>
      </c>
      <c r="D329">
        <v>0</v>
      </c>
    </row>
    <row r="330" spans="1:4" x14ac:dyDescent="0.2">
      <c r="A330">
        <v>2010101275</v>
      </c>
      <c r="B330" s="14" t="s">
        <v>68</v>
      </c>
      <c r="C330" s="15">
        <v>45413</v>
      </c>
      <c r="D330">
        <v>0</v>
      </c>
    </row>
    <row r="331" spans="1:4" x14ac:dyDescent="0.2">
      <c r="A331">
        <v>2010101279</v>
      </c>
      <c r="B331" s="14" t="s">
        <v>69</v>
      </c>
      <c r="C331" s="15">
        <v>45292</v>
      </c>
      <c r="D331">
        <v>0</v>
      </c>
    </row>
    <row r="332" spans="1:4" x14ac:dyDescent="0.2">
      <c r="A332">
        <v>2010101279</v>
      </c>
      <c r="B332" s="14" t="s">
        <v>69</v>
      </c>
      <c r="C332" s="15">
        <v>45323</v>
      </c>
      <c r="D332">
        <v>0</v>
      </c>
    </row>
    <row r="333" spans="1:4" x14ac:dyDescent="0.2">
      <c r="A333">
        <v>2010101279</v>
      </c>
      <c r="B333" s="14" t="s">
        <v>69</v>
      </c>
      <c r="C333" s="15">
        <v>45352</v>
      </c>
      <c r="D333">
        <v>0</v>
      </c>
    </row>
    <row r="334" spans="1:4" x14ac:dyDescent="0.2">
      <c r="A334">
        <v>2010101279</v>
      </c>
      <c r="B334" s="14" t="s">
        <v>69</v>
      </c>
      <c r="C334" s="15">
        <v>45383</v>
      </c>
      <c r="D334">
        <v>0</v>
      </c>
    </row>
    <row r="335" spans="1:4" x14ac:dyDescent="0.2">
      <c r="A335">
        <v>2010101279</v>
      </c>
      <c r="B335" s="14" t="s">
        <v>69</v>
      </c>
      <c r="C335" s="15">
        <v>45413</v>
      </c>
      <c r="D335">
        <v>0</v>
      </c>
    </row>
    <row r="336" spans="1:4" x14ac:dyDescent="0.2">
      <c r="A336">
        <v>2010101280</v>
      </c>
      <c r="B336" s="14" t="s">
        <v>70</v>
      </c>
      <c r="C336" s="15">
        <v>45292</v>
      </c>
      <c r="D336">
        <v>0</v>
      </c>
    </row>
    <row r="337" spans="1:4" x14ac:dyDescent="0.2">
      <c r="A337">
        <v>2010101280</v>
      </c>
      <c r="B337" s="14" t="s">
        <v>70</v>
      </c>
      <c r="C337" s="15">
        <v>45323</v>
      </c>
      <c r="D337">
        <v>6242.418680000007</v>
      </c>
    </row>
    <row r="338" spans="1:4" x14ac:dyDescent="0.2">
      <c r="A338">
        <v>2010101280</v>
      </c>
      <c r="B338" s="14" t="s">
        <v>70</v>
      </c>
      <c r="C338" s="15">
        <v>45352</v>
      </c>
      <c r="D338">
        <v>0</v>
      </c>
    </row>
    <row r="339" spans="1:4" x14ac:dyDescent="0.2">
      <c r="A339">
        <v>2010101280</v>
      </c>
      <c r="B339" s="14" t="s">
        <v>70</v>
      </c>
      <c r="C339" s="15">
        <v>45383</v>
      </c>
      <c r="D339">
        <v>0</v>
      </c>
    </row>
    <row r="340" spans="1:4" x14ac:dyDescent="0.2">
      <c r="A340">
        <v>2010101280</v>
      </c>
      <c r="B340" s="14" t="s">
        <v>70</v>
      </c>
      <c r="C340" s="15">
        <v>45413</v>
      </c>
      <c r="D340">
        <v>0</v>
      </c>
    </row>
    <row r="341" spans="1:4" x14ac:dyDescent="0.2">
      <c r="A341">
        <v>2010101281</v>
      </c>
      <c r="B341" s="14" t="s">
        <v>71</v>
      </c>
      <c r="C341" s="15">
        <v>45292</v>
      </c>
      <c r="D341">
        <v>0</v>
      </c>
    </row>
    <row r="342" spans="1:4" x14ac:dyDescent="0.2">
      <c r="A342">
        <v>2010101281</v>
      </c>
      <c r="B342" s="14" t="s">
        <v>71</v>
      </c>
      <c r="C342" s="15">
        <v>45323</v>
      </c>
      <c r="D342">
        <v>69206.84</v>
      </c>
    </row>
    <row r="343" spans="1:4" x14ac:dyDescent="0.2">
      <c r="A343">
        <v>2010101281</v>
      </c>
      <c r="B343" s="14" t="s">
        <v>71</v>
      </c>
      <c r="C343" s="15">
        <v>45352</v>
      </c>
      <c r="D343">
        <v>69206.84</v>
      </c>
    </row>
    <row r="344" spans="1:4" x14ac:dyDescent="0.2">
      <c r="A344">
        <v>2010101281</v>
      </c>
      <c r="B344" s="14" t="s">
        <v>71</v>
      </c>
      <c r="C344" s="15">
        <v>45383</v>
      </c>
      <c r="D344">
        <v>0</v>
      </c>
    </row>
    <row r="345" spans="1:4" x14ac:dyDescent="0.2">
      <c r="A345">
        <v>2010101281</v>
      </c>
      <c r="B345" s="14" t="s">
        <v>71</v>
      </c>
      <c r="C345" s="15">
        <v>45413</v>
      </c>
      <c r="D345">
        <v>0</v>
      </c>
    </row>
    <row r="346" spans="1:4" x14ac:dyDescent="0.2">
      <c r="A346">
        <v>2010101285</v>
      </c>
      <c r="B346" s="14" t="s">
        <v>72</v>
      </c>
      <c r="C346" s="15">
        <v>45292</v>
      </c>
      <c r="D346">
        <v>-53902.8</v>
      </c>
    </row>
    <row r="347" spans="1:4" x14ac:dyDescent="0.2">
      <c r="A347">
        <v>2010101285</v>
      </c>
      <c r="B347" s="14" t="s">
        <v>72</v>
      </c>
      <c r="C347" s="15">
        <v>45323</v>
      </c>
      <c r="D347">
        <v>0</v>
      </c>
    </row>
    <row r="348" spans="1:4" x14ac:dyDescent="0.2">
      <c r="A348">
        <v>2010101285</v>
      </c>
      <c r="B348" s="14" t="s">
        <v>72</v>
      </c>
      <c r="C348" s="15">
        <v>45352</v>
      </c>
      <c r="D348">
        <v>0</v>
      </c>
    </row>
    <row r="349" spans="1:4" x14ac:dyDescent="0.2">
      <c r="A349">
        <v>2010101285</v>
      </c>
      <c r="B349" s="14" t="s">
        <v>72</v>
      </c>
      <c r="C349" s="15">
        <v>45383</v>
      </c>
      <c r="D349">
        <v>0</v>
      </c>
    </row>
    <row r="350" spans="1:4" x14ac:dyDescent="0.2">
      <c r="A350">
        <v>2010101285</v>
      </c>
      <c r="B350" s="14" t="s">
        <v>72</v>
      </c>
      <c r="C350" s="15">
        <v>45413</v>
      </c>
      <c r="D350">
        <v>0</v>
      </c>
    </row>
    <row r="351" spans="1:4" x14ac:dyDescent="0.2">
      <c r="A351">
        <v>2010101288</v>
      </c>
      <c r="B351" s="14" t="s">
        <v>73</v>
      </c>
      <c r="C351" s="15">
        <v>45292</v>
      </c>
      <c r="D351">
        <v>0</v>
      </c>
    </row>
    <row r="352" spans="1:4" x14ac:dyDescent="0.2">
      <c r="A352">
        <v>2010101288</v>
      </c>
      <c r="B352" s="14" t="s">
        <v>73</v>
      </c>
      <c r="C352" s="15">
        <v>45323</v>
      </c>
      <c r="D352">
        <v>10825.75</v>
      </c>
    </row>
    <row r="353" spans="1:4" x14ac:dyDescent="0.2">
      <c r="A353">
        <v>2010101288</v>
      </c>
      <c r="B353" s="14" t="s">
        <v>73</v>
      </c>
      <c r="C353" s="15">
        <v>45352</v>
      </c>
      <c r="D353">
        <v>0</v>
      </c>
    </row>
    <row r="354" spans="1:4" x14ac:dyDescent="0.2">
      <c r="A354">
        <v>2010101288</v>
      </c>
      <c r="B354" s="14" t="s">
        <v>73</v>
      </c>
      <c r="C354" s="15">
        <v>45383</v>
      </c>
      <c r="D354">
        <v>0</v>
      </c>
    </row>
    <row r="355" spans="1:4" x14ac:dyDescent="0.2">
      <c r="A355">
        <v>2010101288</v>
      </c>
      <c r="B355" s="14" t="s">
        <v>73</v>
      </c>
      <c r="C355" s="15">
        <v>45413</v>
      </c>
      <c r="D355">
        <v>0</v>
      </c>
    </row>
    <row r="356" spans="1:4" x14ac:dyDescent="0.2">
      <c r="A356">
        <v>2010101289</v>
      </c>
      <c r="B356" s="14" t="s">
        <v>74</v>
      </c>
      <c r="C356" s="15">
        <v>45292</v>
      </c>
      <c r="D356">
        <v>-16680.75</v>
      </c>
    </row>
    <row r="357" spans="1:4" x14ac:dyDescent="0.2">
      <c r="A357">
        <v>2010101289</v>
      </c>
      <c r="B357" s="14" t="s">
        <v>74</v>
      </c>
      <c r="C357" s="15">
        <v>45323</v>
      </c>
      <c r="D357">
        <v>0</v>
      </c>
    </row>
    <row r="358" spans="1:4" x14ac:dyDescent="0.2">
      <c r="A358">
        <v>2010101289</v>
      </c>
      <c r="B358" s="14" t="s">
        <v>74</v>
      </c>
      <c r="C358" s="15">
        <v>45352</v>
      </c>
      <c r="D358">
        <v>0</v>
      </c>
    </row>
    <row r="359" spans="1:4" x14ac:dyDescent="0.2">
      <c r="A359">
        <v>2010101289</v>
      </c>
      <c r="B359" s="14" t="s">
        <v>74</v>
      </c>
      <c r="C359" s="15">
        <v>45383</v>
      </c>
      <c r="D359">
        <v>0</v>
      </c>
    </row>
    <row r="360" spans="1:4" x14ac:dyDescent="0.2">
      <c r="A360">
        <v>2010101289</v>
      </c>
      <c r="B360" s="14" t="s">
        <v>74</v>
      </c>
      <c r="C360" s="15">
        <v>45413</v>
      </c>
      <c r="D360">
        <v>0</v>
      </c>
    </row>
    <row r="361" spans="1:4" x14ac:dyDescent="0.2">
      <c r="A361">
        <v>2010101290</v>
      </c>
      <c r="B361" s="14" t="s">
        <v>75</v>
      </c>
      <c r="C361" s="15">
        <v>45292</v>
      </c>
      <c r="D361">
        <v>-0.01</v>
      </c>
    </row>
    <row r="362" spans="1:4" x14ac:dyDescent="0.2">
      <c r="A362">
        <v>2010101290</v>
      </c>
      <c r="B362" s="14" t="s">
        <v>75</v>
      </c>
      <c r="C362" s="15">
        <v>45323</v>
      </c>
      <c r="D362">
        <v>0</v>
      </c>
    </row>
    <row r="363" spans="1:4" x14ac:dyDescent="0.2">
      <c r="A363">
        <v>2010101290</v>
      </c>
      <c r="B363" s="14" t="s">
        <v>75</v>
      </c>
      <c r="C363" s="15">
        <v>45352</v>
      </c>
      <c r="D363">
        <v>0</v>
      </c>
    </row>
    <row r="364" spans="1:4" x14ac:dyDescent="0.2">
      <c r="A364">
        <v>2010101290</v>
      </c>
      <c r="B364" s="14" t="s">
        <v>75</v>
      </c>
      <c r="C364" s="15">
        <v>45383</v>
      </c>
      <c r="D364">
        <v>0</v>
      </c>
    </row>
    <row r="365" spans="1:4" x14ac:dyDescent="0.2">
      <c r="A365">
        <v>2010101290</v>
      </c>
      <c r="B365" s="14" t="s">
        <v>75</v>
      </c>
      <c r="C365" s="15">
        <v>45413</v>
      </c>
      <c r="D365">
        <v>0</v>
      </c>
    </row>
    <row r="366" spans="1:4" x14ac:dyDescent="0.2">
      <c r="A366">
        <v>2010101292</v>
      </c>
      <c r="B366" s="14" t="s">
        <v>76</v>
      </c>
      <c r="C366" s="15">
        <v>45292</v>
      </c>
      <c r="D366">
        <v>0</v>
      </c>
    </row>
    <row r="367" spans="1:4" x14ac:dyDescent="0.2">
      <c r="A367">
        <v>2010101292</v>
      </c>
      <c r="B367" s="14" t="s">
        <v>76</v>
      </c>
      <c r="C367" s="15">
        <v>45323</v>
      </c>
      <c r="D367">
        <v>1.53</v>
      </c>
    </row>
    <row r="368" spans="1:4" x14ac:dyDescent="0.2">
      <c r="A368">
        <v>2010101292</v>
      </c>
      <c r="B368" s="14" t="s">
        <v>76</v>
      </c>
      <c r="C368" s="15">
        <v>45352</v>
      </c>
      <c r="D368">
        <v>0</v>
      </c>
    </row>
    <row r="369" spans="1:4" x14ac:dyDescent="0.2">
      <c r="A369">
        <v>2010101292</v>
      </c>
      <c r="B369" s="14" t="s">
        <v>76</v>
      </c>
      <c r="C369" s="15">
        <v>45383</v>
      </c>
      <c r="D369">
        <v>0</v>
      </c>
    </row>
    <row r="370" spans="1:4" x14ac:dyDescent="0.2">
      <c r="A370">
        <v>2010101292</v>
      </c>
      <c r="B370" s="14" t="s">
        <v>76</v>
      </c>
      <c r="C370" s="15">
        <v>45413</v>
      </c>
      <c r="D370">
        <v>0</v>
      </c>
    </row>
    <row r="371" spans="1:4" x14ac:dyDescent="0.2">
      <c r="A371">
        <v>2010101295</v>
      </c>
      <c r="B371" s="14" t="s">
        <v>77</v>
      </c>
      <c r="C371" s="15">
        <v>45292</v>
      </c>
      <c r="D371">
        <v>-6164</v>
      </c>
    </row>
    <row r="372" spans="1:4" x14ac:dyDescent="0.2">
      <c r="A372">
        <v>2010101295</v>
      </c>
      <c r="B372" s="14" t="s">
        <v>77</v>
      </c>
      <c r="C372" s="15">
        <v>45323</v>
      </c>
      <c r="D372">
        <v>0</v>
      </c>
    </row>
    <row r="373" spans="1:4" x14ac:dyDescent="0.2">
      <c r="A373">
        <v>2010101295</v>
      </c>
      <c r="B373" s="14" t="s">
        <v>77</v>
      </c>
      <c r="C373" s="15">
        <v>45352</v>
      </c>
      <c r="D373">
        <v>0</v>
      </c>
    </row>
    <row r="374" spans="1:4" x14ac:dyDescent="0.2">
      <c r="A374">
        <v>2010101295</v>
      </c>
      <c r="B374" s="14" t="s">
        <v>77</v>
      </c>
      <c r="C374" s="15">
        <v>45383</v>
      </c>
      <c r="D374">
        <v>0</v>
      </c>
    </row>
    <row r="375" spans="1:4" x14ac:dyDescent="0.2">
      <c r="A375">
        <v>2010101295</v>
      </c>
      <c r="B375" s="14" t="s">
        <v>77</v>
      </c>
      <c r="C375" s="15">
        <v>45413</v>
      </c>
      <c r="D375">
        <v>0</v>
      </c>
    </row>
    <row r="376" spans="1:4" x14ac:dyDescent="0.2">
      <c r="A376">
        <v>2010101297</v>
      </c>
      <c r="B376" s="14" t="s">
        <v>78</v>
      </c>
      <c r="C376" s="15">
        <v>45292</v>
      </c>
      <c r="D376">
        <v>-1000000</v>
      </c>
    </row>
    <row r="377" spans="1:4" x14ac:dyDescent="0.2">
      <c r="A377">
        <v>2010101297</v>
      </c>
      <c r="B377" s="14" t="s">
        <v>78</v>
      </c>
      <c r="C377" s="15">
        <v>45323</v>
      </c>
      <c r="D377">
        <v>0</v>
      </c>
    </row>
    <row r="378" spans="1:4" x14ac:dyDescent="0.2">
      <c r="A378">
        <v>2010101297</v>
      </c>
      <c r="B378" s="14" t="s">
        <v>78</v>
      </c>
      <c r="C378" s="15">
        <v>45352</v>
      </c>
      <c r="D378">
        <v>0</v>
      </c>
    </row>
    <row r="379" spans="1:4" x14ac:dyDescent="0.2">
      <c r="A379">
        <v>2010101297</v>
      </c>
      <c r="B379" s="14" t="s">
        <v>78</v>
      </c>
      <c r="C379" s="15">
        <v>45383</v>
      </c>
      <c r="D379">
        <v>0</v>
      </c>
    </row>
    <row r="380" spans="1:4" x14ac:dyDescent="0.2">
      <c r="A380">
        <v>2010101297</v>
      </c>
      <c r="B380" s="14" t="s">
        <v>78</v>
      </c>
      <c r="C380" s="15">
        <v>45413</v>
      </c>
      <c r="D380">
        <v>0</v>
      </c>
    </row>
    <row r="381" spans="1:4" x14ac:dyDescent="0.2">
      <c r="A381">
        <v>2010101298</v>
      </c>
      <c r="B381" s="14" t="s">
        <v>79</v>
      </c>
      <c r="C381" s="15">
        <v>45292</v>
      </c>
      <c r="D381">
        <v>0</v>
      </c>
    </row>
    <row r="382" spans="1:4" x14ac:dyDescent="0.2">
      <c r="A382">
        <v>2010101298</v>
      </c>
      <c r="B382" s="14" t="s">
        <v>79</v>
      </c>
      <c r="C382" s="15">
        <v>45323</v>
      </c>
      <c r="D382">
        <v>110717.785</v>
      </c>
    </row>
    <row r="383" spans="1:4" x14ac:dyDescent="0.2">
      <c r="A383">
        <v>2010101298</v>
      </c>
      <c r="B383" s="14" t="s">
        <v>79</v>
      </c>
      <c r="C383" s="15">
        <v>45352</v>
      </c>
      <c r="D383">
        <v>110717.785</v>
      </c>
    </row>
    <row r="384" spans="1:4" x14ac:dyDescent="0.2">
      <c r="A384">
        <v>2010101298</v>
      </c>
      <c r="B384" s="14" t="s">
        <v>79</v>
      </c>
      <c r="C384" s="15">
        <v>45383</v>
      </c>
      <c r="D384">
        <v>0</v>
      </c>
    </row>
    <row r="385" spans="1:4" x14ac:dyDescent="0.2">
      <c r="A385">
        <v>2010101298</v>
      </c>
      <c r="B385" s="14" t="s">
        <v>79</v>
      </c>
      <c r="C385" s="15">
        <v>45413</v>
      </c>
      <c r="D385">
        <v>0</v>
      </c>
    </row>
    <row r="386" spans="1:4" x14ac:dyDescent="0.2">
      <c r="A386">
        <v>2010101300</v>
      </c>
      <c r="B386" s="14" t="s">
        <v>80</v>
      </c>
      <c r="C386" s="15">
        <v>45292</v>
      </c>
      <c r="D386">
        <v>0</v>
      </c>
    </row>
    <row r="387" spans="1:4" x14ac:dyDescent="0.2">
      <c r="A387">
        <v>2010101300</v>
      </c>
      <c r="B387" s="14" t="s">
        <v>80</v>
      </c>
      <c r="C387" s="15">
        <v>45323</v>
      </c>
      <c r="D387">
        <v>790168.47</v>
      </c>
    </row>
    <row r="388" spans="1:4" x14ac:dyDescent="0.2">
      <c r="A388">
        <v>2010101300</v>
      </c>
      <c r="B388" s="14" t="s">
        <v>80</v>
      </c>
      <c r="C388" s="15">
        <v>45352</v>
      </c>
      <c r="D388">
        <v>0</v>
      </c>
    </row>
    <row r="389" spans="1:4" x14ac:dyDescent="0.2">
      <c r="A389">
        <v>2010101300</v>
      </c>
      <c r="B389" s="14" t="s">
        <v>80</v>
      </c>
      <c r="C389" s="15">
        <v>45383</v>
      </c>
      <c r="D389">
        <v>0</v>
      </c>
    </row>
    <row r="390" spans="1:4" x14ac:dyDescent="0.2">
      <c r="A390">
        <v>2010101300</v>
      </c>
      <c r="B390" s="14" t="s">
        <v>80</v>
      </c>
      <c r="C390" s="15">
        <v>45413</v>
      </c>
      <c r="D390">
        <v>0</v>
      </c>
    </row>
    <row r="391" spans="1:4" x14ac:dyDescent="0.2">
      <c r="A391">
        <v>2010101301</v>
      </c>
      <c r="B391" s="14" t="s">
        <v>81</v>
      </c>
      <c r="C391" s="15">
        <v>45292</v>
      </c>
      <c r="D391">
        <v>-293250</v>
      </c>
    </row>
    <row r="392" spans="1:4" x14ac:dyDescent="0.2">
      <c r="A392">
        <v>2010101301</v>
      </c>
      <c r="B392" s="14" t="s">
        <v>81</v>
      </c>
      <c r="C392" s="15">
        <v>45323</v>
      </c>
      <c r="D392">
        <v>0</v>
      </c>
    </row>
    <row r="393" spans="1:4" x14ac:dyDescent="0.2">
      <c r="A393">
        <v>2010101301</v>
      </c>
      <c r="B393" s="14" t="s">
        <v>81</v>
      </c>
      <c r="C393" s="15">
        <v>45352</v>
      </c>
      <c r="D393">
        <v>0</v>
      </c>
    </row>
    <row r="394" spans="1:4" x14ac:dyDescent="0.2">
      <c r="A394">
        <v>2010101301</v>
      </c>
      <c r="B394" s="14" t="s">
        <v>81</v>
      </c>
      <c r="C394" s="15">
        <v>45383</v>
      </c>
      <c r="D394">
        <v>0</v>
      </c>
    </row>
    <row r="395" spans="1:4" x14ac:dyDescent="0.2">
      <c r="A395">
        <v>2010101301</v>
      </c>
      <c r="B395" s="14" t="s">
        <v>81</v>
      </c>
      <c r="C395" s="15">
        <v>45413</v>
      </c>
      <c r="D395">
        <v>0</v>
      </c>
    </row>
    <row r="396" spans="1:4" x14ac:dyDescent="0.2">
      <c r="A396">
        <v>2010101304</v>
      </c>
      <c r="B396" s="14" t="s">
        <v>82</v>
      </c>
      <c r="C396" s="15">
        <v>45292</v>
      </c>
      <c r="D396">
        <v>-38855</v>
      </c>
    </row>
    <row r="397" spans="1:4" x14ac:dyDescent="0.2">
      <c r="A397">
        <v>2010101304</v>
      </c>
      <c r="B397" s="14" t="s">
        <v>82</v>
      </c>
      <c r="C397" s="15">
        <v>45323</v>
      </c>
      <c r="D397">
        <v>0</v>
      </c>
    </row>
    <row r="398" spans="1:4" x14ac:dyDescent="0.2">
      <c r="A398">
        <v>2010101304</v>
      </c>
      <c r="B398" s="14" t="s">
        <v>82</v>
      </c>
      <c r="C398" s="15">
        <v>45352</v>
      </c>
      <c r="D398">
        <v>0</v>
      </c>
    </row>
    <row r="399" spans="1:4" x14ac:dyDescent="0.2">
      <c r="A399">
        <v>2010101304</v>
      </c>
      <c r="B399" s="14" t="s">
        <v>82</v>
      </c>
      <c r="C399" s="15">
        <v>45383</v>
      </c>
      <c r="D399">
        <v>0</v>
      </c>
    </row>
    <row r="400" spans="1:4" x14ac:dyDescent="0.2">
      <c r="A400">
        <v>2010101304</v>
      </c>
      <c r="B400" s="14" t="s">
        <v>82</v>
      </c>
      <c r="C400" s="15">
        <v>45413</v>
      </c>
      <c r="D400">
        <v>0</v>
      </c>
    </row>
    <row r="401" spans="1:4" x14ac:dyDescent="0.2">
      <c r="A401">
        <v>2010101307</v>
      </c>
      <c r="B401" s="14" t="s">
        <v>83</v>
      </c>
      <c r="C401" s="15">
        <v>45292</v>
      </c>
      <c r="D401">
        <v>0</v>
      </c>
    </row>
    <row r="402" spans="1:4" x14ac:dyDescent="0.2">
      <c r="A402">
        <v>2010101307</v>
      </c>
      <c r="B402" s="14" t="s">
        <v>83</v>
      </c>
      <c r="C402" s="15">
        <v>45323</v>
      </c>
      <c r="D402">
        <v>485502.3</v>
      </c>
    </row>
    <row r="403" spans="1:4" x14ac:dyDescent="0.2">
      <c r="A403">
        <v>2010101307</v>
      </c>
      <c r="B403" s="14" t="s">
        <v>83</v>
      </c>
      <c r="C403" s="15">
        <v>45352</v>
      </c>
      <c r="D403">
        <v>0</v>
      </c>
    </row>
    <row r="404" spans="1:4" x14ac:dyDescent="0.2">
      <c r="A404">
        <v>2010101307</v>
      </c>
      <c r="B404" s="14" t="s">
        <v>83</v>
      </c>
      <c r="C404" s="15">
        <v>45383</v>
      </c>
      <c r="D404">
        <v>0</v>
      </c>
    </row>
    <row r="405" spans="1:4" x14ac:dyDescent="0.2">
      <c r="A405">
        <v>2010101307</v>
      </c>
      <c r="B405" s="14" t="s">
        <v>83</v>
      </c>
      <c r="C405" s="15">
        <v>45413</v>
      </c>
      <c r="D405">
        <v>0</v>
      </c>
    </row>
    <row r="406" spans="1:4" x14ac:dyDescent="0.2">
      <c r="A406">
        <v>2010101308</v>
      </c>
      <c r="B406" s="14" t="s">
        <v>84</v>
      </c>
      <c r="C406" s="15">
        <v>45292</v>
      </c>
      <c r="D406">
        <v>-11550.853000000001</v>
      </c>
    </row>
    <row r="407" spans="1:4" x14ac:dyDescent="0.2">
      <c r="A407">
        <v>2010101308</v>
      </c>
      <c r="B407" s="14" t="s">
        <v>84</v>
      </c>
      <c r="C407" s="15">
        <v>45323</v>
      </c>
      <c r="D407">
        <v>0</v>
      </c>
    </row>
    <row r="408" spans="1:4" x14ac:dyDescent="0.2">
      <c r="A408">
        <v>2010101308</v>
      </c>
      <c r="B408" s="14" t="s">
        <v>84</v>
      </c>
      <c r="C408" s="15">
        <v>45352</v>
      </c>
      <c r="D408">
        <v>0</v>
      </c>
    </row>
    <row r="409" spans="1:4" x14ac:dyDescent="0.2">
      <c r="A409">
        <v>2010101308</v>
      </c>
      <c r="B409" s="14" t="s">
        <v>84</v>
      </c>
      <c r="C409" s="15">
        <v>45383</v>
      </c>
      <c r="D409">
        <v>0</v>
      </c>
    </row>
    <row r="410" spans="1:4" x14ac:dyDescent="0.2">
      <c r="A410">
        <v>2010101308</v>
      </c>
      <c r="B410" s="14" t="s">
        <v>84</v>
      </c>
      <c r="C410" s="15">
        <v>45413</v>
      </c>
      <c r="D410">
        <v>0</v>
      </c>
    </row>
    <row r="411" spans="1:4" x14ac:dyDescent="0.2">
      <c r="A411">
        <v>2010101310</v>
      </c>
      <c r="B411" s="14" t="s">
        <v>85</v>
      </c>
      <c r="C411" s="15">
        <v>45292</v>
      </c>
      <c r="D411">
        <v>0</v>
      </c>
    </row>
    <row r="412" spans="1:4" x14ac:dyDescent="0.2">
      <c r="A412">
        <v>2010101310</v>
      </c>
      <c r="B412" s="14" t="s">
        <v>85</v>
      </c>
      <c r="C412" s="15">
        <v>45323</v>
      </c>
      <c r="D412">
        <v>0</v>
      </c>
    </row>
    <row r="413" spans="1:4" x14ac:dyDescent="0.2">
      <c r="A413">
        <v>2010101310</v>
      </c>
      <c r="B413" s="14" t="s">
        <v>85</v>
      </c>
      <c r="C413" s="15">
        <v>45352</v>
      </c>
      <c r="D413">
        <v>0</v>
      </c>
    </row>
    <row r="414" spans="1:4" x14ac:dyDescent="0.2">
      <c r="A414">
        <v>2010101310</v>
      </c>
      <c r="B414" s="14" t="s">
        <v>85</v>
      </c>
      <c r="C414" s="15">
        <v>45383</v>
      </c>
      <c r="D414">
        <v>0</v>
      </c>
    </row>
    <row r="415" spans="1:4" x14ac:dyDescent="0.2">
      <c r="A415">
        <v>2010101310</v>
      </c>
      <c r="B415" s="14" t="s">
        <v>85</v>
      </c>
      <c r="C415" s="15">
        <v>45413</v>
      </c>
      <c r="D415">
        <v>0</v>
      </c>
    </row>
    <row r="416" spans="1:4" x14ac:dyDescent="0.2">
      <c r="A416">
        <v>2010102004</v>
      </c>
      <c r="B416" s="14" t="s">
        <v>86</v>
      </c>
      <c r="C416" s="15">
        <v>45292</v>
      </c>
      <c r="D416">
        <v>0</v>
      </c>
    </row>
    <row r="417" spans="1:4" x14ac:dyDescent="0.2">
      <c r="A417">
        <v>2010102004</v>
      </c>
      <c r="B417" s="14" t="s">
        <v>86</v>
      </c>
      <c r="C417" s="15">
        <v>45323</v>
      </c>
      <c r="D417">
        <v>30422</v>
      </c>
    </row>
    <row r="418" spans="1:4" x14ac:dyDescent="0.2">
      <c r="A418">
        <v>2010102004</v>
      </c>
      <c r="B418" s="14" t="s">
        <v>86</v>
      </c>
      <c r="C418" s="15">
        <v>45352</v>
      </c>
      <c r="D418">
        <v>0</v>
      </c>
    </row>
    <row r="419" spans="1:4" x14ac:dyDescent="0.2">
      <c r="A419">
        <v>2010102004</v>
      </c>
      <c r="B419" s="14" t="s">
        <v>86</v>
      </c>
      <c r="C419" s="15">
        <v>45383</v>
      </c>
      <c r="D419">
        <v>0</v>
      </c>
    </row>
    <row r="420" spans="1:4" x14ac:dyDescent="0.2">
      <c r="A420">
        <v>2010102004</v>
      </c>
      <c r="B420" s="14" t="s">
        <v>86</v>
      </c>
      <c r="C420" s="15">
        <v>45413</v>
      </c>
      <c r="D420">
        <v>0</v>
      </c>
    </row>
    <row r="421" spans="1:4" x14ac:dyDescent="0.2">
      <c r="A421">
        <v>2010102005</v>
      </c>
      <c r="B421" s="14" t="s">
        <v>87</v>
      </c>
      <c r="C421" s="15">
        <v>45292</v>
      </c>
      <c r="D421">
        <v>0</v>
      </c>
    </row>
    <row r="422" spans="1:4" x14ac:dyDescent="0.2">
      <c r="A422">
        <v>2010102005</v>
      </c>
      <c r="B422" s="14" t="s">
        <v>87</v>
      </c>
      <c r="C422" s="15">
        <v>45323</v>
      </c>
      <c r="D422">
        <v>96600</v>
      </c>
    </row>
    <row r="423" spans="1:4" x14ac:dyDescent="0.2">
      <c r="A423">
        <v>2010102005</v>
      </c>
      <c r="B423" s="14" t="s">
        <v>87</v>
      </c>
      <c r="C423" s="15">
        <v>45352</v>
      </c>
      <c r="D423">
        <v>96600</v>
      </c>
    </row>
    <row r="424" spans="1:4" x14ac:dyDescent="0.2">
      <c r="A424">
        <v>2010102005</v>
      </c>
      <c r="B424" s="14" t="s">
        <v>87</v>
      </c>
      <c r="C424" s="15">
        <v>45383</v>
      </c>
      <c r="D424">
        <v>0</v>
      </c>
    </row>
    <row r="425" spans="1:4" x14ac:dyDescent="0.2">
      <c r="A425">
        <v>2010102005</v>
      </c>
      <c r="B425" s="14" t="s">
        <v>87</v>
      </c>
      <c r="C425" s="15">
        <v>45413</v>
      </c>
      <c r="D425">
        <v>0</v>
      </c>
    </row>
    <row r="426" spans="1:4" x14ac:dyDescent="0.2">
      <c r="A426">
        <v>2010102015</v>
      </c>
      <c r="B426" s="14" t="s">
        <v>88</v>
      </c>
      <c r="C426" s="15">
        <v>45292</v>
      </c>
      <c r="D426">
        <v>0</v>
      </c>
    </row>
    <row r="427" spans="1:4" x14ac:dyDescent="0.2">
      <c r="A427">
        <v>2010102015</v>
      </c>
      <c r="B427" s="14" t="s">
        <v>88</v>
      </c>
      <c r="C427" s="15">
        <v>45323</v>
      </c>
      <c r="D427">
        <v>0</v>
      </c>
    </row>
    <row r="428" spans="1:4" x14ac:dyDescent="0.2">
      <c r="A428">
        <v>2010102015</v>
      </c>
      <c r="B428" s="14" t="s">
        <v>88</v>
      </c>
      <c r="C428" s="15">
        <v>45352</v>
      </c>
      <c r="D428">
        <v>0</v>
      </c>
    </row>
    <row r="429" spans="1:4" x14ac:dyDescent="0.2">
      <c r="A429">
        <v>2010102015</v>
      </c>
      <c r="B429" s="14" t="s">
        <v>88</v>
      </c>
      <c r="C429" s="15">
        <v>45383</v>
      </c>
      <c r="D429">
        <v>0</v>
      </c>
    </row>
    <row r="430" spans="1:4" x14ac:dyDescent="0.2">
      <c r="A430">
        <v>2010102015</v>
      </c>
      <c r="B430" s="14" t="s">
        <v>88</v>
      </c>
      <c r="C430" s="15">
        <v>45413</v>
      </c>
      <c r="D430">
        <v>0</v>
      </c>
    </row>
    <row r="431" spans="1:4" x14ac:dyDescent="0.2">
      <c r="A431">
        <v>2010102016</v>
      </c>
      <c r="B431" s="14" t="s">
        <v>89</v>
      </c>
      <c r="C431" s="15">
        <v>45292</v>
      </c>
      <c r="D431">
        <v>0</v>
      </c>
    </row>
    <row r="432" spans="1:4" x14ac:dyDescent="0.2">
      <c r="A432">
        <v>2010102016</v>
      </c>
      <c r="B432" s="14" t="s">
        <v>89</v>
      </c>
      <c r="C432" s="15">
        <v>45323</v>
      </c>
      <c r="D432">
        <v>0</v>
      </c>
    </row>
    <row r="433" spans="1:4" x14ac:dyDescent="0.2">
      <c r="A433">
        <v>2010102016</v>
      </c>
      <c r="B433" s="14" t="s">
        <v>89</v>
      </c>
      <c r="C433" s="15">
        <v>45352</v>
      </c>
      <c r="D433">
        <v>0</v>
      </c>
    </row>
    <row r="434" spans="1:4" x14ac:dyDescent="0.2">
      <c r="A434">
        <v>2010102016</v>
      </c>
      <c r="B434" s="14" t="s">
        <v>89</v>
      </c>
      <c r="C434" s="15">
        <v>45383</v>
      </c>
      <c r="D434">
        <v>0</v>
      </c>
    </row>
    <row r="435" spans="1:4" x14ac:dyDescent="0.2">
      <c r="A435">
        <v>2010102016</v>
      </c>
      <c r="B435" s="14" t="s">
        <v>89</v>
      </c>
      <c r="C435" s="15">
        <v>45413</v>
      </c>
      <c r="D435">
        <v>0</v>
      </c>
    </row>
    <row r="436" spans="1:4" x14ac:dyDescent="0.2">
      <c r="A436">
        <v>2010103008</v>
      </c>
      <c r="B436" s="14" t="s">
        <v>90</v>
      </c>
      <c r="C436" s="15">
        <v>45292</v>
      </c>
      <c r="D436">
        <v>0</v>
      </c>
    </row>
    <row r="437" spans="1:4" x14ac:dyDescent="0.2">
      <c r="A437">
        <v>2010103008</v>
      </c>
      <c r="B437" s="14" t="s">
        <v>90</v>
      </c>
      <c r="C437" s="15">
        <v>45323</v>
      </c>
      <c r="D437">
        <v>6859.4400000000005</v>
      </c>
    </row>
    <row r="438" spans="1:4" x14ac:dyDescent="0.2">
      <c r="A438">
        <v>2010103008</v>
      </c>
      <c r="B438" s="14" t="s">
        <v>90</v>
      </c>
      <c r="C438" s="15">
        <v>45352</v>
      </c>
      <c r="D438">
        <v>0</v>
      </c>
    </row>
    <row r="439" spans="1:4" x14ac:dyDescent="0.2">
      <c r="A439">
        <v>2010103008</v>
      </c>
      <c r="B439" s="14" t="s">
        <v>90</v>
      </c>
      <c r="C439" s="15">
        <v>45383</v>
      </c>
      <c r="D439">
        <v>0</v>
      </c>
    </row>
    <row r="440" spans="1:4" x14ac:dyDescent="0.2">
      <c r="A440">
        <v>2010103008</v>
      </c>
      <c r="B440" s="14" t="s">
        <v>90</v>
      </c>
      <c r="C440" s="15">
        <v>45413</v>
      </c>
      <c r="D440">
        <v>0</v>
      </c>
    </row>
    <row r="441" spans="1:4" x14ac:dyDescent="0.2">
      <c r="A441">
        <v>2010103010</v>
      </c>
      <c r="B441" s="14" t="s">
        <v>91</v>
      </c>
      <c r="C441" s="15">
        <v>45292</v>
      </c>
      <c r="D441">
        <v>0</v>
      </c>
    </row>
    <row r="442" spans="1:4" x14ac:dyDescent="0.2">
      <c r="A442">
        <v>2010103010</v>
      </c>
      <c r="B442" s="14" t="s">
        <v>91</v>
      </c>
      <c r="C442" s="15">
        <v>45323</v>
      </c>
      <c r="D442">
        <v>10429</v>
      </c>
    </row>
    <row r="443" spans="1:4" x14ac:dyDescent="0.2">
      <c r="A443">
        <v>2010103010</v>
      </c>
      <c r="B443" s="14" t="s">
        <v>91</v>
      </c>
      <c r="C443" s="15">
        <v>45352</v>
      </c>
      <c r="D443">
        <v>0</v>
      </c>
    </row>
    <row r="444" spans="1:4" x14ac:dyDescent="0.2">
      <c r="A444">
        <v>2010103010</v>
      </c>
      <c r="B444" s="14" t="s">
        <v>91</v>
      </c>
      <c r="C444" s="15">
        <v>45383</v>
      </c>
      <c r="D444">
        <v>0</v>
      </c>
    </row>
    <row r="445" spans="1:4" x14ac:dyDescent="0.2">
      <c r="A445">
        <v>2010103010</v>
      </c>
      <c r="B445" s="14" t="s">
        <v>91</v>
      </c>
      <c r="C445" s="15">
        <v>45413</v>
      </c>
      <c r="D445">
        <v>0</v>
      </c>
    </row>
    <row r="446" spans="1:4" x14ac:dyDescent="0.2">
      <c r="A446">
        <v>2010103011</v>
      </c>
      <c r="B446" s="14" t="s">
        <v>92</v>
      </c>
      <c r="C446" s="15">
        <v>45292</v>
      </c>
      <c r="D446">
        <v>0</v>
      </c>
    </row>
    <row r="447" spans="1:4" x14ac:dyDescent="0.2">
      <c r="A447">
        <v>2010103011</v>
      </c>
      <c r="B447" s="14" t="s">
        <v>92</v>
      </c>
      <c r="C447" s="15">
        <v>45323</v>
      </c>
      <c r="D447">
        <v>4058010.52</v>
      </c>
    </row>
    <row r="448" spans="1:4" x14ac:dyDescent="0.2">
      <c r="A448">
        <v>2010103011</v>
      </c>
      <c r="B448" s="14" t="s">
        <v>92</v>
      </c>
      <c r="C448" s="15">
        <v>45352</v>
      </c>
      <c r="D448">
        <v>0</v>
      </c>
    </row>
    <row r="449" spans="1:4" x14ac:dyDescent="0.2">
      <c r="A449">
        <v>2010103011</v>
      </c>
      <c r="B449" s="14" t="s">
        <v>92</v>
      </c>
      <c r="C449" s="15">
        <v>45383</v>
      </c>
      <c r="D449">
        <v>0</v>
      </c>
    </row>
    <row r="450" spans="1:4" x14ac:dyDescent="0.2">
      <c r="A450">
        <v>2010103011</v>
      </c>
      <c r="B450" s="14" t="s">
        <v>92</v>
      </c>
      <c r="C450" s="15">
        <v>45413</v>
      </c>
      <c r="D450">
        <v>0</v>
      </c>
    </row>
    <row r="451" spans="1:4" x14ac:dyDescent="0.2">
      <c r="A451">
        <v>2010103016</v>
      </c>
      <c r="B451" s="14" t="s">
        <v>93</v>
      </c>
      <c r="C451" s="15">
        <v>45292</v>
      </c>
      <c r="D451">
        <v>-580</v>
      </c>
    </row>
    <row r="452" spans="1:4" x14ac:dyDescent="0.2">
      <c r="A452">
        <v>2010103016</v>
      </c>
      <c r="B452" s="14" t="s">
        <v>93</v>
      </c>
      <c r="C452" s="15">
        <v>45323</v>
      </c>
      <c r="D452">
        <v>0</v>
      </c>
    </row>
    <row r="453" spans="1:4" x14ac:dyDescent="0.2">
      <c r="A453">
        <v>2010103016</v>
      </c>
      <c r="B453" s="14" t="s">
        <v>93</v>
      </c>
      <c r="C453" s="15">
        <v>45352</v>
      </c>
      <c r="D453">
        <v>0</v>
      </c>
    </row>
    <row r="454" spans="1:4" x14ac:dyDescent="0.2">
      <c r="A454">
        <v>2010103016</v>
      </c>
      <c r="B454" s="14" t="s">
        <v>93</v>
      </c>
      <c r="C454" s="15">
        <v>45383</v>
      </c>
      <c r="D454">
        <v>0</v>
      </c>
    </row>
    <row r="455" spans="1:4" x14ac:dyDescent="0.2">
      <c r="A455">
        <v>2010103016</v>
      </c>
      <c r="B455" s="14" t="s">
        <v>93</v>
      </c>
      <c r="C455" s="15">
        <v>45413</v>
      </c>
      <c r="D455">
        <v>0</v>
      </c>
    </row>
    <row r="456" spans="1:4" x14ac:dyDescent="0.2">
      <c r="A456">
        <v>2010103022</v>
      </c>
      <c r="B456" s="14" t="s">
        <v>94</v>
      </c>
      <c r="C456" s="15">
        <v>45292</v>
      </c>
      <c r="D456">
        <v>0</v>
      </c>
    </row>
    <row r="457" spans="1:4" x14ac:dyDescent="0.2">
      <c r="A457">
        <v>2010103022</v>
      </c>
      <c r="B457" s="14" t="s">
        <v>94</v>
      </c>
      <c r="C457" s="15">
        <v>45323</v>
      </c>
      <c r="D457">
        <v>30491.25</v>
      </c>
    </row>
    <row r="458" spans="1:4" x14ac:dyDescent="0.2">
      <c r="A458">
        <v>2010103022</v>
      </c>
      <c r="B458" s="14" t="s">
        <v>94</v>
      </c>
      <c r="C458" s="15">
        <v>45352</v>
      </c>
      <c r="D458">
        <v>30491.25</v>
      </c>
    </row>
    <row r="459" spans="1:4" x14ac:dyDescent="0.2">
      <c r="A459">
        <v>2010103022</v>
      </c>
      <c r="B459" s="14" t="s">
        <v>94</v>
      </c>
      <c r="C459" s="15">
        <v>45383</v>
      </c>
      <c r="D459">
        <v>0</v>
      </c>
    </row>
    <row r="460" spans="1:4" x14ac:dyDescent="0.2">
      <c r="A460">
        <v>2010103022</v>
      </c>
      <c r="B460" s="14" t="s">
        <v>94</v>
      </c>
      <c r="C460" s="15">
        <v>45413</v>
      </c>
      <c r="D460">
        <v>0</v>
      </c>
    </row>
    <row r="461" spans="1:4" x14ac:dyDescent="0.2">
      <c r="A461">
        <v>2010103030</v>
      </c>
      <c r="B461" s="14" t="s">
        <v>95</v>
      </c>
      <c r="C461" s="15">
        <v>45292</v>
      </c>
      <c r="D461">
        <v>0</v>
      </c>
    </row>
    <row r="462" spans="1:4" x14ac:dyDescent="0.2">
      <c r="A462">
        <v>2010103030</v>
      </c>
      <c r="B462" s="14" t="s">
        <v>95</v>
      </c>
      <c r="C462" s="15">
        <v>45323</v>
      </c>
      <c r="D462">
        <v>2054.4361249999997</v>
      </c>
    </row>
    <row r="463" spans="1:4" x14ac:dyDescent="0.2">
      <c r="A463">
        <v>2010103030</v>
      </c>
      <c r="B463" s="14" t="s">
        <v>95</v>
      </c>
      <c r="C463" s="15">
        <v>45352</v>
      </c>
      <c r="D463">
        <v>2054.4361249999997</v>
      </c>
    </row>
    <row r="464" spans="1:4" x14ac:dyDescent="0.2">
      <c r="A464">
        <v>2010103030</v>
      </c>
      <c r="B464" s="14" t="s">
        <v>95</v>
      </c>
      <c r="C464" s="15">
        <v>45383</v>
      </c>
      <c r="D464">
        <v>0</v>
      </c>
    </row>
    <row r="465" spans="1:4" x14ac:dyDescent="0.2">
      <c r="A465">
        <v>2010103030</v>
      </c>
      <c r="B465" s="14" t="s">
        <v>95</v>
      </c>
      <c r="C465" s="15">
        <v>45413</v>
      </c>
      <c r="D465">
        <v>0</v>
      </c>
    </row>
    <row r="466" spans="1:4" x14ac:dyDescent="0.2">
      <c r="A466">
        <v>2010103032</v>
      </c>
      <c r="B466" s="14" t="s">
        <v>96</v>
      </c>
      <c r="C466" s="15">
        <v>45292</v>
      </c>
      <c r="D466">
        <v>0</v>
      </c>
    </row>
    <row r="467" spans="1:4" x14ac:dyDescent="0.2">
      <c r="A467">
        <v>2010103032</v>
      </c>
      <c r="B467" s="14" t="s">
        <v>96</v>
      </c>
      <c r="C467" s="15">
        <v>45323</v>
      </c>
      <c r="D467">
        <v>18511.778674999998</v>
      </c>
    </row>
    <row r="468" spans="1:4" x14ac:dyDescent="0.2">
      <c r="A468">
        <v>2010103032</v>
      </c>
      <c r="B468" s="14" t="s">
        <v>96</v>
      </c>
      <c r="C468" s="15">
        <v>45352</v>
      </c>
      <c r="D468">
        <v>18511.778674999998</v>
      </c>
    </row>
    <row r="469" spans="1:4" x14ac:dyDescent="0.2">
      <c r="A469">
        <v>2010103032</v>
      </c>
      <c r="B469" s="14" t="s">
        <v>96</v>
      </c>
      <c r="C469" s="15">
        <v>45383</v>
      </c>
      <c r="D469">
        <v>0</v>
      </c>
    </row>
    <row r="470" spans="1:4" x14ac:dyDescent="0.2">
      <c r="A470">
        <v>2010103032</v>
      </c>
      <c r="B470" s="14" t="s">
        <v>96</v>
      </c>
      <c r="C470" s="15">
        <v>45413</v>
      </c>
      <c r="D470">
        <v>0</v>
      </c>
    </row>
    <row r="471" spans="1:4" x14ac:dyDescent="0.2">
      <c r="A471">
        <v>2010103033</v>
      </c>
      <c r="B471" s="14" t="s">
        <v>97</v>
      </c>
      <c r="C471" s="15">
        <v>45292</v>
      </c>
      <c r="D471">
        <v>0</v>
      </c>
    </row>
    <row r="472" spans="1:4" x14ac:dyDescent="0.2">
      <c r="A472">
        <v>2010103033</v>
      </c>
      <c r="B472" s="14" t="s">
        <v>97</v>
      </c>
      <c r="C472" s="15">
        <v>45323</v>
      </c>
      <c r="D472">
        <v>2731.25</v>
      </c>
    </row>
    <row r="473" spans="1:4" x14ac:dyDescent="0.2">
      <c r="A473">
        <v>2010103033</v>
      </c>
      <c r="B473" s="14" t="s">
        <v>97</v>
      </c>
      <c r="C473" s="15">
        <v>45352</v>
      </c>
      <c r="D473">
        <v>0</v>
      </c>
    </row>
    <row r="474" spans="1:4" x14ac:dyDescent="0.2">
      <c r="A474">
        <v>2010103033</v>
      </c>
      <c r="B474" s="14" t="s">
        <v>97</v>
      </c>
      <c r="C474" s="15">
        <v>45383</v>
      </c>
      <c r="D474">
        <v>0</v>
      </c>
    </row>
    <row r="475" spans="1:4" x14ac:dyDescent="0.2">
      <c r="A475">
        <v>2010103033</v>
      </c>
      <c r="B475" s="14" t="s">
        <v>97</v>
      </c>
      <c r="C475" s="15">
        <v>45413</v>
      </c>
      <c r="D475">
        <v>0</v>
      </c>
    </row>
    <row r="476" spans="1:4" x14ac:dyDescent="0.2">
      <c r="A476">
        <v>2010103046</v>
      </c>
      <c r="B476" s="14" t="s">
        <v>98</v>
      </c>
      <c r="C476" s="15">
        <v>45292</v>
      </c>
      <c r="D476">
        <v>0</v>
      </c>
    </row>
    <row r="477" spans="1:4" x14ac:dyDescent="0.2">
      <c r="A477">
        <v>2010103046</v>
      </c>
      <c r="B477" s="14" t="s">
        <v>98</v>
      </c>
      <c r="C477" s="15">
        <v>45323</v>
      </c>
      <c r="D477">
        <v>159705</v>
      </c>
    </row>
    <row r="478" spans="1:4" x14ac:dyDescent="0.2">
      <c r="A478">
        <v>2010103046</v>
      </c>
      <c r="B478" s="14" t="s">
        <v>98</v>
      </c>
      <c r="C478" s="15">
        <v>45352</v>
      </c>
      <c r="D478">
        <v>142147</v>
      </c>
    </row>
    <row r="479" spans="1:4" x14ac:dyDescent="0.2">
      <c r="A479">
        <v>2010103046</v>
      </c>
      <c r="B479" s="14" t="s">
        <v>98</v>
      </c>
      <c r="C479" s="15">
        <v>45383</v>
      </c>
      <c r="D479">
        <v>31347.7</v>
      </c>
    </row>
    <row r="480" spans="1:4" x14ac:dyDescent="0.2">
      <c r="A480">
        <v>2010103046</v>
      </c>
      <c r="B480" s="14" t="s">
        <v>98</v>
      </c>
      <c r="C480" s="15">
        <v>45413</v>
      </c>
      <c r="D480">
        <v>0</v>
      </c>
    </row>
    <row r="481" spans="1:4" x14ac:dyDescent="0.2">
      <c r="A481">
        <v>2010103065</v>
      </c>
      <c r="B481" s="14" t="s">
        <v>99</v>
      </c>
      <c r="C481" s="15">
        <v>45292</v>
      </c>
      <c r="D481">
        <v>-7.0999998599290853E-4</v>
      </c>
    </row>
    <row r="482" spans="1:4" x14ac:dyDescent="0.2">
      <c r="A482">
        <v>2010103065</v>
      </c>
      <c r="B482" s="14" t="s">
        <v>99</v>
      </c>
      <c r="C482" s="15">
        <v>45323</v>
      </c>
      <c r="D482">
        <v>0</v>
      </c>
    </row>
    <row r="483" spans="1:4" x14ac:dyDescent="0.2">
      <c r="A483">
        <v>2010103065</v>
      </c>
      <c r="B483" s="14" t="s">
        <v>99</v>
      </c>
      <c r="C483" s="15">
        <v>45352</v>
      </c>
      <c r="D483">
        <v>0</v>
      </c>
    </row>
    <row r="484" spans="1:4" x14ac:dyDescent="0.2">
      <c r="A484">
        <v>2010103065</v>
      </c>
      <c r="B484" s="14" t="s">
        <v>99</v>
      </c>
      <c r="C484" s="15">
        <v>45383</v>
      </c>
      <c r="D484">
        <v>0</v>
      </c>
    </row>
    <row r="485" spans="1:4" x14ac:dyDescent="0.2">
      <c r="A485">
        <v>2010103065</v>
      </c>
      <c r="B485" s="14" t="s">
        <v>99</v>
      </c>
      <c r="C485" s="15">
        <v>45413</v>
      </c>
      <c r="D485">
        <v>0</v>
      </c>
    </row>
    <row r="486" spans="1:4" x14ac:dyDescent="0.2">
      <c r="A486">
        <v>2010103073</v>
      </c>
      <c r="B486" s="14" t="s">
        <v>100</v>
      </c>
      <c r="C486" s="15">
        <v>45292</v>
      </c>
      <c r="D486">
        <v>0</v>
      </c>
    </row>
    <row r="487" spans="1:4" x14ac:dyDescent="0.2">
      <c r="A487">
        <v>2010103073</v>
      </c>
      <c r="B487" s="14" t="s">
        <v>100</v>
      </c>
      <c r="C487" s="15">
        <v>45323</v>
      </c>
      <c r="D487">
        <v>8784.5</v>
      </c>
    </row>
    <row r="488" spans="1:4" x14ac:dyDescent="0.2">
      <c r="A488">
        <v>2010103073</v>
      </c>
      <c r="B488" s="14" t="s">
        <v>100</v>
      </c>
      <c r="C488" s="15">
        <v>45352</v>
      </c>
      <c r="D488">
        <v>8784.5</v>
      </c>
    </row>
    <row r="489" spans="1:4" x14ac:dyDescent="0.2">
      <c r="A489">
        <v>2010103073</v>
      </c>
      <c r="B489" s="14" t="s">
        <v>100</v>
      </c>
      <c r="C489" s="15">
        <v>45383</v>
      </c>
      <c r="D489">
        <v>0</v>
      </c>
    </row>
    <row r="490" spans="1:4" x14ac:dyDescent="0.2">
      <c r="A490">
        <v>2010103073</v>
      </c>
      <c r="B490" s="14" t="s">
        <v>100</v>
      </c>
      <c r="C490" s="15">
        <v>45413</v>
      </c>
      <c r="D490">
        <v>0</v>
      </c>
    </row>
    <row r="491" spans="1:4" x14ac:dyDescent="0.2">
      <c r="A491">
        <v>2010103085</v>
      </c>
      <c r="B491" s="14" t="s">
        <v>101</v>
      </c>
      <c r="C491" s="15">
        <v>45292</v>
      </c>
      <c r="D491">
        <v>0</v>
      </c>
    </row>
    <row r="492" spans="1:4" x14ac:dyDescent="0.2">
      <c r="A492">
        <v>2010103085</v>
      </c>
      <c r="B492" s="14" t="s">
        <v>101</v>
      </c>
      <c r="C492" s="15">
        <v>45323</v>
      </c>
      <c r="D492">
        <v>713</v>
      </c>
    </row>
    <row r="493" spans="1:4" x14ac:dyDescent="0.2">
      <c r="A493">
        <v>2010103085</v>
      </c>
      <c r="B493" s="14" t="s">
        <v>101</v>
      </c>
      <c r="C493" s="15">
        <v>45352</v>
      </c>
      <c r="D493">
        <v>0</v>
      </c>
    </row>
    <row r="494" spans="1:4" x14ac:dyDescent="0.2">
      <c r="A494">
        <v>2010103085</v>
      </c>
      <c r="B494" s="14" t="s">
        <v>101</v>
      </c>
      <c r="C494" s="15">
        <v>45383</v>
      </c>
      <c r="D494">
        <v>0</v>
      </c>
    </row>
    <row r="495" spans="1:4" x14ac:dyDescent="0.2">
      <c r="A495">
        <v>2010103085</v>
      </c>
      <c r="B495" s="14" t="s">
        <v>101</v>
      </c>
      <c r="C495" s="15">
        <v>45413</v>
      </c>
      <c r="D495">
        <v>0</v>
      </c>
    </row>
    <row r="496" spans="1:4" x14ac:dyDescent="0.2">
      <c r="A496">
        <v>2010103086</v>
      </c>
      <c r="B496" s="14" t="s">
        <v>102</v>
      </c>
      <c r="C496" s="15">
        <v>45292</v>
      </c>
      <c r="D496">
        <v>-1.0000001639127731E-5</v>
      </c>
    </row>
    <row r="497" spans="1:4" x14ac:dyDescent="0.2">
      <c r="A497">
        <v>2010103086</v>
      </c>
      <c r="B497" s="14" t="s">
        <v>102</v>
      </c>
      <c r="C497" s="15">
        <v>45323</v>
      </c>
      <c r="D497">
        <v>0</v>
      </c>
    </row>
    <row r="498" spans="1:4" x14ac:dyDescent="0.2">
      <c r="A498">
        <v>2010103086</v>
      </c>
      <c r="B498" s="14" t="s">
        <v>102</v>
      </c>
      <c r="C498" s="15">
        <v>45352</v>
      </c>
      <c r="D498">
        <v>0</v>
      </c>
    </row>
    <row r="499" spans="1:4" x14ac:dyDescent="0.2">
      <c r="A499">
        <v>2010103086</v>
      </c>
      <c r="B499" s="14" t="s">
        <v>102</v>
      </c>
      <c r="C499" s="15">
        <v>45383</v>
      </c>
      <c r="D499">
        <v>0</v>
      </c>
    </row>
    <row r="500" spans="1:4" x14ac:dyDescent="0.2">
      <c r="A500">
        <v>2010103086</v>
      </c>
      <c r="B500" s="14" t="s">
        <v>102</v>
      </c>
      <c r="C500" s="15">
        <v>45413</v>
      </c>
      <c r="D500">
        <v>0</v>
      </c>
    </row>
    <row r="501" spans="1:4" x14ac:dyDescent="0.2">
      <c r="A501">
        <v>2010103091</v>
      </c>
      <c r="B501" s="14" t="s">
        <v>103</v>
      </c>
      <c r="C501" s="15">
        <v>45292</v>
      </c>
      <c r="D501">
        <v>-747.61020000000019</v>
      </c>
    </row>
    <row r="502" spans="1:4" x14ac:dyDescent="0.2">
      <c r="A502">
        <v>2010103091</v>
      </c>
      <c r="B502" s="14" t="s">
        <v>103</v>
      </c>
      <c r="C502" s="15">
        <v>45323</v>
      </c>
      <c r="D502">
        <v>0</v>
      </c>
    </row>
    <row r="503" spans="1:4" x14ac:dyDescent="0.2">
      <c r="A503">
        <v>2010103091</v>
      </c>
      <c r="B503" s="14" t="s">
        <v>103</v>
      </c>
      <c r="C503" s="15">
        <v>45352</v>
      </c>
      <c r="D503">
        <v>0</v>
      </c>
    </row>
    <row r="504" spans="1:4" x14ac:dyDescent="0.2">
      <c r="A504">
        <v>2010103091</v>
      </c>
      <c r="B504" s="14" t="s">
        <v>103</v>
      </c>
      <c r="C504" s="15">
        <v>45383</v>
      </c>
      <c r="D504">
        <v>0</v>
      </c>
    </row>
    <row r="505" spans="1:4" x14ac:dyDescent="0.2">
      <c r="A505">
        <v>2010103091</v>
      </c>
      <c r="B505" s="14" t="s">
        <v>103</v>
      </c>
      <c r="C505" s="15">
        <v>45413</v>
      </c>
      <c r="D505">
        <v>0</v>
      </c>
    </row>
    <row r="506" spans="1:4" x14ac:dyDescent="0.2">
      <c r="A506">
        <v>2010103118</v>
      </c>
      <c r="B506" s="14" t="s">
        <v>104</v>
      </c>
      <c r="C506" s="15">
        <v>45292</v>
      </c>
      <c r="D506">
        <v>0</v>
      </c>
    </row>
    <row r="507" spans="1:4" x14ac:dyDescent="0.2">
      <c r="A507">
        <v>2010103118</v>
      </c>
      <c r="B507" s="14" t="s">
        <v>104</v>
      </c>
      <c r="C507" s="15">
        <v>45323</v>
      </c>
      <c r="D507">
        <v>15413.05</v>
      </c>
    </row>
    <row r="508" spans="1:4" x14ac:dyDescent="0.2">
      <c r="A508">
        <v>2010103118</v>
      </c>
      <c r="B508" s="14" t="s">
        <v>104</v>
      </c>
      <c r="C508" s="15">
        <v>45352</v>
      </c>
      <c r="D508">
        <v>16560</v>
      </c>
    </row>
    <row r="509" spans="1:4" x14ac:dyDescent="0.2">
      <c r="A509">
        <v>2010103118</v>
      </c>
      <c r="B509" s="14" t="s">
        <v>104</v>
      </c>
      <c r="C509" s="15">
        <v>45383</v>
      </c>
      <c r="D509">
        <v>0</v>
      </c>
    </row>
    <row r="510" spans="1:4" x14ac:dyDescent="0.2">
      <c r="A510">
        <v>2010103118</v>
      </c>
      <c r="B510" s="14" t="s">
        <v>104</v>
      </c>
      <c r="C510" s="15">
        <v>45413</v>
      </c>
      <c r="D510">
        <v>0</v>
      </c>
    </row>
    <row r="511" spans="1:4" x14ac:dyDescent="0.2">
      <c r="A511">
        <v>2010103132</v>
      </c>
      <c r="B511" s="14" t="s">
        <v>105</v>
      </c>
      <c r="C511" s="15">
        <v>45292</v>
      </c>
      <c r="D511">
        <v>-1610</v>
      </c>
    </row>
    <row r="512" spans="1:4" x14ac:dyDescent="0.2">
      <c r="A512">
        <v>2010103132</v>
      </c>
      <c r="B512" s="14" t="s">
        <v>105</v>
      </c>
      <c r="C512" s="15">
        <v>45323</v>
      </c>
      <c r="D512">
        <v>0</v>
      </c>
    </row>
    <row r="513" spans="1:4" x14ac:dyDescent="0.2">
      <c r="A513">
        <v>2010103132</v>
      </c>
      <c r="B513" s="14" t="s">
        <v>105</v>
      </c>
      <c r="C513" s="15">
        <v>45352</v>
      </c>
      <c r="D513">
        <v>0</v>
      </c>
    </row>
    <row r="514" spans="1:4" x14ac:dyDescent="0.2">
      <c r="A514">
        <v>2010103132</v>
      </c>
      <c r="B514" s="14" t="s">
        <v>105</v>
      </c>
      <c r="C514" s="15">
        <v>45383</v>
      </c>
      <c r="D514">
        <v>0</v>
      </c>
    </row>
    <row r="515" spans="1:4" x14ac:dyDescent="0.2">
      <c r="A515">
        <v>2010103132</v>
      </c>
      <c r="B515" s="14" t="s">
        <v>105</v>
      </c>
      <c r="C515" s="15">
        <v>45413</v>
      </c>
      <c r="D515">
        <v>0</v>
      </c>
    </row>
    <row r="516" spans="1:4" x14ac:dyDescent="0.2">
      <c r="A516">
        <v>2010105001</v>
      </c>
      <c r="B516" s="14" t="s">
        <v>106</v>
      </c>
      <c r="C516" s="15">
        <v>45292</v>
      </c>
      <c r="D516">
        <v>0</v>
      </c>
    </row>
    <row r="517" spans="1:4" x14ac:dyDescent="0.2">
      <c r="A517">
        <v>2010105001</v>
      </c>
      <c r="B517" s="14" t="s">
        <v>106</v>
      </c>
      <c r="C517" s="15">
        <v>45323</v>
      </c>
      <c r="D517">
        <v>605.6</v>
      </c>
    </row>
    <row r="518" spans="1:4" x14ac:dyDescent="0.2">
      <c r="A518">
        <v>2010105001</v>
      </c>
      <c r="B518" s="14" t="s">
        <v>106</v>
      </c>
      <c r="C518" s="15">
        <v>45352</v>
      </c>
      <c r="D518">
        <v>0</v>
      </c>
    </row>
    <row r="519" spans="1:4" x14ac:dyDescent="0.2">
      <c r="A519">
        <v>2010105001</v>
      </c>
      <c r="B519" s="14" t="s">
        <v>106</v>
      </c>
      <c r="C519" s="15">
        <v>45383</v>
      </c>
      <c r="D519">
        <v>0</v>
      </c>
    </row>
    <row r="520" spans="1:4" x14ac:dyDescent="0.2">
      <c r="A520">
        <v>2010105001</v>
      </c>
      <c r="B520" s="14" t="s">
        <v>106</v>
      </c>
      <c r="C520" s="15">
        <v>45413</v>
      </c>
      <c r="D520">
        <v>0</v>
      </c>
    </row>
    <row r="521" spans="1:4" x14ac:dyDescent="0.2">
      <c r="A521">
        <v>2010105002</v>
      </c>
      <c r="B521" s="14" t="s">
        <v>107</v>
      </c>
      <c r="C521" s="15">
        <v>45292</v>
      </c>
      <c r="D521">
        <v>0</v>
      </c>
    </row>
    <row r="522" spans="1:4" x14ac:dyDescent="0.2">
      <c r="A522">
        <v>2010105002</v>
      </c>
      <c r="B522" s="14" t="s">
        <v>107</v>
      </c>
      <c r="C522" s="15">
        <v>45323</v>
      </c>
      <c r="D522">
        <v>12969.825000000001</v>
      </c>
    </row>
    <row r="523" spans="1:4" x14ac:dyDescent="0.2">
      <c r="A523">
        <v>2010105002</v>
      </c>
      <c r="B523" s="14" t="s">
        <v>107</v>
      </c>
      <c r="C523" s="15">
        <v>45352</v>
      </c>
      <c r="D523">
        <v>12969.825000000001</v>
      </c>
    </row>
    <row r="524" spans="1:4" x14ac:dyDescent="0.2">
      <c r="A524">
        <v>2010105002</v>
      </c>
      <c r="B524" s="14" t="s">
        <v>107</v>
      </c>
      <c r="C524" s="15">
        <v>45383</v>
      </c>
      <c r="D524">
        <v>0</v>
      </c>
    </row>
    <row r="525" spans="1:4" x14ac:dyDescent="0.2">
      <c r="A525">
        <v>2010105002</v>
      </c>
      <c r="B525" s="14" t="s">
        <v>107</v>
      </c>
      <c r="C525" s="15">
        <v>45413</v>
      </c>
      <c r="D525">
        <v>0</v>
      </c>
    </row>
    <row r="526" spans="1:4" x14ac:dyDescent="0.2">
      <c r="A526">
        <v>2010105003</v>
      </c>
      <c r="B526" s="14" t="s">
        <v>108</v>
      </c>
      <c r="C526" s="15">
        <v>45292</v>
      </c>
      <c r="D526">
        <v>0</v>
      </c>
    </row>
    <row r="527" spans="1:4" x14ac:dyDescent="0.2">
      <c r="A527">
        <v>2010105003</v>
      </c>
      <c r="B527" s="14" t="s">
        <v>108</v>
      </c>
      <c r="C527" s="15">
        <v>45323</v>
      </c>
      <c r="D527">
        <v>17870.38</v>
      </c>
    </row>
    <row r="528" spans="1:4" x14ac:dyDescent="0.2">
      <c r="A528">
        <v>2010105003</v>
      </c>
      <c r="B528" s="14" t="s">
        <v>108</v>
      </c>
      <c r="C528" s="15">
        <v>45352</v>
      </c>
      <c r="D528">
        <v>17870.38</v>
      </c>
    </row>
    <row r="529" spans="1:4" x14ac:dyDescent="0.2">
      <c r="A529">
        <v>2010105003</v>
      </c>
      <c r="B529" s="14" t="s">
        <v>108</v>
      </c>
      <c r="C529" s="15">
        <v>45383</v>
      </c>
      <c r="D529">
        <v>0</v>
      </c>
    </row>
    <row r="530" spans="1:4" x14ac:dyDescent="0.2">
      <c r="A530">
        <v>2010105003</v>
      </c>
      <c r="B530" s="14" t="s">
        <v>108</v>
      </c>
      <c r="C530" s="15">
        <v>45413</v>
      </c>
      <c r="D530">
        <v>0</v>
      </c>
    </row>
    <row r="531" spans="1:4" x14ac:dyDescent="0.2">
      <c r="A531">
        <v>2010105005</v>
      </c>
      <c r="B531" s="14" t="s">
        <v>109</v>
      </c>
      <c r="C531" s="15">
        <v>45292</v>
      </c>
      <c r="D531">
        <v>0</v>
      </c>
    </row>
    <row r="532" spans="1:4" x14ac:dyDescent="0.2">
      <c r="A532">
        <v>2010105005</v>
      </c>
      <c r="B532" s="14" t="s">
        <v>109</v>
      </c>
      <c r="C532" s="15">
        <v>45323</v>
      </c>
      <c r="D532">
        <v>216000</v>
      </c>
    </row>
    <row r="533" spans="1:4" x14ac:dyDescent="0.2">
      <c r="A533">
        <v>2010105005</v>
      </c>
      <c r="B533" s="14" t="s">
        <v>109</v>
      </c>
      <c r="C533" s="15">
        <v>45352</v>
      </c>
      <c r="D533">
        <v>0</v>
      </c>
    </row>
    <row r="534" spans="1:4" x14ac:dyDescent="0.2">
      <c r="A534">
        <v>2010105005</v>
      </c>
      <c r="B534" s="14" t="s">
        <v>109</v>
      </c>
      <c r="C534" s="15">
        <v>45383</v>
      </c>
      <c r="D534">
        <v>131896.03</v>
      </c>
    </row>
    <row r="535" spans="1:4" x14ac:dyDescent="0.2">
      <c r="A535">
        <v>2010105005</v>
      </c>
      <c r="B535" s="14" t="s">
        <v>109</v>
      </c>
      <c r="C535" s="15">
        <v>45413</v>
      </c>
      <c r="D535">
        <v>0</v>
      </c>
    </row>
    <row r="536" spans="1:4" x14ac:dyDescent="0.2">
      <c r="A536">
        <v>2010105009</v>
      </c>
      <c r="B536" s="14" t="s">
        <v>110</v>
      </c>
      <c r="C536" s="15">
        <v>45292</v>
      </c>
      <c r="D536">
        <v>0</v>
      </c>
    </row>
    <row r="537" spans="1:4" x14ac:dyDescent="0.2">
      <c r="A537">
        <v>2010105009</v>
      </c>
      <c r="B537" s="14" t="s">
        <v>110</v>
      </c>
      <c r="C537" s="15">
        <v>45323</v>
      </c>
      <c r="D537">
        <v>3832.44</v>
      </c>
    </row>
    <row r="538" spans="1:4" x14ac:dyDescent="0.2">
      <c r="A538">
        <v>2010105009</v>
      </c>
      <c r="B538" s="14" t="s">
        <v>110</v>
      </c>
      <c r="C538" s="15">
        <v>45352</v>
      </c>
      <c r="D538">
        <v>0</v>
      </c>
    </row>
    <row r="539" spans="1:4" x14ac:dyDescent="0.2">
      <c r="A539">
        <v>2010105009</v>
      </c>
      <c r="B539" s="14" t="s">
        <v>110</v>
      </c>
      <c r="C539" s="15">
        <v>45383</v>
      </c>
      <c r="D539">
        <v>0</v>
      </c>
    </row>
    <row r="540" spans="1:4" x14ac:dyDescent="0.2">
      <c r="A540">
        <v>2010105009</v>
      </c>
      <c r="B540" s="14" t="s">
        <v>110</v>
      </c>
      <c r="C540" s="15">
        <v>45413</v>
      </c>
      <c r="D540">
        <v>0</v>
      </c>
    </row>
    <row r="541" spans="1:4" x14ac:dyDescent="0.2">
      <c r="A541">
        <v>2010105010</v>
      </c>
      <c r="B541" s="14" t="s">
        <v>111</v>
      </c>
      <c r="C541" s="15">
        <v>45292</v>
      </c>
      <c r="D541">
        <v>-1.0000001639127731E-5</v>
      </c>
    </row>
    <row r="542" spans="1:4" x14ac:dyDescent="0.2">
      <c r="A542">
        <v>2010105010</v>
      </c>
      <c r="B542" s="14" t="s">
        <v>111</v>
      </c>
      <c r="C542" s="15">
        <v>45323</v>
      </c>
      <c r="D542">
        <v>0</v>
      </c>
    </row>
    <row r="543" spans="1:4" x14ac:dyDescent="0.2">
      <c r="A543">
        <v>2010105010</v>
      </c>
      <c r="B543" s="14" t="s">
        <v>111</v>
      </c>
      <c r="C543" s="15">
        <v>45352</v>
      </c>
      <c r="D543">
        <v>0</v>
      </c>
    </row>
    <row r="544" spans="1:4" x14ac:dyDescent="0.2">
      <c r="A544">
        <v>2010105010</v>
      </c>
      <c r="B544" s="14" t="s">
        <v>111</v>
      </c>
      <c r="C544" s="15">
        <v>45383</v>
      </c>
      <c r="D544">
        <v>0</v>
      </c>
    </row>
    <row r="545" spans="1:4" x14ac:dyDescent="0.2">
      <c r="A545">
        <v>2010105010</v>
      </c>
      <c r="B545" s="14" t="s">
        <v>111</v>
      </c>
      <c r="C545" s="15">
        <v>45413</v>
      </c>
      <c r="D545">
        <v>0</v>
      </c>
    </row>
    <row r="546" spans="1:4" x14ac:dyDescent="0.2">
      <c r="A546">
        <v>2010105012</v>
      </c>
      <c r="B546" s="14" t="s">
        <v>112</v>
      </c>
      <c r="C546" s="15">
        <v>45292</v>
      </c>
      <c r="D546">
        <v>0</v>
      </c>
    </row>
    <row r="547" spans="1:4" x14ac:dyDescent="0.2">
      <c r="A547">
        <v>2010105012</v>
      </c>
      <c r="B547" s="14" t="s">
        <v>112</v>
      </c>
      <c r="C547" s="15">
        <v>45323</v>
      </c>
      <c r="D547">
        <v>10035.06</v>
      </c>
    </row>
    <row r="548" spans="1:4" x14ac:dyDescent="0.2">
      <c r="A548">
        <v>2010105012</v>
      </c>
      <c r="B548" s="14" t="s">
        <v>112</v>
      </c>
      <c r="C548" s="15">
        <v>45352</v>
      </c>
      <c r="D548">
        <v>0</v>
      </c>
    </row>
    <row r="549" spans="1:4" x14ac:dyDescent="0.2">
      <c r="A549">
        <v>2010105012</v>
      </c>
      <c r="B549" s="14" t="s">
        <v>112</v>
      </c>
      <c r="C549" s="15">
        <v>45383</v>
      </c>
      <c r="D549">
        <v>0</v>
      </c>
    </row>
    <row r="550" spans="1:4" x14ac:dyDescent="0.2">
      <c r="A550">
        <v>2010105012</v>
      </c>
      <c r="B550" s="14" t="s">
        <v>112</v>
      </c>
      <c r="C550" s="15">
        <v>45413</v>
      </c>
      <c r="D550">
        <v>0</v>
      </c>
    </row>
    <row r="551" spans="1:4" x14ac:dyDescent="0.2">
      <c r="A551">
        <v>2010105013</v>
      </c>
      <c r="B551" s="14" t="s">
        <v>113</v>
      </c>
      <c r="C551" s="15">
        <v>45292</v>
      </c>
      <c r="D551">
        <v>0</v>
      </c>
    </row>
    <row r="552" spans="1:4" x14ac:dyDescent="0.2">
      <c r="A552">
        <v>2010105013</v>
      </c>
      <c r="B552" s="14" t="s">
        <v>113</v>
      </c>
      <c r="C552" s="15">
        <v>45323</v>
      </c>
      <c r="D552">
        <v>18550</v>
      </c>
    </row>
    <row r="553" spans="1:4" x14ac:dyDescent="0.2">
      <c r="A553">
        <v>2010105013</v>
      </c>
      <c r="B553" s="14" t="s">
        <v>113</v>
      </c>
      <c r="C553" s="15">
        <v>45352</v>
      </c>
      <c r="D553">
        <v>130046.75</v>
      </c>
    </row>
    <row r="554" spans="1:4" x14ac:dyDescent="0.2">
      <c r="A554">
        <v>2010105013</v>
      </c>
      <c r="B554" s="14" t="s">
        <v>113</v>
      </c>
      <c r="C554" s="15">
        <v>45383</v>
      </c>
      <c r="D554">
        <v>0</v>
      </c>
    </row>
    <row r="555" spans="1:4" x14ac:dyDescent="0.2">
      <c r="A555">
        <v>2010105013</v>
      </c>
      <c r="B555" s="14" t="s">
        <v>113</v>
      </c>
      <c r="C555" s="15">
        <v>45413</v>
      </c>
      <c r="D555">
        <v>0</v>
      </c>
    </row>
    <row r="556" spans="1:4" x14ac:dyDescent="0.2">
      <c r="A556">
        <v>2010105019</v>
      </c>
      <c r="B556" s="14" t="s">
        <v>114</v>
      </c>
      <c r="C556" s="15">
        <v>45292</v>
      </c>
      <c r="D556">
        <v>0</v>
      </c>
    </row>
    <row r="557" spans="1:4" x14ac:dyDescent="0.2">
      <c r="A557">
        <v>2010105019</v>
      </c>
      <c r="B557" s="14" t="s">
        <v>114</v>
      </c>
      <c r="C557" s="15">
        <v>45323</v>
      </c>
      <c r="D557">
        <v>0.05</v>
      </c>
    </row>
    <row r="558" spans="1:4" x14ac:dyDescent="0.2">
      <c r="A558">
        <v>2010105019</v>
      </c>
      <c r="B558" s="14" t="s">
        <v>114</v>
      </c>
      <c r="C558" s="15">
        <v>45352</v>
      </c>
      <c r="D558">
        <v>0</v>
      </c>
    </row>
    <row r="559" spans="1:4" x14ac:dyDescent="0.2">
      <c r="A559">
        <v>2010105019</v>
      </c>
      <c r="B559" s="14" t="s">
        <v>114</v>
      </c>
      <c r="C559" s="15">
        <v>45383</v>
      </c>
      <c r="D559">
        <v>0</v>
      </c>
    </row>
    <row r="560" spans="1:4" x14ac:dyDescent="0.2">
      <c r="A560">
        <v>2010105019</v>
      </c>
      <c r="B560" s="14" t="s">
        <v>114</v>
      </c>
      <c r="C560" s="15">
        <v>45413</v>
      </c>
      <c r="D560">
        <v>0</v>
      </c>
    </row>
    <row r="561" spans="1:4" x14ac:dyDescent="0.2">
      <c r="A561">
        <v>2010105025</v>
      </c>
      <c r="B561" s="14" t="s">
        <v>115</v>
      </c>
      <c r="C561" s="15">
        <v>45292</v>
      </c>
      <c r="D561">
        <v>0</v>
      </c>
    </row>
    <row r="562" spans="1:4" x14ac:dyDescent="0.2">
      <c r="A562">
        <v>2010105025</v>
      </c>
      <c r="B562" s="14" t="s">
        <v>115</v>
      </c>
      <c r="C562" s="15">
        <v>45323</v>
      </c>
      <c r="D562">
        <v>95326.96</v>
      </c>
    </row>
    <row r="563" spans="1:4" x14ac:dyDescent="0.2">
      <c r="A563">
        <v>2010105025</v>
      </c>
      <c r="B563" s="14" t="s">
        <v>115</v>
      </c>
      <c r="C563" s="15">
        <v>45352</v>
      </c>
      <c r="D563">
        <v>95326.96</v>
      </c>
    </row>
    <row r="564" spans="1:4" x14ac:dyDescent="0.2">
      <c r="A564">
        <v>2010105025</v>
      </c>
      <c r="B564" s="14" t="s">
        <v>115</v>
      </c>
      <c r="C564" s="15">
        <v>45383</v>
      </c>
      <c r="D564">
        <v>95326.96</v>
      </c>
    </row>
    <row r="565" spans="1:4" x14ac:dyDescent="0.2">
      <c r="A565">
        <v>2010105025</v>
      </c>
      <c r="B565" s="14" t="s">
        <v>115</v>
      </c>
      <c r="C565" s="15">
        <v>45413</v>
      </c>
      <c r="D565">
        <v>0</v>
      </c>
    </row>
    <row r="566" spans="1:4" x14ac:dyDescent="0.2">
      <c r="A566">
        <v>2010105031</v>
      </c>
      <c r="B566" s="14" t="s">
        <v>116</v>
      </c>
      <c r="C566" s="15">
        <v>45292</v>
      </c>
      <c r="D566">
        <v>0</v>
      </c>
    </row>
    <row r="567" spans="1:4" x14ac:dyDescent="0.2">
      <c r="A567">
        <v>2010105031</v>
      </c>
      <c r="B567" s="14" t="s">
        <v>116</v>
      </c>
      <c r="C567" s="15">
        <v>45323</v>
      </c>
      <c r="D567">
        <v>0</v>
      </c>
    </row>
    <row r="568" spans="1:4" x14ac:dyDescent="0.2">
      <c r="A568">
        <v>2010105031</v>
      </c>
      <c r="B568" s="14" t="s">
        <v>116</v>
      </c>
      <c r="C568" s="15">
        <v>45352</v>
      </c>
      <c r="D568">
        <v>0</v>
      </c>
    </row>
    <row r="569" spans="1:4" x14ac:dyDescent="0.2">
      <c r="A569">
        <v>2010105031</v>
      </c>
      <c r="B569" s="14" t="s">
        <v>116</v>
      </c>
      <c r="C569" s="15">
        <v>45383</v>
      </c>
      <c r="D569">
        <v>0</v>
      </c>
    </row>
    <row r="570" spans="1:4" x14ac:dyDescent="0.2">
      <c r="A570">
        <v>2010105031</v>
      </c>
      <c r="B570" s="14" t="s">
        <v>116</v>
      </c>
      <c r="C570" s="15">
        <v>45413</v>
      </c>
      <c r="D570">
        <v>0</v>
      </c>
    </row>
    <row r="571" spans="1:4" x14ac:dyDescent="0.2">
      <c r="A571">
        <v>2010105032</v>
      </c>
      <c r="B571" s="14" t="s">
        <v>117</v>
      </c>
      <c r="C571" s="15">
        <v>45292</v>
      </c>
      <c r="D571">
        <v>0</v>
      </c>
    </row>
    <row r="572" spans="1:4" x14ac:dyDescent="0.2">
      <c r="A572">
        <v>2010105032</v>
      </c>
      <c r="B572" s="14" t="s">
        <v>117</v>
      </c>
      <c r="C572" s="15">
        <v>45323</v>
      </c>
      <c r="D572">
        <v>350</v>
      </c>
    </row>
    <row r="573" spans="1:4" x14ac:dyDescent="0.2">
      <c r="A573">
        <v>2010105032</v>
      </c>
      <c r="B573" s="14" t="s">
        <v>117</v>
      </c>
      <c r="C573" s="15">
        <v>45352</v>
      </c>
      <c r="D573">
        <v>0</v>
      </c>
    </row>
    <row r="574" spans="1:4" x14ac:dyDescent="0.2">
      <c r="A574">
        <v>2010105032</v>
      </c>
      <c r="B574" s="14" t="s">
        <v>117</v>
      </c>
      <c r="C574" s="15">
        <v>45383</v>
      </c>
      <c r="D574">
        <v>0</v>
      </c>
    </row>
    <row r="575" spans="1:4" x14ac:dyDescent="0.2">
      <c r="A575">
        <v>2010105032</v>
      </c>
      <c r="B575" s="14" t="s">
        <v>117</v>
      </c>
      <c r="C575" s="15">
        <v>45413</v>
      </c>
      <c r="D575">
        <v>0</v>
      </c>
    </row>
    <row r="576" spans="1:4" x14ac:dyDescent="0.2">
      <c r="A576">
        <v>2010105049</v>
      </c>
      <c r="B576" s="14" t="s">
        <v>118</v>
      </c>
      <c r="C576" s="15">
        <v>45292</v>
      </c>
      <c r="D576">
        <v>0</v>
      </c>
    </row>
    <row r="577" spans="1:4" x14ac:dyDescent="0.2">
      <c r="A577">
        <v>2010105049</v>
      </c>
      <c r="B577" s="14" t="s">
        <v>118</v>
      </c>
      <c r="C577" s="15">
        <v>45323</v>
      </c>
      <c r="D577">
        <v>45.49</v>
      </c>
    </row>
    <row r="578" spans="1:4" x14ac:dyDescent="0.2">
      <c r="A578">
        <v>2010105049</v>
      </c>
      <c r="B578" s="14" t="s">
        <v>118</v>
      </c>
      <c r="C578" s="15">
        <v>45352</v>
      </c>
      <c r="D578">
        <v>0</v>
      </c>
    </row>
    <row r="579" spans="1:4" x14ac:dyDescent="0.2">
      <c r="A579">
        <v>2010105049</v>
      </c>
      <c r="B579" s="14" t="s">
        <v>118</v>
      </c>
      <c r="C579" s="15">
        <v>45383</v>
      </c>
      <c r="D579">
        <v>0</v>
      </c>
    </row>
    <row r="580" spans="1:4" x14ac:dyDescent="0.2">
      <c r="A580">
        <v>2010105049</v>
      </c>
      <c r="B580" s="14" t="s">
        <v>118</v>
      </c>
      <c r="C580" s="15">
        <v>45413</v>
      </c>
      <c r="D580">
        <v>0</v>
      </c>
    </row>
    <row r="581" spans="1:4" x14ac:dyDescent="0.2">
      <c r="A581">
        <v>2010105050</v>
      </c>
      <c r="B581" s="14" t="s">
        <v>119</v>
      </c>
      <c r="C581" s="15">
        <v>45292</v>
      </c>
      <c r="D581">
        <v>0</v>
      </c>
    </row>
    <row r="582" spans="1:4" x14ac:dyDescent="0.2">
      <c r="A582">
        <v>2010105050</v>
      </c>
      <c r="B582" s="14" t="s">
        <v>119</v>
      </c>
      <c r="C582" s="15">
        <v>45323</v>
      </c>
      <c r="D582">
        <v>105064.39666666667</v>
      </c>
    </row>
    <row r="583" spans="1:4" x14ac:dyDescent="0.2">
      <c r="A583">
        <v>2010105050</v>
      </c>
      <c r="B583" s="14" t="s">
        <v>119</v>
      </c>
      <c r="C583" s="15">
        <v>45352</v>
      </c>
      <c r="D583">
        <v>105064.39666666667</v>
      </c>
    </row>
    <row r="584" spans="1:4" x14ac:dyDescent="0.2">
      <c r="A584">
        <v>2010105050</v>
      </c>
      <c r="B584" s="14" t="s">
        <v>119</v>
      </c>
      <c r="C584" s="15">
        <v>45383</v>
      </c>
      <c r="D584">
        <v>105064.39666666667</v>
      </c>
    </row>
    <row r="585" spans="1:4" x14ac:dyDescent="0.2">
      <c r="A585">
        <v>2010105050</v>
      </c>
      <c r="B585" s="14" t="s">
        <v>119</v>
      </c>
      <c r="C585" s="15">
        <v>45413</v>
      </c>
      <c r="D585">
        <v>0</v>
      </c>
    </row>
    <row r="586" spans="1:4" x14ac:dyDescent="0.2">
      <c r="A586">
        <v>2010105056</v>
      </c>
      <c r="B586" s="14" t="s">
        <v>120</v>
      </c>
      <c r="C586" s="15">
        <v>45292</v>
      </c>
      <c r="D586">
        <v>0</v>
      </c>
    </row>
    <row r="587" spans="1:4" x14ac:dyDescent="0.2">
      <c r="A587">
        <v>2010105056</v>
      </c>
      <c r="B587" s="14" t="s">
        <v>120</v>
      </c>
      <c r="C587" s="15">
        <v>45323</v>
      </c>
      <c r="D587">
        <v>58761.825000000004</v>
      </c>
    </row>
    <row r="588" spans="1:4" x14ac:dyDescent="0.2">
      <c r="A588">
        <v>2010105056</v>
      </c>
      <c r="B588" s="14" t="s">
        <v>120</v>
      </c>
      <c r="C588" s="15">
        <v>45352</v>
      </c>
      <c r="D588">
        <v>58761.825000000004</v>
      </c>
    </row>
    <row r="589" spans="1:4" x14ac:dyDescent="0.2">
      <c r="A589">
        <v>2010105056</v>
      </c>
      <c r="B589" s="14" t="s">
        <v>120</v>
      </c>
      <c r="C589" s="15">
        <v>45413</v>
      </c>
      <c r="D589">
        <v>0</v>
      </c>
    </row>
    <row r="590" spans="1:4" x14ac:dyDescent="0.2">
      <c r="A590">
        <v>2010105057</v>
      </c>
      <c r="B590" s="14" t="s">
        <v>121</v>
      </c>
      <c r="C590" s="15">
        <v>45292</v>
      </c>
      <c r="D590">
        <v>0</v>
      </c>
    </row>
    <row r="591" spans="1:4" x14ac:dyDescent="0.2">
      <c r="A591">
        <v>2010105057</v>
      </c>
      <c r="B591" s="14" t="s">
        <v>121</v>
      </c>
      <c r="C591" s="15">
        <v>45323</v>
      </c>
      <c r="D591">
        <v>130497.25</v>
      </c>
    </row>
    <row r="592" spans="1:4" x14ac:dyDescent="0.2">
      <c r="A592">
        <v>2010105057</v>
      </c>
      <c r="B592" s="14" t="s">
        <v>121</v>
      </c>
      <c r="C592" s="15">
        <v>45352</v>
      </c>
      <c r="D592">
        <v>0</v>
      </c>
    </row>
    <row r="593" spans="1:4" x14ac:dyDescent="0.2">
      <c r="A593">
        <v>2010105057</v>
      </c>
      <c r="B593" s="14" t="s">
        <v>121</v>
      </c>
      <c r="C593" s="15">
        <v>45383</v>
      </c>
      <c r="D593">
        <v>0</v>
      </c>
    </row>
    <row r="594" spans="1:4" x14ac:dyDescent="0.2">
      <c r="A594">
        <v>2010105057</v>
      </c>
      <c r="B594" s="14" t="s">
        <v>121</v>
      </c>
      <c r="C594" s="15">
        <v>45413</v>
      </c>
      <c r="D594">
        <v>0</v>
      </c>
    </row>
    <row r="595" spans="1:4" x14ac:dyDescent="0.2">
      <c r="A595">
        <v>2010105065</v>
      </c>
      <c r="B595" s="14" t="s">
        <v>122</v>
      </c>
      <c r="C595" s="15">
        <v>45292</v>
      </c>
      <c r="D595">
        <v>0</v>
      </c>
    </row>
    <row r="596" spans="1:4" x14ac:dyDescent="0.2">
      <c r="A596">
        <v>2010105065</v>
      </c>
      <c r="B596" s="14" t="s">
        <v>122</v>
      </c>
      <c r="C596" s="15">
        <v>45323</v>
      </c>
      <c r="D596">
        <v>4738</v>
      </c>
    </row>
    <row r="597" spans="1:4" x14ac:dyDescent="0.2">
      <c r="A597">
        <v>2010105065</v>
      </c>
      <c r="B597" s="14" t="s">
        <v>122</v>
      </c>
      <c r="C597" s="15">
        <v>45352</v>
      </c>
      <c r="D597">
        <v>0</v>
      </c>
    </row>
    <row r="598" spans="1:4" x14ac:dyDescent="0.2">
      <c r="A598">
        <v>2010105065</v>
      </c>
      <c r="B598" s="14" t="s">
        <v>122</v>
      </c>
      <c r="C598" s="15">
        <v>45383</v>
      </c>
      <c r="D598">
        <v>0</v>
      </c>
    </row>
    <row r="599" spans="1:4" x14ac:dyDescent="0.2">
      <c r="A599">
        <v>2010105065</v>
      </c>
      <c r="B599" s="14" t="s">
        <v>122</v>
      </c>
      <c r="C599" s="15">
        <v>45413</v>
      </c>
      <c r="D599">
        <v>0</v>
      </c>
    </row>
    <row r="600" spans="1:4" x14ac:dyDescent="0.2">
      <c r="A600">
        <v>2010105066</v>
      </c>
      <c r="B600" s="14" t="s">
        <v>123</v>
      </c>
      <c r="C600" s="15">
        <v>45292</v>
      </c>
      <c r="D600">
        <v>0</v>
      </c>
    </row>
    <row r="601" spans="1:4" x14ac:dyDescent="0.2">
      <c r="A601">
        <v>2010105066</v>
      </c>
      <c r="B601" s="14" t="s">
        <v>123</v>
      </c>
      <c r="C601" s="15">
        <v>45323</v>
      </c>
      <c r="D601">
        <v>47087.37</v>
      </c>
    </row>
    <row r="602" spans="1:4" x14ac:dyDescent="0.2">
      <c r="A602">
        <v>2010105066</v>
      </c>
      <c r="B602" s="14" t="s">
        <v>123</v>
      </c>
      <c r="C602" s="15">
        <v>45352</v>
      </c>
      <c r="D602">
        <v>0</v>
      </c>
    </row>
    <row r="603" spans="1:4" x14ac:dyDescent="0.2">
      <c r="A603">
        <v>2010105066</v>
      </c>
      <c r="B603" s="14" t="s">
        <v>123</v>
      </c>
      <c r="C603" s="15">
        <v>45383</v>
      </c>
      <c r="D603">
        <v>0</v>
      </c>
    </row>
    <row r="604" spans="1:4" x14ac:dyDescent="0.2">
      <c r="A604">
        <v>2010105066</v>
      </c>
      <c r="B604" s="14" t="s">
        <v>123</v>
      </c>
      <c r="C604" s="15">
        <v>45413</v>
      </c>
      <c r="D604">
        <v>0</v>
      </c>
    </row>
    <row r="605" spans="1:4" x14ac:dyDescent="0.2">
      <c r="A605">
        <v>2010105069</v>
      </c>
      <c r="B605" s="14" t="s">
        <v>124</v>
      </c>
      <c r="C605" s="15">
        <v>45292</v>
      </c>
      <c r="D605">
        <v>0</v>
      </c>
    </row>
    <row r="606" spans="1:4" x14ac:dyDescent="0.2">
      <c r="A606">
        <v>2010105069</v>
      </c>
      <c r="B606" s="14" t="s">
        <v>124</v>
      </c>
      <c r="C606" s="15">
        <v>45323</v>
      </c>
      <c r="D606">
        <v>15937.54</v>
      </c>
    </row>
    <row r="607" spans="1:4" x14ac:dyDescent="0.2">
      <c r="A607">
        <v>2010105069</v>
      </c>
      <c r="B607" s="14" t="s">
        <v>124</v>
      </c>
      <c r="C607" s="15">
        <v>45352</v>
      </c>
      <c r="D607">
        <v>0</v>
      </c>
    </row>
    <row r="608" spans="1:4" x14ac:dyDescent="0.2">
      <c r="A608">
        <v>2010105069</v>
      </c>
      <c r="B608" s="14" t="s">
        <v>124</v>
      </c>
      <c r="C608" s="15">
        <v>45383</v>
      </c>
      <c r="D608">
        <v>0</v>
      </c>
    </row>
    <row r="609" spans="1:4" x14ac:dyDescent="0.2">
      <c r="A609">
        <v>2010105069</v>
      </c>
      <c r="B609" s="14" t="s">
        <v>124</v>
      </c>
      <c r="C609" s="15">
        <v>45413</v>
      </c>
      <c r="D609">
        <v>0</v>
      </c>
    </row>
    <row r="610" spans="1:4" x14ac:dyDescent="0.2">
      <c r="A610">
        <v>2010105071</v>
      </c>
      <c r="B610" s="14" t="s">
        <v>125</v>
      </c>
      <c r="C610" s="15">
        <v>45292</v>
      </c>
      <c r="D610">
        <v>0</v>
      </c>
    </row>
    <row r="611" spans="1:4" x14ac:dyDescent="0.2">
      <c r="A611">
        <v>2010105071</v>
      </c>
      <c r="B611" s="14" t="s">
        <v>125</v>
      </c>
      <c r="C611" s="15">
        <v>45323</v>
      </c>
      <c r="D611">
        <v>234206.25</v>
      </c>
    </row>
    <row r="612" spans="1:4" x14ac:dyDescent="0.2">
      <c r="A612">
        <v>2010105071</v>
      </c>
      <c r="B612" s="14" t="s">
        <v>125</v>
      </c>
      <c r="C612" s="15">
        <v>45352</v>
      </c>
      <c r="D612">
        <v>234206.25</v>
      </c>
    </row>
    <row r="613" spans="1:4" x14ac:dyDescent="0.2">
      <c r="A613">
        <v>2010105071</v>
      </c>
      <c r="B613" s="14" t="s">
        <v>125</v>
      </c>
      <c r="C613" s="15">
        <v>45383</v>
      </c>
      <c r="D613">
        <v>234206.25</v>
      </c>
    </row>
    <row r="614" spans="1:4" x14ac:dyDescent="0.2">
      <c r="A614">
        <v>2010105071</v>
      </c>
      <c r="B614" s="14" t="s">
        <v>125</v>
      </c>
      <c r="C614" s="15">
        <v>45413</v>
      </c>
      <c r="D614">
        <v>234206.25</v>
      </c>
    </row>
    <row r="615" spans="1:4" x14ac:dyDescent="0.2">
      <c r="A615">
        <v>2010105075</v>
      </c>
      <c r="B615" s="14" t="s">
        <v>126</v>
      </c>
      <c r="C615" s="15">
        <v>45292</v>
      </c>
      <c r="D615">
        <v>0</v>
      </c>
    </row>
    <row r="616" spans="1:4" x14ac:dyDescent="0.2">
      <c r="A616">
        <v>2010105075</v>
      </c>
      <c r="B616" s="14" t="s">
        <v>126</v>
      </c>
      <c r="C616" s="15">
        <v>45323</v>
      </c>
      <c r="D616">
        <v>5000.17</v>
      </c>
    </row>
    <row r="617" spans="1:4" x14ac:dyDescent="0.2">
      <c r="A617">
        <v>2010105075</v>
      </c>
      <c r="B617" s="14" t="s">
        <v>126</v>
      </c>
      <c r="C617" s="15">
        <v>45352</v>
      </c>
      <c r="D617">
        <v>0</v>
      </c>
    </row>
    <row r="618" spans="1:4" x14ac:dyDescent="0.2">
      <c r="A618">
        <v>2010105075</v>
      </c>
      <c r="B618" s="14" t="s">
        <v>126</v>
      </c>
      <c r="C618" s="15">
        <v>45383</v>
      </c>
      <c r="D618">
        <v>0</v>
      </c>
    </row>
    <row r="619" spans="1:4" x14ac:dyDescent="0.2">
      <c r="A619">
        <v>2010105075</v>
      </c>
      <c r="B619" s="14" t="s">
        <v>126</v>
      </c>
      <c r="C619" s="15">
        <v>45413</v>
      </c>
      <c r="D619">
        <v>0</v>
      </c>
    </row>
    <row r="620" spans="1:4" x14ac:dyDescent="0.2">
      <c r="A620">
        <v>2010105079</v>
      </c>
      <c r="B620" s="14" t="s">
        <v>127</v>
      </c>
      <c r="C620" s="15">
        <v>45292</v>
      </c>
      <c r="D620">
        <v>0</v>
      </c>
    </row>
    <row r="621" spans="1:4" x14ac:dyDescent="0.2">
      <c r="A621">
        <v>2010105079</v>
      </c>
      <c r="B621" s="14" t="s">
        <v>127</v>
      </c>
      <c r="C621" s="15">
        <v>45323</v>
      </c>
      <c r="D621">
        <v>4352.0450050000009</v>
      </c>
    </row>
    <row r="622" spans="1:4" x14ac:dyDescent="0.2">
      <c r="A622">
        <v>2010105079</v>
      </c>
      <c r="B622" s="14" t="s">
        <v>127</v>
      </c>
      <c r="C622" s="15">
        <v>45352</v>
      </c>
      <c r="D622">
        <v>4352.0450050000009</v>
      </c>
    </row>
    <row r="623" spans="1:4" x14ac:dyDescent="0.2">
      <c r="A623">
        <v>2010105079</v>
      </c>
      <c r="B623" s="14" t="s">
        <v>127</v>
      </c>
      <c r="C623" s="15">
        <v>45383</v>
      </c>
      <c r="D623">
        <v>0</v>
      </c>
    </row>
    <row r="624" spans="1:4" x14ac:dyDescent="0.2">
      <c r="A624">
        <v>2010105079</v>
      </c>
      <c r="B624" s="14" t="s">
        <v>127</v>
      </c>
      <c r="C624" s="15">
        <v>45413</v>
      </c>
      <c r="D624">
        <v>0</v>
      </c>
    </row>
    <row r="625" spans="1:4" x14ac:dyDescent="0.2">
      <c r="A625">
        <v>2010105091</v>
      </c>
      <c r="B625" s="14" t="s">
        <v>128</v>
      </c>
      <c r="C625" s="15">
        <v>45292</v>
      </c>
      <c r="D625">
        <v>0</v>
      </c>
    </row>
    <row r="626" spans="1:4" x14ac:dyDescent="0.2">
      <c r="A626">
        <v>2010105091</v>
      </c>
      <c r="B626" s="14" t="s">
        <v>128</v>
      </c>
      <c r="C626" s="15">
        <v>45323</v>
      </c>
      <c r="D626">
        <v>5481.5</v>
      </c>
    </row>
    <row r="627" spans="1:4" x14ac:dyDescent="0.2">
      <c r="A627">
        <v>2010105091</v>
      </c>
      <c r="B627" s="14" t="s">
        <v>128</v>
      </c>
      <c r="C627" s="15">
        <v>45352</v>
      </c>
      <c r="D627">
        <v>0</v>
      </c>
    </row>
    <row r="628" spans="1:4" x14ac:dyDescent="0.2">
      <c r="A628">
        <v>2010105091</v>
      </c>
      <c r="B628" s="14" t="s">
        <v>128</v>
      </c>
      <c r="C628" s="15">
        <v>45383</v>
      </c>
      <c r="D628">
        <v>0</v>
      </c>
    </row>
    <row r="629" spans="1:4" x14ac:dyDescent="0.2">
      <c r="A629">
        <v>2010105091</v>
      </c>
      <c r="B629" s="14" t="s">
        <v>128</v>
      </c>
      <c r="C629" s="15">
        <v>45413</v>
      </c>
      <c r="D629">
        <v>0</v>
      </c>
    </row>
    <row r="630" spans="1:4" x14ac:dyDescent="0.2">
      <c r="A630">
        <v>2010105096</v>
      </c>
      <c r="B630" s="14" t="s">
        <v>129</v>
      </c>
      <c r="C630" s="15">
        <v>45292</v>
      </c>
      <c r="D630">
        <v>0</v>
      </c>
    </row>
    <row r="631" spans="1:4" x14ac:dyDescent="0.2">
      <c r="A631">
        <v>2010105096</v>
      </c>
      <c r="B631" s="14" t="s">
        <v>129</v>
      </c>
      <c r="C631" s="15">
        <v>45323</v>
      </c>
      <c r="D631">
        <v>6505.6</v>
      </c>
    </row>
    <row r="632" spans="1:4" x14ac:dyDescent="0.2">
      <c r="A632">
        <v>2010105096</v>
      </c>
      <c r="B632" s="14" t="s">
        <v>129</v>
      </c>
      <c r="C632" s="15">
        <v>45352</v>
      </c>
      <c r="D632">
        <v>0</v>
      </c>
    </row>
    <row r="633" spans="1:4" x14ac:dyDescent="0.2">
      <c r="A633">
        <v>2010105096</v>
      </c>
      <c r="B633" s="14" t="s">
        <v>129</v>
      </c>
      <c r="C633" s="15">
        <v>45383</v>
      </c>
      <c r="D633">
        <v>0</v>
      </c>
    </row>
    <row r="634" spans="1:4" x14ac:dyDescent="0.2">
      <c r="A634">
        <v>2010105096</v>
      </c>
      <c r="B634" s="14" t="s">
        <v>129</v>
      </c>
      <c r="C634" s="15">
        <v>45413</v>
      </c>
      <c r="D634">
        <v>0</v>
      </c>
    </row>
    <row r="635" spans="1:4" x14ac:dyDescent="0.2">
      <c r="A635">
        <v>2010105100</v>
      </c>
      <c r="B635" s="14" t="s">
        <v>130</v>
      </c>
      <c r="C635" s="15">
        <v>45292</v>
      </c>
      <c r="D635">
        <v>0</v>
      </c>
    </row>
    <row r="636" spans="1:4" x14ac:dyDescent="0.2">
      <c r="A636">
        <v>2010105100</v>
      </c>
      <c r="B636" s="14" t="s">
        <v>130</v>
      </c>
      <c r="C636" s="15">
        <v>45323</v>
      </c>
      <c r="D636">
        <v>1886</v>
      </c>
    </row>
    <row r="637" spans="1:4" x14ac:dyDescent="0.2">
      <c r="A637">
        <v>2010105100</v>
      </c>
      <c r="B637" s="14" t="s">
        <v>130</v>
      </c>
      <c r="C637" s="15">
        <v>45352</v>
      </c>
      <c r="D637">
        <v>0</v>
      </c>
    </row>
    <row r="638" spans="1:4" x14ac:dyDescent="0.2">
      <c r="A638">
        <v>2010105100</v>
      </c>
      <c r="B638" s="14" t="s">
        <v>130</v>
      </c>
      <c r="C638" s="15">
        <v>45383</v>
      </c>
      <c r="D638">
        <v>0</v>
      </c>
    </row>
    <row r="639" spans="1:4" x14ac:dyDescent="0.2">
      <c r="A639">
        <v>2010105100</v>
      </c>
      <c r="B639" s="14" t="s">
        <v>130</v>
      </c>
      <c r="C639" s="15">
        <v>45413</v>
      </c>
      <c r="D639">
        <v>0</v>
      </c>
    </row>
    <row r="640" spans="1:4" x14ac:dyDescent="0.2">
      <c r="A640">
        <v>2010105103</v>
      </c>
      <c r="B640" s="14" t="s">
        <v>131</v>
      </c>
      <c r="C640" s="15">
        <v>45292</v>
      </c>
      <c r="D640">
        <v>0</v>
      </c>
    </row>
    <row r="641" spans="1:4" x14ac:dyDescent="0.2">
      <c r="A641">
        <v>2010105103</v>
      </c>
      <c r="B641" s="14" t="s">
        <v>131</v>
      </c>
      <c r="C641" s="15">
        <v>45323</v>
      </c>
      <c r="D641">
        <v>822</v>
      </c>
    </row>
    <row r="642" spans="1:4" x14ac:dyDescent="0.2">
      <c r="A642">
        <v>2010105103</v>
      </c>
      <c r="B642" s="14" t="s">
        <v>131</v>
      </c>
      <c r="C642" s="15">
        <v>45352</v>
      </c>
      <c r="D642">
        <v>0</v>
      </c>
    </row>
    <row r="643" spans="1:4" x14ac:dyDescent="0.2">
      <c r="A643">
        <v>2010105103</v>
      </c>
      <c r="B643" s="14" t="s">
        <v>131</v>
      </c>
      <c r="C643" s="15">
        <v>45383</v>
      </c>
      <c r="D643">
        <v>0</v>
      </c>
    </row>
    <row r="644" spans="1:4" x14ac:dyDescent="0.2">
      <c r="A644">
        <v>2010105103</v>
      </c>
      <c r="B644" s="14" t="s">
        <v>131</v>
      </c>
      <c r="C644" s="15">
        <v>45413</v>
      </c>
      <c r="D644">
        <v>0</v>
      </c>
    </row>
    <row r="645" spans="1:4" x14ac:dyDescent="0.2">
      <c r="A645">
        <v>2010105104</v>
      </c>
      <c r="B645" s="14" t="s">
        <v>132</v>
      </c>
      <c r="C645" s="15">
        <v>45292</v>
      </c>
      <c r="D645">
        <v>0</v>
      </c>
    </row>
    <row r="646" spans="1:4" x14ac:dyDescent="0.2">
      <c r="A646">
        <v>2010105104</v>
      </c>
      <c r="B646" s="14" t="s">
        <v>132</v>
      </c>
      <c r="C646" s="15">
        <v>45323</v>
      </c>
      <c r="D646">
        <v>10401.67</v>
      </c>
    </row>
    <row r="647" spans="1:4" x14ac:dyDescent="0.2">
      <c r="A647">
        <v>2010105104</v>
      </c>
      <c r="B647" s="14" t="s">
        <v>132</v>
      </c>
      <c r="C647" s="15">
        <v>45352</v>
      </c>
      <c r="D647">
        <v>0</v>
      </c>
    </row>
    <row r="648" spans="1:4" x14ac:dyDescent="0.2">
      <c r="A648">
        <v>2010105104</v>
      </c>
      <c r="B648" s="14" t="s">
        <v>132</v>
      </c>
      <c r="C648" s="15">
        <v>45383</v>
      </c>
      <c r="D648">
        <v>0</v>
      </c>
    </row>
    <row r="649" spans="1:4" x14ac:dyDescent="0.2">
      <c r="A649">
        <v>2010105104</v>
      </c>
      <c r="B649" s="14" t="s">
        <v>132</v>
      </c>
      <c r="C649" s="15">
        <v>45413</v>
      </c>
      <c r="D649">
        <v>0</v>
      </c>
    </row>
    <row r="650" spans="1:4" x14ac:dyDescent="0.2">
      <c r="A650">
        <v>2010105110</v>
      </c>
      <c r="B650" s="14" t="s">
        <v>133</v>
      </c>
      <c r="C650" s="15">
        <v>45292</v>
      </c>
      <c r="D650">
        <v>0</v>
      </c>
    </row>
    <row r="651" spans="1:4" x14ac:dyDescent="0.2">
      <c r="A651">
        <v>2010105110</v>
      </c>
      <c r="B651" s="14" t="s">
        <v>133</v>
      </c>
      <c r="C651" s="15">
        <v>45323</v>
      </c>
      <c r="D651">
        <v>590</v>
      </c>
    </row>
    <row r="652" spans="1:4" x14ac:dyDescent="0.2">
      <c r="A652">
        <v>2010105110</v>
      </c>
      <c r="B652" s="14" t="s">
        <v>133</v>
      </c>
      <c r="C652" s="15">
        <v>45352</v>
      </c>
      <c r="D652">
        <v>0</v>
      </c>
    </row>
    <row r="653" spans="1:4" x14ac:dyDescent="0.2">
      <c r="A653">
        <v>2010105110</v>
      </c>
      <c r="B653" s="14" t="s">
        <v>133</v>
      </c>
      <c r="C653" s="15">
        <v>45383</v>
      </c>
      <c r="D653">
        <v>0</v>
      </c>
    </row>
    <row r="654" spans="1:4" x14ac:dyDescent="0.2">
      <c r="A654">
        <v>2010105110</v>
      </c>
      <c r="B654" s="14" t="s">
        <v>133</v>
      </c>
      <c r="C654" s="15">
        <v>45413</v>
      </c>
      <c r="D654">
        <v>0</v>
      </c>
    </row>
    <row r="655" spans="1:4" x14ac:dyDescent="0.2">
      <c r="A655">
        <v>2010105113</v>
      </c>
      <c r="B655" s="14" t="s">
        <v>134</v>
      </c>
      <c r="C655" s="15">
        <v>45292</v>
      </c>
      <c r="D655">
        <v>-24208.799999999999</v>
      </c>
    </row>
    <row r="656" spans="1:4" x14ac:dyDescent="0.2">
      <c r="A656">
        <v>2010105113</v>
      </c>
      <c r="B656" s="14" t="s">
        <v>134</v>
      </c>
      <c r="C656" s="15">
        <v>45323</v>
      </c>
      <c r="D656">
        <v>0</v>
      </c>
    </row>
    <row r="657" spans="1:4" x14ac:dyDescent="0.2">
      <c r="A657">
        <v>2010105113</v>
      </c>
      <c r="B657" s="14" t="s">
        <v>134</v>
      </c>
      <c r="C657" s="15">
        <v>45352</v>
      </c>
      <c r="D657">
        <v>0</v>
      </c>
    </row>
    <row r="658" spans="1:4" x14ac:dyDescent="0.2">
      <c r="A658">
        <v>2010105113</v>
      </c>
      <c r="B658" s="14" t="s">
        <v>134</v>
      </c>
      <c r="C658" s="15">
        <v>45383</v>
      </c>
      <c r="D658">
        <v>0</v>
      </c>
    </row>
    <row r="659" spans="1:4" x14ac:dyDescent="0.2">
      <c r="A659">
        <v>2010105113</v>
      </c>
      <c r="B659" s="14" t="s">
        <v>134</v>
      </c>
      <c r="C659" s="15">
        <v>45413</v>
      </c>
      <c r="D659">
        <v>0</v>
      </c>
    </row>
    <row r="660" spans="1:4" x14ac:dyDescent="0.2">
      <c r="A660">
        <v>2010105116</v>
      </c>
      <c r="B660" s="14" t="s">
        <v>135</v>
      </c>
      <c r="C660" s="15">
        <v>45292</v>
      </c>
      <c r="D660">
        <v>-13070</v>
      </c>
    </row>
    <row r="661" spans="1:4" x14ac:dyDescent="0.2">
      <c r="A661">
        <v>2010105116</v>
      </c>
      <c r="B661" s="14" t="s">
        <v>135</v>
      </c>
      <c r="C661" s="15">
        <v>45323</v>
      </c>
      <c r="D661">
        <v>0</v>
      </c>
    </row>
    <row r="662" spans="1:4" x14ac:dyDescent="0.2">
      <c r="A662">
        <v>2010105116</v>
      </c>
      <c r="B662" s="14" t="s">
        <v>135</v>
      </c>
      <c r="C662" s="15">
        <v>45352</v>
      </c>
      <c r="D662">
        <v>0</v>
      </c>
    </row>
    <row r="663" spans="1:4" x14ac:dyDescent="0.2">
      <c r="A663">
        <v>2010105116</v>
      </c>
      <c r="B663" s="14" t="s">
        <v>135</v>
      </c>
      <c r="C663" s="15">
        <v>45383</v>
      </c>
      <c r="D663">
        <v>0</v>
      </c>
    </row>
    <row r="664" spans="1:4" x14ac:dyDescent="0.2">
      <c r="A664">
        <v>2010105116</v>
      </c>
      <c r="B664" s="14" t="s">
        <v>135</v>
      </c>
      <c r="C664" s="15">
        <v>45413</v>
      </c>
      <c r="D664">
        <v>0</v>
      </c>
    </row>
    <row r="665" spans="1:4" x14ac:dyDescent="0.2">
      <c r="A665">
        <v>2010105117</v>
      </c>
      <c r="B665" s="14" t="s">
        <v>136</v>
      </c>
      <c r="C665" s="15">
        <v>45292</v>
      </c>
      <c r="D665">
        <v>0</v>
      </c>
    </row>
    <row r="666" spans="1:4" x14ac:dyDescent="0.2">
      <c r="A666">
        <v>2010105117</v>
      </c>
      <c r="B666" s="14" t="s">
        <v>136</v>
      </c>
      <c r="C666" s="15">
        <v>45323</v>
      </c>
      <c r="D666">
        <v>13110</v>
      </c>
    </row>
    <row r="667" spans="1:4" x14ac:dyDescent="0.2">
      <c r="A667">
        <v>2010105117</v>
      </c>
      <c r="B667" s="14" t="s">
        <v>136</v>
      </c>
      <c r="C667" s="15">
        <v>45352</v>
      </c>
      <c r="D667">
        <v>0</v>
      </c>
    </row>
    <row r="668" spans="1:4" x14ac:dyDescent="0.2">
      <c r="A668">
        <v>2010105117</v>
      </c>
      <c r="B668" s="14" t="s">
        <v>136</v>
      </c>
      <c r="C668" s="15">
        <v>45383</v>
      </c>
      <c r="D668">
        <v>0</v>
      </c>
    </row>
    <row r="669" spans="1:4" x14ac:dyDescent="0.2">
      <c r="A669">
        <v>2010105117</v>
      </c>
      <c r="B669" s="14" t="s">
        <v>136</v>
      </c>
      <c r="C669" s="15">
        <v>45413</v>
      </c>
      <c r="D669">
        <v>0</v>
      </c>
    </row>
    <row r="670" spans="1:4" x14ac:dyDescent="0.2">
      <c r="A670">
        <v>2010105119</v>
      </c>
      <c r="B670" s="14" t="s">
        <v>137</v>
      </c>
      <c r="C670" s="15">
        <v>45292</v>
      </c>
      <c r="D670">
        <v>0</v>
      </c>
    </row>
    <row r="671" spans="1:4" x14ac:dyDescent="0.2">
      <c r="A671">
        <v>2010105119</v>
      </c>
      <c r="B671" s="14" t="s">
        <v>137</v>
      </c>
      <c r="C671" s="15">
        <v>45323</v>
      </c>
      <c r="D671">
        <v>2875.0050000000001</v>
      </c>
    </row>
    <row r="672" spans="1:4" x14ac:dyDescent="0.2">
      <c r="A672">
        <v>2010105119</v>
      </c>
      <c r="B672" s="14" t="s">
        <v>137</v>
      </c>
      <c r="C672" s="15">
        <v>45352</v>
      </c>
      <c r="D672">
        <v>0</v>
      </c>
    </row>
    <row r="673" spans="1:4" x14ac:dyDescent="0.2">
      <c r="A673">
        <v>2010105119</v>
      </c>
      <c r="B673" s="14" t="s">
        <v>137</v>
      </c>
      <c r="C673" s="15">
        <v>45383</v>
      </c>
      <c r="D673">
        <v>0</v>
      </c>
    </row>
    <row r="674" spans="1:4" x14ac:dyDescent="0.2">
      <c r="A674">
        <v>2010105119</v>
      </c>
      <c r="B674" s="14" t="s">
        <v>137</v>
      </c>
      <c r="C674" s="15">
        <v>45413</v>
      </c>
      <c r="D674">
        <v>0</v>
      </c>
    </row>
    <row r="675" spans="1:4" x14ac:dyDescent="0.2">
      <c r="A675">
        <v>2010105121</v>
      </c>
      <c r="B675" s="14" t="s">
        <v>138</v>
      </c>
      <c r="C675" s="15">
        <v>45292</v>
      </c>
      <c r="D675">
        <v>0</v>
      </c>
    </row>
    <row r="676" spans="1:4" x14ac:dyDescent="0.2">
      <c r="A676">
        <v>2010105121</v>
      </c>
      <c r="B676" s="14" t="s">
        <v>138</v>
      </c>
      <c r="C676" s="15">
        <v>45323</v>
      </c>
      <c r="D676">
        <v>3056.3049999999998</v>
      </c>
    </row>
    <row r="677" spans="1:4" x14ac:dyDescent="0.2">
      <c r="A677">
        <v>2010105121</v>
      </c>
      <c r="B677" s="14" t="s">
        <v>138</v>
      </c>
      <c r="C677" s="15">
        <v>45352</v>
      </c>
      <c r="D677">
        <v>3056.3049999999998</v>
      </c>
    </row>
    <row r="678" spans="1:4" x14ac:dyDescent="0.2">
      <c r="A678">
        <v>2010105121</v>
      </c>
      <c r="B678" s="14" t="s">
        <v>138</v>
      </c>
      <c r="C678" s="15">
        <v>45383</v>
      </c>
      <c r="D678">
        <v>3056.3049999999998</v>
      </c>
    </row>
    <row r="679" spans="1:4" x14ac:dyDescent="0.2">
      <c r="A679">
        <v>2010105121</v>
      </c>
      <c r="B679" s="14" t="s">
        <v>138</v>
      </c>
      <c r="C679" s="15">
        <v>45413</v>
      </c>
      <c r="D679">
        <v>3056.3049999999998</v>
      </c>
    </row>
    <row r="680" spans="1:4" x14ac:dyDescent="0.2">
      <c r="A680">
        <v>2010105122</v>
      </c>
      <c r="B680" s="14" t="s">
        <v>139</v>
      </c>
      <c r="C680" s="15">
        <v>45292</v>
      </c>
      <c r="D680">
        <v>0</v>
      </c>
    </row>
    <row r="681" spans="1:4" x14ac:dyDescent="0.2">
      <c r="A681">
        <v>2010105122</v>
      </c>
      <c r="B681" s="14" t="s">
        <v>139</v>
      </c>
      <c r="C681" s="15">
        <v>45323</v>
      </c>
      <c r="D681">
        <v>89017.25</v>
      </c>
    </row>
    <row r="682" spans="1:4" x14ac:dyDescent="0.2">
      <c r="A682">
        <v>2010105122</v>
      </c>
      <c r="B682" s="14" t="s">
        <v>139</v>
      </c>
      <c r="C682" s="15">
        <v>45352</v>
      </c>
      <c r="D682">
        <v>0</v>
      </c>
    </row>
    <row r="683" spans="1:4" x14ac:dyDescent="0.2">
      <c r="A683">
        <v>2010105122</v>
      </c>
      <c r="B683" s="14" t="s">
        <v>139</v>
      </c>
      <c r="C683" s="15">
        <v>45383</v>
      </c>
      <c r="D683">
        <v>0</v>
      </c>
    </row>
    <row r="684" spans="1:4" x14ac:dyDescent="0.2">
      <c r="A684">
        <v>2010105122</v>
      </c>
      <c r="B684" s="14" t="s">
        <v>139</v>
      </c>
      <c r="C684" s="15">
        <v>45413</v>
      </c>
      <c r="D684">
        <v>0</v>
      </c>
    </row>
    <row r="685" spans="1:4" x14ac:dyDescent="0.2">
      <c r="A685">
        <v>2010105128</v>
      </c>
      <c r="B685" s="14" t="s">
        <v>140</v>
      </c>
      <c r="C685" s="15">
        <v>45292</v>
      </c>
      <c r="D685">
        <v>0</v>
      </c>
    </row>
    <row r="686" spans="1:4" x14ac:dyDescent="0.2">
      <c r="A686">
        <v>2010105128</v>
      </c>
      <c r="B686" s="14" t="s">
        <v>140</v>
      </c>
      <c r="C686" s="15">
        <v>45323</v>
      </c>
      <c r="D686">
        <v>172500</v>
      </c>
    </row>
    <row r="687" spans="1:4" x14ac:dyDescent="0.2">
      <c r="A687">
        <v>2010105128</v>
      </c>
      <c r="B687" s="14" t="s">
        <v>140</v>
      </c>
      <c r="C687" s="15">
        <v>45352</v>
      </c>
      <c r="D687">
        <v>0</v>
      </c>
    </row>
    <row r="688" spans="1:4" x14ac:dyDescent="0.2">
      <c r="A688">
        <v>2010105128</v>
      </c>
      <c r="B688" s="14" t="s">
        <v>140</v>
      </c>
      <c r="C688" s="15">
        <v>45383</v>
      </c>
      <c r="D688">
        <v>0</v>
      </c>
    </row>
    <row r="689" spans="1:4" x14ac:dyDescent="0.2">
      <c r="A689">
        <v>2010105128</v>
      </c>
      <c r="B689" s="14" t="s">
        <v>140</v>
      </c>
      <c r="C689" s="15">
        <v>45413</v>
      </c>
      <c r="D689">
        <v>0</v>
      </c>
    </row>
    <row r="690" spans="1:4" x14ac:dyDescent="0.2">
      <c r="A690">
        <v>2010105131</v>
      </c>
      <c r="B690" s="14" t="s">
        <v>141</v>
      </c>
      <c r="C690" s="15">
        <v>45292</v>
      </c>
      <c r="D690">
        <v>-0.05</v>
      </c>
    </row>
    <row r="691" spans="1:4" x14ac:dyDescent="0.2">
      <c r="A691">
        <v>2010105131</v>
      </c>
      <c r="B691" s="14" t="s">
        <v>141</v>
      </c>
      <c r="C691" s="15">
        <v>45323</v>
      </c>
      <c r="D691">
        <v>0</v>
      </c>
    </row>
    <row r="692" spans="1:4" x14ac:dyDescent="0.2">
      <c r="A692">
        <v>2010105131</v>
      </c>
      <c r="B692" s="14" t="s">
        <v>141</v>
      </c>
      <c r="C692" s="15">
        <v>45352</v>
      </c>
      <c r="D692">
        <v>0</v>
      </c>
    </row>
    <row r="693" spans="1:4" x14ac:dyDescent="0.2">
      <c r="A693">
        <v>2010105131</v>
      </c>
      <c r="B693" s="14" t="s">
        <v>141</v>
      </c>
      <c r="C693" s="15">
        <v>45383</v>
      </c>
      <c r="D693">
        <v>0</v>
      </c>
    </row>
    <row r="694" spans="1:4" x14ac:dyDescent="0.2">
      <c r="A694">
        <v>2010105131</v>
      </c>
      <c r="B694" s="14" t="s">
        <v>141</v>
      </c>
      <c r="C694" s="15">
        <v>45413</v>
      </c>
      <c r="D694">
        <v>0</v>
      </c>
    </row>
    <row r="695" spans="1:4" x14ac:dyDescent="0.2">
      <c r="A695">
        <v>2010105132</v>
      </c>
      <c r="B695" s="14" t="s">
        <v>142</v>
      </c>
      <c r="C695" s="15">
        <v>45292</v>
      </c>
      <c r="D695">
        <v>0</v>
      </c>
    </row>
    <row r="696" spans="1:4" x14ac:dyDescent="0.2">
      <c r="A696">
        <v>2010105132</v>
      </c>
      <c r="B696" s="14" t="s">
        <v>142</v>
      </c>
      <c r="C696" s="15">
        <v>45323</v>
      </c>
      <c r="D696">
        <v>89784.47</v>
      </c>
    </row>
    <row r="697" spans="1:4" x14ac:dyDescent="0.2">
      <c r="A697">
        <v>2010105132</v>
      </c>
      <c r="B697" s="14" t="s">
        <v>142</v>
      </c>
      <c r="C697" s="15">
        <v>45352</v>
      </c>
      <c r="D697">
        <v>0</v>
      </c>
    </row>
    <row r="698" spans="1:4" x14ac:dyDescent="0.2">
      <c r="A698">
        <v>2010105132</v>
      </c>
      <c r="B698" s="14" t="s">
        <v>142</v>
      </c>
      <c r="C698" s="15">
        <v>45383</v>
      </c>
      <c r="D698">
        <v>0</v>
      </c>
    </row>
    <row r="699" spans="1:4" x14ac:dyDescent="0.2">
      <c r="A699">
        <v>2010105132</v>
      </c>
      <c r="B699" s="14" t="s">
        <v>142</v>
      </c>
      <c r="C699" s="15">
        <v>45413</v>
      </c>
      <c r="D699">
        <v>0</v>
      </c>
    </row>
    <row r="700" spans="1:4" x14ac:dyDescent="0.2">
      <c r="A700">
        <v>2010105133</v>
      </c>
      <c r="B700" s="14" t="s">
        <v>143</v>
      </c>
      <c r="C700" s="15">
        <v>45292</v>
      </c>
      <c r="D700">
        <v>0</v>
      </c>
    </row>
    <row r="701" spans="1:4" x14ac:dyDescent="0.2">
      <c r="A701">
        <v>2010105133</v>
      </c>
      <c r="B701" s="14" t="s">
        <v>143</v>
      </c>
      <c r="C701" s="15">
        <v>45323</v>
      </c>
      <c r="D701">
        <v>12767.33</v>
      </c>
    </row>
    <row r="702" spans="1:4" x14ac:dyDescent="0.2">
      <c r="A702">
        <v>2010105133</v>
      </c>
      <c r="B702" s="14" t="s">
        <v>143</v>
      </c>
      <c r="C702" s="15">
        <v>45352</v>
      </c>
      <c r="D702">
        <v>0</v>
      </c>
    </row>
    <row r="703" spans="1:4" x14ac:dyDescent="0.2">
      <c r="A703">
        <v>2010105133</v>
      </c>
      <c r="B703" s="14" t="s">
        <v>143</v>
      </c>
      <c r="C703" s="15">
        <v>45383</v>
      </c>
      <c r="D703">
        <v>0</v>
      </c>
    </row>
    <row r="704" spans="1:4" x14ac:dyDescent="0.2">
      <c r="A704">
        <v>2010105133</v>
      </c>
      <c r="B704" s="14" t="s">
        <v>143</v>
      </c>
      <c r="C704" s="15">
        <v>45413</v>
      </c>
      <c r="D704">
        <v>0</v>
      </c>
    </row>
    <row r="705" spans="1:4" x14ac:dyDescent="0.2">
      <c r="A705">
        <v>2010105134</v>
      </c>
      <c r="B705" s="14" t="s">
        <v>144</v>
      </c>
      <c r="C705" s="15">
        <v>45292</v>
      </c>
      <c r="D705">
        <v>-50</v>
      </c>
    </row>
    <row r="706" spans="1:4" x14ac:dyDescent="0.2">
      <c r="A706">
        <v>2010105134</v>
      </c>
      <c r="B706" s="14" t="s">
        <v>144</v>
      </c>
      <c r="C706" s="15">
        <v>45323</v>
      </c>
      <c r="D706">
        <v>0</v>
      </c>
    </row>
    <row r="707" spans="1:4" x14ac:dyDescent="0.2">
      <c r="A707">
        <v>2010105134</v>
      </c>
      <c r="B707" s="14" t="s">
        <v>144</v>
      </c>
      <c r="C707" s="15">
        <v>45352</v>
      </c>
      <c r="D707">
        <v>0</v>
      </c>
    </row>
    <row r="708" spans="1:4" x14ac:dyDescent="0.2">
      <c r="A708">
        <v>2010105134</v>
      </c>
      <c r="B708" s="14" t="s">
        <v>144</v>
      </c>
      <c r="C708" s="15">
        <v>45383</v>
      </c>
      <c r="D708">
        <v>0</v>
      </c>
    </row>
    <row r="709" spans="1:4" x14ac:dyDescent="0.2">
      <c r="A709">
        <v>2010105134</v>
      </c>
      <c r="B709" s="14" t="s">
        <v>144</v>
      </c>
      <c r="C709" s="15">
        <v>45413</v>
      </c>
      <c r="D709">
        <v>0</v>
      </c>
    </row>
    <row r="710" spans="1:4" x14ac:dyDescent="0.2">
      <c r="A710">
        <v>2010105140</v>
      </c>
      <c r="B710" s="14" t="s">
        <v>145</v>
      </c>
      <c r="C710" s="15">
        <v>45292</v>
      </c>
      <c r="D710">
        <v>0</v>
      </c>
    </row>
    <row r="711" spans="1:4" x14ac:dyDescent="0.2">
      <c r="A711">
        <v>2010105140</v>
      </c>
      <c r="B711" s="14" t="s">
        <v>145</v>
      </c>
      <c r="C711" s="15">
        <v>45323</v>
      </c>
      <c r="D711">
        <v>8300</v>
      </c>
    </row>
    <row r="712" spans="1:4" x14ac:dyDescent="0.2">
      <c r="A712">
        <v>2010105140</v>
      </c>
      <c r="B712" s="14" t="s">
        <v>145</v>
      </c>
      <c r="C712" s="15">
        <v>45352</v>
      </c>
      <c r="D712">
        <v>0</v>
      </c>
    </row>
    <row r="713" spans="1:4" x14ac:dyDescent="0.2">
      <c r="A713">
        <v>2010105140</v>
      </c>
      <c r="B713" s="14" t="s">
        <v>145</v>
      </c>
      <c r="C713" s="15">
        <v>45383</v>
      </c>
      <c r="D713">
        <v>0</v>
      </c>
    </row>
    <row r="714" spans="1:4" x14ac:dyDescent="0.2">
      <c r="A714">
        <v>2010105140</v>
      </c>
      <c r="B714" s="14" t="s">
        <v>145</v>
      </c>
      <c r="C714" s="15">
        <v>45413</v>
      </c>
      <c r="D714">
        <v>0</v>
      </c>
    </row>
    <row r="715" spans="1:4" x14ac:dyDescent="0.2">
      <c r="A715">
        <v>2010105141</v>
      </c>
      <c r="B715" s="14" t="s">
        <v>146</v>
      </c>
      <c r="C715" s="15">
        <v>45292</v>
      </c>
      <c r="D715">
        <v>-999.51</v>
      </c>
    </row>
    <row r="716" spans="1:4" x14ac:dyDescent="0.2">
      <c r="A716">
        <v>2010105141</v>
      </c>
      <c r="B716" s="14" t="s">
        <v>146</v>
      </c>
      <c r="C716" s="15">
        <v>45323</v>
      </c>
      <c r="D716">
        <v>0</v>
      </c>
    </row>
    <row r="717" spans="1:4" x14ac:dyDescent="0.2">
      <c r="A717">
        <v>2010105141</v>
      </c>
      <c r="B717" s="14" t="s">
        <v>146</v>
      </c>
      <c r="C717" s="15">
        <v>45352</v>
      </c>
      <c r="D717">
        <v>0</v>
      </c>
    </row>
    <row r="718" spans="1:4" x14ac:dyDescent="0.2">
      <c r="A718">
        <v>2010105141</v>
      </c>
      <c r="B718" s="14" t="s">
        <v>146</v>
      </c>
      <c r="C718" s="15">
        <v>45383</v>
      </c>
      <c r="D718">
        <v>0</v>
      </c>
    </row>
    <row r="719" spans="1:4" x14ac:dyDescent="0.2">
      <c r="A719">
        <v>2010105141</v>
      </c>
      <c r="B719" s="14" t="s">
        <v>146</v>
      </c>
      <c r="C719" s="15">
        <v>45413</v>
      </c>
      <c r="D719">
        <v>0</v>
      </c>
    </row>
    <row r="720" spans="1:4" x14ac:dyDescent="0.2">
      <c r="A720">
        <v>2010105142</v>
      </c>
      <c r="B720" s="14" t="s">
        <v>147</v>
      </c>
      <c r="C720" s="15">
        <v>45292</v>
      </c>
      <c r="D720">
        <v>-8050</v>
      </c>
    </row>
    <row r="721" spans="1:4" x14ac:dyDescent="0.2">
      <c r="A721">
        <v>2010105142</v>
      </c>
      <c r="B721" s="14" t="s">
        <v>147</v>
      </c>
      <c r="C721" s="15">
        <v>45323</v>
      </c>
      <c r="D721">
        <v>0</v>
      </c>
    </row>
    <row r="722" spans="1:4" x14ac:dyDescent="0.2">
      <c r="A722">
        <v>2010105142</v>
      </c>
      <c r="B722" s="14" t="s">
        <v>147</v>
      </c>
      <c r="C722" s="15">
        <v>45352</v>
      </c>
      <c r="D722">
        <v>0</v>
      </c>
    </row>
    <row r="723" spans="1:4" x14ac:dyDescent="0.2">
      <c r="A723">
        <v>2010105142</v>
      </c>
      <c r="B723" s="14" t="s">
        <v>147</v>
      </c>
      <c r="C723" s="15">
        <v>45383</v>
      </c>
      <c r="D723">
        <v>0</v>
      </c>
    </row>
    <row r="724" spans="1:4" x14ac:dyDescent="0.2">
      <c r="A724">
        <v>2010105142</v>
      </c>
      <c r="B724" s="14" t="s">
        <v>147</v>
      </c>
      <c r="C724" s="15">
        <v>45413</v>
      </c>
      <c r="D724">
        <v>0</v>
      </c>
    </row>
    <row r="725" spans="1:4" x14ac:dyDescent="0.2">
      <c r="A725">
        <v>2010105145</v>
      </c>
      <c r="B725" s="14" t="s">
        <v>148</v>
      </c>
      <c r="C725" s="15">
        <v>45292</v>
      </c>
      <c r="D725">
        <v>0</v>
      </c>
    </row>
    <row r="726" spans="1:4" x14ac:dyDescent="0.2">
      <c r="A726">
        <v>2010105145</v>
      </c>
      <c r="B726" s="14" t="s">
        <v>148</v>
      </c>
      <c r="C726" s="15">
        <v>45323</v>
      </c>
      <c r="D726">
        <v>91054.46</v>
      </c>
    </row>
    <row r="727" spans="1:4" x14ac:dyDescent="0.2">
      <c r="A727">
        <v>2010105145</v>
      </c>
      <c r="B727" s="14" t="s">
        <v>148</v>
      </c>
      <c r="C727" s="15">
        <v>45352</v>
      </c>
      <c r="D727">
        <v>0</v>
      </c>
    </row>
    <row r="728" spans="1:4" x14ac:dyDescent="0.2">
      <c r="A728">
        <v>2010105145</v>
      </c>
      <c r="B728" s="14" t="s">
        <v>148</v>
      </c>
      <c r="C728" s="15">
        <v>45383</v>
      </c>
      <c r="D728">
        <v>0</v>
      </c>
    </row>
    <row r="729" spans="1:4" x14ac:dyDescent="0.2">
      <c r="A729">
        <v>2010105145</v>
      </c>
      <c r="B729" s="14" t="s">
        <v>148</v>
      </c>
      <c r="C729" s="15">
        <v>45413</v>
      </c>
      <c r="D729">
        <v>0</v>
      </c>
    </row>
    <row r="730" spans="1:4" x14ac:dyDescent="0.2">
      <c r="A730">
        <v>2010105148</v>
      </c>
      <c r="B730" s="14" t="s">
        <v>149</v>
      </c>
      <c r="C730" s="15">
        <v>45292</v>
      </c>
      <c r="D730">
        <v>0</v>
      </c>
    </row>
    <row r="731" spans="1:4" x14ac:dyDescent="0.2">
      <c r="A731">
        <v>2010105148</v>
      </c>
      <c r="B731" s="14" t="s">
        <v>149</v>
      </c>
      <c r="C731" s="15">
        <v>45323</v>
      </c>
      <c r="D731">
        <v>1787.42</v>
      </c>
    </row>
    <row r="732" spans="1:4" x14ac:dyDescent="0.2">
      <c r="A732">
        <v>2010105148</v>
      </c>
      <c r="B732" s="14" t="s">
        <v>149</v>
      </c>
      <c r="C732" s="15">
        <v>45352</v>
      </c>
      <c r="D732">
        <v>0</v>
      </c>
    </row>
    <row r="733" spans="1:4" x14ac:dyDescent="0.2">
      <c r="A733">
        <v>2010105148</v>
      </c>
      <c r="B733" s="14" t="s">
        <v>149</v>
      </c>
      <c r="C733" s="15">
        <v>45383</v>
      </c>
      <c r="D733">
        <v>0</v>
      </c>
    </row>
    <row r="734" spans="1:4" x14ac:dyDescent="0.2">
      <c r="A734">
        <v>2010105148</v>
      </c>
      <c r="B734" s="14" t="s">
        <v>149</v>
      </c>
      <c r="C734" s="15">
        <v>45413</v>
      </c>
      <c r="D734">
        <v>0</v>
      </c>
    </row>
    <row r="735" spans="1:4" x14ac:dyDescent="0.2">
      <c r="A735">
        <v>2010105149</v>
      </c>
      <c r="B735" s="14" t="s">
        <v>150</v>
      </c>
      <c r="C735" s="15">
        <v>45292</v>
      </c>
      <c r="D735">
        <v>-5748</v>
      </c>
    </row>
    <row r="736" spans="1:4" x14ac:dyDescent="0.2">
      <c r="A736">
        <v>2010105149</v>
      </c>
      <c r="B736" s="14" t="s">
        <v>150</v>
      </c>
      <c r="C736" s="15">
        <v>45323</v>
      </c>
      <c r="D736">
        <v>0</v>
      </c>
    </row>
    <row r="737" spans="1:4" x14ac:dyDescent="0.2">
      <c r="A737">
        <v>2010105149</v>
      </c>
      <c r="B737" s="14" t="s">
        <v>150</v>
      </c>
      <c r="C737" s="15">
        <v>45352</v>
      </c>
      <c r="D737">
        <v>0</v>
      </c>
    </row>
    <row r="738" spans="1:4" x14ac:dyDescent="0.2">
      <c r="A738">
        <v>2010105149</v>
      </c>
      <c r="B738" s="14" t="s">
        <v>150</v>
      </c>
      <c r="C738" s="15">
        <v>45383</v>
      </c>
      <c r="D738">
        <v>0</v>
      </c>
    </row>
    <row r="739" spans="1:4" x14ac:dyDescent="0.2">
      <c r="A739">
        <v>2010105149</v>
      </c>
      <c r="B739" s="14" t="s">
        <v>150</v>
      </c>
      <c r="C739" s="15">
        <v>45413</v>
      </c>
      <c r="D739">
        <v>0</v>
      </c>
    </row>
    <row r="740" spans="1:4" x14ac:dyDescent="0.2">
      <c r="A740">
        <v>2010105154</v>
      </c>
      <c r="B740" s="14" t="s">
        <v>151</v>
      </c>
      <c r="C740" s="15">
        <v>45292</v>
      </c>
      <c r="D740">
        <v>-63250</v>
      </c>
    </row>
    <row r="741" spans="1:4" x14ac:dyDescent="0.2">
      <c r="A741">
        <v>2010105154</v>
      </c>
      <c r="B741" s="14" t="s">
        <v>151</v>
      </c>
      <c r="C741" s="15">
        <v>45323</v>
      </c>
      <c r="D741">
        <v>0</v>
      </c>
    </row>
    <row r="742" spans="1:4" x14ac:dyDescent="0.2">
      <c r="A742">
        <v>2010105154</v>
      </c>
      <c r="B742" s="14" t="s">
        <v>151</v>
      </c>
      <c r="C742" s="15">
        <v>45352</v>
      </c>
      <c r="D742">
        <v>0</v>
      </c>
    </row>
    <row r="743" spans="1:4" x14ac:dyDescent="0.2">
      <c r="A743">
        <v>2010105154</v>
      </c>
      <c r="B743" s="14" t="s">
        <v>151</v>
      </c>
      <c r="C743" s="15">
        <v>45383</v>
      </c>
      <c r="D743">
        <v>0</v>
      </c>
    </row>
    <row r="744" spans="1:4" x14ac:dyDescent="0.2">
      <c r="A744">
        <v>2010105154</v>
      </c>
      <c r="B744" s="14" t="s">
        <v>151</v>
      </c>
      <c r="C744" s="15">
        <v>45413</v>
      </c>
      <c r="D744">
        <v>0</v>
      </c>
    </row>
    <row r="745" spans="1:4" x14ac:dyDescent="0.2">
      <c r="A745">
        <v>2010105156</v>
      </c>
      <c r="B745" s="14" t="s">
        <v>152</v>
      </c>
      <c r="C745" s="15">
        <v>45292</v>
      </c>
      <c r="D745">
        <v>-44850</v>
      </c>
    </row>
    <row r="746" spans="1:4" x14ac:dyDescent="0.2">
      <c r="A746">
        <v>2010105156</v>
      </c>
      <c r="B746" s="14" t="s">
        <v>152</v>
      </c>
      <c r="C746" s="15">
        <v>45323</v>
      </c>
      <c r="D746">
        <v>0</v>
      </c>
    </row>
    <row r="747" spans="1:4" x14ac:dyDescent="0.2">
      <c r="A747">
        <v>2010105156</v>
      </c>
      <c r="B747" s="14" t="s">
        <v>152</v>
      </c>
      <c r="C747" s="15">
        <v>45352</v>
      </c>
      <c r="D747">
        <v>0</v>
      </c>
    </row>
    <row r="748" spans="1:4" x14ac:dyDescent="0.2">
      <c r="A748">
        <v>2010105156</v>
      </c>
      <c r="B748" s="14" t="s">
        <v>152</v>
      </c>
      <c r="C748" s="15">
        <v>45383</v>
      </c>
      <c r="D748">
        <v>0</v>
      </c>
    </row>
    <row r="749" spans="1:4" x14ac:dyDescent="0.2">
      <c r="A749">
        <v>2010105156</v>
      </c>
      <c r="B749" s="14" t="s">
        <v>152</v>
      </c>
      <c r="C749" s="15">
        <v>45413</v>
      </c>
      <c r="D749">
        <v>0</v>
      </c>
    </row>
    <row r="750" spans="1:4" x14ac:dyDescent="0.2">
      <c r="A750">
        <v>2010105160</v>
      </c>
      <c r="B750" s="14" t="s">
        <v>153</v>
      </c>
      <c r="C750" s="15">
        <v>45292</v>
      </c>
      <c r="D750">
        <v>0</v>
      </c>
    </row>
    <row r="751" spans="1:4" x14ac:dyDescent="0.2">
      <c r="A751">
        <v>2010105160</v>
      </c>
      <c r="B751" s="14" t="s">
        <v>153</v>
      </c>
      <c r="C751" s="15">
        <v>45323</v>
      </c>
      <c r="D751">
        <v>13770.0425</v>
      </c>
    </row>
    <row r="752" spans="1:4" x14ac:dyDescent="0.2">
      <c r="A752">
        <v>2010105160</v>
      </c>
      <c r="B752" s="14" t="s">
        <v>153</v>
      </c>
      <c r="C752" s="15">
        <v>45352</v>
      </c>
      <c r="D752">
        <v>13770.0425</v>
      </c>
    </row>
    <row r="753" spans="1:4" x14ac:dyDescent="0.2">
      <c r="A753">
        <v>2010105160</v>
      </c>
      <c r="B753" s="14" t="s">
        <v>153</v>
      </c>
      <c r="C753" s="15">
        <v>45383</v>
      </c>
      <c r="D753">
        <v>13770.0425</v>
      </c>
    </row>
    <row r="754" spans="1:4" x14ac:dyDescent="0.2">
      <c r="A754">
        <v>2010105160</v>
      </c>
      <c r="B754" s="14" t="s">
        <v>153</v>
      </c>
      <c r="C754" s="15">
        <v>45413</v>
      </c>
      <c r="D754">
        <v>13770.0425</v>
      </c>
    </row>
    <row r="755" spans="1:4" x14ac:dyDescent="0.2">
      <c r="A755">
        <v>2010105163</v>
      </c>
      <c r="B755" s="14" t="s">
        <v>154</v>
      </c>
      <c r="C755" s="15">
        <v>45292</v>
      </c>
      <c r="D755">
        <v>0</v>
      </c>
    </row>
    <row r="756" spans="1:4" x14ac:dyDescent="0.2">
      <c r="A756">
        <v>2010105163</v>
      </c>
      <c r="B756" s="14" t="s">
        <v>154</v>
      </c>
      <c r="C756" s="15">
        <v>45323</v>
      </c>
      <c r="D756">
        <v>1277.3900000000001</v>
      </c>
    </row>
    <row r="757" spans="1:4" x14ac:dyDescent="0.2">
      <c r="A757">
        <v>2010105163</v>
      </c>
      <c r="B757" s="14" t="s">
        <v>154</v>
      </c>
      <c r="C757" s="15">
        <v>45352</v>
      </c>
      <c r="D757">
        <v>0</v>
      </c>
    </row>
    <row r="758" spans="1:4" x14ac:dyDescent="0.2">
      <c r="A758">
        <v>2010105163</v>
      </c>
      <c r="B758" s="14" t="s">
        <v>154</v>
      </c>
      <c r="C758" s="15">
        <v>45383</v>
      </c>
      <c r="D758">
        <v>0</v>
      </c>
    </row>
    <row r="759" spans="1:4" x14ac:dyDescent="0.2">
      <c r="A759">
        <v>2010105163</v>
      </c>
      <c r="B759" s="14" t="s">
        <v>154</v>
      </c>
      <c r="C759" s="15">
        <v>45413</v>
      </c>
      <c r="D759">
        <v>0</v>
      </c>
    </row>
    <row r="760" spans="1:4" x14ac:dyDescent="0.2">
      <c r="A760">
        <v>2010105164</v>
      </c>
      <c r="B760" s="14" t="s">
        <v>155</v>
      </c>
      <c r="C760" s="15">
        <v>45292</v>
      </c>
      <c r="D760">
        <v>0</v>
      </c>
    </row>
    <row r="761" spans="1:4" x14ac:dyDescent="0.2">
      <c r="A761">
        <v>2010105164</v>
      </c>
      <c r="B761" s="14" t="s">
        <v>155</v>
      </c>
      <c r="C761" s="15">
        <v>45323</v>
      </c>
      <c r="D761">
        <v>11254.8</v>
      </c>
    </row>
    <row r="762" spans="1:4" x14ac:dyDescent="0.2">
      <c r="A762">
        <v>2010105164</v>
      </c>
      <c r="B762" s="14" t="s">
        <v>155</v>
      </c>
      <c r="C762" s="15">
        <v>45352</v>
      </c>
      <c r="D762">
        <v>0</v>
      </c>
    </row>
    <row r="763" spans="1:4" x14ac:dyDescent="0.2">
      <c r="A763">
        <v>2010105164</v>
      </c>
      <c r="B763" s="14" t="s">
        <v>155</v>
      </c>
      <c r="C763" s="15">
        <v>45383</v>
      </c>
      <c r="D763">
        <v>0</v>
      </c>
    </row>
    <row r="764" spans="1:4" x14ac:dyDescent="0.2">
      <c r="A764">
        <v>2010105164</v>
      </c>
      <c r="B764" s="14" t="s">
        <v>155</v>
      </c>
      <c r="C764" s="15">
        <v>45413</v>
      </c>
      <c r="D764">
        <v>0</v>
      </c>
    </row>
    <row r="765" spans="1:4" x14ac:dyDescent="0.2">
      <c r="A765">
        <v>2010105167</v>
      </c>
      <c r="B765" s="14" t="s">
        <v>156</v>
      </c>
      <c r="C765" s="15">
        <v>45292</v>
      </c>
      <c r="D765">
        <v>0</v>
      </c>
    </row>
    <row r="766" spans="1:4" x14ac:dyDescent="0.2">
      <c r="A766">
        <v>2010105167</v>
      </c>
      <c r="B766" s="14" t="s">
        <v>156</v>
      </c>
      <c r="C766" s="15">
        <v>45323</v>
      </c>
      <c r="D766">
        <v>18569.936666666665</v>
      </c>
    </row>
    <row r="767" spans="1:4" x14ac:dyDescent="0.2">
      <c r="A767">
        <v>2010105167</v>
      </c>
      <c r="B767" s="14" t="s">
        <v>156</v>
      </c>
      <c r="C767" s="15">
        <v>45352</v>
      </c>
      <c r="D767">
        <v>18569.936666666665</v>
      </c>
    </row>
    <row r="768" spans="1:4" x14ac:dyDescent="0.2">
      <c r="A768">
        <v>2010105167</v>
      </c>
      <c r="B768" s="14" t="s">
        <v>156</v>
      </c>
      <c r="C768" s="15">
        <v>45383</v>
      </c>
      <c r="D768">
        <v>18569.936666666665</v>
      </c>
    </row>
    <row r="769" spans="1:4" x14ac:dyDescent="0.2">
      <c r="A769">
        <v>2010105167</v>
      </c>
      <c r="B769" s="14" t="s">
        <v>156</v>
      </c>
      <c r="C769" s="15">
        <v>45413</v>
      </c>
      <c r="D769">
        <v>0</v>
      </c>
    </row>
    <row r="770" spans="1:4" x14ac:dyDescent="0.2">
      <c r="A770">
        <v>2010105172</v>
      </c>
      <c r="B770" s="14" t="s">
        <v>157</v>
      </c>
      <c r="C770" s="15">
        <v>45292</v>
      </c>
      <c r="D770">
        <v>-5000</v>
      </c>
    </row>
    <row r="771" spans="1:4" x14ac:dyDescent="0.2">
      <c r="A771">
        <v>2010105172</v>
      </c>
      <c r="B771" s="14" t="s">
        <v>157</v>
      </c>
      <c r="C771" s="15">
        <v>45323</v>
      </c>
      <c r="D771">
        <v>0</v>
      </c>
    </row>
    <row r="772" spans="1:4" x14ac:dyDescent="0.2">
      <c r="A772">
        <v>2010105172</v>
      </c>
      <c r="B772" s="14" t="s">
        <v>157</v>
      </c>
      <c r="C772" s="15">
        <v>45352</v>
      </c>
      <c r="D772">
        <v>0</v>
      </c>
    </row>
    <row r="773" spans="1:4" x14ac:dyDescent="0.2">
      <c r="A773">
        <v>2010105172</v>
      </c>
      <c r="B773" s="14" t="s">
        <v>157</v>
      </c>
      <c r="C773" s="15">
        <v>45383</v>
      </c>
      <c r="D773">
        <v>0</v>
      </c>
    </row>
    <row r="774" spans="1:4" x14ac:dyDescent="0.2">
      <c r="A774">
        <v>2010105172</v>
      </c>
      <c r="B774" s="14" t="s">
        <v>157</v>
      </c>
      <c r="C774" s="15">
        <v>45413</v>
      </c>
      <c r="D774">
        <v>0</v>
      </c>
    </row>
    <row r="775" spans="1:4" x14ac:dyDescent="0.2">
      <c r="A775">
        <v>2010105176</v>
      </c>
      <c r="B775" s="14" t="s">
        <v>158</v>
      </c>
      <c r="C775" s="15">
        <v>45292</v>
      </c>
      <c r="D775">
        <v>0</v>
      </c>
    </row>
    <row r="776" spans="1:4" x14ac:dyDescent="0.2">
      <c r="A776">
        <v>2010105176</v>
      </c>
      <c r="B776" s="14" t="s">
        <v>158</v>
      </c>
      <c r="C776" s="15">
        <v>45323</v>
      </c>
      <c r="D776">
        <v>89257.67</v>
      </c>
    </row>
    <row r="777" spans="1:4" x14ac:dyDescent="0.2">
      <c r="A777">
        <v>2010105176</v>
      </c>
      <c r="B777" s="14" t="s">
        <v>158</v>
      </c>
      <c r="C777" s="15">
        <v>45352</v>
      </c>
      <c r="D777">
        <v>0</v>
      </c>
    </row>
    <row r="778" spans="1:4" x14ac:dyDescent="0.2">
      <c r="A778">
        <v>2010105176</v>
      </c>
      <c r="B778" s="14" t="s">
        <v>158</v>
      </c>
      <c r="C778" s="15">
        <v>45383</v>
      </c>
      <c r="D778">
        <v>0</v>
      </c>
    </row>
    <row r="779" spans="1:4" x14ac:dyDescent="0.2">
      <c r="A779">
        <v>2010105176</v>
      </c>
      <c r="B779" s="14" t="s">
        <v>158</v>
      </c>
      <c r="C779" s="15">
        <v>45413</v>
      </c>
      <c r="D779">
        <v>0</v>
      </c>
    </row>
    <row r="780" spans="1:4" x14ac:dyDescent="0.2">
      <c r="A780">
        <v>2010105177</v>
      </c>
      <c r="B780" s="14" t="s">
        <v>159</v>
      </c>
      <c r="C780" s="15">
        <v>45292</v>
      </c>
      <c r="D780">
        <v>0</v>
      </c>
    </row>
    <row r="781" spans="1:4" x14ac:dyDescent="0.2">
      <c r="A781">
        <v>2010105177</v>
      </c>
      <c r="B781" s="14" t="s">
        <v>159</v>
      </c>
      <c r="C781" s="15">
        <v>45323</v>
      </c>
      <c r="D781">
        <v>1324</v>
      </c>
    </row>
    <row r="782" spans="1:4" x14ac:dyDescent="0.2">
      <c r="A782">
        <v>2010105177</v>
      </c>
      <c r="B782" s="14" t="s">
        <v>159</v>
      </c>
      <c r="C782" s="15">
        <v>45352</v>
      </c>
      <c r="D782">
        <v>0</v>
      </c>
    </row>
    <row r="783" spans="1:4" x14ac:dyDescent="0.2">
      <c r="A783">
        <v>2010105177</v>
      </c>
      <c r="B783" s="14" t="s">
        <v>159</v>
      </c>
      <c r="C783" s="15">
        <v>45383</v>
      </c>
      <c r="D783">
        <v>0</v>
      </c>
    </row>
    <row r="784" spans="1:4" x14ac:dyDescent="0.2">
      <c r="A784">
        <v>2010105177</v>
      </c>
      <c r="B784" s="14" t="s">
        <v>159</v>
      </c>
      <c r="C784" s="15">
        <v>45413</v>
      </c>
      <c r="D784">
        <v>0</v>
      </c>
    </row>
    <row r="785" spans="1:4" x14ac:dyDescent="0.2">
      <c r="A785">
        <v>2010105178</v>
      </c>
      <c r="B785" s="14" t="s">
        <v>160</v>
      </c>
      <c r="C785" s="15">
        <v>45292</v>
      </c>
      <c r="D785">
        <v>0</v>
      </c>
    </row>
    <row r="786" spans="1:4" x14ac:dyDescent="0.2">
      <c r="A786">
        <v>2010105178</v>
      </c>
      <c r="B786" s="14" t="s">
        <v>160</v>
      </c>
      <c r="C786" s="15">
        <v>45323</v>
      </c>
      <c r="D786">
        <v>16996.45</v>
      </c>
    </row>
    <row r="787" spans="1:4" x14ac:dyDescent="0.2">
      <c r="A787">
        <v>2010105178</v>
      </c>
      <c r="B787" s="14" t="s">
        <v>160</v>
      </c>
      <c r="C787" s="15">
        <v>45352</v>
      </c>
      <c r="D787">
        <v>16996.45</v>
      </c>
    </row>
    <row r="788" spans="1:4" x14ac:dyDescent="0.2">
      <c r="A788">
        <v>2010105178</v>
      </c>
      <c r="B788" s="14" t="s">
        <v>160</v>
      </c>
      <c r="C788" s="15">
        <v>45383</v>
      </c>
      <c r="D788">
        <v>0</v>
      </c>
    </row>
    <row r="789" spans="1:4" x14ac:dyDescent="0.2">
      <c r="A789">
        <v>2010105178</v>
      </c>
      <c r="B789" s="14" t="s">
        <v>160</v>
      </c>
      <c r="C789" s="15">
        <v>45413</v>
      </c>
      <c r="D789">
        <v>0</v>
      </c>
    </row>
    <row r="790" spans="1:4" x14ac:dyDescent="0.2">
      <c r="A790">
        <v>2010105181</v>
      </c>
      <c r="B790" s="14" t="s">
        <v>161</v>
      </c>
      <c r="C790" s="15">
        <v>45292</v>
      </c>
      <c r="D790">
        <v>-1236.25</v>
      </c>
    </row>
    <row r="791" spans="1:4" x14ac:dyDescent="0.2">
      <c r="A791">
        <v>2010105181</v>
      </c>
      <c r="B791" s="14" t="s">
        <v>161</v>
      </c>
      <c r="C791" s="15">
        <v>45323</v>
      </c>
      <c r="D791">
        <v>0</v>
      </c>
    </row>
    <row r="792" spans="1:4" x14ac:dyDescent="0.2">
      <c r="A792">
        <v>2010105181</v>
      </c>
      <c r="B792" s="14" t="s">
        <v>161</v>
      </c>
      <c r="C792" s="15">
        <v>45352</v>
      </c>
      <c r="D792">
        <v>0</v>
      </c>
    </row>
    <row r="793" spans="1:4" x14ac:dyDescent="0.2">
      <c r="A793">
        <v>2010105181</v>
      </c>
      <c r="B793" s="14" t="s">
        <v>161</v>
      </c>
      <c r="C793" s="15">
        <v>45383</v>
      </c>
      <c r="D793">
        <v>0</v>
      </c>
    </row>
    <row r="794" spans="1:4" x14ac:dyDescent="0.2">
      <c r="A794">
        <v>2010105181</v>
      </c>
      <c r="B794" s="14" t="s">
        <v>161</v>
      </c>
      <c r="C794" s="15">
        <v>45413</v>
      </c>
      <c r="D794">
        <v>0</v>
      </c>
    </row>
    <row r="795" spans="1:4" x14ac:dyDescent="0.2">
      <c r="A795">
        <v>2010105182</v>
      </c>
      <c r="B795" s="14" t="s">
        <v>162</v>
      </c>
      <c r="C795" s="15">
        <v>45292</v>
      </c>
      <c r="D795">
        <v>0</v>
      </c>
    </row>
    <row r="796" spans="1:4" x14ac:dyDescent="0.2">
      <c r="A796">
        <v>2010105182</v>
      </c>
      <c r="B796" s="14" t="s">
        <v>162</v>
      </c>
      <c r="C796" s="15">
        <v>45323</v>
      </c>
      <c r="D796">
        <v>80010.600000000006</v>
      </c>
    </row>
    <row r="797" spans="1:4" x14ac:dyDescent="0.2">
      <c r="A797">
        <v>2010105182</v>
      </c>
      <c r="B797" s="14" t="s">
        <v>162</v>
      </c>
      <c r="C797" s="15">
        <v>45352</v>
      </c>
      <c r="D797">
        <v>0</v>
      </c>
    </row>
    <row r="798" spans="1:4" x14ac:dyDescent="0.2">
      <c r="A798">
        <v>2010105182</v>
      </c>
      <c r="B798" s="14" t="s">
        <v>162</v>
      </c>
      <c r="C798" s="15">
        <v>45383</v>
      </c>
      <c r="D798">
        <v>0</v>
      </c>
    </row>
    <row r="799" spans="1:4" x14ac:dyDescent="0.2">
      <c r="A799">
        <v>2010105182</v>
      </c>
      <c r="B799" s="14" t="s">
        <v>162</v>
      </c>
      <c r="C799" s="15">
        <v>45413</v>
      </c>
      <c r="D799">
        <v>0</v>
      </c>
    </row>
    <row r="800" spans="1:4" x14ac:dyDescent="0.2">
      <c r="A800">
        <v>2010105183</v>
      </c>
      <c r="B800" s="14" t="s">
        <v>163</v>
      </c>
      <c r="C800" s="15">
        <v>45292</v>
      </c>
      <c r="D800">
        <v>0</v>
      </c>
    </row>
    <row r="801" spans="1:4" x14ac:dyDescent="0.2">
      <c r="A801">
        <v>2010105183</v>
      </c>
      <c r="B801" s="14" t="s">
        <v>163</v>
      </c>
      <c r="C801" s="15">
        <v>45323</v>
      </c>
      <c r="D801">
        <v>143447.6</v>
      </c>
    </row>
    <row r="802" spans="1:4" x14ac:dyDescent="0.2">
      <c r="A802">
        <v>2010105183</v>
      </c>
      <c r="B802" s="14" t="s">
        <v>163</v>
      </c>
      <c r="C802" s="15">
        <v>45352</v>
      </c>
      <c r="D802">
        <v>0</v>
      </c>
    </row>
    <row r="803" spans="1:4" x14ac:dyDescent="0.2">
      <c r="A803">
        <v>2010105183</v>
      </c>
      <c r="B803" s="14" t="s">
        <v>163</v>
      </c>
      <c r="C803" s="15">
        <v>45383</v>
      </c>
      <c r="D803">
        <v>0</v>
      </c>
    </row>
    <row r="804" spans="1:4" x14ac:dyDescent="0.2">
      <c r="A804">
        <v>2010105183</v>
      </c>
      <c r="B804" s="14" t="s">
        <v>163</v>
      </c>
      <c r="C804" s="15">
        <v>45413</v>
      </c>
      <c r="D804">
        <v>0</v>
      </c>
    </row>
    <row r="805" spans="1:4" x14ac:dyDescent="0.2">
      <c r="A805">
        <v>2010105185</v>
      </c>
      <c r="B805" s="14" t="s">
        <v>164</v>
      </c>
      <c r="C805" s="15">
        <v>45292</v>
      </c>
      <c r="D805">
        <v>0</v>
      </c>
    </row>
    <row r="806" spans="1:4" x14ac:dyDescent="0.2">
      <c r="A806">
        <v>2010105185</v>
      </c>
      <c r="B806" s="14" t="s">
        <v>164</v>
      </c>
      <c r="C806" s="15">
        <v>45323</v>
      </c>
      <c r="D806">
        <v>235521.5</v>
      </c>
    </row>
    <row r="807" spans="1:4" x14ac:dyDescent="0.2">
      <c r="A807">
        <v>2010105185</v>
      </c>
      <c r="B807" s="14" t="s">
        <v>164</v>
      </c>
      <c r="C807" s="15">
        <v>45352</v>
      </c>
      <c r="D807">
        <v>0</v>
      </c>
    </row>
    <row r="808" spans="1:4" x14ac:dyDescent="0.2">
      <c r="A808">
        <v>2010105185</v>
      </c>
      <c r="B808" s="14" t="s">
        <v>164</v>
      </c>
      <c r="C808" s="15">
        <v>45383</v>
      </c>
      <c r="D808">
        <v>0</v>
      </c>
    </row>
    <row r="809" spans="1:4" x14ac:dyDescent="0.2">
      <c r="A809">
        <v>2010105185</v>
      </c>
      <c r="B809" s="14" t="s">
        <v>164</v>
      </c>
      <c r="C809" s="15">
        <v>45413</v>
      </c>
      <c r="D809">
        <v>0</v>
      </c>
    </row>
    <row r="810" spans="1:4" x14ac:dyDescent="0.2">
      <c r="A810">
        <v>2010105189</v>
      </c>
      <c r="B810" s="14" t="s">
        <v>165</v>
      </c>
      <c r="C810" s="15">
        <v>45292</v>
      </c>
      <c r="D810">
        <v>0</v>
      </c>
    </row>
    <row r="811" spans="1:4" x14ac:dyDescent="0.2">
      <c r="A811">
        <v>2010105189</v>
      </c>
      <c r="B811" s="14" t="s">
        <v>165</v>
      </c>
      <c r="C811" s="15">
        <v>45323</v>
      </c>
      <c r="D811">
        <v>8000</v>
      </c>
    </row>
    <row r="812" spans="1:4" x14ac:dyDescent="0.2">
      <c r="A812">
        <v>2010105189</v>
      </c>
      <c r="B812" s="14" t="s">
        <v>165</v>
      </c>
      <c r="C812" s="15">
        <v>45352</v>
      </c>
      <c r="D812">
        <v>8000</v>
      </c>
    </row>
    <row r="813" spans="1:4" x14ac:dyDescent="0.2">
      <c r="A813">
        <v>2010105189</v>
      </c>
      <c r="B813" s="14" t="s">
        <v>165</v>
      </c>
      <c r="C813" s="15">
        <v>45383</v>
      </c>
      <c r="D813">
        <v>0</v>
      </c>
    </row>
    <row r="814" spans="1:4" x14ac:dyDescent="0.2">
      <c r="A814">
        <v>2010105189</v>
      </c>
      <c r="B814" s="14" t="s">
        <v>165</v>
      </c>
      <c r="C814" s="15">
        <v>45413</v>
      </c>
      <c r="D814">
        <v>0</v>
      </c>
    </row>
    <row r="815" spans="1:4" x14ac:dyDescent="0.2">
      <c r="A815">
        <v>2010105190</v>
      </c>
      <c r="B815" s="14" t="s">
        <v>166</v>
      </c>
      <c r="C815" s="15">
        <v>45292</v>
      </c>
      <c r="D815">
        <v>0</v>
      </c>
    </row>
    <row r="816" spans="1:4" x14ac:dyDescent="0.2">
      <c r="A816">
        <v>2010105190</v>
      </c>
      <c r="B816" s="14" t="s">
        <v>166</v>
      </c>
      <c r="C816" s="15">
        <v>45323</v>
      </c>
      <c r="D816">
        <v>21443.13</v>
      </c>
    </row>
    <row r="817" spans="1:4" x14ac:dyDescent="0.2">
      <c r="A817">
        <v>2010105190</v>
      </c>
      <c r="B817" s="14" t="s">
        <v>166</v>
      </c>
      <c r="C817" s="15">
        <v>45352</v>
      </c>
      <c r="D817">
        <v>0</v>
      </c>
    </row>
    <row r="818" spans="1:4" x14ac:dyDescent="0.2">
      <c r="A818">
        <v>2010105190</v>
      </c>
      <c r="B818" s="14" t="s">
        <v>166</v>
      </c>
      <c r="C818" s="15">
        <v>45383</v>
      </c>
      <c r="D818">
        <v>0</v>
      </c>
    </row>
    <row r="819" spans="1:4" x14ac:dyDescent="0.2">
      <c r="A819">
        <v>2010105190</v>
      </c>
      <c r="B819" s="14" t="s">
        <v>166</v>
      </c>
      <c r="C819" s="15">
        <v>45413</v>
      </c>
      <c r="D819">
        <v>0</v>
      </c>
    </row>
    <row r="820" spans="1:4" x14ac:dyDescent="0.2">
      <c r="A820">
        <v>2010105191</v>
      </c>
      <c r="B820" s="14" t="s">
        <v>167</v>
      </c>
      <c r="C820" s="15">
        <v>45292</v>
      </c>
      <c r="D820">
        <v>0</v>
      </c>
    </row>
    <row r="821" spans="1:4" x14ac:dyDescent="0.2">
      <c r="A821">
        <v>2010105191</v>
      </c>
      <c r="B821" s="14" t="s">
        <v>167</v>
      </c>
      <c r="C821" s="15">
        <v>45323</v>
      </c>
      <c r="D821">
        <v>46690</v>
      </c>
    </row>
    <row r="822" spans="1:4" x14ac:dyDescent="0.2">
      <c r="A822">
        <v>2010105191</v>
      </c>
      <c r="B822" s="14" t="s">
        <v>167</v>
      </c>
      <c r="C822" s="15">
        <v>45352</v>
      </c>
      <c r="D822">
        <v>0</v>
      </c>
    </row>
    <row r="823" spans="1:4" x14ac:dyDescent="0.2">
      <c r="A823">
        <v>2010105191</v>
      </c>
      <c r="B823" s="14" t="s">
        <v>167</v>
      </c>
      <c r="C823" s="15">
        <v>45383</v>
      </c>
      <c r="D823">
        <v>0</v>
      </c>
    </row>
    <row r="824" spans="1:4" x14ac:dyDescent="0.2">
      <c r="A824">
        <v>2010105191</v>
      </c>
      <c r="B824" s="14" t="s">
        <v>167</v>
      </c>
      <c r="C824" s="15">
        <v>45413</v>
      </c>
      <c r="D824">
        <v>0</v>
      </c>
    </row>
    <row r="825" spans="1:4" x14ac:dyDescent="0.2">
      <c r="A825">
        <v>2010105192</v>
      </c>
      <c r="B825" s="14" t="s">
        <v>168</v>
      </c>
      <c r="C825" s="15">
        <v>45292</v>
      </c>
      <c r="D825">
        <v>-8418</v>
      </c>
    </row>
    <row r="826" spans="1:4" x14ac:dyDescent="0.2">
      <c r="A826">
        <v>2010105192</v>
      </c>
      <c r="B826" s="14" t="s">
        <v>168</v>
      </c>
      <c r="C826" s="15">
        <v>45323</v>
      </c>
      <c r="D826">
        <v>0</v>
      </c>
    </row>
    <row r="827" spans="1:4" x14ac:dyDescent="0.2">
      <c r="A827">
        <v>2010105192</v>
      </c>
      <c r="B827" s="14" t="s">
        <v>168</v>
      </c>
      <c r="C827" s="15">
        <v>45352</v>
      </c>
      <c r="D827">
        <v>0</v>
      </c>
    </row>
    <row r="828" spans="1:4" x14ac:dyDescent="0.2">
      <c r="A828">
        <v>2010105192</v>
      </c>
      <c r="B828" s="14" t="s">
        <v>168</v>
      </c>
      <c r="C828" s="15">
        <v>45383</v>
      </c>
      <c r="D828">
        <v>0</v>
      </c>
    </row>
    <row r="829" spans="1:4" x14ac:dyDescent="0.2">
      <c r="A829">
        <v>2010105192</v>
      </c>
      <c r="B829" s="14" t="s">
        <v>168</v>
      </c>
      <c r="C829" s="15">
        <v>45413</v>
      </c>
      <c r="D829">
        <v>0</v>
      </c>
    </row>
    <row r="830" spans="1:4" x14ac:dyDescent="0.2">
      <c r="A830">
        <v>2010105195</v>
      </c>
      <c r="B830" s="14" t="s">
        <v>169</v>
      </c>
      <c r="C830" s="15">
        <v>45292</v>
      </c>
      <c r="D830">
        <v>0</v>
      </c>
    </row>
    <row r="831" spans="1:4" x14ac:dyDescent="0.2">
      <c r="A831">
        <v>2010105195</v>
      </c>
      <c r="B831" s="14" t="s">
        <v>169</v>
      </c>
      <c r="C831" s="15">
        <v>45323</v>
      </c>
      <c r="D831">
        <v>33827.5</v>
      </c>
    </row>
    <row r="832" spans="1:4" x14ac:dyDescent="0.2">
      <c r="A832">
        <v>2010105195</v>
      </c>
      <c r="B832" s="14" t="s">
        <v>169</v>
      </c>
      <c r="C832" s="15">
        <v>45352</v>
      </c>
      <c r="D832">
        <v>0</v>
      </c>
    </row>
    <row r="833" spans="1:4" x14ac:dyDescent="0.2">
      <c r="A833">
        <v>2010105195</v>
      </c>
      <c r="B833" s="14" t="s">
        <v>169</v>
      </c>
      <c r="C833" s="15">
        <v>45383</v>
      </c>
      <c r="D833">
        <v>0</v>
      </c>
    </row>
    <row r="834" spans="1:4" x14ac:dyDescent="0.2">
      <c r="A834">
        <v>2010105195</v>
      </c>
      <c r="B834" s="14" t="s">
        <v>169</v>
      </c>
      <c r="C834" s="15">
        <v>45413</v>
      </c>
      <c r="D834">
        <v>0</v>
      </c>
    </row>
    <row r="835" spans="1:4" x14ac:dyDescent="0.2">
      <c r="A835">
        <v>2010105196</v>
      </c>
      <c r="B835" s="14" t="s">
        <v>170</v>
      </c>
      <c r="C835" s="15">
        <v>45292</v>
      </c>
      <c r="D835">
        <v>0</v>
      </c>
    </row>
    <row r="836" spans="1:4" x14ac:dyDescent="0.2">
      <c r="A836">
        <v>2010105196</v>
      </c>
      <c r="B836" s="14" t="s">
        <v>170</v>
      </c>
      <c r="C836" s="15">
        <v>45323</v>
      </c>
      <c r="D836">
        <v>24445.55</v>
      </c>
    </row>
    <row r="837" spans="1:4" x14ac:dyDescent="0.2">
      <c r="A837">
        <v>2010105196</v>
      </c>
      <c r="B837" s="14" t="s">
        <v>170</v>
      </c>
      <c r="C837" s="15">
        <v>45352</v>
      </c>
      <c r="D837">
        <v>24445.55</v>
      </c>
    </row>
    <row r="838" spans="1:4" x14ac:dyDescent="0.2">
      <c r="A838">
        <v>2010105196</v>
      </c>
      <c r="B838" s="14" t="s">
        <v>170</v>
      </c>
      <c r="C838" s="15">
        <v>45383</v>
      </c>
      <c r="D838">
        <v>0</v>
      </c>
    </row>
    <row r="839" spans="1:4" x14ac:dyDescent="0.2">
      <c r="A839">
        <v>2010105196</v>
      </c>
      <c r="B839" s="14" t="s">
        <v>170</v>
      </c>
      <c r="C839" s="15">
        <v>45413</v>
      </c>
      <c r="D839">
        <v>0</v>
      </c>
    </row>
    <row r="840" spans="1:4" x14ac:dyDescent="0.2">
      <c r="A840">
        <v>2010105197</v>
      </c>
      <c r="B840" s="14" t="s">
        <v>171</v>
      </c>
      <c r="C840" s="15">
        <v>45292</v>
      </c>
      <c r="D840">
        <v>-2910.5</v>
      </c>
    </row>
    <row r="841" spans="1:4" x14ac:dyDescent="0.2">
      <c r="A841">
        <v>2010105197</v>
      </c>
      <c r="B841" s="14" t="s">
        <v>171</v>
      </c>
      <c r="C841" s="15">
        <v>45323</v>
      </c>
      <c r="D841">
        <v>0</v>
      </c>
    </row>
    <row r="842" spans="1:4" x14ac:dyDescent="0.2">
      <c r="A842">
        <v>2010105197</v>
      </c>
      <c r="B842" s="14" t="s">
        <v>171</v>
      </c>
      <c r="C842" s="15">
        <v>45352</v>
      </c>
      <c r="D842">
        <v>0</v>
      </c>
    </row>
    <row r="843" spans="1:4" x14ac:dyDescent="0.2">
      <c r="A843">
        <v>2010105197</v>
      </c>
      <c r="B843" s="14" t="s">
        <v>171</v>
      </c>
      <c r="C843" s="15">
        <v>45383</v>
      </c>
      <c r="D843">
        <v>0</v>
      </c>
    </row>
    <row r="844" spans="1:4" x14ac:dyDescent="0.2">
      <c r="A844">
        <v>2010105197</v>
      </c>
      <c r="B844" s="14" t="s">
        <v>171</v>
      </c>
      <c r="C844" s="15">
        <v>45413</v>
      </c>
      <c r="D844">
        <v>0</v>
      </c>
    </row>
    <row r="845" spans="1:4" x14ac:dyDescent="0.2">
      <c r="A845">
        <v>2010105198</v>
      </c>
      <c r="B845" s="14" t="s">
        <v>172</v>
      </c>
      <c r="C845" s="15">
        <v>45292</v>
      </c>
      <c r="D845">
        <v>-1000</v>
      </c>
    </row>
    <row r="846" spans="1:4" x14ac:dyDescent="0.2">
      <c r="A846">
        <v>2010105198</v>
      </c>
      <c r="B846" s="14" t="s">
        <v>172</v>
      </c>
      <c r="C846" s="15">
        <v>45323</v>
      </c>
      <c r="D846">
        <v>0</v>
      </c>
    </row>
    <row r="847" spans="1:4" x14ac:dyDescent="0.2">
      <c r="A847">
        <v>2010105198</v>
      </c>
      <c r="B847" s="14" t="s">
        <v>172</v>
      </c>
      <c r="C847" s="15">
        <v>45352</v>
      </c>
      <c r="D847">
        <v>0</v>
      </c>
    </row>
    <row r="848" spans="1:4" x14ac:dyDescent="0.2">
      <c r="A848">
        <v>2010105198</v>
      </c>
      <c r="B848" s="14" t="s">
        <v>172</v>
      </c>
      <c r="C848" s="15">
        <v>45383</v>
      </c>
      <c r="D848">
        <v>0</v>
      </c>
    </row>
    <row r="849" spans="1:4" x14ac:dyDescent="0.2">
      <c r="A849">
        <v>2010105198</v>
      </c>
      <c r="B849" s="14" t="s">
        <v>172</v>
      </c>
      <c r="C849" s="15">
        <v>45413</v>
      </c>
      <c r="D849">
        <v>0</v>
      </c>
    </row>
    <row r="850" spans="1:4" x14ac:dyDescent="0.2">
      <c r="A850">
        <v>2010106004</v>
      </c>
      <c r="B850" s="14" t="s">
        <v>173</v>
      </c>
      <c r="C850" s="15">
        <v>45292</v>
      </c>
      <c r="D850">
        <v>-314.62</v>
      </c>
    </row>
    <row r="851" spans="1:4" x14ac:dyDescent="0.2">
      <c r="A851">
        <v>2010106004</v>
      </c>
      <c r="B851" s="14" t="s">
        <v>173</v>
      </c>
      <c r="C851" s="15">
        <v>45323</v>
      </c>
      <c r="D851">
        <v>0</v>
      </c>
    </row>
    <row r="852" spans="1:4" x14ac:dyDescent="0.2">
      <c r="A852">
        <v>2010106004</v>
      </c>
      <c r="B852" s="14" t="s">
        <v>173</v>
      </c>
      <c r="C852" s="15">
        <v>45352</v>
      </c>
      <c r="D852">
        <v>0</v>
      </c>
    </row>
    <row r="853" spans="1:4" x14ac:dyDescent="0.2">
      <c r="A853">
        <v>2010106004</v>
      </c>
      <c r="B853" s="14" t="s">
        <v>173</v>
      </c>
      <c r="C853" s="15">
        <v>45383</v>
      </c>
      <c r="D853">
        <v>0</v>
      </c>
    </row>
    <row r="854" spans="1:4" x14ac:dyDescent="0.2">
      <c r="A854">
        <v>2010106004</v>
      </c>
      <c r="B854" s="14" t="s">
        <v>173</v>
      </c>
      <c r="C854" s="15">
        <v>45413</v>
      </c>
      <c r="D854">
        <v>0</v>
      </c>
    </row>
    <row r="855" spans="1:4" x14ac:dyDescent="0.2">
      <c r="A855">
        <v>2010106006</v>
      </c>
      <c r="B855" s="14" t="s">
        <v>174</v>
      </c>
      <c r="C855" s="15">
        <v>45292</v>
      </c>
      <c r="D855">
        <v>0</v>
      </c>
    </row>
    <row r="856" spans="1:4" x14ac:dyDescent="0.2">
      <c r="A856">
        <v>2010106006</v>
      </c>
      <c r="B856" s="14" t="s">
        <v>174</v>
      </c>
      <c r="C856" s="15">
        <v>45323</v>
      </c>
      <c r="D856">
        <v>19082.920229999909</v>
      </c>
    </row>
    <row r="857" spans="1:4" x14ac:dyDescent="0.2">
      <c r="A857">
        <v>2010106006</v>
      </c>
      <c r="B857" s="14" t="s">
        <v>174</v>
      </c>
      <c r="C857" s="15">
        <v>45352</v>
      </c>
      <c r="D857">
        <v>0</v>
      </c>
    </row>
    <row r="858" spans="1:4" x14ac:dyDescent="0.2">
      <c r="A858">
        <v>2010106006</v>
      </c>
      <c r="B858" s="14" t="s">
        <v>174</v>
      </c>
      <c r="C858" s="15">
        <v>45383</v>
      </c>
      <c r="D858">
        <v>0</v>
      </c>
    </row>
    <row r="859" spans="1:4" x14ac:dyDescent="0.2">
      <c r="A859">
        <v>2010106006</v>
      </c>
      <c r="B859" s="14" t="s">
        <v>174</v>
      </c>
      <c r="C859" s="15">
        <v>45413</v>
      </c>
      <c r="D859">
        <v>0</v>
      </c>
    </row>
    <row r="860" spans="1:4" x14ac:dyDescent="0.2">
      <c r="A860">
        <v>2010106014</v>
      </c>
      <c r="B860" s="14" t="s">
        <v>175</v>
      </c>
      <c r="C860" s="15">
        <v>45292</v>
      </c>
      <c r="D860">
        <v>-510.52000000000004</v>
      </c>
    </row>
    <row r="861" spans="1:4" x14ac:dyDescent="0.2">
      <c r="A861">
        <v>2010106014</v>
      </c>
      <c r="B861" s="14" t="s">
        <v>175</v>
      </c>
      <c r="C861" s="15">
        <v>45323</v>
      </c>
      <c r="D861">
        <v>0</v>
      </c>
    </row>
    <row r="862" spans="1:4" x14ac:dyDescent="0.2">
      <c r="A862">
        <v>2010106014</v>
      </c>
      <c r="B862" s="14" t="s">
        <v>175</v>
      </c>
      <c r="C862" s="15">
        <v>45352</v>
      </c>
      <c r="D862">
        <v>0</v>
      </c>
    </row>
    <row r="863" spans="1:4" x14ac:dyDescent="0.2">
      <c r="A863">
        <v>2010106014</v>
      </c>
      <c r="B863" s="14" t="s">
        <v>175</v>
      </c>
      <c r="C863" s="15">
        <v>45383</v>
      </c>
      <c r="D863">
        <v>0</v>
      </c>
    </row>
    <row r="864" spans="1:4" x14ac:dyDescent="0.2">
      <c r="A864">
        <v>2010106014</v>
      </c>
      <c r="B864" s="14" t="s">
        <v>175</v>
      </c>
      <c r="C864" s="15">
        <v>45413</v>
      </c>
      <c r="D864">
        <v>0</v>
      </c>
    </row>
    <row r="865" spans="1:4" x14ac:dyDescent="0.2">
      <c r="A865">
        <v>2010106019</v>
      </c>
      <c r="B865" s="14" t="s">
        <v>176</v>
      </c>
      <c r="C865" s="15">
        <v>45292</v>
      </c>
      <c r="D865">
        <v>0</v>
      </c>
    </row>
    <row r="866" spans="1:4" x14ac:dyDescent="0.2">
      <c r="A866">
        <v>2010106019</v>
      </c>
      <c r="B866" s="14" t="s">
        <v>176</v>
      </c>
      <c r="C866" s="15">
        <v>45323</v>
      </c>
      <c r="D866">
        <v>273.81366999994964</v>
      </c>
    </row>
    <row r="867" spans="1:4" x14ac:dyDescent="0.2">
      <c r="A867">
        <v>2010106019</v>
      </c>
      <c r="B867" s="14" t="s">
        <v>176</v>
      </c>
      <c r="C867" s="15">
        <v>45352</v>
      </c>
      <c r="D867">
        <v>0</v>
      </c>
    </row>
    <row r="868" spans="1:4" x14ac:dyDescent="0.2">
      <c r="A868">
        <v>2010106019</v>
      </c>
      <c r="B868" s="14" t="s">
        <v>176</v>
      </c>
      <c r="C868" s="15">
        <v>45383</v>
      </c>
      <c r="D868">
        <v>0</v>
      </c>
    </row>
    <row r="869" spans="1:4" x14ac:dyDescent="0.2">
      <c r="A869">
        <v>2010106019</v>
      </c>
      <c r="B869" s="14" t="s">
        <v>176</v>
      </c>
      <c r="C869" s="15">
        <v>45413</v>
      </c>
      <c r="D869">
        <v>0</v>
      </c>
    </row>
    <row r="870" spans="1:4" x14ac:dyDescent="0.2">
      <c r="A870">
        <v>2010106021</v>
      </c>
      <c r="B870" s="14" t="s">
        <v>177</v>
      </c>
      <c r="C870" s="15">
        <v>45292</v>
      </c>
      <c r="D870">
        <v>0</v>
      </c>
    </row>
    <row r="871" spans="1:4" x14ac:dyDescent="0.2">
      <c r="A871">
        <v>2010106021</v>
      </c>
      <c r="B871" s="14" t="s">
        <v>177</v>
      </c>
      <c r="C871" s="15">
        <v>45323</v>
      </c>
      <c r="D871">
        <v>0</v>
      </c>
    </row>
    <row r="872" spans="1:4" x14ac:dyDescent="0.2">
      <c r="A872">
        <v>2010106021</v>
      </c>
      <c r="B872" s="14" t="s">
        <v>177</v>
      </c>
      <c r="C872" s="15">
        <v>45352</v>
      </c>
      <c r="D872">
        <v>999596</v>
      </c>
    </row>
    <row r="873" spans="1:4" x14ac:dyDescent="0.2">
      <c r="A873">
        <v>2010106021</v>
      </c>
      <c r="B873" s="14" t="s">
        <v>177</v>
      </c>
      <c r="C873" s="15">
        <v>45383</v>
      </c>
      <c r="D873">
        <v>894260</v>
      </c>
    </row>
    <row r="874" spans="1:4" x14ac:dyDescent="0.2">
      <c r="A874">
        <v>2010106021</v>
      </c>
      <c r="B874" s="14" t="s">
        <v>177</v>
      </c>
      <c r="C874" s="15">
        <v>45413</v>
      </c>
      <c r="D874">
        <v>1007063.94</v>
      </c>
    </row>
    <row r="875" spans="1:4" x14ac:dyDescent="0.2">
      <c r="A875">
        <v>2010106022</v>
      </c>
      <c r="B875" s="14" t="s">
        <v>178</v>
      </c>
      <c r="C875" s="15">
        <v>45292</v>
      </c>
      <c r="D875">
        <v>-8270.6879099998623</v>
      </c>
    </row>
    <row r="876" spans="1:4" x14ac:dyDescent="0.2">
      <c r="A876">
        <v>2010106022</v>
      </c>
      <c r="B876" s="14" t="s">
        <v>178</v>
      </c>
      <c r="C876" s="15">
        <v>45323</v>
      </c>
      <c r="D876">
        <v>0</v>
      </c>
    </row>
    <row r="877" spans="1:4" x14ac:dyDescent="0.2">
      <c r="A877">
        <v>2010106022</v>
      </c>
      <c r="B877" s="14" t="s">
        <v>178</v>
      </c>
      <c r="C877" s="15">
        <v>45352</v>
      </c>
      <c r="D877">
        <v>0</v>
      </c>
    </row>
    <row r="878" spans="1:4" x14ac:dyDescent="0.2">
      <c r="A878">
        <v>2010106022</v>
      </c>
      <c r="B878" s="14" t="s">
        <v>178</v>
      </c>
      <c r="C878" s="15">
        <v>45383</v>
      </c>
      <c r="D878">
        <v>0</v>
      </c>
    </row>
    <row r="879" spans="1:4" x14ac:dyDescent="0.2">
      <c r="A879">
        <v>2010106022</v>
      </c>
      <c r="B879" s="14" t="s">
        <v>178</v>
      </c>
      <c r="C879" s="15">
        <v>45413</v>
      </c>
      <c r="D879">
        <v>0</v>
      </c>
    </row>
    <row r="880" spans="1:4" x14ac:dyDescent="0.2">
      <c r="A880">
        <v>2010106023</v>
      </c>
      <c r="B880" s="14" t="s">
        <v>179</v>
      </c>
      <c r="C880" s="15">
        <v>45292</v>
      </c>
      <c r="D880">
        <v>-183580.08</v>
      </c>
    </row>
    <row r="881" spans="1:4" x14ac:dyDescent="0.2">
      <c r="A881">
        <v>2010106023</v>
      </c>
      <c r="B881" s="14" t="s">
        <v>179</v>
      </c>
      <c r="C881" s="15">
        <v>45323</v>
      </c>
      <c r="D881">
        <v>0</v>
      </c>
    </row>
    <row r="882" spans="1:4" x14ac:dyDescent="0.2">
      <c r="A882">
        <v>2010106023</v>
      </c>
      <c r="B882" s="14" t="s">
        <v>179</v>
      </c>
      <c r="C882" s="15">
        <v>45352</v>
      </c>
      <c r="D882">
        <v>0</v>
      </c>
    </row>
    <row r="883" spans="1:4" x14ac:dyDescent="0.2">
      <c r="A883">
        <v>2010106023</v>
      </c>
      <c r="B883" s="14" t="s">
        <v>179</v>
      </c>
      <c r="C883" s="15">
        <v>45383</v>
      </c>
      <c r="D883">
        <v>0</v>
      </c>
    </row>
    <row r="884" spans="1:4" x14ac:dyDescent="0.2">
      <c r="A884">
        <v>2010106023</v>
      </c>
      <c r="B884" s="14" t="s">
        <v>179</v>
      </c>
      <c r="C884" s="15">
        <v>45413</v>
      </c>
      <c r="D884">
        <v>0</v>
      </c>
    </row>
    <row r="885" spans="1:4" x14ac:dyDescent="0.2">
      <c r="A885">
        <v>2010106024</v>
      </c>
      <c r="B885" s="14" t="s">
        <v>180</v>
      </c>
      <c r="C885" s="15">
        <v>45292</v>
      </c>
      <c r="D885">
        <v>-50</v>
      </c>
    </row>
    <row r="886" spans="1:4" x14ac:dyDescent="0.2">
      <c r="A886">
        <v>2010106024</v>
      </c>
      <c r="B886" s="14" t="s">
        <v>180</v>
      </c>
      <c r="C886" s="15">
        <v>45323</v>
      </c>
      <c r="D886">
        <v>0</v>
      </c>
    </row>
    <row r="887" spans="1:4" x14ac:dyDescent="0.2">
      <c r="A887">
        <v>2010106024</v>
      </c>
      <c r="B887" s="14" t="s">
        <v>180</v>
      </c>
      <c r="C887" s="15">
        <v>45352</v>
      </c>
      <c r="D887">
        <v>0</v>
      </c>
    </row>
    <row r="888" spans="1:4" x14ac:dyDescent="0.2">
      <c r="A888">
        <v>2010106024</v>
      </c>
      <c r="B888" s="14" t="s">
        <v>180</v>
      </c>
      <c r="C888" s="15">
        <v>45383</v>
      </c>
      <c r="D888">
        <v>0</v>
      </c>
    </row>
    <row r="889" spans="1:4" x14ac:dyDescent="0.2">
      <c r="A889">
        <v>2010106024</v>
      </c>
      <c r="B889" s="14" t="s">
        <v>180</v>
      </c>
      <c r="C889" s="15">
        <v>45413</v>
      </c>
      <c r="D889">
        <v>0</v>
      </c>
    </row>
    <row r="890" spans="1:4" x14ac:dyDescent="0.2">
      <c r="A890">
        <v>2010106026</v>
      </c>
      <c r="B890" s="14" t="s">
        <v>181</v>
      </c>
      <c r="C890" s="15">
        <v>45292</v>
      </c>
      <c r="D890">
        <v>0</v>
      </c>
    </row>
    <row r="891" spans="1:4" x14ac:dyDescent="0.2">
      <c r="A891">
        <v>2010106026</v>
      </c>
      <c r="B891" s="14" t="s">
        <v>181</v>
      </c>
      <c r="C891" s="15">
        <v>45323</v>
      </c>
      <c r="D891">
        <v>2718649.94</v>
      </c>
    </row>
    <row r="892" spans="1:4" x14ac:dyDescent="0.2">
      <c r="A892">
        <v>2010106026</v>
      </c>
      <c r="B892" s="14" t="s">
        <v>181</v>
      </c>
      <c r="C892" s="15">
        <v>45352</v>
      </c>
      <c r="D892">
        <v>0</v>
      </c>
    </row>
    <row r="893" spans="1:4" x14ac:dyDescent="0.2">
      <c r="A893">
        <v>2010106026</v>
      </c>
      <c r="B893" s="14" t="s">
        <v>181</v>
      </c>
      <c r="C893" s="15">
        <v>45383</v>
      </c>
      <c r="D893">
        <v>0</v>
      </c>
    </row>
    <row r="894" spans="1:4" x14ac:dyDescent="0.2">
      <c r="A894">
        <v>2010106026</v>
      </c>
      <c r="B894" s="14" t="s">
        <v>181</v>
      </c>
      <c r="C894" s="15">
        <v>45413</v>
      </c>
      <c r="D894">
        <v>0</v>
      </c>
    </row>
    <row r="895" spans="1:4" x14ac:dyDescent="0.2">
      <c r="A895">
        <v>2010106030</v>
      </c>
      <c r="B895" s="14" t="s">
        <v>182</v>
      </c>
      <c r="C895" s="15">
        <v>45292</v>
      </c>
      <c r="D895">
        <v>-16578.774699999987</v>
      </c>
    </row>
    <row r="896" spans="1:4" x14ac:dyDescent="0.2">
      <c r="A896">
        <v>2010106030</v>
      </c>
      <c r="B896" s="14" t="s">
        <v>182</v>
      </c>
      <c r="C896" s="15">
        <v>45323</v>
      </c>
      <c r="D896">
        <v>0</v>
      </c>
    </row>
    <row r="897" spans="1:4" x14ac:dyDescent="0.2">
      <c r="A897">
        <v>2010106030</v>
      </c>
      <c r="B897" s="14" t="s">
        <v>182</v>
      </c>
      <c r="C897" s="15">
        <v>45352</v>
      </c>
      <c r="D897">
        <v>0</v>
      </c>
    </row>
    <row r="898" spans="1:4" x14ac:dyDescent="0.2">
      <c r="A898">
        <v>2010106030</v>
      </c>
      <c r="B898" s="14" t="s">
        <v>182</v>
      </c>
      <c r="C898" s="15">
        <v>45383</v>
      </c>
      <c r="D898">
        <v>0</v>
      </c>
    </row>
    <row r="899" spans="1:4" x14ac:dyDescent="0.2">
      <c r="A899">
        <v>2010106030</v>
      </c>
      <c r="B899" s="14" t="s">
        <v>182</v>
      </c>
      <c r="C899" s="15">
        <v>45413</v>
      </c>
      <c r="D899">
        <v>0</v>
      </c>
    </row>
    <row r="900" spans="1:4" x14ac:dyDescent="0.2">
      <c r="A900">
        <v>2010106035</v>
      </c>
      <c r="B900" s="14" t="s">
        <v>183</v>
      </c>
      <c r="C900" s="15">
        <v>45292</v>
      </c>
      <c r="D900">
        <v>-1.0000000474974514E-5</v>
      </c>
    </row>
    <row r="901" spans="1:4" x14ac:dyDescent="0.2">
      <c r="A901">
        <v>2010106035</v>
      </c>
      <c r="B901" s="14" t="s">
        <v>183</v>
      </c>
      <c r="C901" s="15">
        <v>45323</v>
      </c>
      <c r="D901">
        <v>0</v>
      </c>
    </row>
    <row r="902" spans="1:4" x14ac:dyDescent="0.2">
      <c r="A902">
        <v>2010106035</v>
      </c>
      <c r="B902" s="14" t="s">
        <v>183</v>
      </c>
      <c r="C902" s="15">
        <v>45352</v>
      </c>
      <c r="D902">
        <v>0</v>
      </c>
    </row>
    <row r="903" spans="1:4" x14ac:dyDescent="0.2">
      <c r="A903">
        <v>2010106035</v>
      </c>
      <c r="B903" s="14" t="s">
        <v>183</v>
      </c>
      <c r="C903" s="15">
        <v>45383</v>
      </c>
      <c r="D903">
        <v>0</v>
      </c>
    </row>
    <row r="904" spans="1:4" x14ac:dyDescent="0.2">
      <c r="A904">
        <v>2010106035</v>
      </c>
      <c r="B904" s="14" t="s">
        <v>183</v>
      </c>
      <c r="C904" s="15">
        <v>45413</v>
      </c>
      <c r="D904">
        <v>0</v>
      </c>
    </row>
    <row r="905" spans="1:4" x14ac:dyDescent="0.2">
      <c r="A905">
        <v>2010106048</v>
      </c>
      <c r="B905" s="14" t="s">
        <v>184</v>
      </c>
      <c r="C905" s="15">
        <v>45292</v>
      </c>
      <c r="D905">
        <v>-477312.1738999993</v>
      </c>
    </row>
    <row r="906" spans="1:4" x14ac:dyDescent="0.2">
      <c r="A906">
        <v>2010106048</v>
      </c>
      <c r="B906" s="14" t="s">
        <v>184</v>
      </c>
      <c r="C906" s="15">
        <v>45323</v>
      </c>
      <c r="D906">
        <v>0</v>
      </c>
    </row>
    <row r="907" spans="1:4" x14ac:dyDescent="0.2">
      <c r="A907">
        <v>2010106048</v>
      </c>
      <c r="B907" s="14" t="s">
        <v>184</v>
      </c>
      <c r="C907" s="15">
        <v>45352</v>
      </c>
      <c r="D907">
        <v>0</v>
      </c>
    </row>
    <row r="908" spans="1:4" x14ac:dyDescent="0.2">
      <c r="A908">
        <v>2010106048</v>
      </c>
      <c r="B908" s="14" t="s">
        <v>184</v>
      </c>
      <c r="C908" s="15">
        <v>45383</v>
      </c>
      <c r="D908">
        <v>0</v>
      </c>
    </row>
    <row r="909" spans="1:4" x14ac:dyDescent="0.2">
      <c r="A909">
        <v>2010106048</v>
      </c>
      <c r="B909" s="14" t="s">
        <v>184</v>
      </c>
      <c r="C909" s="15">
        <v>45413</v>
      </c>
      <c r="D909">
        <v>0</v>
      </c>
    </row>
    <row r="910" spans="1:4" x14ac:dyDescent="0.2">
      <c r="A910">
        <v>2010106050</v>
      </c>
      <c r="B910" s="14" t="s">
        <v>185</v>
      </c>
      <c r="C910" s="15">
        <v>45292</v>
      </c>
      <c r="D910">
        <v>-99216.88</v>
      </c>
    </row>
    <row r="911" spans="1:4" x14ac:dyDescent="0.2">
      <c r="A911">
        <v>2010106050</v>
      </c>
      <c r="B911" s="14" t="s">
        <v>185</v>
      </c>
      <c r="C911" s="15">
        <v>45323</v>
      </c>
      <c r="D911">
        <v>0</v>
      </c>
    </row>
    <row r="912" spans="1:4" x14ac:dyDescent="0.2">
      <c r="A912">
        <v>2010106050</v>
      </c>
      <c r="B912" s="14" t="s">
        <v>185</v>
      </c>
      <c r="C912" s="15">
        <v>45352</v>
      </c>
      <c r="D912">
        <v>0</v>
      </c>
    </row>
    <row r="913" spans="1:4" x14ac:dyDescent="0.2">
      <c r="A913">
        <v>2010106050</v>
      </c>
      <c r="B913" s="14" t="s">
        <v>185</v>
      </c>
      <c r="C913" s="15">
        <v>45383</v>
      </c>
      <c r="D913">
        <v>0</v>
      </c>
    </row>
    <row r="914" spans="1:4" x14ac:dyDescent="0.2">
      <c r="A914">
        <v>2010106050</v>
      </c>
      <c r="B914" s="14" t="s">
        <v>185</v>
      </c>
      <c r="C914" s="15">
        <v>45413</v>
      </c>
      <c r="D914">
        <v>0</v>
      </c>
    </row>
    <row r="915" spans="1:4" x14ac:dyDescent="0.2">
      <c r="A915">
        <v>2010106053</v>
      </c>
      <c r="B915" s="14" t="s">
        <v>186</v>
      </c>
      <c r="C915" s="15">
        <v>45292</v>
      </c>
      <c r="D915">
        <v>-58435.43</v>
      </c>
    </row>
    <row r="916" spans="1:4" x14ac:dyDescent="0.2">
      <c r="A916">
        <v>2010106053</v>
      </c>
      <c r="B916" s="14" t="s">
        <v>186</v>
      </c>
      <c r="C916" s="15">
        <v>45323</v>
      </c>
      <c r="D916">
        <v>0</v>
      </c>
    </row>
    <row r="917" spans="1:4" x14ac:dyDescent="0.2">
      <c r="A917">
        <v>2010106053</v>
      </c>
      <c r="B917" s="14" t="s">
        <v>186</v>
      </c>
      <c r="C917" s="15">
        <v>45352</v>
      </c>
      <c r="D917">
        <v>0</v>
      </c>
    </row>
    <row r="918" spans="1:4" x14ac:dyDescent="0.2">
      <c r="A918">
        <v>2010106053</v>
      </c>
      <c r="B918" s="14" t="s">
        <v>186</v>
      </c>
      <c r="C918" s="15">
        <v>45383</v>
      </c>
      <c r="D918">
        <v>0</v>
      </c>
    </row>
    <row r="919" spans="1:4" x14ac:dyDescent="0.2">
      <c r="A919">
        <v>2010106053</v>
      </c>
      <c r="B919" s="14" t="s">
        <v>186</v>
      </c>
      <c r="C919" s="15">
        <v>45413</v>
      </c>
      <c r="D919">
        <v>0</v>
      </c>
    </row>
    <row r="920" spans="1:4" x14ac:dyDescent="0.2">
      <c r="A920">
        <v>2010106057</v>
      </c>
      <c r="B920" s="14" t="s">
        <v>187</v>
      </c>
      <c r="C920" s="15">
        <v>45292</v>
      </c>
      <c r="D920">
        <v>0</v>
      </c>
    </row>
    <row r="921" spans="1:4" x14ac:dyDescent="0.2">
      <c r="A921">
        <v>2010106057</v>
      </c>
      <c r="B921" s="14" t="s">
        <v>187</v>
      </c>
      <c r="C921" s="15">
        <v>45323</v>
      </c>
      <c r="D921">
        <v>197525.56666666665</v>
      </c>
    </row>
    <row r="922" spans="1:4" x14ac:dyDescent="0.2">
      <c r="A922">
        <v>2010106057</v>
      </c>
      <c r="B922" s="14" t="s">
        <v>187</v>
      </c>
      <c r="C922" s="15">
        <v>45352</v>
      </c>
      <c r="D922">
        <v>197525.57</v>
      </c>
    </row>
    <row r="923" spans="1:4" x14ac:dyDescent="0.2">
      <c r="A923">
        <v>2010106057</v>
      </c>
      <c r="B923" s="14" t="s">
        <v>187</v>
      </c>
      <c r="C923" s="15">
        <v>45383</v>
      </c>
      <c r="D923">
        <v>197525.57</v>
      </c>
    </row>
    <row r="924" spans="1:4" x14ac:dyDescent="0.2">
      <c r="A924">
        <v>2010106057</v>
      </c>
      <c r="B924" s="14" t="s">
        <v>187</v>
      </c>
      <c r="C924" s="15">
        <v>45413</v>
      </c>
      <c r="D924">
        <v>0</v>
      </c>
    </row>
    <row r="925" spans="1:4" x14ac:dyDescent="0.2">
      <c r="A925">
        <v>2010106063</v>
      </c>
      <c r="B925" s="14" t="s">
        <v>188</v>
      </c>
      <c r="C925" s="15">
        <v>45292</v>
      </c>
      <c r="D925">
        <v>-4.0000000596046451E-3</v>
      </c>
    </row>
    <row r="926" spans="1:4" x14ac:dyDescent="0.2">
      <c r="A926">
        <v>2010106063</v>
      </c>
      <c r="B926" s="14" t="s">
        <v>188</v>
      </c>
      <c r="C926" s="15">
        <v>45323</v>
      </c>
      <c r="D926">
        <v>0</v>
      </c>
    </row>
    <row r="927" spans="1:4" x14ac:dyDescent="0.2">
      <c r="A927">
        <v>2010106063</v>
      </c>
      <c r="B927" s="14" t="s">
        <v>188</v>
      </c>
      <c r="C927" s="15">
        <v>45352</v>
      </c>
      <c r="D927">
        <v>0</v>
      </c>
    </row>
    <row r="928" spans="1:4" x14ac:dyDescent="0.2">
      <c r="A928">
        <v>2010106063</v>
      </c>
      <c r="B928" s="14" t="s">
        <v>188</v>
      </c>
      <c r="C928" s="15">
        <v>45383</v>
      </c>
      <c r="D928">
        <v>0</v>
      </c>
    </row>
    <row r="929" spans="1:4" x14ac:dyDescent="0.2">
      <c r="A929">
        <v>2010106063</v>
      </c>
      <c r="B929" s="14" t="s">
        <v>188</v>
      </c>
      <c r="C929" s="15">
        <v>45413</v>
      </c>
      <c r="D929">
        <v>0</v>
      </c>
    </row>
    <row r="930" spans="1:4" x14ac:dyDescent="0.2">
      <c r="A930">
        <v>2010106065</v>
      </c>
      <c r="B930" s="14" t="s">
        <v>189</v>
      </c>
      <c r="C930" s="15">
        <v>45292</v>
      </c>
      <c r="D930">
        <v>-6.0000000521540644E-5</v>
      </c>
    </row>
    <row r="931" spans="1:4" x14ac:dyDescent="0.2">
      <c r="A931">
        <v>2010106065</v>
      </c>
      <c r="B931" s="14" t="s">
        <v>189</v>
      </c>
      <c r="C931" s="15">
        <v>45323</v>
      </c>
      <c r="D931">
        <v>0</v>
      </c>
    </row>
    <row r="932" spans="1:4" x14ac:dyDescent="0.2">
      <c r="A932">
        <v>2010106065</v>
      </c>
      <c r="B932" s="14" t="s">
        <v>189</v>
      </c>
      <c r="C932" s="15">
        <v>45352</v>
      </c>
      <c r="D932">
        <v>0</v>
      </c>
    </row>
    <row r="933" spans="1:4" x14ac:dyDescent="0.2">
      <c r="A933">
        <v>2010106065</v>
      </c>
      <c r="B933" s="14" t="s">
        <v>189</v>
      </c>
      <c r="C933" s="15">
        <v>45383</v>
      </c>
      <c r="D933">
        <v>0</v>
      </c>
    </row>
    <row r="934" spans="1:4" x14ac:dyDescent="0.2">
      <c r="A934">
        <v>2010106065</v>
      </c>
      <c r="B934" s="14" t="s">
        <v>189</v>
      </c>
      <c r="C934" s="15">
        <v>45413</v>
      </c>
      <c r="D934">
        <v>0</v>
      </c>
    </row>
    <row r="935" spans="1:4" x14ac:dyDescent="0.2">
      <c r="A935">
        <v>2010106070</v>
      </c>
      <c r="B935" s="14" t="s">
        <v>190</v>
      </c>
      <c r="C935" s="15">
        <v>45292</v>
      </c>
      <c r="D935">
        <v>-73881.921929999997</v>
      </c>
    </row>
    <row r="936" spans="1:4" x14ac:dyDescent="0.2">
      <c r="A936">
        <v>2010106070</v>
      </c>
      <c r="B936" s="14" t="s">
        <v>190</v>
      </c>
      <c r="C936" s="15">
        <v>45323</v>
      </c>
      <c r="D936">
        <v>0</v>
      </c>
    </row>
    <row r="937" spans="1:4" x14ac:dyDescent="0.2">
      <c r="A937">
        <v>2010106070</v>
      </c>
      <c r="B937" s="14" t="s">
        <v>190</v>
      </c>
      <c r="C937" s="15">
        <v>45352</v>
      </c>
      <c r="D937">
        <v>0</v>
      </c>
    </row>
    <row r="938" spans="1:4" x14ac:dyDescent="0.2">
      <c r="A938">
        <v>2010106070</v>
      </c>
      <c r="B938" s="14" t="s">
        <v>190</v>
      </c>
      <c r="C938" s="15">
        <v>45383</v>
      </c>
      <c r="D938">
        <v>0</v>
      </c>
    </row>
    <row r="939" spans="1:4" x14ac:dyDescent="0.2">
      <c r="A939">
        <v>2010106070</v>
      </c>
      <c r="B939" s="14" t="s">
        <v>190</v>
      </c>
      <c r="C939" s="15">
        <v>45413</v>
      </c>
      <c r="D939">
        <v>0</v>
      </c>
    </row>
    <row r="940" spans="1:4" x14ac:dyDescent="0.2">
      <c r="A940">
        <v>2010106074</v>
      </c>
      <c r="B940" s="14" t="s">
        <v>191</v>
      </c>
      <c r="C940" s="15">
        <v>45292</v>
      </c>
      <c r="D940">
        <v>-1.0000001639127731E-4</v>
      </c>
    </row>
    <row r="941" spans="1:4" x14ac:dyDescent="0.2">
      <c r="A941">
        <v>2010106074</v>
      </c>
      <c r="B941" s="14" t="s">
        <v>191</v>
      </c>
      <c r="C941" s="15">
        <v>45323</v>
      </c>
      <c r="D941">
        <v>0</v>
      </c>
    </row>
    <row r="942" spans="1:4" x14ac:dyDescent="0.2">
      <c r="A942">
        <v>2010106074</v>
      </c>
      <c r="B942" s="14" t="s">
        <v>191</v>
      </c>
      <c r="C942" s="15">
        <v>45352</v>
      </c>
      <c r="D942">
        <v>0</v>
      </c>
    </row>
    <row r="943" spans="1:4" x14ac:dyDescent="0.2">
      <c r="A943">
        <v>2010106074</v>
      </c>
      <c r="B943" s="14" t="s">
        <v>191</v>
      </c>
      <c r="C943" s="15">
        <v>45383</v>
      </c>
      <c r="D943">
        <v>0</v>
      </c>
    </row>
    <row r="944" spans="1:4" x14ac:dyDescent="0.2">
      <c r="A944">
        <v>2010106074</v>
      </c>
      <c r="B944" s="14" t="s">
        <v>191</v>
      </c>
      <c r="C944" s="15">
        <v>45413</v>
      </c>
      <c r="D944">
        <v>0</v>
      </c>
    </row>
    <row r="945" spans="1:4" x14ac:dyDescent="0.2">
      <c r="A945">
        <v>2010106076</v>
      </c>
      <c r="B945" s="14" t="s">
        <v>192</v>
      </c>
      <c r="C945" s="15">
        <v>45292</v>
      </c>
      <c r="D945">
        <v>-1.5999999642372132E-3</v>
      </c>
    </row>
    <row r="946" spans="1:4" x14ac:dyDescent="0.2">
      <c r="A946">
        <v>2010106076</v>
      </c>
      <c r="B946" s="14" t="s">
        <v>192</v>
      </c>
      <c r="C946" s="15">
        <v>45323</v>
      </c>
      <c r="D946">
        <v>0</v>
      </c>
    </row>
    <row r="947" spans="1:4" x14ac:dyDescent="0.2">
      <c r="A947">
        <v>2010106076</v>
      </c>
      <c r="B947" s="14" t="s">
        <v>192</v>
      </c>
      <c r="C947" s="15">
        <v>45352</v>
      </c>
      <c r="D947">
        <v>0</v>
      </c>
    </row>
    <row r="948" spans="1:4" x14ac:dyDescent="0.2">
      <c r="A948">
        <v>2010106076</v>
      </c>
      <c r="B948" s="14" t="s">
        <v>192</v>
      </c>
      <c r="C948" s="15">
        <v>45383</v>
      </c>
      <c r="D948">
        <v>0</v>
      </c>
    </row>
    <row r="949" spans="1:4" x14ac:dyDescent="0.2">
      <c r="A949">
        <v>2010106076</v>
      </c>
      <c r="B949" s="14" t="s">
        <v>192</v>
      </c>
      <c r="C949" s="15">
        <v>45413</v>
      </c>
      <c r="D949">
        <v>0</v>
      </c>
    </row>
    <row r="950" spans="1:4" x14ac:dyDescent="0.2">
      <c r="A950">
        <v>2010106077</v>
      </c>
      <c r="B950" s="14" t="s">
        <v>193</v>
      </c>
      <c r="C950" s="15">
        <v>45292</v>
      </c>
      <c r="D950">
        <v>0</v>
      </c>
    </row>
    <row r="951" spans="1:4" x14ac:dyDescent="0.2">
      <c r="A951">
        <v>2010106077</v>
      </c>
      <c r="B951" s="14" t="s">
        <v>193</v>
      </c>
      <c r="C951" s="15">
        <v>45323</v>
      </c>
      <c r="D951">
        <v>310602.33584000025</v>
      </c>
    </row>
    <row r="952" spans="1:4" x14ac:dyDescent="0.2">
      <c r="A952">
        <v>2010106077</v>
      </c>
      <c r="B952" s="14" t="s">
        <v>193</v>
      </c>
      <c r="C952" s="15">
        <v>45352</v>
      </c>
      <c r="D952">
        <v>0</v>
      </c>
    </row>
    <row r="953" spans="1:4" x14ac:dyDescent="0.2">
      <c r="A953">
        <v>2010106077</v>
      </c>
      <c r="B953" s="14" t="s">
        <v>193</v>
      </c>
      <c r="C953" s="15">
        <v>45383</v>
      </c>
      <c r="D953">
        <v>0</v>
      </c>
    </row>
    <row r="954" spans="1:4" x14ac:dyDescent="0.2">
      <c r="A954">
        <v>2010106077</v>
      </c>
      <c r="B954" s="14" t="s">
        <v>193</v>
      </c>
      <c r="C954" s="15">
        <v>45413</v>
      </c>
      <c r="D954">
        <v>0</v>
      </c>
    </row>
    <row r="955" spans="1:4" x14ac:dyDescent="0.2">
      <c r="A955">
        <v>2010106080</v>
      </c>
      <c r="B955" s="14" t="s">
        <v>194</v>
      </c>
      <c r="C955" s="15">
        <v>45292</v>
      </c>
      <c r="D955">
        <v>-136067.2672</v>
      </c>
    </row>
    <row r="956" spans="1:4" x14ac:dyDescent="0.2">
      <c r="A956">
        <v>2010106080</v>
      </c>
      <c r="B956" s="14" t="s">
        <v>194</v>
      </c>
      <c r="C956" s="15">
        <v>45323</v>
      </c>
      <c r="D956">
        <v>0</v>
      </c>
    </row>
    <row r="957" spans="1:4" x14ac:dyDescent="0.2">
      <c r="A957">
        <v>2010106080</v>
      </c>
      <c r="B957" s="14" t="s">
        <v>194</v>
      </c>
      <c r="C957" s="15">
        <v>45352</v>
      </c>
      <c r="D957">
        <v>0</v>
      </c>
    </row>
    <row r="958" spans="1:4" x14ac:dyDescent="0.2">
      <c r="A958">
        <v>2010106080</v>
      </c>
      <c r="B958" s="14" t="s">
        <v>194</v>
      </c>
      <c r="C958" s="15">
        <v>45383</v>
      </c>
      <c r="D958">
        <v>0</v>
      </c>
    </row>
    <row r="959" spans="1:4" x14ac:dyDescent="0.2">
      <c r="A959">
        <v>2010106080</v>
      </c>
      <c r="B959" s="14" t="s">
        <v>194</v>
      </c>
      <c r="C959" s="15">
        <v>45413</v>
      </c>
      <c r="D959">
        <v>0</v>
      </c>
    </row>
    <row r="960" spans="1:4" x14ac:dyDescent="0.2">
      <c r="A960">
        <v>2010106081</v>
      </c>
      <c r="B960" s="14" t="s">
        <v>195</v>
      </c>
      <c r="C960" s="15">
        <v>45292</v>
      </c>
      <c r="D960">
        <v>-389382.0884200001</v>
      </c>
    </row>
    <row r="961" spans="1:4" x14ac:dyDescent="0.2">
      <c r="A961">
        <v>2010106081</v>
      </c>
      <c r="B961" s="14" t="s">
        <v>195</v>
      </c>
      <c r="C961" s="15">
        <v>45323</v>
      </c>
      <c r="D961">
        <v>0</v>
      </c>
    </row>
    <row r="962" spans="1:4" x14ac:dyDescent="0.2">
      <c r="A962">
        <v>2010106081</v>
      </c>
      <c r="B962" s="14" t="s">
        <v>195</v>
      </c>
      <c r="C962" s="15">
        <v>45352</v>
      </c>
      <c r="D962">
        <v>0</v>
      </c>
    </row>
    <row r="963" spans="1:4" x14ac:dyDescent="0.2">
      <c r="A963">
        <v>2010106081</v>
      </c>
      <c r="B963" s="14" t="s">
        <v>195</v>
      </c>
      <c r="C963" s="15">
        <v>45383</v>
      </c>
      <c r="D963">
        <v>0</v>
      </c>
    </row>
    <row r="964" spans="1:4" x14ac:dyDescent="0.2">
      <c r="A964">
        <v>2010106081</v>
      </c>
      <c r="B964" s="14" t="s">
        <v>195</v>
      </c>
      <c r="C964" s="15">
        <v>45413</v>
      </c>
      <c r="D964">
        <v>0</v>
      </c>
    </row>
    <row r="965" spans="1:4" x14ac:dyDescent="0.2">
      <c r="A965">
        <v>2010106086</v>
      </c>
      <c r="B965" s="14" t="s">
        <v>196</v>
      </c>
      <c r="C965" s="15">
        <v>45292</v>
      </c>
      <c r="D965">
        <v>-2.0000000298023225E-3</v>
      </c>
    </row>
    <row r="966" spans="1:4" x14ac:dyDescent="0.2">
      <c r="A966">
        <v>2010106086</v>
      </c>
      <c r="B966" s="14" t="s">
        <v>196</v>
      </c>
      <c r="C966" s="15">
        <v>45323</v>
      </c>
      <c r="D966">
        <v>0</v>
      </c>
    </row>
    <row r="967" spans="1:4" x14ac:dyDescent="0.2">
      <c r="A967">
        <v>2010106086</v>
      </c>
      <c r="B967" s="14" t="s">
        <v>196</v>
      </c>
      <c r="C967" s="15">
        <v>45352</v>
      </c>
      <c r="D967">
        <v>0</v>
      </c>
    </row>
    <row r="968" spans="1:4" x14ac:dyDescent="0.2">
      <c r="A968">
        <v>2010106086</v>
      </c>
      <c r="B968" s="14" t="s">
        <v>196</v>
      </c>
      <c r="C968" s="15">
        <v>45383</v>
      </c>
      <c r="D968">
        <v>0</v>
      </c>
    </row>
    <row r="969" spans="1:4" x14ac:dyDescent="0.2">
      <c r="A969">
        <v>2010106086</v>
      </c>
      <c r="B969" s="14" t="s">
        <v>196</v>
      </c>
      <c r="C969" s="15">
        <v>45413</v>
      </c>
      <c r="D969">
        <v>0</v>
      </c>
    </row>
    <row r="970" spans="1:4" x14ac:dyDescent="0.2">
      <c r="A970">
        <v>2010106088</v>
      </c>
      <c r="B970" s="14" t="s">
        <v>197</v>
      </c>
      <c r="C970" s="15">
        <v>45292</v>
      </c>
      <c r="D970">
        <v>-1.4999999999417923E-4</v>
      </c>
    </row>
    <row r="971" spans="1:4" x14ac:dyDescent="0.2">
      <c r="A971">
        <v>2010106088</v>
      </c>
      <c r="B971" s="14" t="s">
        <v>197</v>
      </c>
      <c r="C971" s="15">
        <v>45323</v>
      </c>
      <c r="D971">
        <v>0</v>
      </c>
    </row>
    <row r="972" spans="1:4" x14ac:dyDescent="0.2">
      <c r="A972">
        <v>2010106088</v>
      </c>
      <c r="B972" s="14" t="s">
        <v>197</v>
      </c>
      <c r="C972" s="15">
        <v>45352</v>
      </c>
      <c r="D972">
        <v>0</v>
      </c>
    </row>
    <row r="973" spans="1:4" x14ac:dyDescent="0.2">
      <c r="A973">
        <v>2010106088</v>
      </c>
      <c r="B973" s="14" t="s">
        <v>197</v>
      </c>
      <c r="C973" s="15">
        <v>45383</v>
      </c>
      <c r="D973">
        <v>0</v>
      </c>
    </row>
    <row r="974" spans="1:4" x14ac:dyDescent="0.2">
      <c r="A974">
        <v>2010106088</v>
      </c>
      <c r="B974" s="14" t="s">
        <v>197</v>
      </c>
      <c r="C974" s="15">
        <v>45413</v>
      </c>
      <c r="D974">
        <v>0</v>
      </c>
    </row>
    <row r="975" spans="1:4" x14ac:dyDescent="0.2">
      <c r="A975">
        <v>2010106092</v>
      </c>
      <c r="B975" s="14" t="s">
        <v>198</v>
      </c>
      <c r="C975" s="15">
        <v>45292</v>
      </c>
      <c r="D975">
        <v>0</v>
      </c>
    </row>
    <row r="976" spans="1:4" x14ac:dyDescent="0.2">
      <c r="A976">
        <v>2010106092</v>
      </c>
      <c r="B976" s="14" t="s">
        <v>198</v>
      </c>
      <c r="C976" s="15">
        <v>45323</v>
      </c>
      <c r="D976">
        <v>110732.03362</v>
      </c>
    </row>
    <row r="977" spans="1:4" x14ac:dyDescent="0.2">
      <c r="A977">
        <v>2010106092</v>
      </c>
      <c r="B977" s="14" t="s">
        <v>198</v>
      </c>
      <c r="C977" s="15">
        <v>45352</v>
      </c>
      <c r="D977">
        <v>0</v>
      </c>
    </row>
    <row r="978" spans="1:4" x14ac:dyDescent="0.2">
      <c r="A978">
        <v>2010106092</v>
      </c>
      <c r="B978" s="14" t="s">
        <v>198</v>
      </c>
      <c r="C978" s="15">
        <v>45383</v>
      </c>
      <c r="D978">
        <v>0</v>
      </c>
    </row>
    <row r="979" spans="1:4" x14ac:dyDescent="0.2">
      <c r="A979">
        <v>2010106092</v>
      </c>
      <c r="B979" s="14" t="s">
        <v>198</v>
      </c>
      <c r="C979" s="15">
        <v>45413</v>
      </c>
      <c r="D979">
        <v>0</v>
      </c>
    </row>
    <row r="980" spans="1:4" x14ac:dyDescent="0.2">
      <c r="A980">
        <v>2010106093</v>
      </c>
      <c r="B980" s="14" t="s">
        <v>199</v>
      </c>
      <c r="C980" s="15">
        <v>45292</v>
      </c>
      <c r="D980">
        <v>-1.0000001639127731E-5</v>
      </c>
    </row>
    <row r="981" spans="1:4" x14ac:dyDescent="0.2">
      <c r="A981">
        <v>2010106093</v>
      </c>
      <c r="B981" s="14" t="s">
        <v>199</v>
      </c>
      <c r="C981" s="15">
        <v>45323</v>
      </c>
      <c r="D981">
        <v>0</v>
      </c>
    </row>
    <row r="982" spans="1:4" x14ac:dyDescent="0.2">
      <c r="A982">
        <v>2010106093</v>
      </c>
      <c r="B982" s="14" t="s">
        <v>199</v>
      </c>
      <c r="C982" s="15">
        <v>45352</v>
      </c>
      <c r="D982">
        <v>0</v>
      </c>
    </row>
    <row r="983" spans="1:4" x14ac:dyDescent="0.2">
      <c r="A983">
        <v>2010106093</v>
      </c>
      <c r="B983" s="14" t="s">
        <v>199</v>
      </c>
      <c r="C983" s="15">
        <v>45383</v>
      </c>
      <c r="D983">
        <v>0</v>
      </c>
    </row>
    <row r="984" spans="1:4" x14ac:dyDescent="0.2">
      <c r="A984">
        <v>2010106093</v>
      </c>
      <c r="B984" s="14" t="s">
        <v>199</v>
      </c>
      <c r="C984" s="15">
        <v>45413</v>
      </c>
      <c r="D984">
        <v>0</v>
      </c>
    </row>
    <row r="985" spans="1:4" x14ac:dyDescent="0.2">
      <c r="A985">
        <v>2010106095</v>
      </c>
      <c r="B985" s="14" t="s">
        <v>200</v>
      </c>
      <c r="C985" s="15">
        <v>45292</v>
      </c>
      <c r="D985">
        <v>-1.5000000013969838E-4</v>
      </c>
    </row>
    <row r="986" spans="1:4" x14ac:dyDescent="0.2">
      <c r="A986">
        <v>2010106095</v>
      </c>
      <c r="B986" s="14" t="s">
        <v>200</v>
      </c>
      <c r="C986" s="15">
        <v>45323</v>
      </c>
      <c r="D986">
        <v>0</v>
      </c>
    </row>
    <row r="987" spans="1:4" x14ac:dyDescent="0.2">
      <c r="A987">
        <v>2010106095</v>
      </c>
      <c r="B987" s="14" t="s">
        <v>200</v>
      </c>
      <c r="C987" s="15">
        <v>45352</v>
      </c>
      <c r="D987">
        <v>0</v>
      </c>
    </row>
    <row r="988" spans="1:4" x14ac:dyDescent="0.2">
      <c r="A988">
        <v>2010106095</v>
      </c>
      <c r="B988" s="14" t="s">
        <v>200</v>
      </c>
      <c r="C988" s="15">
        <v>45383</v>
      </c>
      <c r="D988">
        <v>0</v>
      </c>
    </row>
    <row r="989" spans="1:4" x14ac:dyDescent="0.2">
      <c r="A989">
        <v>2010106095</v>
      </c>
      <c r="B989" s="14" t="s">
        <v>200</v>
      </c>
      <c r="C989" s="15">
        <v>45413</v>
      </c>
      <c r="D989">
        <v>0</v>
      </c>
    </row>
    <row r="990" spans="1:4" x14ac:dyDescent="0.2">
      <c r="A990">
        <v>2010106098</v>
      </c>
      <c r="B990" s="14" t="s">
        <v>201</v>
      </c>
      <c r="C990" s="15">
        <v>45292</v>
      </c>
      <c r="D990">
        <v>-40726.319059999885</v>
      </c>
    </row>
    <row r="991" spans="1:4" x14ac:dyDescent="0.2">
      <c r="A991">
        <v>2010106098</v>
      </c>
      <c r="B991" s="14" t="s">
        <v>201</v>
      </c>
      <c r="C991" s="15">
        <v>45323</v>
      </c>
      <c r="D991">
        <v>0</v>
      </c>
    </row>
    <row r="992" spans="1:4" x14ac:dyDescent="0.2">
      <c r="A992">
        <v>2010106098</v>
      </c>
      <c r="B992" s="14" t="s">
        <v>201</v>
      </c>
      <c r="C992" s="15">
        <v>45352</v>
      </c>
      <c r="D992">
        <v>0</v>
      </c>
    </row>
    <row r="993" spans="1:4" x14ac:dyDescent="0.2">
      <c r="A993">
        <v>2010106098</v>
      </c>
      <c r="B993" s="14" t="s">
        <v>201</v>
      </c>
      <c r="C993" s="15">
        <v>45383</v>
      </c>
      <c r="D993">
        <v>0</v>
      </c>
    </row>
    <row r="994" spans="1:4" x14ac:dyDescent="0.2">
      <c r="A994">
        <v>2010106098</v>
      </c>
      <c r="B994" s="14" t="s">
        <v>201</v>
      </c>
      <c r="C994" s="15">
        <v>45413</v>
      </c>
      <c r="D994">
        <v>0</v>
      </c>
    </row>
    <row r="995" spans="1:4" x14ac:dyDescent="0.2">
      <c r="A995">
        <v>2010106099</v>
      </c>
      <c r="B995" s="14" t="s">
        <v>202</v>
      </c>
      <c r="C995" s="15">
        <v>45292</v>
      </c>
      <c r="D995">
        <v>-270766.99</v>
      </c>
    </row>
    <row r="996" spans="1:4" x14ac:dyDescent="0.2">
      <c r="A996">
        <v>2010106099</v>
      </c>
      <c r="B996" s="14" t="s">
        <v>202</v>
      </c>
      <c r="C996" s="15">
        <v>45323</v>
      </c>
      <c r="D996">
        <v>0</v>
      </c>
    </row>
    <row r="997" spans="1:4" x14ac:dyDescent="0.2">
      <c r="A997">
        <v>2010106099</v>
      </c>
      <c r="B997" s="14" t="s">
        <v>202</v>
      </c>
      <c r="C997" s="15">
        <v>45352</v>
      </c>
      <c r="D997">
        <v>0</v>
      </c>
    </row>
    <row r="998" spans="1:4" x14ac:dyDescent="0.2">
      <c r="A998">
        <v>2010106099</v>
      </c>
      <c r="B998" s="14" t="s">
        <v>202</v>
      </c>
      <c r="C998" s="15">
        <v>45383</v>
      </c>
      <c r="D998">
        <v>0</v>
      </c>
    </row>
    <row r="999" spans="1:4" x14ac:dyDescent="0.2">
      <c r="A999">
        <v>2010106099</v>
      </c>
      <c r="B999" s="14" t="s">
        <v>202</v>
      </c>
      <c r="C999" s="15">
        <v>45413</v>
      </c>
      <c r="D999">
        <v>0</v>
      </c>
    </row>
    <row r="1000" spans="1:4" x14ac:dyDescent="0.2">
      <c r="A1000">
        <v>2010106100</v>
      </c>
      <c r="B1000" s="14" t="s">
        <v>203</v>
      </c>
      <c r="C1000" s="15">
        <v>45292</v>
      </c>
      <c r="D1000">
        <v>-1.0000001639127731E-5</v>
      </c>
    </row>
    <row r="1001" spans="1:4" x14ac:dyDescent="0.2">
      <c r="A1001">
        <v>2010106100</v>
      </c>
      <c r="B1001" s="14" t="s">
        <v>203</v>
      </c>
      <c r="C1001" s="15">
        <v>45323</v>
      </c>
      <c r="D1001">
        <v>0</v>
      </c>
    </row>
    <row r="1002" spans="1:4" x14ac:dyDescent="0.2">
      <c r="A1002">
        <v>2010106100</v>
      </c>
      <c r="B1002" s="14" t="s">
        <v>203</v>
      </c>
      <c r="C1002" s="15">
        <v>45352</v>
      </c>
      <c r="D1002">
        <v>0</v>
      </c>
    </row>
    <row r="1003" spans="1:4" x14ac:dyDescent="0.2">
      <c r="A1003">
        <v>2010106100</v>
      </c>
      <c r="B1003" s="14" t="s">
        <v>203</v>
      </c>
      <c r="C1003" s="15">
        <v>45383</v>
      </c>
      <c r="D1003">
        <v>0</v>
      </c>
    </row>
    <row r="1004" spans="1:4" x14ac:dyDescent="0.2">
      <c r="A1004">
        <v>2010106100</v>
      </c>
      <c r="B1004" s="14" t="s">
        <v>203</v>
      </c>
      <c r="C1004" s="15">
        <v>45413</v>
      </c>
      <c r="D1004">
        <v>0</v>
      </c>
    </row>
    <row r="1005" spans="1:4" x14ac:dyDescent="0.2">
      <c r="A1005">
        <v>2010106102</v>
      </c>
      <c r="B1005" s="14" t="s">
        <v>204</v>
      </c>
      <c r="C1005" s="15">
        <v>45292</v>
      </c>
      <c r="D1005">
        <v>-160262.59</v>
      </c>
    </row>
    <row r="1006" spans="1:4" x14ac:dyDescent="0.2">
      <c r="A1006">
        <v>2010106102</v>
      </c>
      <c r="B1006" s="14" t="s">
        <v>204</v>
      </c>
      <c r="C1006" s="15">
        <v>45323</v>
      </c>
      <c r="D1006">
        <v>0</v>
      </c>
    </row>
    <row r="1007" spans="1:4" x14ac:dyDescent="0.2">
      <c r="A1007">
        <v>2010106102</v>
      </c>
      <c r="B1007" s="14" t="s">
        <v>204</v>
      </c>
      <c r="C1007" s="15">
        <v>45352</v>
      </c>
      <c r="D1007">
        <v>0</v>
      </c>
    </row>
    <row r="1008" spans="1:4" x14ac:dyDescent="0.2">
      <c r="A1008">
        <v>2010106102</v>
      </c>
      <c r="B1008" s="14" t="s">
        <v>204</v>
      </c>
      <c r="C1008" s="15">
        <v>45383</v>
      </c>
      <c r="D1008">
        <v>0</v>
      </c>
    </row>
    <row r="1009" spans="1:4" x14ac:dyDescent="0.2">
      <c r="A1009">
        <v>2010106102</v>
      </c>
      <c r="B1009" s="14" t="s">
        <v>204</v>
      </c>
      <c r="C1009" s="15">
        <v>45413</v>
      </c>
      <c r="D1009">
        <v>0</v>
      </c>
    </row>
    <row r="1010" spans="1:4" x14ac:dyDescent="0.2">
      <c r="A1010">
        <v>2010106104</v>
      </c>
      <c r="B1010" s="14" t="s">
        <v>205</v>
      </c>
      <c r="C1010" s="15">
        <v>45292</v>
      </c>
      <c r="D1010">
        <v>0</v>
      </c>
    </row>
    <row r="1011" spans="1:4" x14ac:dyDescent="0.2">
      <c r="A1011">
        <v>2010106104</v>
      </c>
      <c r="B1011" s="14" t="s">
        <v>205</v>
      </c>
      <c r="C1011" s="15">
        <v>45323</v>
      </c>
      <c r="D1011">
        <v>0</v>
      </c>
    </row>
    <row r="1012" spans="1:4" x14ac:dyDescent="0.2">
      <c r="A1012">
        <v>2010106104</v>
      </c>
      <c r="B1012" s="14" t="s">
        <v>205</v>
      </c>
      <c r="C1012" s="15">
        <v>45352</v>
      </c>
      <c r="D1012">
        <v>0</v>
      </c>
    </row>
    <row r="1013" spans="1:4" x14ac:dyDescent="0.2">
      <c r="A1013">
        <v>2010106104</v>
      </c>
      <c r="B1013" s="14" t="s">
        <v>205</v>
      </c>
      <c r="C1013" s="15">
        <v>45383</v>
      </c>
      <c r="D1013">
        <v>0</v>
      </c>
    </row>
    <row r="1014" spans="1:4" x14ac:dyDescent="0.2">
      <c r="A1014">
        <v>2010106104</v>
      </c>
      <c r="B1014" s="14" t="s">
        <v>205</v>
      </c>
      <c r="C1014" s="15">
        <v>45413</v>
      </c>
      <c r="D1014">
        <v>0</v>
      </c>
    </row>
    <row r="1015" spans="1:4" x14ac:dyDescent="0.2">
      <c r="A1015">
        <v>2010106105</v>
      </c>
      <c r="B1015" s="14" t="s">
        <v>206</v>
      </c>
      <c r="C1015" s="15">
        <v>45292</v>
      </c>
      <c r="D1015">
        <v>-980.19</v>
      </c>
    </row>
    <row r="1016" spans="1:4" x14ac:dyDescent="0.2">
      <c r="A1016">
        <v>2010106105</v>
      </c>
      <c r="B1016" s="14" t="s">
        <v>206</v>
      </c>
      <c r="C1016" s="15">
        <v>45323</v>
      </c>
      <c r="D1016">
        <v>0</v>
      </c>
    </row>
    <row r="1017" spans="1:4" x14ac:dyDescent="0.2">
      <c r="A1017">
        <v>2010106105</v>
      </c>
      <c r="B1017" s="14" t="s">
        <v>206</v>
      </c>
      <c r="C1017" s="15">
        <v>45352</v>
      </c>
      <c r="D1017">
        <v>0</v>
      </c>
    </row>
    <row r="1018" spans="1:4" x14ac:dyDescent="0.2">
      <c r="A1018">
        <v>2010106105</v>
      </c>
      <c r="B1018" s="14" t="s">
        <v>206</v>
      </c>
      <c r="C1018" s="15">
        <v>45383</v>
      </c>
      <c r="D1018">
        <v>0</v>
      </c>
    </row>
    <row r="1019" spans="1:4" x14ac:dyDescent="0.2">
      <c r="A1019">
        <v>2010106105</v>
      </c>
      <c r="B1019" s="14" t="s">
        <v>206</v>
      </c>
      <c r="C1019" s="15">
        <v>45413</v>
      </c>
      <c r="D1019">
        <v>0</v>
      </c>
    </row>
    <row r="1020" spans="1:4" x14ac:dyDescent="0.2">
      <c r="A1020">
        <v>2010106106</v>
      </c>
      <c r="B1020" s="14" t="s">
        <v>207</v>
      </c>
      <c r="C1020" s="15">
        <v>45292</v>
      </c>
      <c r="D1020">
        <v>-1935.1481300000003</v>
      </c>
    </row>
    <row r="1021" spans="1:4" x14ac:dyDescent="0.2">
      <c r="A1021">
        <v>2010106106</v>
      </c>
      <c r="B1021" s="14" t="s">
        <v>207</v>
      </c>
      <c r="C1021" s="15">
        <v>45323</v>
      </c>
      <c r="D1021">
        <v>0</v>
      </c>
    </row>
    <row r="1022" spans="1:4" x14ac:dyDescent="0.2">
      <c r="A1022">
        <v>2010106106</v>
      </c>
      <c r="B1022" s="14" t="s">
        <v>207</v>
      </c>
      <c r="C1022" s="15">
        <v>45352</v>
      </c>
      <c r="D1022">
        <v>0</v>
      </c>
    </row>
    <row r="1023" spans="1:4" x14ac:dyDescent="0.2">
      <c r="A1023">
        <v>2010106106</v>
      </c>
      <c r="B1023" s="14" t="s">
        <v>207</v>
      </c>
      <c r="C1023" s="15">
        <v>45383</v>
      </c>
      <c r="D1023">
        <v>0</v>
      </c>
    </row>
    <row r="1024" spans="1:4" x14ac:dyDescent="0.2">
      <c r="A1024">
        <v>2010106106</v>
      </c>
      <c r="B1024" s="14" t="s">
        <v>207</v>
      </c>
      <c r="C1024" s="15">
        <v>45413</v>
      </c>
      <c r="D1024">
        <v>0</v>
      </c>
    </row>
    <row r="1025" spans="1:4" x14ac:dyDescent="0.2">
      <c r="A1025">
        <v>2010106109</v>
      </c>
      <c r="B1025" s="14" t="s">
        <v>208</v>
      </c>
      <c r="C1025" s="15">
        <v>45292</v>
      </c>
      <c r="D1025">
        <v>-43149.15</v>
      </c>
    </row>
    <row r="1026" spans="1:4" x14ac:dyDescent="0.2">
      <c r="A1026">
        <v>2010106109</v>
      </c>
      <c r="B1026" s="14" t="s">
        <v>208</v>
      </c>
      <c r="C1026" s="15">
        <v>45323</v>
      </c>
      <c r="D1026">
        <v>0</v>
      </c>
    </row>
    <row r="1027" spans="1:4" x14ac:dyDescent="0.2">
      <c r="A1027">
        <v>2010106109</v>
      </c>
      <c r="B1027" s="14" t="s">
        <v>208</v>
      </c>
      <c r="C1027" s="15">
        <v>45352</v>
      </c>
      <c r="D1027">
        <v>0</v>
      </c>
    </row>
    <row r="1028" spans="1:4" x14ac:dyDescent="0.2">
      <c r="A1028">
        <v>2010106109</v>
      </c>
      <c r="B1028" s="14" t="s">
        <v>208</v>
      </c>
      <c r="C1028" s="15">
        <v>45383</v>
      </c>
      <c r="D1028">
        <v>0</v>
      </c>
    </row>
    <row r="1029" spans="1:4" x14ac:dyDescent="0.2">
      <c r="A1029">
        <v>2010106109</v>
      </c>
      <c r="B1029" s="14" t="s">
        <v>208</v>
      </c>
      <c r="C1029" s="15">
        <v>45413</v>
      </c>
      <c r="D1029">
        <v>0</v>
      </c>
    </row>
    <row r="1030" spans="1:4" x14ac:dyDescent="0.2">
      <c r="A1030">
        <v>2010106110</v>
      </c>
      <c r="B1030" s="14" t="s">
        <v>209</v>
      </c>
      <c r="C1030" s="15">
        <v>45292</v>
      </c>
      <c r="D1030">
        <v>-3520.9</v>
      </c>
    </row>
    <row r="1031" spans="1:4" x14ac:dyDescent="0.2">
      <c r="A1031">
        <v>2010106110</v>
      </c>
      <c r="B1031" s="14" t="s">
        <v>209</v>
      </c>
      <c r="C1031" s="15">
        <v>45323</v>
      </c>
      <c r="D1031">
        <v>0</v>
      </c>
    </row>
    <row r="1032" spans="1:4" x14ac:dyDescent="0.2">
      <c r="A1032">
        <v>2010106110</v>
      </c>
      <c r="B1032" s="14" t="s">
        <v>209</v>
      </c>
      <c r="C1032" s="15">
        <v>45352</v>
      </c>
      <c r="D1032">
        <v>0</v>
      </c>
    </row>
    <row r="1033" spans="1:4" x14ac:dyDescent="0.2">
      <c r="A1033">
        <v>2010106110</v>
      </c>
      <c r="B1033" s="14" t="s">
        <v>209</v>
      </c>
      <c r="C1033" s="15">
        <v>45383</v>
      </c>
      <c r="D1033">
        <v>0</v>
      </c>
    </row>
    <row r="1034" spans="1:4" x14ac:dyDescent="0.2">
      <c r="A1034">
        <v>2010106110</v>
      </c>
      <c r="B1034" s="14" t="s">
        <v>209</v>
      </c>
      <c r="C1034" s="15">
        <v>45413</v>
      </c>
      <c r="D1034">
        <v>0</v>
      </c>
    </row>
    <row r="1035" spans="1:4" x14ac:dyDescent="0.2">
      <c r="A1035">
        <v>2010107002</v>
      </c>
      <c r="B1035" s="14" t="s">
        <v>210</v>
      </c>
      <c r="C1035" s="15">
        <v>45292</v>
      </c>
      <c r="D1035">
        <v>-17725.990000000002</v>
      </c>
    </row>
    <row r="1036" spans="1:4" x14ac:dyDescent="0.2">
      <c r="A1036">
        <v>2010107002</v>
      </c>
      <c r="B1036" s="14" t="s">
        <v>210</v>
      </c>
      <c r="C1036" s="15">
        <v>45323</v>
      </c>
      <c r="D1036">
        <v>0</v>
      </c>
    </row>
    <row r="1037" spans="1:4" x14ac:dyDescent="0.2">
      <c r="A1037">
        <v>2010107002</v>
      </c>
      <c r="B1037" s="14" t="s">
        <v>210</v>
      </c>
      <c r="C1037" s="15">
        <v>45352</v>
      </c>
      <c r="D1037">
        <v>0</v>
      </c>
    </row>
    <row r="1038" spans="1:4" x14ac:dyDescent="0.2">
      <c r="A1038">
        <v>2010107002</v>
      </c>
      <c r="B1038" s="14" t="s">
        <v>210</v>
      </c>
      <c r="C1038" s="15">
        <v>45383</v>
      </c>
      <c r="D1038">
        <v>0</v>
      </c>
    </row>
    <row r="1039" spans="1:4" x14ac:dyDescent="0.2">
      <c r="A1039">
        <v>2010107002</v>
      </c>
      <c r="B1039" s="14" t="s">
        <v>210</v>
      </c>
      <c r="C1039" s="15">
        <v>45413</v>
      </c>
      <c r="D1039">
        <v>0</v>
      </c>
    </row>
    <row r="1040" spans="1:4" x14ac:dyDescent="0.2">
      <c r="A1040">
        <v>2010107010</v>
      </c>
      <c r="B1040" s="14" t="s">
        <v>211</v>
      </c>
      <c r="C1040" s="15">
        <v>45292</v>
      </c>
      <c r="D1040">
        <v>0</v>
      </c>
    </row>
    <row r="1041" spans="1:4" x14ac:dyDescent="0.2">
      <c r="A1041">
        <v>2010107010</v>
      </c>
      <c r="B1041" s="14" t="s">
        <v>211</v>
      </c>
      <c r="C1041" s="15">
        <v>45323</v>
      </c>
      <c r="D1041">
        <v>3765.26</v>
      </c>
    </row>
    <row r="1042" spans="1:4" x14ac:dyDescent="0.2">
      <c r="A1042">
        <v>2010107010</v>
      </c>
      <c r="B1042" s="14" t="s">
        <v>211</v>
      </c>
      <c r="C1042" s="15">
        <v>45352</v>
      </c>
      <c r="D1042">
        <v>0</v>
      </c>
    </row>
    <row r="1043" spans="1:4" x14ac:dyDescent="0.2">
      <c r="A1043">
        <v>2010107010</v>
      </c>
      <c r="B1043" s="14" t="s">
        <v>211</v>
      </c>
      <c r="C1043" s="15">
        <v>45383</v>
      </c>
      <c r="D1043">
        <v>0</v>
      </c>
    </row>
    <row r="1044" spans="1:4" x14ac:dyDescent="0.2">
      <c r="A1044">
        <v>2010107010</v>
      </c>
      <c r="B1044" s="14" t="s">
        <v>211</v>
      </c>
      <c r="C1044" s="15">
        <v>45413</v>
      </c>
      <c r="D1044">
        <v>0</v>
      </c>
    </row>
    <row r="1045" spans="1:4" x14ac:dyDescent="0.2">
      <c r="A1045">
        <v>2010107015</v>
      </c>
      <c r="B1045" s="14" t="s">
        <v>212</v>
      </c>
      <c r="C1045" s="15">
        <v>45292</v>
      </c>
      <c r="D1045">
        <v>0</v>
      </c>
    </row>
    <row r="1046" spans="1:4" x14ac:dyDescent="0.2">
      <c r="A1046">
        <v>2010107015</v>
      </c>
      <c r="B1046" s="14" t="s">
        <v>212</v>
      </c>
      <c r="C1046" s="15">
        <v>45323</v>
      </c>
      <c r="D1046">
        <v>0</v>
      </c>
    </row>
    <row r="1047" spans="1:4" x14ac:dyDescent="0.2">
      <c r="A1047">
        <v>2010107015</v>
      </c>
      <c r="B1047" s="14" t="s">
        <v>212</v>
      </c>
      <c r="C1047" s="15">
        <v>45352</v>
      </c>
      <c r="D1047">
        <v>0</v>
      </c>
    </row>
    <row r="1048" spans="1:4" x14ac:dyDescent="0.2">
      <c r="A1048">
        <v>2010107015</v>
      </c>
      <c r="B1048" s="14" t="s">
        <v>212</v>
      </c>
      <c r="C1048" s="15">
        <v>45383</v>
      </c>
      <c r="D1048">
        <v>0</v>
      </c>
    </row>
    <row r="1049" spans="1:4" x14ac:dyDescent="0.2">
      <c r="A1049">
        <v>2010107015</v>
      </c>
      <c r="B1049" s="14" t="s">
        <v>212</v>
      </c>
      <c r="C1049" s="15">
        <v>45413</v>
      </c>
      <c r="D1049">
        <v>0</v>
      </c>
    </row>
    <row r="1050" spans="1:4" x14ac:dyDescent="0.2">
      <c r="A1050">
        <v>2010107021</v>
      </c>
      <c r="B1050" s="14" t="s">
        <v>213</v>
      </c>
      <c r="C1050" s="15">
        <v>45292</v>
      </c>
      <c r="D1050">
        <v>-92985.75</v>
      </c>
    </row>
    <row r="1051" spans="1:4" x14ac:dyDescent="0.2">
      <c r="A1051">
        <v>2010107021</v>
      </c>
      <c r="B1051" s="14" t="s">
        <v>213</v>
      </c>
      <c r="C1051" s="15">
        <v>45323</v>
      </c>
      <c r="D1051">
        <v>0</v>
      </c>
    </row>
    <row r="1052" spans="1:4" x14ac:dyDescent="0.2">
      <c r="A1052">
        <v>2010107021</v>
      </c>
      <c r="B1052" s="14" t="s">
        <v>213</v>
      </c>
      <c r="C1052" s="15">
        <v>45352</v>
      </c>
      <c r="D1052">
        <v>0</v>
      </c>
    </row>
    <row r="1053" spans="1:4" x14ac:dyDescent="0.2">
      <c r="A1053">
        <v>2010107021</v>
      </c>
      <c r="B1053" s="14" t="s">
        <v>213</v>
      </c>
      <c r="C1053" s="15">
        <v>45383</v>
      </c>
      <c r="D1053">
        <v>0</v>
      </c>
    </row>
    <row r="1054" spans="1:4" x14ac:dyDescent="0.2">
      <c r="A1054">
        <v>2010107021</v>
      </c>
      <c r="B1054" s="14" t="s">
        <v>213</v>
      </c>
      <c r="C1054" s="15">
        <v>45413</v>
      </c>
      <c r="D1054">
        <v>0</v>
      </c>
    </row>
    <row r="1055" spans="1:4" x14ac:dyDescent="0.2">
      <c r="A1055">
        <v>2010107023</v>
      </c>
      <c r="B1055" s="14" t="s">
        <v>214</v>
      </c>
      <c r="C1055" s="15">
        <v>45292</v>
      </c>
      <c r="D1055">
        <v>-11627.5</v>
      </c>
    </row>
    <row r="1056" spans="1:4" x14ac:dyDescent="0.2">
      <c r="A1056">
        <v>2010107023</v>
      </c>
      <c r="B1056" s="14" t="s">
        <v>214</v>
      </c>
      <c r="C1056" s="15">
        <v>45323</v>
      </c>
      <c r="D1056">
        <v>0</v>
      </c>
    </row>
    <row r="1057" spans="1:4" x14ac:dyDescent="0.2">
      <c r="A1057">
        <v>2010107023</v>
      </c>
      <c r="B1057" s="14" t="s">
        <v>214</v>
      </c>
      <c r="C1057" s="15">
        <v>45352</v>
      </c>
      <c r="D1057">
        <v>0</v>
      </c>
    </row>
    <row r="1058" spans="1:4" x14ac:dyDescent="0.2">
      <c r="A1058">
        <v>2010107023</v>
      </c>
      <c r="B1058" s="14" t="s">
        <v>214</v>
      </c>
      <c r="C1058" s="15">
        <v>45383</v>
      </c>
      <c r="D1058">
        <v>0</v>
      </c>
    </row>
    <row r="1059" spans="1:4" x14ac:dyDescent="0.2">
      <c r="A1059">
        <v>2010107023</v>
      </c>
      <c r="B1059" s="14" t="s">
        <v>214</v>
      </c>
      <c r="C1059" s="15">
        <v>45413</v>
      </c>
      <c r="D1059">
        <v>0</v>
      </c>
    </row>
    <row r="1060" spans="1:4" x14ac:dyDescent="0.2">
      <c r="A1060">
        <v>2010107025</v>
      </c>
      <c r="B1060" s="14" t="s">
        <v>215</v>
      </c>
      <c r="C1060" s="15">
        <v>45292</v>
      </c>
      <c r="D1060">
        <v>-11410.800000000001</v>
      </c>
    </row>
    <row r="1061" spans="1:4" x14ac:dyDescent="0.2">
      <c r="A1061">
        <v>2010107025</v>
      </c>
      <c r="B1061" s="14" t="s">
        <v>215</v>
      </c>
      <c r="C1061" s="15">
        <v>45323</v>
      </c>
      <c r="D1061">
        <v>0</v>
      </c>
    </row>
    <row r="1062" spans="1:4" x14ac:dyDescent="0.2">
      <c r="A1062">
        <v>2010107025</v>
      </c>
      <c r="B1062" s="14" t="s">
        <v>215</v>
      </c>
      <c r="C1062" s="15">
        <v>45352</v>
      </c>
      <c r="D1062">
        <v>0</v>
      </c>
    </row>
    <row r="1063" spans="1:4" x14ac:dyDescent="0.2">
      <c r="A1063">
        <v>2010107025</v>
      </c>
      <c r="B1063" s="14" t="s">
        <v>215</v>
      </c>
      <c r="C1063" s="15">
        <v>45383</v>
      </c>
      <c r="D1063">
        <v>0</v>
      </c>
    </row>
    <row r="1064" spans="1:4" x14ac:dyDescent="0.2">
      <c r="A1064">
        <v>2010107025</v>
      </c>
      <c r="B1064" s="14" t="s">
        <v>215</v>
      </c>
      <c r="C1064" s="15">
        <v>45413</v>
      </c>
      <c r="D1064">
        <v>0</v>
      </c>
    </row>
    <row r="1065" spans="1:4" x14ac:dyDescent="0.2">
      <c r="A1065">
        <v>2010107031</v>
      </c>
      <c r="B1065" s="14" t="s">
        <v>216</v>
      </c>
      <c r="C1065" s="15">
        <v>45292</v>
      </c>
      <c r="D1065">
        <v>-10030</v>
      </c>
    </row>
    <row r="1066" spans="1:4" x14ac:dyDescent="0.2">
      <c r="A1066">
        <v>2010107031</v>
      </c>
      <c r="B1066" s="14" t="s">
        <v>216</v>
      </c>
      <c r="C1066" s="15">
        <v>45323</v>
      </c>
      <c r="D1066">
        <v>0</v>
      </c>
    </row>
    <row r="1067" spans="1:4" x14ac:dyDescent="0.2">
      <c r="A1067">
        <v>2010107031</v>
      </c>
      <c r="B1067" s="14" t="s">
        <v>216</v>
      </c>
      <c r="C1067" s="15">
        <v>45352</v>
      </c>
      <c r="D1067">
        <v>0</v>
      </c>
    </row>
    <row r="1068" spans="1:4" x14ac:dyDescent="0.2">
      <c r="A1068">
        <v>2010107031</v>
      </c>
      <c r="B1068" s="14" t="s">
        <v>216</v>
      </c>
      <c r="C1068" s="15">
        <v>45383</v>
      </c>
      <c r="D1068">
        <v>0</v>
      </c>
    </row>
    <row r="1069" spans="1:4" x14ac:dyDescent="0.2">
      <c r="A1069">
        <v>2010107031</v>
      </c>
      <c r="B1069" s="14" t="s">
        <v>216</v>
      </c>
      <c r="C1069" s="15">
        <v>45413</v>
      </c>
      <c r="D1069">
        <v>0</v>
      </c>
    </row>
    <row r="1070" spans="1:4" x14ac:dyDescent="0.2">
      <c r="A1070">
        <v>2010107033</v>
      </c>
      <c r="B1070" s="14" t="s">
        <v>217</v>
      </c>
      <c r="C1070" s="15">
        <v>45292</v>
      </c>
      <c r="D1070">
        <v>-22542</v>
      </c>
    </row>
    <row r="1071" spans="1:4" x14ac:dyDescent="0.2">
      <c r="A1071">
        <v>2010107033</v>
      </c>
      <c r="B1071" s="14" t="s">
        <v>217</v>
      </c>
      <c r="C1071" s="15">
        <v>45323</v>
      </c>
      <c r="D1071">
        <v>0</v>
      </c>
    </row>
    <row r="1072" spans="1:4" x14ac:dyDescent="0.2">
      <c r="A1072">
        <v>2010107033</v>
      </c>
      <c r="B1072" s="14" t="s">
        <v>217</v>
      </c>
      <c r="C1072" s="15">
        <v>45352</v>
      </c>
      <c r="D1072">
        <v>0</v>
      </c>
    </row>
    <row r="1073" spans="1:4" x14ac:dyDescent="0.2">
      <c r="A1073">
        <v>2010107033</v>
      </c>
      <c r="B1073" s="14" t="s">
        <v>217</v>
      </c>
      <c r="C1073" s="15">
        <v>45383</v>
      </c>
      <c r="D1073">
        <v>0</v>
      </c>
    </row>
    <row r="1074" spans="1:4" x14ac:dyDescent="0.2">
      <c r="A1074">
        <v>2010107033</v>
      </c>
      <c r="B1074" s="14" t="s">
        <v>217</v>
      </c>
      <c r="C1074" s="15">
        <v>45413</v>
      </c>
      <c r="D1074">
        <v>0</v>
      </c>
    </row>
    <row r="1075" spans="1:4" x14ac:dyDescent="0.2">
      <c r="A1075">
        <v>2010107034</v>
      </c>
      <c r="B1075" s="14" t="s">
        <v>218</v>
      </c>
      <c r="C1075" s="15">
        <v>45292</v>
      </c>
      <c r="D1075">
        <v>-86352</v>
      </c>
    </row>
    <row r="1076" spans="1:4" x14ac:dyDescent="0.2">
      <c r="A1076">
        <v>2010107034</v>
      </c>
      <c r="B1076" s="14" t="s">
        <v>218</v>
      </c>
      <c r="C1076" s="15">
        <v>45323</v>
      </c>
      <c r="D1076">
        <v>0</v>
      </c>
    </row>
    <row r="1077" spans="1:4" x14ac:dyDescent="0.2">
      <c r="A1077">
        <v>2010107034</v>
      </c>
      <c r="B1077" s="14" t="s">
        <v>218</v>
      </c>
      <c r="C1077" s="15">
        <v>45352</v>
      </c>
      <c r="D1077">
        <v>0</v>
      </c>
    </row>
    <row r="1078" spans="1:4" x14ac:dyDescent="0.2">
      <c r="A1078">
        <v>2010107034</v>
      </c>
      <c r="B1078" s="14" t="s">
        <v>218</v>
      </c>
      <c r="C1078" s="15">
        <v>45383</v>
      </c>
      <c r="D1078">
        <v>0</v>
      </c>
    </row>
    <row r="1079" spans="1:4" x14ac:dyDescent="0.2">
      <c r="A1079">
        <v>2010107034</v>
      </c>
      <c r="B1079" s="14" t="s">
        <v>218</v>
      </c>
      <c r="C1079" s="15">
        <v>45413</v>
      </c>
      <c r="D1079">
        <v>0</v>
      </c>
    </row>
    <row r="1080" spans="1:4" x14ac:dyDescent="0.2">
      <c r="A1080">
        <v>2010105017</v>
      </c>
      <c r="B1080" s="14" t="s">
        <v>226</v>
      </c>
      <c r="C1080" s="15">
        <v>45292</v>
      </c>
      <c r="D1080">
        <v>0</v>
      </c>
    </row>
    <row r="1081" spans="1:4" x14ac:dyDescent="0.2">
      <c r="A1081">
        <v>2010105017</v>
      </c>
      <c r="B1081" s="14" t="s">
        <v>226</v>
      </c>
      <c r="C1081" s="15">
        <v>45323</v>
      </c>
      <c r="D1081">
        <v>14089</v>
      </c>
    </row>
    <row r="1082" spans="1:4" x14ac:dyDescent="0.2">
      <c r="A1082">
        <v>2010105017</v>
      </c>
      <c r="B1082" s="14" t="s">
        <v>226</v>
      </c>
      <c r="C1082" s="15">
        <v>45352</v>
      </c>
      <c r="D1082">
        <v>0</v>
      </c>
    </row>
    <row r="1083" spans="1:4" x14ac:dyDescent="0.2">
      <c r="A1083">
        <v>2010105017</v>
      </c>
      <c r="B1083" s="14" t="s">
        <v>226</v>
      </c>
      <c r="C1083" s="15">
        <v>45383</v>
      </c>
      <c r="D1083">
        <v>0</v>
      </c>
    </row>
    <row r="1084" spans="1:4" x14ac:dyDescent="0.2">
      <c r="A1084">
        <v>2010105017</v>
      </c>
      <c r="B1084" s="14" t="s">
        <v>226</v>
      </c>
      <c r="C1084" s="15">
        <v>45413</v>
      </c>
      <c r="D1084">
        <v>0</v>
      </c>
    </row>
    <row r="1085" spans="1:4" x14ac:dyDescent="0.2">
      <c r="A1085">
        <v>2010105184</v>
      </c>
      <c r="B1085" s="14" t="s">
        <v>227</v>
      </c>
      <c r="C1085" s="15">
        <v>45292</v>
      </c>
      <c r="D1085">
        <v>0</v>
      </c>
    </row>
    <row r="1086" spans="1:4" x14ac:dyDescent="0.2">
      <c r="A1086">
        <v>2010105184</v>
      </c>
      <c r="B1086" s="14" t="s">
        <v>227</v>
      </c>
      <c r="C1086" s="15">
        <v>45323</v>
      </c>
      <c r="D1086">
        <v>6889</v>
      </c>
    </row>
    <row r="1087" spans="1:4" x14ac:dyDescent="0.2">
      <c r="A1087">
        <v>2010105184</v>
      </c>
      <c r="B1087" s="14" t="s">
        <v>227</v>
      </c>
      <c r="C1087" s="15">
        <v>45352</v>
      </c>
      <c r="D1087">
        <v>0</v>
      </c>
    </row>
    <row r="1088" spans="1:4" x14ac:dyDescent="0.2">
      <c r="A1088">
        <v>2010105184</v>
      </c>
      <c r="B1088" s="14" t="s">
        <v>227</v>
      </c>
      <c r="C1088" s="15">
        <v>45383</v>
      </c>
      <c r="D1088">
        <v>0</v>
      </c>
    </row>
    <row r="1089" spans="1:4" x14ac:dyDescent="0.2">
      <c r="A1089">
        <v>2010105184</v>
      </c>
      <c r="B1089" s="14" t="s">
        <v>227</v>
      </c>
      <c r="C1089" s="15">
        <v>45413</v>
      </c>
      <c r="D1089">
        <v>0</v>
      </c>
    </row>
    <row r="1090" spans="1:4" x14ac:dyDescent="0.2">
      <c r="A1090">
        <v>2010105187</v>
      </c>
      <c r="B1090" s="14" t="s">
        <v>228</v>
      </c>
      <c r="C1090" s="15">
        <v>45292</v>
      </c>
      <c r="D1090">
        <v>0</v>
      </c>
    </row>
    <row r="1091" spans="1:4" x14ac:dyDescent="0.2">
      <c r="A1091">
        <v>2010105187</v>
      </c>
      <c r="B1091" s="14" t="s">
        <v>228</v>
      </c>
      <c r="C1091" s="15">
        <v>45323</v>
      </c>
      <c r="D1091">
        <v>6554</v>
      </c>
    </row>
    <row r="1092" spans="1:4" x14ac:dyDescent="0.2">
      <c r="A1092">
        <v>2010105187</v>
      </c>
      <c r="B1092" s="14" t="s">
        <v>228</v>
      </c>
      <c r="C1092" s="15">
        <v>45352</v>
      </c>
      <c r="D1092">
        <v>0</v>
      </c>
    </row>
    <row r="1093" spans="1:4" x14ac:dyDescent="0.2">
      <c r="A1093">
        <v>2010105187</v>
      </c>
      <c r="B1093" s="14" t="s">
        <v>228</v>
      </c>
      <c r="C1093" s="15">
        <v>45383</v>
      </c>
      <c r="D1093">
        <v>0</v>
      </c>
    </row>
    <row r="1094" spans="1:4" x14ac:dyDescent="0.2">
      <c r="A1094">
        <v>2010105187</v>
      </c>
      <c r="B1094" s="14" t="s">
        <v>228</v>
      </c>
      <c r="C1094" s="15">
        <v>45413</v>
      </c>
      <c r="D1094">
        <v>0</v>
      </c>
    </row>
    <row r="1095" spans="1:4" x14ac:dyDescent="0.2">
      <c r="A1095">
        <v>2010105204</v>
      </c>
      <c r="B1095" s="14" t="s">
        <v>229</v>
      </c>
      <c r="C1095" s="15">
        <v>45292</v>
      </c>
      <c r="D1095">
        <v>-72186.63</v>
      </c>
    </row>
    <row r="1096" spans="1:4" x14ac:dyDescent="0.2">
      <c r="A1096">
        <v>2010105204</v>
      </c>
      <c r="B1096" s="14" t="s">
        <v>229</v>
      </c>
      <c r="C1096" s="15">
        <v>45323</v>
      </c>
      <c r="D1096">
        <v>0</v>
      </c>
    </row>
    <row r="1097" spans="1:4" x14ac:dyDescent="0.2">
      <c r="A1097">
        <v>2010105204</v>
      </c>
      <c r="B1097" s="14" t="s">
        <v>229</v>
      </c>
      <c r="C1097" s="15">
        <v>45352</v>
      </c>
      <c r="D1097">
        <v>0</v>
      </c>
    </row>
    <row r="1098" spans="1:4" x14ac:dyDescent="0.2">
      <c r="A1098">
        <v>2010105204</v>
      </c>
      <c r="B1098" s="14" t="s">
        <v>229</v>
      </c>
      <c r="C1098" s="15">
        <v>45383</v>
      </c>
      <c r="D1098">
        <v>0</v>
      </c>
    </row>
    <row r="1099" spans="1:4" x14ac:dyDescent="0.2">
      <c r="A1099">
        <v>2010105204</v>
      </c>
      <c r="B1099" s="14" t="s">
        <v>229</v>
      </c>
      <c r="C1099" s="15">
        <v>45413</v>
      </c>
      <c r="D1099">
        <v>0</v>
      </c>
    </row>
    <row r="1100" spans="1:4" x14ac:dyDescent="0.2">
      <c r="A1100">
        <v>2010107035</v>
      </c>
      <c r="B1100" s="14" t="s">
        <v>230</v>
      </c>
      <c r="C1100" s="15">
        <v>45292</v>
      </c>
      <c r="D1100">
        <v>-79670</v>
      </c>
    </row>
    <row r="1101" spans="1:4" x14ac:dyDescent="0.2">
      <c r="A1101">
        <v>2010107035</v>
      </c>
      <c r="B1101" s="14" t="s">
        <v>230</v>
      </c>
      <c r="C1101" s="15">
        <v>45323</v>
      </c>
      <c r="D1101">
        <v>0</v>
      </c>
    </row>
    <row r="1102" spans="1:4" x14ac:dyDescent="0.2">
      <c r="A1102">
        <v>2010107035</v>
      </c>
      <c r="B1102" s="14" t="s">
        <v>230</v>
      </c>
      <c r="C1102" s="15">
        <v>45352</v>
      </c>
      <c r="D1102">
        <v>0</v>
      </c>
    </row>
    <row r="1103" spans="1:4" x14ac:dyDescent="0.2">
      <c r="A1103">
        <v>2010107035</v>
      </c>
      <c r="B1103" s="14" t="s">
        <v>230</v>
      </c>
      <c r="C1103" s="15">
        <v>45383</v>
      </c>
      <c r="D1103">
        <v>0</v>
      </c>
    </row>
    <row r="1104" spans="1:4" x14ac:dyDescent="0.2">
      <c r="A1104">
        <v>2010107035</v>
      </c>
      <c r="B1104" s="14" t="s">
        <v>230</v>
      </c>
      <c r="C1104" s="15">
        <v>45413</v>
      </c>
      <c r="D1104">
        <v>0</v>
      </c>
    </row>
    <row r="1105" spans="2:4" x14ac:dyDescent="0.2">
      <c r="B1105" s="14"/>
      <c r="C1105" s="15"/>
      <c r="D1105" s="8">
        <f>SUBTOTAL(109,Table1_1[Value])</f>
        <v>30754170.7925767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E1E65-B09E-45F0-9B4F-74E06D50BC87}">
  <dimension ref="A1:D1105"/>
  <sheetViews>
    <sheetView rightToLeft="1" tabSelected="1" workbookViewId="0">
      <selection activeCell="G18" sqref="G18"/>
    </sheetView>
  </sheetViews>
  <sheetFormatPr defaultRowHeight="12.75" x14ac:dyDescent="0.2"/>
  <cols>
    <col min="1" max="1" width="11" bestFit="1" customWidth="1"/>
    <col min="2" max="2" width="57.28515625" bestFit="1" customWidth="1"/>
    <col min="3" max="3" width="13.85546875" style="16" customWidth="1"/>
    <col min="4" max="4" width="14" style="8" bestFit="1" customWidth="1"/>
  </cols>
  <sheetData>
    <row r="1" spans="1:4" x14ac:dyDescent="0.2">
      <c r="A1" t="s">
        <v>2</v>
      </c>
      <c r="B1" t="s">
        <v>232</v>
      </c>
      <c r="C1" s="17" t="s">
        <v>240</v>
      </c>
      <c r="D1" s="7" t="s">
        <v>241</v>
      </c>
    </row>
    <row r="2" spans="1:4" x14ac:dyDescent="0.2">
      <c r="A2">
        <v>2010101002</v>
      </c>
      <c r="B2" t="s">
        <v>3</v>
      </c>
      <c r="C2" s="16">
        <v>45292</v>
      </c>
      <c r="D2" s="8">
        <v>0</v>
      </c>
    </row>
    <row r="3" spans="1:4" x14ac:dyDescent="0.2">
      <c r="A3">
        <v>2010101002</v>
      </c>
      <c r="B3" t="s">
        <v>3</v>
      </c>
      <c r="C3" s="16">
        <v>45323</v>
      </c>
      <c r="D3" s="8">
        <v>0</v>
      </c>
    </row>
    <row r="4" spans="1:4" x14ac:dyDescent="0.2">
      <c r="A4">
        <v>2010101002</v>
      </c>
      <c r="B4" t="s">
        <v>3</v>
      </c>
      <c r="C4" s="16">
        <v>45352</v>
      </c>
      <c r="D4" s="8">
        <v>0</v>
      </c>
    </row>
    <row r="5" spans="1:4" x14ac:dyDescent="0.2">
      <c r="A5">
        <v>2010101002</v>
      </c>
      <c r="B5" t="s">
        <v>3</v>
      </c>
      <c r="C5" s="16">
        <v>45383</v>
      </c>
      <c r="D5" s="8">
        <v>238123.13</v>
      </c>
    </row>
    <row r="6" spans="1:4" x14ac:dyDescent="0.2">
      <c r="A6">
        <v>2010101002</v>
      </c>
      <c r="B6" t="s">
        <v>3</v>
      </c>
      <c r="C6" s="16">
        <v>45413</v>
      </c>
      <c r="D6" s="8">
        <v>0</v>
      </c>
    </row>
    <row r="7" spans="1:4" x14ac:dyDescent="0.2">
      <c r="A7">
        <v>2010101003</v>
      </c>
      <c r="B7" t="s">
        <v>4</v>
      </c>
      <c r="C7" s="16">
        <v>45292</v>
      </c>
      <c r="D7" s="8">
        <v>0</v>
      </c>
    </row>
    <row r="8" spans="1:4" x14ac:dyDescent="0.2">
      <c r="A8">
        <v>2010101003</v>
      </c>
      <c r="B8" t="s">
        <v>4</v>
      </c>
      <c r="C8" s="16">
        <v>45323</v>
      </c>
      <c r="D8" s="8">
        <v>8791.9913099999721</v>
      </c>
    </row>
    <row r="9" spans="1:4" x14ac:dyDescent="0.2">
      <c r="A9">
        <v>2010101003</v>
      </c>
      <c r="B9" t="s">
        <v>4</v>
      </c>
      <c r="C9" s="16">
        <v>45352</v>
      </c>
      <c r="D9" s="8">
        <v>2375</v>
      </c>
    </row>
    <row r="10" spans="1:4" x14ac:dyDescent="0.2">
      <c r="A10">
        <v>2010101003</v>
      </c>
      <c r="B10" t="s">
        <v>4</v>
      </c>
      <c r="C10" s="16">
        <v>45383</v>
      </c>
      <c r="D10" s="8">
        <v>0</v>
      </c>
    </row>
    <row r="11" spans="1:4" x14ac:dyDescent="0.2">
      <c r="A11">
        <v>2010101003</v>
      </c>
      <c r="B11" t="s">
        <v>4</v>
      </c>
      <c r="C11" s="16">
        <v>45413</v>
      </c>
      <c r="D11" s="8">
        <v>0</v>
      </c>
    </row>
    <row r="12" spans="1:4" x14ac:dyDescent="0.2">
      <c r="A12">
        <v>2010101004</v>
      </c>
      <c r="B12" t="s">
        <v>5</v>
      </c>
      <c r="C12" s="16">
        <v>45292</v>
      </c>
      <c r="D12" s="8">
        <v>0</v>
      </c>
    </row>
    <row r="13" spans="1:4" x14ac:dyDescent="0.2">
      <c r="A13">
        <v>2010101004</v>
      </c>
      <c r="B13" t="s">
        <v>5</v>
      </c>
      <c r="C13" s="16">
        <v>45323</v>
      </c>
      <c r="D13" s="8">
        <v>194929.87</v>
      </c>
    </row>
    <row r="14" spans="1:4" x14ac:dyDescent="0.2">
      <c r="A14">
        <v>2010101004</v>
      </c>
      <c r="B14" t="s">
        <v>5</v>
      </c>
      <c r="C14" s="16">
        <v>45352</v>
      </c>
      <c r="D14" s="8">
        <v>41492</v>
      </c>
    </row>
    <row r="15" spans="1:4" x14ac:dyDescent="0.2">
      <c r="A15">
        <v>2010101004</v>
      </c>
      <c r="B15" t="s">
        <v>5</v>
      </c>
      <c r="C15" s="16">
        <v>45383</v>
      </c>
      <c r="D15" s="8">
        <v>0</v>
      </c>
    </row>
    <row r="16" spans="1:4" x14ac:dyDescent="0.2">
      <c r="A16">
        <v>2010101004</v>
      </c>
      <c r="B16" t="s">
        <v>5</v>
      </c>
      <c r="C16" s="16">
        <v>45413</v>
      </c>
      <c r="D16" s="8">
        <v>0</v>
      </c>
    </row>
    <row r="17" spans="1:4" x14ac:dyDescent="0.2">
      <c r="A17">
        <v>2010101006</v>
      </c>
      <c r="B17" t="s">
        <v>6</v>
      </c>
      <c r="C17" s="16">
        <v>45292</v>
      </c>
      <c r="D17" s="8">
        <v>0</v>
      </c>
    </row>
    <row r="18" spans="1:4" x14ac:dyDescent="0.2">
      <c r="A18">
        <v>2010101006</v>
      </c>
      <c r="B18" t="s">
        <v>6</v>
      </c>
      <c r="C18" s="16">
        <v>45323</v>
      </c>
      <c r="D18" s="8">
        <v>584930.81000000006</v>
      </c>
    </row>
    <row r="19" spans="1:4" x14ac:dyDescent="0.2">
      <c r="A19">
        <v>2010101006</v>
      </c>
      <c r="B19" t="s">
        <v>6</v>
      </c>
      <c r="C19" s="16">
        <v>45352</v>
      </c>
      <c r="D19" s="8">
        <v>118531</v>
      </c>
    </row>
    <row r="20" spans="1:4" x14ac:dyDescent="0.2">
      <c r="A20">
        <v>2010101006</v>
      </c>
      <c r="B20" t="s">
        <v>6</v>
      </c>
      <c r="C20" s="16">
        <v>45383</v>
      </c>
      <c r="D20" s="8">
        <v>214145</v>
      </c>
    </row>
    <row r="21" spans="1:4" x14ac:dyDescent="0.2">
      <c r="A21">
        <v>2010101006</v>
      </c>
      <c r="B21" t="s">
        <v>6</v>
      </c>
      <c r="C21" s="16">
        <v>45413</v>
      </c>
      <c r="D21" s="8">
        <v>325883.2</v>
      </c>
    </row>
    <row r="22" spans="1:4" x14ac:dyDescent="0.2">
      <c r="A22">
        <v>2010101007</v>
      </c>
      <c r="B22" t="s">
        <v>7</v>
      </c>
      <c r="C22" s="16">
        <v>45292</v>
      </c>
      <c r="D22" s="8">
        <v>0</v>
      </c>
    </row>
    <row r="23" spans="1:4" x14ac:dyDescent="0.2">
      <c r="A23">
        <v>2010101007</v>
      </c>
      <c r="B23" t="s">
        <v>7</v>
      </c>
      <c r="C23" s="16">
        <v>45323</v>
      </c>
      <c r="D23" s="8">
        <v>40426.83</v>
      </c>
    </row>
    <row r="24" spans="1:4" x14ac:dyDescent="0.2">
      <c r="A24">
        <v>2010101007</v>
      </c>
      <c r="B24" t="s">
        <v>7</v>
      </c>
      <c r="C24" s="16">
        <v>45352</v>
      </c>
      <c r="D24" s="8">
        <v>0</v>
      </c>
    </row>
    <row r="25" spans="1:4" x14ac:dyDescent="0.2">
      <c r="A25">
        <v>2010101007</v>
      </c>
      <c r="B25" t="s">
        <v>7</v>
      </c>
      <c r="C25" s="16">
        <v>45383</v>
      </c>
      <c r="D25" s="8">
        <v>0</v>
      </c>
    </row>
    <row r="26" spans="1:4" x14ac:dyDescent="0.2">
      <c r="A26">
        <v>2010101007</v>
      </c>
      <c r="B26" t="s">
        <v>7</v>
      </c>
      <c r="C26" s="16">
        <v>45413</v>
      </c>
      <c r="D26" s="8">
        <v>0</v>
      </c>
    </row>
    <row r="27" spans="1:4" x14ac:dyDescent="0.2">
      <c r="A27">
        <v>2010101008</v>
      </c>
      <c r="B27" t="s">
        <v>8</v>
      </c>
      <c r="C27" s="16">
        <v>45292</v>
      </c>
      <c r="D27" s="8">
        <v>0</v>
      </c>
    </row>
    <row r="28" spans="1:4" x14ac:dyDescent="0.2">
      <c r="A28">
        <v>2010101008</v>
      </c>
      <c r="B28" t="s">
        <v>8</v>
      </c>
      <c r="C28" s="16">
        <v>45323</v>
      </c>
      <c r="D28" s="8">
        <v>2469532</v>
      </c>
    </row>
    <row r="29" spans="1:4" x14ac:dyDescent="0.2">
      <c r="A29">
        <v>2010101008</v>
      </c>
      <c r="B29" t="s">
        <v>8</v>
      </c>
      <c r="C29" s="16">
        <v>45352</v>
      </c>
      <c r="D29" s="8">
        <v>1639839</v>
      </c>
    </row>
    <row r="30" spans="1:4" x14ac:dyDescent="0.2">
      <c r="A30">
        <v>2010101008</v>
      </c>
      <c r="B30" t="s">
        <v>8</v>
      </c>
      <c r="C30" s="16">
        <v>45383</v>
      </c>
      <c r="D30" s="8">
        <v>415640</v>
      </c>
    </row>
    <row r="31" spans="1:4" x14ac:dyDescent="0.2">
      <c r="A31">
        <v>2010101008</v>
      </c>
      <c r="B31" t="s">
        <v>8</v>
      </c>
      <c r="C31" s="16">
        <v>45413</v>
      </c>
      <c r="D31" s="8">
        <v>1298783.49</v>
      </c>
    </row>
    <row r="32" spans="1:4" x14ac:dyDescent="0.2">
      <c r="A32">
        <v>2010101010</v>
      </c>
      <c r="B32" t="s">
        <v>9</v>
      </c>
      <c r="C32" s="16">
        <v>45292</v>
      </c>
      <c r="D32" s="8">
        <v>0</v>
      </c>
    </row>
    <row r="33" spans="1:4" x14ac:dyDescent="0.2">
      <c r="A33">
        <v>2010101010</v>
      </c>
      <c r="B33" t="s">
        <v>9</v>
      </c>
      <c r="C33" s="16">
        <v>45323</v>
      </c>
      <c r="D33" s="8">
        <v>196606.77000000002</v>
      </c>
    </row>
    <row r="34" spans="1:4" x14ac:dyDescent="0.2">
      <c r="A34">
        <v>2010101010</v>
      </c>
      <c r="B34" t="s">
        <v>9</v>
      </c>
      <c r="C34" s="16">
        <v>45352</v>
      </c>
      <c r="D34" s="8">
        <v>196606.77000000002</v>
      </c>
    </row>
    <row r="35" spans="1:4" x14ac:dyDescent="0.2">
      <c r="A35">
        <v>2010101010</v>
      </c>
      <c r="B35" t="s">
        <v>9</v>
      </c>
      <c r="C35" s="16">
        <v>45383</v>
      </c>
      <c r="D35" s="8">
        <v>196606.77000000002</v>
      </c>
    </row>
    <row r="36" spans="1:4" x14ac:dyDescent="0.2">
      <c r="A36">
        <v>2010101010</v>
      </c>
      <c r="B36" t="s">
        <v>9</v>
      </c>
      <c r="C36" s="16">
        <v>45413</v>
      </c>
      <c r="D36" s="8">
        <v>0</v>
      </c>
    </row>
    <row r="37" spans="1:4" x14ac:dyDescent="0.2">
      <c r="A37">
        <v>2010101022</v>
      </c>
      <c r="B37" t="s">
        <v>10</v>
      </c>
      <c r="C37" s="16">
        <v>45292</v>
      </c>
      <c r="D37" s="8">
        <v>0</v>
      </c>
    </row>
    <row r="38" spans="1:4" x14ac:dyDescent="0.2">
      <c r="A38">
        <v>2010101022</v>
      </c>
      <c r="B38" t="s">
        <v>10</v>
      </c>
      <c r="C38" s="16">
        <v>45323</v>
      </c>
      <c r="D38" s="8">
        <v>116084</v>
      </c>
    </row>
    <row r="39" spans="1:4" x14ac:dyDescent="0.2">
      <c r="A39">
        <v>2010101022</v>
      </c>
      <c r="B39" t="s">
        <v>10</v>
      </c>
      <c r="C39" s="16">
        <v>45352</v>
      </c>
      <c r="D39" s="8">
        <v>30277</v>
      </c>
    </row>
    <row r="40" spans="1:4" x14ac:dyDescent="0.2">
      <c r="A40">
        <v>2010101022</v>
      </c>
      <c r="B40" t="s">
        <v>10</v>
      </c>
      <c r="C40" s="16">
        <v>45383</v>
      </c>
      <c r="D40" s="8">
        <v>15824.55</v>
      </c>
    </row>
    <row r="41" spans="1:4" x14ac:dyDescent="0.2">
      <c r="A41">
        <v>2010101022</v>
      </c>
      <c r="B41" t="s">
        <v>10</v>
      </c>
      <c r="C41" s="16">
        <v>45413</v>
      </c>
      <c r="D41" s="8">
        <v>0</v>
      </c>
    </row>
    <row r="42" spans="1:4" x14ac:dyDescent="0.2">
      <c r="A42">
        <v>2010101023</v>
      </c>
      <c r="B42" t="s">
        <v>11</v>
      </c>
      <c r="C42" s="16">
        <v>45292</v>
      </c>
      <c r="D42" s="8">
        <v>0</v>
      </c>
    </row>
    <row r="43" spans="1:4" x14ac:dyDescent="0.2">
      <c r="A43">
        <v>2010101023</v>
      </c>
      <c r="B43" t="s">
        <v>11</v>
      </c>
      <c r="C43" s="16">
        <v>45323</v>
      </c>
      <c r="D43" s="8">
        <v>10392.67</v>
      </c>
    </row>
    <row r="44" spans="1:4" x14ac:dyDescent="0.2">
      <c r="A44">
        <v>2010101023</v>
      </c>
      <c r="B44" t="s">
        <v>11</v>
      </c>
      <c r="C44" s="16">
        <v>45352</v>
      </c>
      <c r="D44" s="8">
        <v>0</v>
      </c>
    </row>
    <row r="45" spans="1:4" x14ac:dyDescent="0.2">
      <c r="A45">
        <v>2010101023</v>
      </c>
      <c r="B45" t="s">
        <v>11</v>
      </c>
      <c r="C45" s="16">
        <v>45383</v>
      </c>
      <c r="D45" s="8">
        <v>0</v>
      </c>
    </row>
    <row r="46" spans="1:4" x14ac:dyDescent="0.2">
      <c r="A46">
        <v>2010101023</v>
      </c>
      <c r="B46" t="s">
        <v>11</v>
      </c>
      <c r="C46" s="16">
        <v>45413</v>
      </c>
      <c r="D46" s="8">
        <v>0</v>
      </c>
    </row>
    <row r="47" spans="1:4" x14ac:dyDescent="0.2">
      <c r="A47">
        <v>2010101032</v>
      </c>
      <c r="B47" t="s">
        <v>12</v>
      </c>
      <c r="C47" s="16">
        <v>45292</v>
      </c>
      <c r="D47" s="8">
        <v>0</v>
      </c>
    </row>
    <row r="48" spans="1:4" x14ac:dyDescent="0.2">
      <c r="A48">
        <v>2010101032</v>
      </c>
      <c r="B48" t="s">
        <v>12</v>
      </c>
      <c r="C48" s="16">
        <v>45323</v>
      </c>
      <c r="D48" s="8">
        <v>314702</v>
      </c>
    </row>
    <row r="49" spans="1:4" x14ac:dyDescent="0.2">
      <c r="A49">
        <v>2010101032</v>
      </c>
      <c r="B49" t="s">
        <v>12</v>
      </c>
      <c r="C49" s="16">
        <v>45352</v>
      </c>
      <c r="D49" s="8">
        <v>42881.37</v>
      </c>
    </row>
    <row r="50" spans="1:4" x14ac:dyDescent="0.2">
      <c r="A50">
        <v>2010101032</v>
      </c>
      <c r="B50" t="s">
        <v>12</v>
      </c>
      <c r="C50" s="16">
        <v>45383</v>
      </c>
      <c r="D50" s="8">
        <v>0</v>
      </c>
    </row>
    <row r="51" spans="1:4" x14ac:dyDescent="0.2">
      <c r="A51">
        <v>2010101032</v>
      </c>
      <c r="B51" t="s">
        <v>12</v>
      </c>
      <c r="C51" s="16">
        <v>45413</v>
      </c>
      <c r="D51" s="8">
        <v>0</v>
      </c>
    </row>
    <row r="52" spans="1:4" x14ac:dyDescent="0.2">
      <c r="A52">
        <v>2010101033</v>
      </c>
      <c r="B52" t="s">
        <v>13</v>
      </c>
      <c r="C52" s="16">
        <v>45292</v>
      </c>
      <c r="D52" s="8">
        <v>0</v>
      </c>
    </row>
    <row r="53" spans="1:4" x14ac:dyDescent="0.2">
      <c r="A53">
        <v>2010101033</v>
      </c>
      <c r="B53" t="s">
        <v>13</v>
      </c>
      <c r="C53" s="16">
        <v>45323</v>
      </c>
      <c r="D53" s="8">
        <v>0</v>
      </c>
    </row>
    <row r="54" spans="1:4" x14ac:dyDescent="0.2">
      <c r="A54">
        <v>2010101033</v>
      </c>
      <c r="B54" t="s">
        <v>13</v>
      </c>
      <c r="C54" s="16">
        <v>45352</v>
      </c>
      <c r="D54" s="8">
        <v>0</v>
      </c>
    </row>
    <row r="55" spans="1:4" x14ac:dyDescent="0.2">
      <c r="A55">
        <v>2010101033</v>
      </c>
      <c r="B55" t="s">
        <v>13</v>
      </c>
      <c r="C55" s="16">
        <v>45383</v>
      </c>
      <c r="D55" s="8">
        <v>10766.69</v>
      </c>
    </row>
    <row r="56" spans="1:4" x14ac:dyDescent="0.2">
      <c r="A56">
        <v>2010101033</v>
      </c>
      <c r="B56" t="s">
        <v>13</v>
      </c>
      <c r="C56" s="16">
        <v>45413</v>
      </c>
      <c r="D56" s="8">
        <v>0</v>
      </c>
    </row>
    <row r="57" spans="1:4" x14ac:dyDescent="0.2">
      <c r="A57">
        <v>2010101034</v>
      </c>
      <c r="B57" t="s">
        <v>14</v>
      </c>
      <c r="C57" s="16">
        <v>45292</v>
      </c>
      <c r="D57" s="8">
        <v>0</v>
      </c>
    </row>
    <row r="58" spans="1:4" x14ac:dyDescent="0.2">
      <c r="A58">
        <v>2010101034</v>
      </c>
      <c r="B58" t="s">
        <v>14</v>
      </c>
      <c r="C58" s="16">
        <v>45323</v>
      </c>
      <c r="D58" s="8">
        <v>129948.7</v>
      </c>
    </row>
    <row r="59" spans="1:4" x14ac:dyDescent="0.2">
      <c r="A59">
        <v>2010101034</v>
      </c>
      <c r="B59" t="s">
        <v>14</v>
      </c>
      <c r="C59" s="16">
        <v>45352</v>
      </c>
      <c r="D59" s="8">
        <v>129948.7</v>
      </c>
    </row>
    <row r="60" spans="1:4" x14ac:dyDescent="0.2">
      <c r="A60">
        <v>2010101034</v>
      </c>
      <c r="B60" t="s">
        <v>14</v>
      </c>
      <c r="C60" s="16">
        <v>45383</v>
      </c>
      <c r="D60" s="8">
        <v>129948.7</v>
      </c>
    </row>
    <row r="61" spans="1:4" x14ac:dyDescent="0.2">
      <c r="A61">
        <v>2010101034</v>
      </c>
      <c r="B61" t="s">
        <v>14</v>
      </c>
      <c r="C61" s="16">
        <v>45413</v>
      </c>
      <c r="D61" s="8">
        <v>129949</v>
      </c>
    </row>
    <row r="62" spans="1:4" x14ac:dyDescent="0.2">
      <c r="A62">
        <v>2010101039</v>
      </c>
      <c r="B62" t="s">
        <v>15</v>
      </c>
      <c r="C62" s="16">
        <v>45292</v>
      </c>
      <c r="D62" s="8">
        <v>-1092.5</v>
      </c>
    </row>
    <row r="63" spans="1:4" x14ac:dyDescent="0.2">
      <c r="A63">
        <v>2010101039</v>
      </c>
      <c r="B63" t="s">
        <v>15</v>
      </c>
      <c r="C63" s="16">
        <v>45323</v>
      </c>
      <c r="D63" s="8">
        <v>0</v>
      </c>
    </row>
    <row r="64" spans="1:4" x14ac:dyDescent="0.2">
      <c r="A64">
        <v>2010101039</v>
      </c>
      <c r="B64" t="s">
        <v>15</v>
      </c>
      <c r="C64" s="16">
        <v>45352</v>
      </c>
      <c r="D64" s="8">
        <v>0</v>
      </c>
    </row>
    <row r="65" spans="1:4" x14ac:dyDescent="0.2">
      <c r="A65">
        <v>2010101039</v>
      </c>
      <c r="B65" t="s">
        <v>15</v>
      </c>
      <c r="C65" s="16">
        <v>45383</v>
      </c>
      <c r="D65" s="8">
        <v>0</v>
      </c>
    </row>
    <row r="66" spans="1:4" x14ac:dyDescent="0.2">
      <c r="A66">
        <v>2010101039</v>
      </c>
      <c r="B66" t="s">
        <v>15</v>
      </c>
      <c r="C66" s="16">
        <v>45413</v>
      </c>
      <c r="D66" s="8">
        <v>0</v>
      </c>
    </row>
    <row r="67" spans="1:4" x14ac:dyDescent="0.2">
      <c r="A67">
        <v>2010101040</v>
      </c>
      <c r="B67" t="s">
        <v>16</v>
      </c>
      <c r="C67" s="16">
        <v>45292</v>
      </c>
      <c r="D67" s="8">
        <v>0</v>
      </c>
    </row>
    <row r="68" spans="1:4" x14ac:dyDescent="0.2">
      <c r="A68">
        <v>2010101040</v>
      </c>
      <c r="B68" t="s">
        <v>16</v>
      </c>
      <c r="C68" s="16">
        <v>45323</v>
      </c>
      <c r="D68" s="8">
        <v>15559.39</v>
      </c>
    </row>
    <row r="69" spans="1:4" x14ac:dyDescent="0.2">
      <c r="A69">
        <v>2010101040</v>
      </c>
      <c r="B69" t="s">
        <v>16</v>
      </c>
      <c r="C69" s="16">
        <v>45352</v>
      </c>
      <c r="D69" s="8">
        <v>0</v>
      </c>
    </row>
    <row r="70" spans="1:4" x14ac:dyDescent="0.2">
      <c r="A70">
        <v>2010101040</v>
      </c>
      <c r="B70" t="s">
        <v>16</v>
      </c>
      <c r="C70" s="16">
        <v>45383</v>
      </c>
      <c r="D70" s="8">
        <v>0</v>
      </c>
    </row>
    <row r="71" spans="1:4" x14ac:dyDescent="0.2">
      <c r="A71">
        <v>2010101040</v>
      </c>
      <c r="B71" t="s">
        <v>16</v>
      </c>
      <c r="C71" s="16">
        <v>45413</v>
      </c>
      <c r="D71" s="8">
        <v>0</v>
      </c>
    </row>
    <row r="72" spans="1:4" x14ac:dyDescent="0.2">
      <c r="A72">
        <v>2010101044</v>
      </c>
      <c r="B72" t="s">
        <v>17</v>
      </c>
      <c r="C72" s="16">
        <v>45292</v>
      </c>
      <c r="D72" s="8">
        <v>0</v>
      </c>
    </row>
    <row r="73" spans="1:4" x14ac:dyDescent="0.2">
      <c r="A73">
        <v>2010101044</v>
      </c>
      <c r="B73" t="s">
        <v>17</v>
      </c>
      <c r="C73" s="16">
        <v>45323</v>
      </c>
      <c r="D73" s="8">
        <v>70530.994850000003</v>
      </c>
    </row>
    <row r="74" spans="1:4" x14ac:dyDescent="0.2">
      <c r="A74">
        <v>2010101044</v>
      </c>
      <c r="B74" t="s">
        <v>17</v>
      </c>
      <c r="C74" s="16">
        <v>45352</v>
      </c>
      <c r="D74" s="8">
        <v>70530.994850000003</v>
      </c>
    </row>
    <row r="75" spans="1:4" x14ac:dyDescent="0.2">
      <c r="A75">
        <v>2010101044</v>
      </c>
      <c r="B75" t="s">
        <v>17</v>
      </c>
      <c r="C75" s="16">
        <v>45383</v>
      </c>
      <c r="D75" s="8">
        <v>0</v>
      </c>
    </row>
    <row r="76" spans="1:4" x14ac:dyDescent="0.2">
      <c r="A76">
        <v>2010101044</v>
      </c>
      <c r="B76" t="s">
        <v>17</v>
      </c>
      <c r="C76" s="16">
        <v>45413</v>
      </c>
      <c r="D76" s="8">
        <v>0</v>
      </c>
    </row>
    <row r="77" spans="1:4" x14ac:dyDescent="0.2">
      <c r="A77">
        <v>2010101060</v>
      </c>
      <c r="B77" t="s">
        <v>18</v>
      </c>
      <c r="C77" s="16">
        <v>45292</v>
      </c>
      <c r="D77" s="8">
        <v>-50887.25</v>
      </c>
    </row>
    <row r="78" spans="1:4" x14ac:dyDescent="0.2">
      <c r="A78">
        <v>2010101060</v>
      </c>
      <c r="B78" t="s">
        <v>18</v>
      </c>
      <c r="C78" s="16">
        <v>45323</v>
      </c>
      <c r="D78" s="8">
        <v>0</v>
      </c>
    </row>
    <row r="79" spans="1:4" x14ac:dyDescent="0.2">
      <c r="A79">
        <v>2010101060</v>
      </c>
      <c r="B79" t="s">
        <v>18</v>
      </c>
      <c r="C79" s="16">
        <v>45352</v>
      </c>
      <c r="D79" s="8">
        <v>0</v>
      </c>
    </row>
    <row r="80" spans="1:4" x14ac:dyDescent="0.2">
      <c r="A80">
        <v>2010101060</v>
      </c>
      <c r="B80" t="s">
        <v>18</v>
      </c>
      <c r="C80" s="16">
        <v>45383</v>
      </c>
      <c r="D80" s="8">
        <v>0</v>
      </c>
    </row>
    <row r="81" spans="1:4" x14ac:dyDescent="0.2">
      <c r="A81">
        <v>2010101060</v>
      </c>
      <c r="B81" t="s">
        <v>18</v>
      </c>
      <c r="C81" s="16">
        <v>45413</v>
      </c>
      <c r="D81" s="8">
        <v>0</v>
      </c>
    </row>
    <row r="82" spans="1:4" x14ac:dyDescent="0.2">
      <c r="A82">
        <v>2010101061</v>
      </c>
      <c r="B82" t="s">
        <v>19</v>
      </c>
      <c r="C82" s="16">
        <v>45292</v>
      </c>
      <c r="D82" s="8">
        <v>-3.0000001192092895E-4</v>
      </c>
    </row>
    <row r="83" spans="1:4" x14ac:dyDescent="0.2">
      <c r="A83">
        <v>2010101061</v>
      </c>
      <c r="B83" t="s">
        <v>19</v>
      </c>
      <c r="C83" s="16">
        <v>45323</v>
      </c>
      <c r="D83" s="8">
        <v>0</v>
      </c>
    </row>
    <row r="84" spans="1:4" x14ac:dyDescent="0.2">
      <c r="A84">
        <v>2010101061</v>
      </c>
      <c r="B84" t="s">
        <v>19</v>
      </c>
      <c r="C84" s="16">
        <v>45352</v>
      </c>
      <c r="D84" s="8">
        <v>0</v>
      </c>
    </row>
    <row r="85" spans="1:4" x14ac:dyDescent="0.2">
      <c r="A85">
        <v>2010101061</v>
      </c>
      <c r="B85" t="s">
        <v>19</v>
      </c>
      <c r="C85" s="16">
        <v>45383</v>
      </c>
      <c r="D85" s="8">
        <v>0</v>
      </c>
    </row>
    <row r="86" spans="1:4" x14ac:dyDescent="0.2">
      <c r="A86">
        <v>2010101061</v>
      </c>
      <c r="B86" t="s">
        <v>19</v>
      </c>
      <c r="C86" s="16">
        <v>45413</v>
      </c>
      <c r="D86" s="8">
        <v>0</v>
      </c>
    </row>
    <row r="87" spans="1:4" x14ac:dyDescent="0.2">
      <c r="A87">
        <v>2010101064</v>
      </c>
      <c r="B87" t="s">
        <v>20</v>
      </c>
      <c r="C87" s="16">
        <v>45292</v>
      </c>
      <c r="D87" s="8">
        <v>0</v>
      </c>
    </row>
    <row r="88" spans="1:4" x14ac:dyDescent="0.2">
      <c r="A88">
        <v>2010101064</v>
      </c>
      <c r="B88" t="s">
        <v>20</v>
      </c>
      <c r="C88" s="16">
        <v>45323</v>
      </c>
      <c r="D88" s="8">
        <v>1538355.4</v>
      </c>
    </row>
    <row r="89" spans="1:4" x14ac:dyDescent="0.2">
      <c r="A89">
        <v>2010101064</v>
      </c>
      <c r="B89" t="s">
        <v>20</v>
      </c>
      <c r="C89" s="16">
        <v>45352</v>
      </c>
      <c r="D89" s="8">
        <v>542429.60000000009</v>
      </c>
    </row>
    <row r="90" spans="1:4" x14ac:dyDescent="0.2">
      <c r="A90">
        <v>2010101064</v>
      </c>
      <c r="B90" t="s">
        <v>20</v>
      </c>
      <c r="C90" s="16">
        <v>45383</v>
      </c>
      <c r="D90" s="8">
        <v>545894</v>
      </c>
    </row>
    <row r="91" spans="1:4" x14ac:dyDescent="0.2">
      <c r="A91">
        <v>2010101064</v>
      </c>
      <c r="B91" t="s">
        <v>20</v>
      </c>
      <c r="C91" s="16">
        <v>45413</v>
      </c>
      <c r="D91" s="8">
        <v>69941.600000000006</v>
      </c>
    </row>
    <row r="92" spans="1:4" x14ac:dyDescent="0.2">
      <c r="A92">
        <v>2010101072</v>
      </c>
      <c r="B92" t="s">
        <v>21</v>
      </c>
      <c r="C92" s="16">
        <v>45292</v>
      </c>
      <c r="D92" s="8">
        <v>-0.21660999996587635</v>
      </c>
    </row>
    <row r="93" spans="1:4" x14ac:dyDescent="0.2">
      <c r="A93">
        <v>2010101072</v>
      </c>
      <c r="B93" t="s">
        <v>21</v>
      </c>
      <c r="C93" s="16">
        <v>45323</v>
      </c>
      <c r="D93" s="8">
        <v>0</v>
      </c>
    </row>
    <row r="94" spans="1:4" x14ac:dyDescent="0.2">
      <c r="A94">
        <v>2010101072</v>
      </c>
      <c r="B94" t="s">
        <v>21</v>
      </c>
      <c r="C94" s="16">
        <v>45352</v>
      </c>
      <c r="D94" s="8">
        <v>0</v>
      </c>
    </row>
    <row r="95" spans="1:4" x14ac:dyDescent="0.2">
      <c r="A95">
        <v>2010101072</v>
      </c>
      <c r="B95" t="s">
        <v>21</v>
      </c>
      <c r="C95" s="16">
        <v>45383</v>
      </c>
      <c r="D95" s="8">
        <v>0</v>
      </c>
    </row>
    <row r="96" spans="1:4" x14ac:dyDescent="0.2">
      <c r="A96">
        <v>2010101072</v>
      </c>
      <c r="B96" t="s">
        <v>21</v>
      </c>
      <c r="C96" s="16">
        <v>45413</v>
      </c>
      <c r="D96" s="8">
        <v>0</v>
      </c>
    </row>
    <row r="97" spans="1:4" x14ac:dyDescent="0.2">
      <c r="A97">
        <v>2010101074</v>
      </c>
      <c r="B97" t="s">
        <v>22</v>
      </c>
      <c r="C97" s="16">
        <v>45292</v>
      </c>
      <c r="D97" s="8">
        <v>0</v>
      </c>
    </row>
    <row r="98" spans="1:4" x14ac:dyDescent="0.2">
      <c r="A98">
        <v>2010101074</v>
      </c>
      <c r="B98" t="s">
        <v>22</v>
      </c>
      <c r="C98" s="16">
        <v>45323</v>
      </c>
      <c r="D98" s="8">
        <v>102174.56</v>
      </c>
    </row>
    <row r="99" spans="1:4" x14ac:dyDescent="0.2">
      <c r="A99">
        <v>2010101074</v>
      </c>
      <c r="B99" t="s">
        <v>22</v>
      </c>
      <c r="C99" s="16">
        <v>45383</v>
      </c>
      <c r="D99" s="8">
        <v>0</v>
      </c>
    </row>
    <row r="100" spans="1:4" x14ac:dyDescent="0.2">
      <c r="A100">
        <v>2010101074</v>
      </c>
      <c r="B100" t="s">
        <v>22</v>
      </c>
      <c r="C100" s="16">
        <v>45413</v>
      </c>
      <c r="D100" s="8">
        <v>0</v>
      </c>
    </row>
    <row r="101" spans="1:4" x14ac:dyDescent="0.2">
      <c r="A101">
        <v>2010101092</v>
      </c>
      <c r="B101" t="s">
        <v>23</v>
      </c>
      <c r="C101" s="16">
        <v>45292</v>
      </c>
      <c r="D101" s="8">
        <v>-1.4500000467523933E-3</v>
      </c>
    </row>
    <row r="102" spans="1:4" x14ac:dyDescent="0.2">
      <c r="A102">
        <v>2010101092</v>
      </c>
      <c r="B102" t="s">
        <v>23</v>
      </c>
      <c r="C102" s="16">
        <v>45323</v>
      </c>
      <c r="D102" s="8">
        <v>0</v>
      </c>
    </row>
    <row r="103" spans="1:4" x14ac:dyDescent="0.2">
      <c r="A103">
        <v>2010101092</v>
      </c>
      <c r="B103" t="s">
        <v>23</v>
      </c>
      <c r="C103" s="16">
        <v>45352</v>
      </c>
      <c r="D103" s="8">
        <v>0</v>
      </c>
    </row>
    <row r="104" spans="1:4" x14ac:dyDescent="0.2">
      <c r="A104">
        <v>2010101092</v>
      </c>
      <c r="B104" t="s">
        <v>23</v>
      </c>
      <c r="C104" s="16">
        <v>45383</v>
      </c>
      <c r="D104" s="8">
        <v>0</v>
      </c>
    </row>
    <row r="105" spans="1:4" x14ac:dyDescent="0.2">
      <c r="A105">
        <v>2010101092</v>
      </c>
      <c r="B105" t="s">
        <v>23</v>
      </c>
      <c r="C105" s="16">
        <v>45413</v>
      </c>
      <c r="D105" s="8">
        <v>0</v>
      </c>
    </row>
    <row r="106" spans="1:4" x14ac:dyDescent="0.2">
      <c r="A106">
        <v>2010101093</v>
      </c>
      <c r="B106" t="s">
        <v>24</v>
      </c>
      <c r="C106" s="16">
        <v>45292</v>
      </c>
      <c r="D106" s="8">
        <v>0</v>
      </c>
    </row>
    <row r="107" spans="1:4" x14ac:dyDescent="0.2">
      <c r="A107">
        <v>2010101093</v>
      </c>
      <c r="B107" t="s">
        <v>24</v>
      </c>
      <c r="C107" s="16">
        <v>45323</v>
      </c>
      <c r="D107" s="8">
        <v>0</v>
      </c>
    </row>
    <row r="108" spans="1:4" x14ac:dyDescent="0.2">
      <c r="A108">
        <v>2010101093</v>
      </c>
      <c r="B108" t="s">
        <v>24</v>
      </c>
      <c r="C108" s="16">
        <v>45352</v>
      </c>
      <c r="D108" s="8">
        <v>0</v>
      </c>
    </row>
    <row r="109" spans="1:4" x14ac:dyDescent="0.2">
      <c r="A109">
        <v>2010101093</v>
      </c>
      <c r="B109" t="s">
        <v>24</v>
      </c>
      <c r="C109" s="16">
        <v>45383</v>
      </c>
      <c r="D109" s="8">
        <v>2020392</v>
      </c>
    </row>
    <row r="110" spans="1:4" x14ac:dyDescent="0.2">
      <c r="A110">
        <v>2010101093</v>
      </c>
      <c r="B110" t="s">
        <v>24</v>
      </c>
      <c r="C110" s="16">
        <v>45413</v>
      </c>
      <c r="D110" s="8">
        <v>1224979.5</v>
      </c>
    </row>
    <row r="111" spans="1:4" x14ac:dyDescent="0.2">
      <c r="A111">
        <v>2010101095</v>
      </c>
      <c r="B111" t="s">
        <v>25</v>
      </c>
      <c r="C111" s="16">
        <v>45292</v>
      </c>
      <c r="D111" s="8">
        <v>0</v>
      </c>
    </row>
    <row r="112" spans="1:4" x14ac:dyDescent="0.2">
      <c r="A112">
        <v>2010101095</v>
      </c>
      <c r="B112" t="s">
        <v>25</v>
      </c>
      <c r="C112" s="16">
        <v>45323</v>
      </c>
      <c r="D112" s="8">
        <v>54831</v>
      </c>
    </row>
    <row r="113" spans="1:4" x14ac:dyDescent="0.2">
      <c r="A113">
        <v>2010101095</v>
      </c>
      <c r="B113" t="s">
        <v>25</v>
      </c>
      <c r="C113" s="16">
        <v>45352</v>
      </c>
      <c r="D113" s="8">
        <v>12936.82</v>
      </c>
    </row>
    <row r="114" spans="1:4" x14ac:dyDescent="0.2">
      <c r="A114">
        <v>2010101095</v>
      </c>
      <c r="B114" t="s">
        <v>25</v>
      </c>
      <c r="C114" s="16">
        <v>45383</v>
      </c>
      <c r="D114" s="8">
        <v>0</v>
      </c>
    </row>
    <row r="115" spans="1:4" x14ac:dyDescent="0.2">
      <c r="A115">
        <v>2010101095</v>
      </c>
      <c r="B115" t="s">
        <v>25</v>
      </c>
      <c r="C115" s="16">
        <v>45413</v>
      </c>
      <c r="D115" s="8">
        <v>0</v>
      </c>
    </row>
    <row r="116" spans="1:4" x14ac:dyDescent="0.2">
      <c r="A116">
        <v>2010101097</v>
      </c>
      <c r="B116" t="s">
        <v>26</v>
      </c>
      <c r="C116" s="16">
        <v>45292</v>
      </c>
      <c r="D116" s="8">
        <v>0</v>
      </c>
    </row>
    <row r="117" spans="1:4" x14ac:dyDescent="0.2">
      <c r="A117">
        <v>2010101097</v>
      </c>
      <c r="B117" t="s">
        <v>26</v>
      </c>
      <c r="C117" s="16">
        <v>45323</v>
      </c>
      <c r="D117" s="8">
        <v>734.81000000000006</v>
      </c>
    </row>
    <row r="118" spans="1:4" x14ac:dyDescent="0.2">
      <c r="A118">
        <v>2010101097</v>
      </c>
      <c r="B118" t="s">
        <v>26</v>
      </c>
      <c r="C118" s="16">
        <v>45352</v>
      </c>
      <c r="D118" s="8">
        <v>0</v>
      </c>
    </row>
    <row r="119" spans="1:4" x14ac:dyDescent="0.2">
      <c r="A119">
        <v>2010101097</v>
      </c>
      <c r="B119" t="s">
        <v>26</v>
      </c>
      <c r="C119" s="16">
        <v>45383</v>
      </c>
      <c r="D119" s="8">
        <v>0</v>
      </c>
    </row>
    <row r="120" spans="1:4" x14ac:dyDescent="0.2">
      <c r="A120">
        <v>2010101097</v>
      </c>
      <c r="B120" t="s">
        <v>26</v>
      </c>
      <c r="C120" s="16">
        <v>45413</v>
      </c>
      <c r="D120" s="8">
        <v>0</v>
      </c>
    </row>
    <row r="121" spans="1:4" x14ac:dyDescent="0.2">
      <c r="A121">
        <v>2010101112</v>
      </c>
      <c r="B121" t="s">
        <v>27</v>
      </c>
      <c r="C121" s="16">
        <v>45292</v>
      </c>
      <c r="D121" s="8">
        <v>0</v>
      </c>
    </row>
    <row r="122" spans="1:4" x14ac:dyDescent="0.2">
      <c r="A122">
        <v>2010101112</v>
      </c>
      <c r="B122" t="s">
        <v>27</v>
      </c>
      <c r="C122" s="16">
        <v>45323</v>
      </c>
      <c r="D122" s="8">
        <v>0.53</v>
      </c>
    </row>
    <row r="123" spans="1:4" x14ac:dyDescent="0.2">
      <c r="A123">
        <v>2010101112</v>
      </c>
      <c r="B123" t="s">
        <v>27</v>
      </c>
      <c r="C123" s="16">
        <v>45352</v>
      </c>
      <c r="D123" s="8">
        <v>0</v>
      </c>
    </row>
    <row r="124" spans="1:4" x14ac:dyDescent="0.2">
      <c r="A124">
        <v>2010101112</v>
      </c>
      <c r="B124" t="s">
        <v>27</v>
      </c>
      <c r="C124" s="16">
        <v>45383</v>
      </c>
      <c r="D124" s="8">
        <v>0</v>
      </c>
    </row>
    <row r="125" spans="1:4" x14ac:dyDescent="0.2">
      <c r="A125">
        <v>2010101112</v>
      </c>
      <c r="B125" t="s">
        <v>27</v>
      </c>
      <c r="C125" s="16">
        <v>45413</v>
      </c>
      <c r="D125" s="8">
        <v>0</v>
      </c>
    </row>
    <row r="126" spans="1:4" x14ac:dyDescent="0.2">
      <c r="A126">
        <v>2010101122</v>
      </c>
      <c r="B126" t="s">
        <v>28</v>
      </c>
      <c r="C126" s="16">
        <v>45292</v>
      </c>
      <c r="D126" s="8">
        <v>0</v>
      </c>
    </row>
    <row r="127" spans="1:4" x14ac:dyDescent="0.2">
      <c r="A127">
        <v>2010101122</v>
      </c>
      <c r="B127" t="s">
        <v>28</v>
      </c>
      <c r="C127" s="16">
        <v>45323</v>
      </c>
      <c r="D127" s="8">
        <v>28742.600000000002</v>
      </c>
    </row>
    <row r="128" spans="1:4" x14ac:dyDescent="0.2">
      <c r="A128">
        <v>2010101122</v>
      </c>
      <c r="B128" t="s">
        <v>28</v>
      </c>
      <c r="C128" s="16">
        <v>45352</v>
      </c>
      <c r="D128" s="8">
        <v>0</v>
      </c>
    </row>
    <row r="129" spans="1:4" x14ac:dyDescent="0.2">
      <c r="A129">
        <v>2010101122</v>
      </c>
      <c r="B129" t="s">
        <v>28</v>
      </c>
      <c r="C129" s="16">
        <v>45383</v>
      </c>
      <c r="D129" s="8">
        <v>0</v>
      </c>
    </row>
    <row r="130" spans="1:4" x14ac:dyDescent="0.2">
      <c r="A130">
        <v>2010101122</v>
      </c>
      <c r="B130" t="s">
        <v>28</v>
      </c>
      <c r="C130" s="16">
        <v>45413</v>
      </c>
      <c r="D130" s="8">
        <v>0</v>
      </c>
    </row>
    <row r="131" spans="1:4" x14ac:dyDescent="0.2">
      <c r="A131">
        <v>2010101149</v>
      </c>
      <c r="B131" t="s">
        <v>29</v>
      </c>
      <c r="C131" s="16">
        <v>45292</v>
      </c>
      <c r="D131" s="8">
        <v>-29589.94</v>
      </c>
    </row>
    <row r="132" spans="1:4" x14ac:dyDescent="0.2">
      <c r="A132">
        <v>2010101149</v>
      </c>
      <c r="B132" t="s">
        <v>29</v>
      </c>
      <c r="C132" s="16">
        <v>45323</v>
      </c>
      <c r="D132" s="8">
        <v>0</v>
      </c>
    </row>
    <row r="133" spans="1:4" x14ac:dyDescent="0.2">
      <c r="A133">
        <v>2010101149</v>
      </c>
      <c r="B133" t="s">
        <v>29</v>
      </c>
      <c r="C133" s="16">
        <v>45352</v>
      </c>
      <c r="D133" s="8">
        <v>0</v>
      </c>
    </row>
    <row r="134" spans="1:4" x14ac:dyDescent="0.2">
      <c r="A134">
        <v>2010101149</v>
      </c>
      <c r="B134" t="s">
        <v>29</v>
      </c>
      <c r="C134" s="16">
        <v>45383</v>
      </c>
      <c r="D134" s="8">
        <v>0</v>
      </c>
    </row>
    <row r="135" spans="1:4" x14ac:dyDescent="0.2">
      <c r="A135">
        <v>2010101149</v>
      </c>
      <c r="B135" t="s">
        <v>29</v>
      </c>
      <c r="C135" s="16">
        <v>45413</v>
      </c>
      <c r="D135" s="8">
        <v>0</v>
      </c>
    </row>
    <row r="136" spans="1:4" x14ac:dyDescent="0.2">
      <c r="A136">
        <v>2010101150</v>
      </c>
      <c r="B136" t="s">
        <v>30</v>
      </c>
      <c r="C136" s="16">
        <v>45292</v>
      </c>
      <c r="D136" s="8">
        <v>0</v>
      </c>
    </row>
    <row r="137" spans="1:4" x14ac:dyDescent="0.2">
      <c r="A137">
        <v>2010101150</v>
      </c>
      <c r="B137" t="s">
        <v>30</v>
      </c>
      <c r="C137" s="16">
        <v>45323</v>
      </c>
      <c r="D137" s="8">
        <v>3.25</v>
      </c>
    </row>
    <row r="138" spans="1:4" x14ac:dyDescent="0.2">
      <c r="A138">
        <v>2010101150</v>
      </c>
      <c r="B138" t="s">
        <v>30</v>
      </c>
      <c r="C138" s="16">
        <v>45352</v>
      </c>
      <c r="D138" s="8">
        <v>0</v>
      </c>
    </row>
    <row r="139" spans="1:4" x14ac:dyDescent="0.2">
      <c r="A139">
        <v>2010101150</v>
      </c>
      <c r="B139" t="s">
        <v>30</v>
      </c>
      <c r="C139" s="16">
        <v>45383</v>
      </c>
      <c r="D139" s="8">
        <v>0</v>
      </c>
    </row>
    <row r="140" spans="1:4" x14ac:dyDescent="0.2">
      <c r="A140">
        <v>2010101150</v>
      </c>
      <c r="B140" t="s">
        <v>30</v>
      </c>
      <c r="C140" s="16">
        <v>45413</v>
      </c>
      <c r="D140" s="8">
        <v>0</v>
      </c>
    </row>
    <row r="141" spans="1:4" x14ac:dyDescent="0.2">
      <c r="A141">
        <v>2010101157</v>
      </c>
      <c r="B141" t="s">
        <v>31</v>
      </c>
      <c r="C141" s="16">
        <v>45292</v>
      </c>
      <c r="D141" s="8">
        <v>0</v>
      </c>
    </row>
    <row r="142" spans="1:4" x14ac:dyDescent="0.2">
      <c r="A142">
        <v>2010101157</v>
      </c>
      <c r="B142" t="s">
        <v>31</v>
      </c>
      <c r="C142" s="16">
        <v>45323</v>
      </c>
      <c r="D142" s="8">
        <v>1501925</v>
      </c>
    </row>
    <row r="143" spans="1:4" x14ac:dyDescent="0.2">
      <c r="A143">
        <v>2010101157</v>
      </c>
      <c r="B143" t="s">
        <v>31</v>
      </c>
      <c r="C143" s="16">
        <v>45352</v>
      </c>
      <c r="D143" s="8">
        <v>0</v>
      </c>
    </row>
    <row r="144" spans="1:4" x14ac:dyDescent="0.2">
      <c r="A144">
        <v>2010101157</v>
      </c>
      <c r="B144" t="s">
        <v>31</v>
      </c>
      <c r="C144" s="16">
        <v>45383</v>
      </c>
      <c r="D144" s="8">
        <v>0</v>
      </c>
    </row>
    <row r="145" spans="1:4" x14ac:dyDescent="0.2">
      <c r="A145">
        <v>2010101157</v>
      </c>
      <c r="B145" t="s">
        <v>31</v>
      </c>
      <c r="C145" s="16">
        <v>45413</v>
      </c>
      <c r="D145" s="8">
        <v>629209.10000000009</v>
      </c>
    </row>
    <row r="146" spans="1:4" x14ac:dyDescent="0.2">
      <c r="A146">
        <v>2010101168</v>
      </c>
      <c r="B146" t="s">
        <v>32</v>
      </c>
      <c r="C146" s="16">
        <v>45292</v>
      </c>
      <c r="D146" s="8">
        <v>0</v>
      </c>
    </row>
    <row r="147" spans="1:4" x14ac:dyDescent="0.2">
      <c r="A147">
        <v>2010101168</v>
      </c>
      <c r="B147" t="s">
        <v>32</v>
      </c>
      <c r="C147" s="16">
        <v>45323</v>
      </c>
      <c r="D147" s="8">
        <v>1904.585189999789</v>
      </c>
    </row>
    <row r="148" spans="1:4" x14ac:dyDescent="0.2">
      <c r="A148">
        <v>2010101168</v>
      </c>
      <c r="B148" t="s">
        <v>32</v>
      </c>
      <c r="C148" s="16">
        <v>45352</v>
      </c>
      <c r="D148" s="8">
        <v>0</v>
      </c>
    </row>
    <row r="149" spans="1:4" x14ac:dyDescent="0.2">
      <c r="A149">
        <v>2010101168</v>
      </c>
      <c r="B149" t="s">
        <v>32</v>
      </c>
      <c r="C149" s="16">
        <v>45383</v>
      </c>
      <c r="D149" s="8">
        <v>0</v>
      </c>
    </row>
    <row r="150" spans="1:4" x14ac:dyDescent="0.2">
      <c r="A150">
        <v>2010101168</v>
      </c>
      <c r="B150" t="s">
        <v>32</v>
      </c>
      <c r="C150" s="16">
        <v>45413</v>
      </c>
      <c r="D150" s="8">
        <v>0</v>
      </c>
    </row>
    <row r="151" spans="1:4" x14ac:dyDescent="0.2">
      <c r="A151">
        <v>2010101170</v>
      </c>
      <c r="B151" t="s">
        <v>33</v>
      </c>
      <c r="C151" s="16">
        <v>45292</v>
      </c>
      <c r="D151" s="8">
        <v>-57.5</v>
      </c>
    </row>
    <row r="152" spans="1:4" x14ac:dyDescent="0.2">
      <c r="A152">
        <v>2010101170</v>
      </c>
      <c r="B152" t="s">
        <v>33</v>
      </c>
      <c r="C152" s="16">
        <v>45323</v>
      </c>
      <c r="D152" s="8">
        <v>0</v>
      </c>
    </row>
    <row r="153" spans="1:4" x14ac:dyDescent="0.2">
      <c r="A153">
        <v>2010101170</v>
      </c>
      <c r="B153" t="s">
        <v>33</v>
      </c>
      <c r="C153" s="16">
        <v>45352</v>
      </c>
      <c r="D153" s="8">
        <v>0</v>
      </c>
    </row>
    <row r="154" spans="1:4" x14ac:dyDescent="0.2">
      <c r="A154">
        <v>2010101170</v>
      </c>
      <c r="B154" t="s">
        <v>33</v>
      </c>
      <c r="C154" s="16">
        <v>45383</v>
      </c>
      <c r="D154" s="8">
        <v>0</v>
      </c>
    </row>
    <row r="155" spans="1:4" x14ac:dyDescent="0.2">
      <c r="A155">
        <v>2010101170</v>
      </c>
      <c r="B155" t="s">
        <v>33</v>
      </c>
      <c r="C155" s="16">
        <v>45413</v>
      </c>
      <c r="D155" s="8">
        <v>0</v>
      </c>
    </row>
    <row r="156" spans="1:4" x14ac:dyDescent="0.2">
      <c r="A156">
        <v>2010101173</v>
      </c>
      <c r="B156" t="s">
        <v>34</v>
      </c>
      <c r="C156" s="16">
        <v>45292</v>
      </c>
      <c r="D156" s="8">
        <v>-5569</v>
      </c>
    </row>
    <row r="157" spans="1:4" x14ac:dyDescent="0.2">
      <c r="A157">
        <v>2010101173</v>
      </c>
      <c r="B157" t="s">
        <v>34</v>
      </c>
      <c r="C157" s="16">
        <v>45323</v>
      </c>
      <c r="D157" s="8">
        <v>0</v>
      </c>
    </row>
    <row r="158" spans="1:4" x14ac:dyDescent="0.2">
      <c r="A158">
        <v>2010101173</v>
      </c>
      <c r="B158" t="s">
        <v>34</v>
      </c>
      <c r="C158" s="16">
        <v>45352</v>
      </c>
      <c r="D158" s="8">
        <v>0</v>
      </c>
    </row>
    <row r="159" spans="1:4" x14ac:dyDescent="0.2">
      <c r="A159">
        <v>2010101173</v>
      </c>
      <c r="B159" t="s">
        <v>34</v>
      </c>
      <c r="C159" s="16">
        <v>45383</v>
      </c>
      <c r="D159" s="8">
        <v>0</v>
      </c>
    </row>
    <row r="160" spans="1:4" x14ac:dyDescent="0.2">
      <c r="A160">
        <v>2010101173</v>
      </c>
      <c r="B160" t="s">
        <v>34</v>
      </c>
      <c r="C160" s="16">
        <v>45413</v>
      </c>
      <c r="D160" s="8">
        <v>0</v>
      </c>
    </row>
    <row r="161" spans="1:4" x14ac:dyDescent="0.2">
      <c r="A161">
        <v>2010101182</v>
      </c>
      <c r="B161" t="s">
        <v>35</v>
      </c>
      <c r="C161" s="16">
        <v>45292</v>
      </c>
      <c r="D161" s="8">
        <v>0</v>
      </c>
    </row>
    <row r="162" spans="1:4" x14ac:dyDescent="0.2">
      <c r="A162">
        <v>2010101182</v>
      </c>
      <c r="B162" t="s">
        <v>35</v>
      </c>
      <c r="C162" s="16">
        <v>45323</v>
      </c>
      <c r="D162" s="8">
        <v>3571.94</v>
      </c>
    </row>
    <row r="163" spans="1:4" x14ac:dyDescent="0.2">
      <c r="A163">
        <v>2010101182</v>
      </c>
      <c r="B163" t="s">
        <v>35</v>
      </c>
      <c r="C163" s="16">
        <v>45352</v>
      </c>
      <c r="D163" s="8">
        <v>0</v>
      </c>
    </row>
    <row r="164" spans="1:4" x14ac:dyDescent="0.2">
      <c r="A164">
        <v>2010101182</v>
      </c>
      <c r="B164" t="s">
        <v>35</v>
      </c>
      <c r="C164" s="16">
        <v>45383</v>
      </c>
      <c r="D164" s="8">
        <v>0</v>
      </c>
    </row>
    <row r="165" spans="1:4" x14ac:dyDescent="0.2">
      <c r="A165">
        <v>2010101182</v>
      </c>
      <c r="B165" t="s">
        <v>35</v>
      </c>
      <c r="C165" s="16">
        <v>45413</v>
      </c>
      <c r="D165" s="8">
        <v>0</v>
      </c>
    </row>
    <row r="166" spans="1:4" x14ac:dyDescent="0.2">
      <c r="A166">
        <v>2010101183</v>
      </c>
      <c r="B166" t="s">
        <v>36</v>
      </c>
      <c r="C166" s="16">
        <v>45292</v>
      </c>
      <c r="D166" s="8">
        <v>0</v>
      </c>
    </row>
    <row r="167" spans="1:4" x14ac:dyDescent="0.2">
      <c r="A167">
        <v>2010101183</v>
      </c>
      <c r="B167" t="s">
        <v>36</v>
      </c>
      <c r="C167" s="16">
        <v>45323</v>
      </c>
      <c r="D167" s="8">
        <v>4.41</v>
      </c>
    </row>
    <row r="168" spans="1:4" x14ac:dyDescent="0.2">
      <c r="A168">
        <v>2010101183</v>
      </c>
      <c r="B168" t="s">
        <v>36</v>
      </c>
      <c r="C168" s="16">
        <v>45352</v>
      </c>
      <c r="D168" s="8">
        <v>0</v>
      </c>
    </row>
    <row r="169" spans="1:4" x14ac:dyDescent="0.2">
      <c r="A169">
        <v>2010101183</v>
      </c>
      <c r="B169" t="s">
        <v>36</v>
      </c>
      <c r="C169" s="16">
        <v>45383</v>
      </c>
      <c r="D169" s="8">
        <v>0</v>
      </c>
    </row>
    <row r="170" spans="1:4" x14ac:dyDescent="0.2">
      <c r="A170">
        <v>2010101183</v>
      </c>
      <c r="B170" t="s">
        <v>36</v>
      </c>
      <c r="C170" s="16">
        <v>45413</v>
      </c>
      <c r="D170" s="8">
        <v>0</v>
      </c>
    </row>
    <row r="171" spans="1:4" x14ac:dyDescent="0.2">
      <c r="A171">
        <v>2010101185</v>
      </c>
      <c r="B171" t="s">
        <v>37</v>
      </c>
      <c r="C171" s="16">
        <v>45292</v>
      </c>
      <c r="D171" s="8">
        <v>-4140</v>
      </c>
    </row>
    <row r="172" spans="1:4" x14ac:dyDescent="0.2">
      <c r="A172">
        <v>2010101185</v>
      </c>
      <c r="B172" t="s">
        <v>37</v>
      </c>
      <c r="C172" s="16">
        <v>45323</v>
      </c>
      <c r="D172" s="8">
        <v>0</v>
      </c>
    </row>
    <row r="173" spans="1:4" x14ac:dyDescent="0.2">
      <c r="A173">
        <v>2010101185</v>
      </c>
      <c r="B173" t="s">
        <v>37</v>
      </c>
      <c r="C173" s="16">
        <v>45352</v>
      </c>
      <c r="D173" s="8">
        <v>0</v>
      </c>
    </row>
    <row r="174" spans="1:4" x14ac:dyDescent="0.2">
      <c r="A174">
        <v>2010101185</v>
      </c>
      <c r="B174" t="s">
        <v>37</v>
      </c>
      <c r="C174" s="16">
        <v>45383</v>
      </c>
      <c r="D174" s="8">
        <v>0</v>
      </c>
    </row>
    <row r="175" spans="1:4" x14ac:dyDescent="0.2">
      <c r="A175">
        <v>2010101185</v>
      </c>
      <c r="B175" t="s">
        <v>37</v>
      </c>
      <c r="C175" s="16">
        <v>45413</v>
      </c>
      <c r="D175" s="8">
        <v>0</v>
      </c>
    </row>
    <row r="176" spans="1:4" x14ac:dyDescent="0.2">
      <c r="A176">
        <v>2010101188</v>
      </c>
      <c r="B176" t="s">
        <v>38</v>
      </c>
      <c r="C176" s="16">
        <v>45292</v>
      </c>
      <c r="D176" s="8">
        <v>0</v>
      </c>
    </row>
    <row r="177" spans="1:4" x14ac:dyDescent="0.2">
      <c r="A177">
        <v>2010101188</v>
      </c>
      <c r="B177" t="s">
        <v>38</v>
      </c>
      <c r="C177" s="16">
        <v>45323</v>
      </c>
      <c r="D177" s="8">
        <v>44409.78</v>
      </c>
    </row>
    <row r="178" spans="1:4" x14ac:dyDescent="0.2">
      <c r="A178">
        <v>2010101188</v>
      </c>
      <c r="B178" t="s">
        <v>38</v>
      </c>
      <c r="C178" s="16">
        <v>45352</v>
      </c>
      <c r="D178" s="8">
        <v>0</v>
      </c>
    </row>
    <row r="179" spans="1:4" x14ac:dyDescent="0.2">
      <c r="A179">
        <v>2010101188</v>
      </c>
      <c r="B179" t="s">
        <v>38</v>
      </c>
      <c r="C179" s="16">
        <v>45383</v>
      </c>
      <c r="D179" s="8">
        <v>0</v>
      </c>
    </row>
    <row r="180" spans="1:4" x14ac:dyDescent="0.2">
      <c r="A180">
        <v>2010101188</v>
      </c>
      <c r="B180" t="s">
        <v>38</v>
      </c>
      <c r="C180" s="16">
        <v>45413</v>
      </c>
      <c r="D180" s="8">
        <v>0</v>
      </c>
    </row>
    <row r="181" spans="1:4" x14ac:dyDescent="0.2">
      <c r="A181">
        <v>2010101191</v>
      </c>
      <c r="B181" t="s">
        <v>39</v>
      </c>
      <c r="C181" s="16">
        <v>45292</v>
      </c>
      <c r="D181" s="8">
        <v>-29626</v>
      </c>
    </row>
    <row r="182" spans="1:4" x14ac:dyDescent="0.2">
      <c r="A182">
        <v>2010101191</v>
      </c>
      <c r="B182" t="s">
        <v>39</v>
      </c>
      <c r="C182" s="16">
        <v>45323</v>
      </c>
      <c r="D182" s="8">
        <v>0</v>
      </c>
    </row>
    <row r="183" spans="1:4" x14ac:dyDescent="0.2">
      <c r="A183">
        <v>2010101191</v>
      </c>
      <c r="B183" t="s">
        <v>39</v>
      </c>
      <c r="C183" s="16">
        <v>45352</v>
      </c>
      <c r="D183" s="8">
        <v>0</v>
      </c>
    </row>
    <row r="184" spans="1:4" x14ac:dyDescent="0.2">
      <c r="A184">
        <v>2010101191</v>
      </c>
      <c r="B184" t="s">
        <v>39</v>
      </c>
      <c r="C184" s="16">
        <v>45383</v>
      </c>
      <c r="D184" s="8">
        <v>0</v>
      </c>
    </row>
    <row r="185" spans="1:4" x14ac:dyDescent="0.2">
      <c r="A185">
        <v>2010101191</v>
      </c>
      <c r="B185" t="s">
        <v>39</v>
      </c>
      <c r="C185" s="16">
        <v>45413</v>
      </c>
      <c r="D185" s="8">
        <v>0</v>
      </c>
    </row>
    <row r="186" spans="1:4" x14ac:dyDescent="0.2">
      <c r="A186">
        <v>2010101194</v>
      </c>
      <c r="B186" t="s">
        <v>40</v>
      </c>
      <c r="C186" s="16">
        <v>45292</v>
      </c>
      <c r="D186" s="8">
        <v>0</v>
      </c>
    </row>
    <row r="187" spans="1:4" x14ac:dyDescent="0.2">
      <c r="A187">
        <v>2010101194</v>
      </c>
      <c r="B187" t="s">
        <v>40</v>
      </c>
      <c r="C187" s="16">
        <v>45323</v>
      </c>
      <c r="D187" s="8">
        <v>152538</v>
      </c>
    </row>
    <row r="188" spans="1:4" x14ac:dyDescent="0.2">
      <c r="A188">
        <v>2010101194</v>
      </c>
      <c r="B188" t="s">
        <v>40</v>
      </c>
      <c r="C188" s="16">
        <v>45352</v>
      </c>
      <c r="D188" s="8">
        <v>0</v>
      </c>
    </row>
    <row r="189" spans="1:4" x14ac:dyDescent="0.2">
      <c r="A189">
        <v>2010101194</v>
      </c>
      <c r="B189" t="s">
        <v>40</v>
      </c>
      <c r="C189" s="16">
        <v>45383</v>
      </c>
      <c r="D189" s="8">
        <v>0</v>
      </c>
    </row>
    <row r="190" spans="1:4" x14ac:dyDescent="0.2">
      <c r="A190">
        <v>2010101194</v>
      </c>
      <c r="B190" t="s">
        <v>40</v>
      </c>
      <c r="C190" s="16">
        <v>45413</v>
      </c>
      <c r="D190" s="8">
        <v>0</v>
      </c>
    </row>
    <row r="191" spans="1:4" x14ac:dyDescent="0.2">
      <c r="A191">
        <v>2010101195</v>
      </c>
      <c r="B191" t="s">
        <v>41</v>
      </c>
      <c r="C191" s="16">
        <v>45292</v>
      </c>
      <c r="D191" s="8">
        <v>0</v>
      </c>
    </row>
    <row r="192" spans="1:4" x14ac:dyDescent="0.2">
      <c r="A192">
        <v>2010101195</v>
      </c>
      <c r="B192" t="s">
        <v>41</v>
      </c>
      <c r="C192" s="16">
        <v>45323</v>
      </c>
      <c r="D192" s="8">
        <v>2099.9</v>
      </c>
    </row>
    <row r="193" spans="1:4" x14ac:dyDescent="0.2">
      <c r="A193">
        <v>2010101195</v>
      </c>
      <c r="B193" t="s">
        <v>41</v>
      </c>
      <c r="C193" s="16">
        <v>45352</v>
      </c>
      <c r="D193" s="8">
        <v>0</v>
      </c>
    </row>
    <row r="194" spans="1:4" x14ac:dyDescent="0.2">
      <c r="A194">
        <v>2010101195</v>
      </c>
      <c r="B194" t="s">
        <v>41</v>
      </c>
      <c r="C194" s="16">
        <v>45383</v>
      </c>
      <c r="D194" s="8">
        <v>0</v>
      </c>
    </row>
    <row r="195" spans="1:4" x14ac:dyDescent="0.2">
      <c r="A195">
        <v>2010101195</v>
      </c>
      <c r="B195" t="s">
        <v>41</v>
      </c>
      <c r="C195" s="16">
        <v>45413</v>
      </c>
      <c r="D195" s="8">
        <v>0</v>
      </c>
    </row>
    <row r="196" spans="1:4" x14ac:dyDescent="0.2">
      <c r="A196">
        <v>2010101196</v>
      </c>
      <c r="B196" t="s">
        <v>42</v>
      </c>
      <c r="C196" s="16">
        <v>45292</v>
      </c>
      <c r="D196" s="8">
        <v>-1.9999998621642589E-5</v>
      </c>
    </row>
    <row r="197" spans="1:4" x14ac:dyDescent="0.2">
      <c r="A197">
        <v>2010101196</v>
      </c>
      <c r="B197" t="s">
        <v>42</v>
      </c>
      <c r="C197" s="16">
        <v>45323</v>
      </c>
      <c r="D197" s="8">
        <v>0</v>
      </c>
    </row>
    <row r="198" spans="1:4" x14ac:dyDescent="0.2">
      <c r="A198">
        <v>2010101196</v>
      </c>
      <c r="B198" t="s">
        <v>42</v>
      </c>
      <c r="C198" s="16">
        <v>45352</v>
      </c>
      <c r="D198" s="8">
        <v>0</v>
      </c>
    </row>
    <row r="199" spans="1:4" x14ac:dyDescent="0.2">
      <c r="A199">
        <v>2010101196</v>
      </c>
      <c r="B199" t="s">
        <v>42</v>
      </c>
      <c r="C199" s="16">
        <v>45383</v>
      </c>
      <c r="D199" s="8">
        <v>0</v>
      </c>
    </row>
    <row r="200" spans="1:4" x14ac:dyDescent="0.2">
      <c r="A200">
        <v>2010101196</v>
      </c>
      <c r="B200" t="s">
        <v>42</v>
      </c>
      <c r="C200" s="16">
        <v>45413</v>
      </c>
      <c r="D200" s="8">
        <v>0</v>
      </c>
    </row>
    <row r="201" spans="1:4" x14ac:dyDescent="0.2">
      <c r="A201">
        <v>2010101197</v>
      </c>
      <c r="B201" t="s">
        <v>43</v>
      </c>
      <c r="C201" s="16">
        <v>45292</v>
      </c>
      <c r="D201" s="8">
        <v>0</v>
      </c>
    </row>
    <row r="202" spans="1:4" x14ac:dyDescent="0.2">
      <c r="A202">
        <v>2010101197</v>
      </c>
      <c r="B202" t="s">
        <v>43</v>
      </c>
      <c r="C202" s="16">
        <v>45323</v>
      </c>
      <c r="D202" s="8">
        <v>36086.93</v>
      </c>
    </row>
    <row r="203" spans="1:4" x14ac:dyDescent="0.2">
      <c r="A203">
        <v>2010101197</v>
      </c>
      <c r="B203" t="s">
        <v>43</v>
      </c>
      <c r="C203" s="16">
        <v>45352</v>
      </c>
      <c r="D203" s="8">
        <v>0</v>
      </c>
    </row>
    <row r="204" spans="1:4" x14ac:dyDescent="0.2">
      <c r="A204">
        <v>2010101197</v>
      </c>
      <c r="B204" t="s">
        <v>43</v>
      </c>
      <c r="C204" s="16">
        <v>45383</v>
      </c>
      <c r="D204" s="8">
        <v>0</v>
      </c>
    </row>
    <row r="205" spans="1:4" x14ac:dyDescent="0.2">
      <c r="A205">
        <v>2010101197</v>
      </c>
      <c r="B205" t="s">
        <v>43</v>
      </c>
      <c r="C205" s="16">
        <v>45413</v>
      </c>
      <c r="D205" s="8">
        <v>0</v>
      </c>
    </row>
    <row r="206" spans="1:4" x14ac:dyDescent="0.2">
      <c r="A206">
        <v>2010101200</v>
      </c>
      <c r="B206" t="s">
        <v>44</v>
      </c>
      <c r="C206" s="16">
        <v>45292</v>
      </c>
      <c r="D206" s="8">
        <v>-8740</v>
      </c>
    </row>
    <row r="207" spans="1:4" x14ac:dyDescent="0.2">
      <c r="A207">
        <v>2010101200</v>
      </c>
      <c r="B207" t="s">
        <v>44</v>
      </c>
      <c r="C207" s="16">
        <v>45323</v>
      </c>
      <c r="D207" s="8">
        <v>0</v>
      </c>
    </row>
    <row r="208" spans="1:4" x14ac:dyDescent="0.2">
      <c r="A208">
        <v>2010101200</v>
      </c>
      <c r="B208" t="s">
        <v>44</v>
      </c>
      <c r="C208" s="16">
        <v>45352</v>
      </c>
      <c r="D208" s="8">
        <v>0</v>
      </c>
    </row>
    <row r="209" spans="1:4" x14ac:dyDescent="0.2">
      <c r="A209">
        <v>2010101200</v>
      </c>
      <c r="B209" t="s">
        <v>44</v>
      </c>
      <c r="C209" s="16">
        <v>45383</v>
      </c>
      <c r="D209" s="8">
        <v>0</v>
      </c>
    </row>
    <row r="210" spans="1:4" x14ac:dyDescent="0.2">
      <c r="A210">
        <v>2010101200</v>
      </c>
      <c r="B210" t="s">
        <v>44</v>
      </c>
      <c r="C210" s="16">
        <v>45413</v>
      </c>
      <c r="D210" s="8">
        <v>0</v>
      </c>
    </row>
    <row r="211" spans="1:4" x14ac:dyDescent="0.2">
      <c r="A211">
        <v>2010101201</v>
      </c>
      <c r="B211" t="s">
        <v>45</v>
      </c>
      <c r="C211" s="16">
        <v>45292</v>
      </c>
      <c r="D211" s="8">
        <v>0</v>
      </c>
    </row>
    <row r="212" spans="1:4" x14ac:dyDescent="0.2">
      <c r="A212">
        <v>2010101201</v>
      </c>
      <c r="B212" t="s">
        <v>45</v>
      </c>
      <c r="C212" s="16">
        <v>45323</v>
      </c>
      <c r="D212" s="8">
        <v>0</v>
      </c>
    </row>
    <row r="213" spans="1:4" x14ac:dyDescent="0.2">
      <c r="A213">
        <v>2010101201</v>
      </c>
      <c r="B213" t="s">
        <v>45</v>
      </c>
      <c r="C213" s="16">
        <v>45352</v>
      </c>
      <c r="D213" s="8">
        <v>0</v>
      </c>
    </row>
    <row r="214" spans="1:4" x14ac:dyDescent="0.2">
      <c r="A214">
        <v>2010101201</v>
      </c>
      <c r="B214" t="s">
        <v>45</v>
      </c>
      <c r="C214" s="16">
        <v>45383</v>
      </c>
      <c r="D214" s="8">
        <v>0</v>
      </c>
    </row>
    <row r="215" spans="1:4" x14ac:dyDescent="0.2">
      <c r="A215">
        <v>2010101201</v>
      </c>
      <c r="B215" t="s">
        <v>45</v>
      </c>
      <c r="C215" s="16">
        <v>45413</v>
      </c>
      <c r="D215" s="8">
        <v>0</v>
      </c>
    </row>
    <row r="216" spans="1:4" x14ac:dyDescent="0.2">
      <c r="A216">
        <v>2010101209</v>
      </c>
      <c r="B216" t="s">
        <v>46</v>
      </c>
      <c r="C216" s="16">
        <v>45292</v>
      </c>
      <c r="D216" s="8">
        <v>0</v>
      </c>
    </row>
    <row r="217" spans="1:4" x14ac:dyDescent="0.2">
      <c r="A217">
        <v>2010101209</v>
      </c>
      <c r="B217" t="s">
        <v>46</v>
      </c>
      <c r="C217" s="16">
        <v>45323</v>
      </c>
      <c r="D217" s="8">
        <v>8338</v>
      </c>
    </row>
    <row r="218" spans="1:4" x14ac:dyDescent="0.2">
      <c r="A218">
        <v>2010101209</v>
      </c>
      <c r="B218" t="s">
        <v>46</v>
      </c>
      <c r="C218" s="16">
        <v>45352</v>
      </c>
      <c r="D218" s="8">
        <v>0</v>
      </c>
    </row>
    <row r="219" spans="1:4" x14ac:dyDescent="0.2">
      <c r="A219">
        <v>2010101209</v>
      </c>
      <c r="B219" t="s">
        <v>46</v>
      </c>
      <c r="C219" s="16">
        <v>45383</v>
      </c>
      <c r="D219" s="8">
        <v>0</v>
      </c>
    </row>
    <row r="220" spans="1:4" x14ac:dyDescent="0.2">
      <c r="A220">
        <v>2010101209</v>
      </c>
      <c r="B220" t="s">
        <v>46</v>
      </c>
      <c r="C220" s="16">
        <v>45413</v>
      </c>
      <c r="D220" s="8">
        <v>0</v>
      </c>
    </row>
    <row r="221" spans="1:4" x14ac:dyDescent="0.2">
      <c r="A221">
        <v>2010101221</v>
      </c>
      <c r="B221" t="s">
        <v>47</v>
      </c>
      <c r="C221" s="16">
        <v>45292</v>
      </c>
      <c r="D221" s="8">
        <v>0</v>
      </c>
    </row>
    <row r="222" spans="1:4" x14ac:dyDescent="0.2">
      <c r="A222">
        <v>2010101221</v>
      </c>
      <c r="B222" t="s">
        <v>47</v>
      </c>
      <c r="C222" s="16">
        <v>45323</v>
      </c>
      <c r="D222" s="8">
        <v>0</v>
      </c>
    </row>
    <row r="223" spans="1:4" x14ac:dyDescent="0.2">
      <c r="A223">
        <v>2010101221</v>
      </c>
      <c r="B223" t="s">
        <v>47</v>
      </c>
      <c r="C223" s="16">
        <v>45352</v>
      </c>
      <c r="D223" s="8">
        <v>0</v>
      </c>
    </row>
    <row r="224" spans="1:4" x14ac:dyDescent="0.2">
      <c r="A224">
        <v>2010101221</v>
      </c>
      <c r="B224" t="s">
        <v>47</v>
      </c>
      <c r="C224" s="16">
        <v>45383</v>
      </c>
      <c r="D224" s="8">
        <v>0</v>
      </c>
    </row>
    <row r="225" spans="1:4" x14ac:dyDescent="0.2">
      <c r="A225">
        <v>2010101221</v>
      </c>
      <c r="B225" t="s">
        <v>47</v>
      </c>
      <c r="C225" s="16">
        <v>45413</v>
      </c>
      <c r="D225" s="8">
        <v>0</v>
      </c>
    </row>
    <row r="226" spans="1:4" x14ac:dyDescent="0.2">
      <c r="A226">
        <v>2010101222</v>
      </c>
      <c r="B226" t="s">
        <v>48</v>
      </c>
      <c r="C226" s="16">
        <v>45292</v>
      </c>
      <c r="D226" s="8">
        <v>0</v>
      </c>
    </row>
    <row r="227" spans="1:4" x14ac:dyDescent="0.2">
      <c r="A227">
        <v>2010101222</v>
      </c>
      <c r="B227" t="s">
        <v>48</v>
      </c>
      <c r="C227" s="16">
        <v>45323</v>
      </c>
      <c r="D227" s="8">
        <v>37212</v>
      </c>
    </row>
    <row r="228" spans="1:4" x14ac:dyDescent="0.2">
      <c r="A228">
        <v>2010101222</v>
      </c>
      <c r="B228" t="s">
        <v>48</v>
      </c>
      <c r="C228" s="16">
        <v>45352</v>
      </c>
      <c r="D228" s="8">
        <v>57222</v>
      </c>
    </row>
    <row r="229" spans="1:4" x14ac:dyDescent="0.2">
      <c r="A229">
        <v>2010101222</v>
      </c>
      <c r="B229" t="s">
        <v>48</v>
      </c>
      <c r="C229" s="16">
        <v>45383</v>
      </c>
      <c r="D229" s="8">
        <v>23633.97</v>
      </c>
    </row>
    <row r="230" spans="1:4" x14ac:dyDescent="0.2">
      <c r="A230">
        <v>2010101222</v>
      </c>
      <c r="B230" t="s">
        <v>48</v>
      </c>
      <c r="C230" s="16">
        <v>45413</v>
      </c>
      <c r="D230" s="8">
        <v>0</v>
      </c>
    </row>
    <row r="231" spans="1:4" x14ac:dyDescent="0.2">
      <c r="A231">
        <v>2010101231</v>
      </c>
      <c r="B231" t="s">
        <v>49</v>
      </c>
      <c r="C231" s="16">
        <v>45292</v>
      </c>
      <c r="D231" s="8">
        <v>0</v>
      </c>
    </row>
    <row r="232" spans="1:4" x14ac:dyDescent="0.2">
      <c r="A232">
        <v>2010101231</v>
      </c>
      <c r="B232" t="s">
        <v>49</v>
      </c>
      <c r="C232" s="16">
        <v>45323</v>
      </c>
      <c r="D232" s="8">
        <v>231284.76</v>
      </c>
    </row>
    <row r="233" spans="1:4" x14ac:dyDescent="0.2">
      <c r="A233">
        <v>2010101231</v>
      </c>
      <c r="B233" t="s">
        <v>49</v>
      </c>
      <c r="C233" s="16">
        <v>45352</v>
      </c>
      <c r="D233" s="8">
        <v>0</v>
      </c>
    </row>
    <row r="234" spans="1:4" x14ac:dyDescent="0.2">
      <c r="A234">
        <v>2010101231</v>
      </c>
      <c r="B234" t="s">
        <v>49</v>
      </c>
      <c r="C234" s="16">
        <v>45383</v>
      </c>
      <c r="D234" s="8">
        <v>0</v>
      </c>
    </row>
    <row r="235" spans="1:4" x14ac:dyDescent="0.2">
      <c r="A235">
        <v>2010101231</v>
      </c>
      <c r="B235" t="s">
        <v>49</v>
      </c>
      <c r="C235" s="16">
        <v>45413</v>
      </c>
      <c r="D235" s="8">
        <v>0</v>
      </c>
    </row>
    <row r="236" spans="1:4" x14ac:dyDescent="0.2">
      <c r="A236">
        <v>2010101234</v>
      </c>
      <c r="B236" t="s">
        <v>50</v>
      </c>
      <c r="C236" s="16">
        <v>45292</v>
      </c>
      <c r="D236" s="8">
        <v>-294039.49</v>
      </c>
    </row>
    <row r="237" spans="1:4" x14ac:dyDescent="0.2">
      <c r="A237">
        <v>2010101234</v>
      </c>
      <c r="B237" t="s">
        <v>50</v>
      </c>
      <c r="C237" s="16">
        <v>45323</v>
      </c>
      <c r="D237" s="8">
        <v>0</v>
      </c>
    </row>
    <row r="238" spans="1:4" x14ac:dyDescent="0.2">
      <c r="A238">
        <v>2010101234</v>
      </c>
      <c r="B238" t="s">
        <v>50</v>
      </c>
      <c r="C238" s="16">
        <v>45352</v>
      </c>
      <c r="D238" s="8">
        <v>0</v>
      </c>
    </row>
    <row r="239" spans="1:4" x14ac:dyDescent="0.2">
      <c r="A239">
        <v>2010101234</v>
      </c>
      <c r="B239" t="s">
        <v>50</v>
      </c>
      <c r="C239" s="16">
        <v>45383</v>
      </c>
      <c r="D239" s="8">
        <v>0</v>
      </c>
    </row>
    <row r="240" spans="1:4" x14ac:dyDescent="0.2">
      <c r="A240">
        <v>2010101234</v>
      </c>
      <c r="B240" t="s">
        <v>50</v>
      </c>
      <c r="C240" s="16">
        <v>45413</v>
      </c>
      <c r="D240" s="8">
        <v>0</v>
      </c>
    </row>
    <row r="241" spans="1:4" x14ac:dyDescent="0.2">
      <c r="A241">
        <v>2010101236</v>
      </c>
      <c r="B241" t="s">
        <v>51</v>
      </c>
      <c r="C241" s="16">
        <v>45292</v>
      </c>
      <c r="D241" s="8">
        <v>0</v>
      </c>
    </row>
    <row r="242" spans="1:4" x14ac:dyDescent="0.2">
      <c r="A242">
        <v>2010101236</v>
      </c>
      <c r="B242" t="s">
        <v>51</v>
      </c>
      <c r="C242" s="16">
        <v>45323</v>
      </c>
      <c r="D242" s="8">
        <v>0</v>
      </c>
    </row>
    <row r="243" spans="1:4" x14ac:dyDescent="0.2">
      <c r="A243">
        <v>2010101236</v>
      </c>
      <c r="B243" t="s">
        <v>51</v>
      </c>
      <c r="C243" s="16">
        <v>45352</v>
      </c>
      <c r="D243" s="8">
        <v>0</v>
      </c>
    </row>
    <row r="244" spans="1:4" x14ac:dyDescent="0.2">
      <c r="A244">
        <v>2010101236</v>
      </c>
      <c r="B244" t="s">
        <v>51</v>
      </c>
      <c r="C244" s="16">
        <v>45383</v>
      </c>
      <c r="D244" s="8">
        <v>0</v>
      </c>
    </row>
    <row r="245" spans="1:4" x14ac:dyDescent="0.2">
      <c r="A245">
        <v>2010101236</v>
      </c>
      <c r="B245" t="s">
        <v>51</v>
      </c>
      <c r="C245" s="16">
        <v>45413</v>
      </c>
      <c r="D245" s="8">
        <v>60.145010000169279</v>
      </c>
    </row>
    <row r="246" spans="1:4" x14ac:dyDescent="0.2">
      <c r="A246">
        <v>2010101243</v>
      </c>
      <c r="B246" t="s">
        <v>52</v>
      </c>
      <c r="C246" s="16">
        <v>45292</v>
      </c>
      <c r="D246" s="8">
        <v>-2.9999999329447744E-4</v>
      </c>
    </row>
    <row r="247" spans="1:4" x14ac:dyDescent="0.2">
      <c r="A247">
        <v>2010101243</v>
      </c>
      <c r="B247" t="s">
        <v>52</v>
      </c>
      <c r="C247" s="16">
        <v>45323</v>
      </c>
      <c r="D247" s="8">
        <v>0</v>
      </c>
    </row>
    <row r="248" spans="1:4" x14ac:dyDescent="0.2">
      <c r="A248">
        <v>2010101243</v>
      </c>
      <c r="B248" t="s">
        <v>52</v>
      </c>
      <c r="C248" s="16">
        <v>45352</v>
      </c>
      <c r="D248" s="8">
        <v>0</v>
      </c>
    </row>
    <row r="249" spans="1:4" x14ac:dyDescent="0.2">
      <c r="A249">
        <v>2010101243</v>
      </c>
      <c r="B249" t="s">
        <v>52</v>
      </c>
      <c r="C249" s="16">
        <v>45383</v>
      </c>
      <c r="D249" s="8">
        <v>0</v>
      </c>
    </row>
    <row r="250" spans="1:4" x14ac:dyDescent="0.2">
      <c r="A250">
        <v>2010101243</v>
      </c>
      <c r="B250" t="s">
        <v>52</v>
      </c>
      <c r="C250" s="16">
        <v>45413</v>
      </c>
      <c r="D250" s="8">
        <v>0</v>
      </c>
    </row>
    <row r="251" spans="1:4" x14ac:dyDescent="0.2">
      <c r="A251">
        <v>2010101245</v>
      </c>
      <c r="B251" t="s">
        <v>53</v>
      </c>
      <c r="C251" s="16">
        <v>45292</v>
      </c>
      <c r="D251" s="8">
        <v>0</v>
      </c>
    </row>
    <row r="252" spans="1:4" x14ac:dyDescent="0.2">
      <c r="A252">
        <v>2010101245</v>
      </c>
      <c r="B252" t="s">
        <v>53</v>
      </c>
      <c r="C252" s="16">
        <v>45323</v>
      </c>
      <c r="D252" s="8">
        <v>6960.64</v>
      </c>
    </row>
    <row r="253" spans="1:4" x14ac:dyDescent="0.2">
      <c r="A253">
        <v>2010101245</v>
      </c>
      <c r="B253" t="s">
        <v>53</v>
      </c>
      <c r="C253" s="16">
        <v>45352</v>
      </c>
      <c r="D253" s="8">
        <v>0</v>
      </c>
    </row>
    <row r="254" spans="1:4" x14ac:dyDescent="0.2">
      <c r="A254">
        <v>2010101245</v>
      </c>
      <c r="B254" t="s">
        <v>53</v>
      </c>
      <c r="C254" s="16">
        <v>45383</v>
      </c>
      <c r="D254" s="8">
        <v>0</v>
      </c>
    </row>
    <row r="255" spans="1:4" x14ac:dyDescent="0.2">
      <c r="A255">
        <v>2010101245</v>
      </c>
      <c r="B255" t="s">
        <v>53</v>
      </c>
      <c r="C255" s="16">
        <v>45413</v>
      </c>
      <c r="D255" s="8">
        <v>0</v>
      </c>
    </row>
    <row r="256" spans="1:4" x14ac:dyDescent="0.2">
      <c r="A256">
        <v>2010101247</v>
      </c>
      <c r="B256" t="s">
        <v>54</v>
      </c>
      <c r="C256" s="16">
        <v>45292</v>
      </c>
      <c r="D256" s="8">
        <v>0</v>
      </c>
    </row>
    <row r="257" spans="1:4" x14ac:dyDescent="0.2">
      <c r="A257">
        <v>2010101247</v>
      </c>
      <c r="B257" t="s">
        <v>54</v>
      </c>
      <c r="C257" s="16">
        <v>45323</v>
      </c>
      <c r="D257" s="8">
        <v>13411</v>
      </c>
    </row>
    <row r="258" spans="1:4" x14ac:dyDescent="0.2">
      <c r="A258">
        <v>2010101247</v>
      </c>
      <c r="B258" t="s">
        <v>54</v>
      </c>
      <c r="C258" s="16">
        <v>45352</v>
      </c>
      <c r="D258" s="8">
        <v>0</v>
      </c>
    </row>
    <row r="259" spans="1:4" x14ac:dyDescent="0.2">
      <c r="A259">
        <v>2010101247</v>
      </c>
      <c r="B259" t="s">
        <v>54</v>
      </c>
      <c r="C259" s="16">
        <v>45383</v>
      </c>
      <c r="D259" s="8">
        <v>2276.33</v>
      </c>
    </row>
    <row r="260" spans="1:4" x14ac:dyDescent="0.2">
      <c r="A260">
        <v>2010101247</v>
      </c>
      <c r="B260" t="s">
        <v>54</v>
      </c>
      <c r="C260" s="16">
        <v>45413</v>
      </c>
      <c r="D260" s="8">
        <v>0</v>
      </c>
    </row>
    <row r="261" spans="1:4" x14ac:dyDescent="0.2">
      <c r="A261">
        <v>2010101249</v>
      </c>
      <c r="B261" t="s">
        <v>55</v>
      </c>
      <c r="C261" s="16">
        <v>45292</v>
      </c>
      <c r="D261" s="8">
        <v>-1242</v>
      </c>
    </row>
    <row r="262" spans="1:4" x14ac:dyDescent="0.2">
      <c r="A262">
        <v>2010101249</v>
      </c>
      <c r="B262" t="s">
        <v>55</v>
      </c>
      <c r="C262" s="16">
        <v>45323</v>
      </c>
      <c r="D262" s="8">
        <v>0</v>
      </c>
    </row>
    <row r="263" spans="1:4" x14ac:dyDescent="0.2">
      <c r="A263">
        <v>2010101249</v>
      </c>
      <c r="B263" t="s">
        <v>55</v>
      </c>
      <c r="C263" s="16">
        <v>45352</v>
      </c>
      <c r="D263" s="8">
        <v>0</v>
      </c>
    </row>
    <row r="264" spans="1:4" x14ac:dyDescent="0.2">
      <c r="A264">
        <v>2010101249</v>
      </c>
      <c r="B264" t="s">
        <v>55</v>
      </c>
      <c r="C264" s="16">
        <v>45383</v>
      </c>
      <c r="D264" s="8">
        <v>0</v>
      </c>
    </row>
    <row r="265" spans="1:4" x14ac:dyDescent="0.2">
      <c r="A265">
        <v>2010101249</v>
      </c>
      <c r="B265" t="s">
        <v>55</v>
      </c>
      <c r="C265" s="16">
        <v>45413</v>
      </c>
      <c r="D265" s="8">
        <v>0</v>
      </c>
    </row>
    <row r="266" spans="1:4" x14ac:dyDescent="0.2">
      <c r="A266">
        <v>2010101251</v>
      </c>
      <c r="B266" t="s">
        <v>56</v>
      </c>
      <c r="C266" s="16">
        <v>45292</v>
      </c>
      <c r="D266" s="8">
        <v>-2817.5</v>
      </c>
    </row>
    <row r="267" spans="1:4" x14ac:dyDescent="0.2">
      <c r="A267">
        <v>2010101251</v>
      </c>
      <c r="B267" t="s">
        <v>56</v>
      </c>
      <c r="C267" s="16">
        <v>45323</v>
      </c>
      <c r="D267" s="8">
        <v>0</v>
      </c>
    </row>
    <row r="268" spans="1:4" x14ac:dyDescent="0.2">
      <c r="A268">
        <v>2010101251</v>
      </c>
      <c r="B268" t="s">
        <v>56</v>
      </c>
      <c r="C268" s="16">
        <v>45352</v>
      </c>
      <c r="D268" s="8">
        <v>0</v>
      </c>
    </row>
    <row r="269" spans="1:4" x14ac:dyDescent="0.2">
      <c r="A269">
        <v>2010101251</v>
      </c>
      <c r="B269" t="s">
        <v>56</v>
      </c>
      <c r="C269" s="16">
        <v>45383</v>
      </c>
      <c r="D269" s="8">
        <v>0</v>
      </c>
    </row>
    <row r="270" spans="1:4" x14ac:dyDescent="0.2">
      <c r="A270">
        <v>2010101251</v>
      </c>
      <c r="B270" t="s">
        <v>56</v>
      </c>
      <c r="C270" s="16">
        <v>45413</v>
      </c>
      <c r="D270" s="8">
        <v>0</v>
      </c>
    </row>
    <row r="271" spans="1:4" x14ac:dyDescent="0.2">
      <c r="A271">
        <v>2010101253</v>
      </c>
      <c r="B271" t="s">
        <v>57</v>
      </c>
      <c r="C271" s="16">
        <v>45292</v>
      </c>
      <c r="D271" s="8">
        <v>0</v>
      </c>
    </row>
    <row r="272" spans="1:4" x14ac:dyDescent="0.2">
      <c r="A272">
        <v>2010101253</v>
      </c>
      <c r="B272" t="s">
        <v>57</v>
      </c>
      <c r="C272" s="16">
        <v>45323</v>
      </c>
      <c r="D272" s="8">
        <v>0</v>
      </c>
    </row>
    <row r="273" spans="1:4" x14ac:dyDescent="0.2">
      <c r="A273">
        <v>2010101253</v>
      </c>
      <c r="B273" t="s">
        <v>57</v>
      </c>
      <c r="C273" s="16">
        <v>45352</v>
      </c>
      <c r="D273" s="8">
        <v>0</v>
      </c>
    </row>
    <row r="274" spans="1:4" x14ac:dyDescent="0.2">
      <c r="A274">
        <v>2010101253</v>
      </c>
      <c r="B274" t="s">
        <v>57</v>
      </c>
      <c r="C274" s="16">
        <v>45383</v>
      </c>
      <c r="D274" s="8">
        <v>0</v>
      </c>
    </row>
    <row r="275" spans="1:4" x14ac:dyDescent="0.2">
      <c r="A275">
        <v>2010101253</v>
      </c>
      <c r="B275" t="s">
        <v>57</v>
      </c>
      <c r="C275" s="16">
        <v>45413</v>
      </c>
      <c r="D275" s="8">
        <v>0</v>
      </c>
    </row>
    <row r="276" spans="1:4" x14ac:dyDescent="0.2">
      <c r="A276">
        <v>2010101254</v>
      </c>
      <c r="B276" t="s">
        <v>58</v>
      </c>
      <c r="C276" s="16">
        <v>45292</v>
      </c>
      <c r="D276" s="8">
        <v>0</v>
      </c>
    </row>
    <row r="277" spans="1:4" x14ac:dyDescent="0.2">
      <c r="A277">
        <v>2010101254</v>
      </c>
      <c r="B277" t="s">
        <v>58</v>
      </c>
      <c r="C277" s="16">
        <v>45323</v>
      </c>
      <c r="D277" s="8">
        <v>53575.200000000004</v>
      </c>
    </row>
    <row r="278" spans="1:4" x14ac:dyDescent="0.2">
      <c r="A278">
        <v>2010101254</v>
      </c>
      <c r="B278" t="s">
        <v>58</v>
      </c>
      <c r="C278" s="16">
        <v>45352</v>
      </c>
      <c r="D278" s="8">
        <v>53575.200000000004</v>
      </c>
    </row>
    <row r="279" spans="1:4" x14ac:dyDescent="0.2">
      <c r="A279">
        <v>2010101254</v>
      </c>
      <c r="B279" t="s">
        <v>58</v>
      </c>
      <c r="C279" s="16">
        <v>45383</v>
      </c>
      <c r="D279" s="8">
        <v>0</v>
      </c>
    </row>
    <row r="280" spans="1:4" x14ac:dyDescent="0.2">
      <c r="A280">
        <v>2010101254</v>
      </c>
      <c r="B280" t="s">
        <v>58</v>
      </c>
      <c r="C280" s="16">
        <v>45413</v>
      </c>
      <c r="D280" s="8">
        <v>0</v>
      </c>
    </row>
    <row r="281" spans="1:4" x14ac:dyDescent="0.2">
      <c r="A281">
        <v>2010101255</v>
      </c>
      <c r="B281" t="s">
        <v>59</v>
      </c>
      <c r="C281" s="16">
        <v>45292</v>
      </c>
      <c r="D281" s="8">
        <v>0</v>
      </c>
    </row>
    <row r="282" spans="1:4" x14ac:dyDescent="0.2">
      <c r="A282">
        <v>2010101255</v>
      </c>
      <c r="B282" t="s">
        <v>59</v>
      </c>
      <c r="C282" s="16">
        <v>45323</v>
      </c>
      <c r="D282" s="8">
        <v>59618</v>
      </c>
    </row>
    <row r="283" spans="1:4" x14ac:dyDescent="0.2">
      <c r="A283">
        <v>2010101255</v>
      </c>
      <c r="B283" t="s">
        <v>59</v>
      </c>
      <c r="C283" s="16">
        <v>45352</v>
      </c>
      <c r="D283" s="8">
        <v>0</v>
      </c>
    </row>
    <row r="284" spans="1:4" x14ac:dyDescent="0.2">
      <c r="A284">
        <v>2010101255</v>
      </c>
      <c r="B284" t="s">
        <v>59</v>
      </c>
      <c r="C284" s="16">
        <v>45383</v>
      </c>
      <c r="D284" s="8">
        <v>0</v>
      </c>
    </row>
    <row r="285" spans="1:4" x14ac:dyDescent="0.2">
      <c r="A285">
        <v>2010101255</v>
      </c>
      <c r="B285" t="s">
        <v>59</v>
      </c>
      <c r="C285" s="16">
        <v>45413</v>
      </c>
      <c r="D285" s="8">
        <v>0</v>
      </c>
    </row>
    <row r="286" spans="1:4" x14ac:dyDescent="0.2">
      <c r="A286">
        <v>2010101256</v>
      </c>
      <c r="B286" t="s">
        <v>60</v>
      </c>
      <c r="C286" s="16">
        <v>45292</v>
      </c>
      <c r="D286" s="8">
        <v>0</v>
      </c>
    </row>
    <row r="287" spans="1:4" x14ac:dyDescent="0.2">
      <c r="A287">
        <v>2010101256</v>
      </c>
      <c r="B287" t="s">
        <v>60</v>
      </c>
      <c r="C287" s="16">
        <v>45323</v>
      </c>
      <c r="D287" s="8">
        <v>441643.57</v>
      </c>
    </row>
    <row r="288" spans="1:4" x14ac:dyDescent="0.2">
      <c r="A288">
        <v>2010101256</v>
      </c>
      <c r="B288" t="s">
        <v>60</v>
      </c>
      <c r="C288" s="16">
        <v>45352</v>
      </c>
      <c r="D288" s="8">
        <v>0</v>
      </c>
    </row>
    <row r="289" spans="1:4" x14ac:dyDescent="0.2">
      <c r="A289">
        <v>2010101256</v>
      </c>
      <c r="B289" t="s">
        <v>60</v>
      </c>
      <c r="C289" s="16">
        <v>45383</v>
      </c>
      <c r="D289" s="8">
        <v>0</v>
      </c>
    </row>
    <row r="290" spans="1:4" x14ac:dyDescent="0.2">
      <c r="A290">
        <v>2010101256</v>
      </c>
      <c r="B290" t="s">
        <v>60</v>
      </c>
      <c r="C290" s="16">
        <v>45413</v>
      </c>
      <c r="D290" s="8">
        <v>0</v>
      </c>
    </row>
    <row r="291" spans="1:4" x14ac:dyDescent="0.2">
      <c r="A291">
        <v>2010101257</v>
      </c>
      <c r="B291" t="s">
        <v>61</v>
      </c>
      <c r="C291" s="16">
        <v>45292</v>
      </c>
      <c r="D291" s="8">
        <v>0</v>
      </c>
    </row>
    <row r="292" spans="1:4" x14ac:dyDescent="0.2">
      <c r="A292">
        <v>2010101257</v>
      </c>
      <c r="B292" t="s">
        <v>61</v>
      </c>
      <c r="C292" s="16">
        <v>45323</v>
      </c>
      <c r="D292" s="8">
        <v>76137.86</v>
      </c>
    </row>
    <row r="293" spans="1:4" x14ac:dyDescent="0.2">
      <c r="A293">
        <v>2010101257</v>
      </c>
      <c r="B293" t="s">
        <v>61</v>
      </c>
      <c r="C293" s="16">
        <v>45352</v>
      </c>
      <c r="D293" s="8">
        <v>0</v>
      </c>
    </row>
    <row r="294" spans="1:4" x14ac:dyDescent="0.2">
      <c r="A294">
        <v>2010101257</v>
      </c>
      <c r="B294" t="s">
        <v>61</v>
      </c>
      <c r="C294" s="16">
        <v>45383</v>
      </c>
      <c r="D294" s="8">
        <v>0</v>
      </c>
    </row>
    <row r="295" spans="1:4" x14ac:dyDescent="0.2">
      <c r="A295">
        <v>2010101257</v>
      </c>
      <c r="B295" t="s">
        <v>61</v>
      </c>
      <c r="C295" s="16">
        <v>45413</v>
      </c>
      <c r="D295" s="8">
        <v>0</v>
      </c>
    </row>
    <row r="296" spans="1:4" x14ac:dyDescent="0.2">
      <c r="A296">
        <v>2010101261</v>
      </c>
      <c r="B296" t="s">
        <v>62</v>
      </c>
      <c r="C296" s="16">
        <v>45292</v>
      </c>
      <c r="D296" s="8">
        <v>0</v>
      </c>
    </row>
    <row r="297" spans="1:4" x14ac:dyDescent="0.2">
      <c r="A297">
        <v>2010101261</v>
      </c>
      <c r="B297" t="s">
        <v>62</v>
      </c>
      <c r="C297" s="16">
        <v>45323</v>
      </c>
      <c r="D297" s="8">
        <v>580.5</v>
      </c>
    </row>
    <row r="298" spans="1:4" x14ac:dyDescent="0.2">
      <c r="A298">
        <v>2010101261</v>
      </c>
      <c r="B298" t="s">
        <v>62</v>
      </c>
      <c r="C298" s="16">
        <v>45352</v>
      </c>
      <c r="D298" s="8">
        <v>0</v>
      </c>
    </row>
    <row r="299" spans="1:4" x14ac:dyDescent="0.2">
      <c r="A299">
        <v>2010101261</v>
      </c>
      <c r="B299" t="s">
        <v>62</v>
      </c>
      <c r="C299" s="16">
        <v>45383</v>
      </c>
      <c r="D299" s="8">
        <v>0</v>
      </c>
    </row>
    <row r="300" spans="1:4" x14ac:dyDescent="0.2">
      <c r="A300">
        <v>2010101261</v>
      </c>
      <c r="B300" t="s">
        <v>62</v>
      </c>
      <c r="C300" s="16">
        <v>45413</v>
      </c>
      <c r="D300" s="8">
        <v>0</v>
      </c>
    </row>
    <row r="301" spans="1:4" x14ac:dyDescent="0.2">
      <c r="A301">
        <v>2010101265</v>
      </c>
      <c r="B301" t="s">
        <v>63</v>
      </c>
      <c r="C301" s="16">
        <v>45292</v>
      </c>
      <c r="D301" s="8">
        <v>-102064</v>
      </c>
    </row>
    <row r="302" spans="1:4" x14ac:dyDescent="0.2">
      <c r="A302">
        <v>2010101265</v>
      </c>
      <c r="B302" t="s">
        <v>63</v>
      </c>
      <c r="C302" s="16">
        <v>45323</v>
      </c>
      <c r="D302" s="8">
        <v>0</v>
      </c>
    </row>
    <row r="303" spans="1:4" x14ac:dyDescent="0.2">
      <c r="A303">
        <v>2010101265</v>
      </c>
      <c r="B303" t="s">
        <v>63</v>
      </c>
      <c r="C303" s="16">
        <v>45352</v>
      </c>
      <c r="D303" s="8">
        <v>0</v>
      </c>
    </row>
    <row r="304" spans="1:4" x14ac:dyDescent="0.2">
      <c r="A304">
        <v>2010101265</v>
      </c>
      <c r="B304" t="s">
        <v>63</v>
      </c>
      <c r="C304" s="16">
        <v>45383</v>
      </c>
      <c r="D304" s="8">
        <v>0</v>
      </c>
    </row>
    <row r="305" spans="1:4" x14ac:dyDescent="0.2">
      <c r="A305">
        <v>2010101265</v>
      </c>
      <c r="B305" t="s">
        <v>63</v>
      </c>
      <c r="C305" s="16">
        <v>45413</v>
      </c>
      <c r="D305" s="8">
        <v>0</v>
      </c>
    </row>
    <row r="306" spans="1:4" x14ac:dyDescent="0.2">
      <c r="A306">
        <v>2010101266</v>
      </c>
      <c r="B306" t="s">
        <v>64</v>
      </c>
      <c r="C306" s="16">
        <v>45292</v>
      </c>
      <c r="D306" s="8">
        <v>-128174</v>
      </c>
    </row>
    <row r="307" spans="1:4" x14ac:dyDescent="0.2">
      <c r="A307">
        <v>2010101266</v>
      </c>
      <c r="B307" t="s">
        <v>64</v>
      </c>
      <c r="C307" s="16">
        <v>45323</v>
      </c>
      <c r="D307" s="8">
        <v>0</v>
      </c>
    </row>
    <row r="308" spans="1:4" x14ac:dyDescent="0.2">
      <c r="A308">
        <v>2010101266</v>
      </c>
      <c r="B308" t="s">
        <v>64</v>
      </c>
      <c r="C308" s="16">
        <v>45352</v>
      </c>
      <c r="D308" s="8">
        <v>0</v>
      </c>
    </row>
    <row r="309" spans="1:4" x14ac:dyDescent="0.2">
      <c r="A309">
        <v>2010101266</v>
      </c>
      <c r="B309" t="s">
        <v>64</v>
      </c>
      <c r="C309" s="16">
        <v>45383</v>
      </c>
      <c r="D309" s="8">
        <v>0</v>
      </c>
    </row>
    <row r="310" spans="1:4" x14ac:dyDescent="0.2">
      <c r="A310">
        <v>2010101266</v>
      </c>
      <c r="B310" t="s">
        <v>64</v>
      </c>
      <c r="C310" s="16">
        <v>45413</v>
      </c>
      <c r="D310" s="8">
        <v>0</v>
      </c>
    </row>
    <row r="311" spans="1:4" x14ac:dyDescent="0.2">
      <c r="A311">
        <v>2010101267</v>
      </c>
      <c r="B311" t="s">
        <v>65</v>
      </c>
      <c r="C311" s="16">
        <v>45292</v>
      </c>
      <c r="D311" s="8">
        <v>-3737</v>
      </c>
    </row>
    <row r="312" spans="1:4" x14ac:dyDescent="0.2">
      <c r="A312">
        <v>2010101267</v>
      </c>
      <c r="B312" t="s">
        <v>65</v>
      </c>
      <c r="C312" s="16">
        <v>45323</v>
      </c>
      <c r="D312" s="8">
        <v>0</v>
      </c>
    </row>
    <row r="313" spans="1:4" x14ac:dyDescent="0.2">
      <c r="A313">
        <v>2010101267</v>
      </c>
      <c r="B313" t="s">
        <v>65</v>
      </c>
      <c r="C313" s="16">
        <v>45352</v>
      </c>
      <c r="D313" s="8">
        <v>0</v>
      </c>
    </row>
    <row r="314" spans="1:4" x14ac:dyDescent="0.2">
      <c r="A314">
        <v>2010101267</v>
      </c>
      <c r="B314" t="s">
        <v>65</v>
      </c>
      <c r="C314" s="16">
        <v>45383</v>
      </c>
      <c r="D314" s="8">
        <v>0</v>
      </c>
    </row>
    <row r="315" spans="1:4" x14ac:dyDescent="0.2">
      <c r="A315">
        <v>2010101267</v>
      </c>
      <c r="B315" t="s">
        <v>65</v>
      </c>
      <c r="C315" s="16">
        <v>45413</v>
      </c>
      <c r="D315" s="8">
        <v>0</v>
      </c>
    </row>
    <row r="316" spans="1:4" x14ac:dyDescent="0.2">
      <c r="A316">
        <v>2010101268</v>
      </c>
      <c r="B316" t="s">
        <v>66</v>
      </c>
      <c r="C316" s="16">
        <v>45292</v>
      </c>
      <c r="D316" s="8">
        <v>-71800</v>
      </c>
    </row>
    <row r="317" spans="1:4" x14ac:dyDescent="0.2">
      <c r="A317">
        <v>2010101268</v>
      </c>
      <c r="B317" t="s">
        <v>66</v>
      </c>
      <c r="C317" s="16">
        <v>45323</v>
      </c>
      <c r="D317" s="8">
        <v>0</v>
      </c>
    </row>
    <row r="318" spans="1:4" x14ac:dyDescent="0.2">
      <c r="A318">
        <v>2010101268</v>
      </c>
      <c r="B318" t="s">
        <v>66</v>
      </c>
      <c r="C318" s="16">
        <v>45352</v>
      </c>
      <c r="D318" s="8">
        <v>0</v>
      </c>
    </row>
    <row r="319" spans="1:4" x14ac:dyDescent="0.2">
      <c r="A319">
        <v>2010101268</v>
      </c>
      <c r="B319" t="s">
        <v>66</v>
      </c>
      <c r="C319" s="16">
        <v>45383</v>
      </c>
      <c r="D319" s="8">
        <v>0</v>
      </c>
    </row>
    <row r="320" spans="1:4" x14ac:dyDescent="0.2">
      <c r="A320">
        <v>2010101268</v>
      </c>
      <c r="B320" t="s">
        <v>66</v>
      </c>
      <c r="C320" s="16">
        <v>45413</v>
      </c>
      <c r="D320" s="8">
        <v>0</v>
      </c>
    </row>
    <row r="321" spans="1:4" x14ac:dyDescent="0.2">
      <c r="A321">
        <v>2010101274</v>
      </c>
      <c r="B321" t="s">
        <v>67</v>
      </c>
      <c r="C321" s="16">
        <v>45292</v>
      </c>
      <c r="D321" s="8">
        <v>0</v>
      </c>
    </row>
    <row r="322" spans="1:4" x14ac:dyDescent="0.2">
      <c r="A322">
        <v>2010101274</v>
      </c>
      <c r="B322" t="s">
        <v>67</v>
      </c>
      <c r="C322" s="16">
        <v>45323</v>
      </c>
      <c r="D322" s="8">
        <v>202418.48</v>
      </c>
    </row>
    <row r="323" spans="1:4" x14ac:dyDescent="0.2">
      <c r="A323">
        <v>2010101274</v>
      </c>
      <c r="B323" t="s">
        <v>67</v>
      </c>
      <c r="C323" s="16">
        <v>45352</v>
      </c>
      <c r="D323" s="8">
        <v>0</v>
      </c>
    </row>
    <row r="324" spans="1:4" x14ac:dyDescent="0.2">
      <c r="A324">
        <v>2010101274</v>
      </c>
      <c r="B324" t="s">
        <v>67</v>
      </c>
      <c r="C324" s="16">
        <v>45383</v>
      </c>
      <c r="D324" s="8">
        <v>0</v>
      </c>
    </row>
    <row r="325" spans="1:4" x14ac:dyDescent="0.2">
      <c r="A325">
        <v>2010101274</v>
      </c>
      <c r="B325" t="s">
        <v>67</v>
      </c>
      <c r="C325" s="16">
        <v>45413</v>
      </c>
      <c r="D325" s="8">
        <v>0</v>
      </c>
    </row>
    <row r="326" spans="1:4" x14ac:dyDescent="0.2">
      <c r="A326">
        <v>2010101275</v>
      </c>
      <c r="B326" t="s">
        <v>68</v>
      </c>
      <c r="C326" s="16">
        <v>45292</v>
      </c>
      <c r="D326" s="8">
        <v>-679661.25</v>
      </c>
    </row>
    <row r="327" spans="1:4" x14ac:dyDescent="0.2">
      <c r="A327">
        <v>2010101275</v>
      </c>
      <c r="B327" t="s">
        <v>68</v>
      </c>
      <c r="C327" s="16">
        <v>45323</v>
      </c>
      <c r="D327" s="8">
        <v>0</v>
      </c>
    </row>
    <row r="328" spans="1:4" x14ac:dyDescent="0.2">
      <c r="A328">
        <v>2010101275</v>
      </c>
      <c r="B328" t="s">
        <v>68</v>
      </c>
      <c r="C328" s="16">
        <v>45352</v>
      </c>
      <c r="D328" s="8">
        <v>0</v>
      </c>
    </row>
    <row r="329" spans="1:4" x14ac:dyDescent="0.2">
      <c r="A329">
        <v>2010101275</v>
      </c>
      <c r="B329" t="s">
        <v>68</v>
      </c>
      <c r="C329" s="16">
        <v>45383</v>
      </c>
      <c r="D329" s="8">
        <v>0</v>
      </c>
    </row>
    <row r="330" spans="1:4" x14ac:dyDescent="0.2">
      <c r="A330">
        <v>2010101275</v>
      </c>
      <c r="B330" t="s">
        <v>68</v>
      </c>
      <c r="C330" s="16">
        <v>45413</v>
      </c>
      <c r="D330" s="8">
        <v>0</v>
      </c>
    </row>
    <row r="331" spans="1:4" x14ac:dyDescent="0.2">
      <c r="A331">
        <v>2010101279</v>
      </c>
      <c r="B331" t="s">
        <v>69</v>
      </c>
      <c r="C331" s="16">
        <v>45292</v>
      </c>
      <c r="D331" s="8">
        <v>0</v>
      </c>
    </row>
    <row r="332" spans="1:4" x14ac:dyDescent="0.2">
      <c r="A332">
        <v>2010101279</v>
      </c>
      <c r="B332" t="s">
        <v>69</v>
      </c>
      <c r="C332" s="16">
        <v>45323</v>
      </c>
      <c r="D332" s="8">
        <v>0</v>
      </c>
    </row>
    <row r="333" spans="1:4" x14ac:dyDescent="0.2">
      <c r="A333">
        <v>2010101279</v>
      </c>
      <c r="B333" t="s">
        <v>69</v>
      </c>
      <c r="C333" s="16">
        <v>45352</v>
      </c>
      <c r="D333" s="8">
        <v>0</v>
      </c>
    </row>
    <row r="334" spans="1:4" x14ac:dyDescent="0.2">
      <c r="A334">
        <v>2010101279</v>
      </c>
      <c r="B334" t="s">
        <v>69</v>
      </c>
      <c r="C334" s="16">
        <v>45383</v>
      </c>
      <c r="D334" s="8">
        <v>0</v>
      </c>
    </row>
    <row r="335" spans="1:4" x14ac:dyDescent="0.2">
      <c r="A335">
        <v>2010101279</v>
      </c>
      <c r="B335" t="s">
        <v>69</v>
      </c>
      <c r="C335" s="16">
        <v>45413</v>
      </c>
      <c r="D335" s="8">
        <v>0</v>
      </c>
    </row>
    <row r="336" spans="1:4" x14ac:dyDescent="0.2">
      <c r="A336">
        <v>2010101280</v>
      </c>
      <c r="B336" t="s">
        <v>70</v>
      </c>
      <c r="C336" s="16">
        <v>45292</v>
      </c>
      <c r="D336" s="8">
        <v>0</v>
      </c>
    </row>
    <row r="337" spans="1:4" x14ac:dyDescent="0.2">
      <c r="A337">
        <v>2010101280</v>
      </c>
      <c r="B337" t="s">
        <v>70</v>
      </c>
      <c r="C337" s="16">
        <v>45323</v>
      </c>
      <c r="D337" s="8">
        <v>6242.418680000007</v>
      </c>
    </row>
    <row r="338" spans="1:4" x14ac:dyDescent="0.2">
      <c r="A338">
        <v>2010101280</v>
      </c>
      <c r="B338" t="s">
        <v>70</v>
      </c>
      <c r="C338" s="16">
        <v>45352</v>
      </c>
      <c r="D338" s="8">
        <v>0</v>
      </c>
    </row>
    <row r="339" spans="1:4" x14ac:dyDescent="0.2">
      <c r="A339">
        <v>2010101280</v>
      </c>
      <c r="B339" t="s">
        <v>70</v>
      </c>
      <c r="C339" s="16">
        <v>45383</v>
      </c>
      <c r="D339" s="8">
        <v>0</v>
      </c>
    </row>
    <row r="340" spans="1:4" x14ac:dyDescent="0.2">
      <c r="A340">
        <v>2010101280</v>
      </c>
      <c r="B340" t="s">
        <v>70</v>
      </c>
      <c r="C340" s="16">
        <v>45413</v>
      </c>
      <c r="D340" s="8">
        <v>0</v>
      </c>
    </row>
    <row r="341" spans="1:4" x14ac:dyDescent="0.2">
      <c r="A341">
        <v>2010101281</v>
      </c>
      <c r="B341" t="s">
        <v>71</v>
      </c>
      <c r="C341" s="16">
        <v>45292</v>
      </c>
      <c r="D341" s="8">
        <v>0</v>
      </c>
    </row>
    <row r="342" spans="1:4" x14ac:dyDescent="0.2">
      <c r="A342">
        <v>2010101281</v>
      </c>
      <c r="B342" t="s">
        <v>71</v>
      </c>
      <c r="C342" s="16">
        <v>45323</v>
      </c>
      <c r="D342" s="8">
        <v>69206.84</v>
      </c>
    </row>
    <row r="343" spans="1:4" x14ac:dyDescent="0.2">
      <c r="A343">
        <v>2010101281</v>
      </c>
      <c r="B343" t="s">
        <v>71</v>
      </c>
      <c r="C343" s="16">
        <v>45352</v>
      </c>
      <c r="D343" s="8">
        <v>69206.84</v>
      </c>
    </row>
    <row r="344" spans="1:4" x14ac:dyDescent="0.2">
      <c r="A344">
        <v>2010101281</v>
      </c>
      <c r="B344" t="s">
        <v>71</v>
      </c>
      <c r="C344" s="16">
        <v>45383</v>
      </c>
      <c r="D344" s="8">
        <v>0</v>
      </c>
    </row>
    <row r="345" spans="1:4" x14ac:dyDescent="0.2">
      <c r="A345">
        <v>2010101281</v>
      </c>
      <c r="B345" t="s">
        <v>71</v>
      </c>
      <c r="C345" s="16">
        <v>45413</v>
      </c>
      <c r="D345" s="8">
        <v>0</v>
      </c>
    </row>
    <row r="346" spans="1:4" x14ac:dyDescent="0.2">
      <c r="A346">
        <v>2010101285</v>
      </c>
      <c r="B346" t="s">
        <v>72</v>
      </c>
      <c r="C346" s="16">
        <v>45292</v>
      </c>
      <c r="D346" s="8">
        <v>-53902.8</v>
      </c>
    </row>
    <row r="347" spans="1:4" x14ac:dyDescent="0.2">
      <c r="A347">
        <v>2010101285</v>
      </c>
      <c r="B347" t="s">
        <v>72</v>
      </c>
      <c r="C347" s="16">
        <v>45323</v>
      </c>
      <c r="D347" s="8">
        <v>0</v>
      </c>
    </row>
    <row r="348" spans="1:4" x14ac:dyDescent="0.2">
      <c r="A348">
        <v>2010101285</v>
      </c>
      <c r="B348" t="s">
        <v>72</v>
      </c>
      <c r="C348" s="16">
        <v>45352</v>
      </c>
      <c r="D348" s="8">
        <v>0</v>
      </c>
    </row>
    <row r="349" spans="1:4" x14ac:dyDescent="0.2">
      <c r="A349">
        <v>2010101285</v>
      </c>
      <c r="B349" t="s">
        <v>72</v>
      </c>
      <c r="C349" s="16">
        <v>45383</v>
      </c>
      <c r="D349" s="8">
        <v>0</v>
      </c>
    </row>
    <row r="350" spans="1:4" x14ac:dyDescent="0.2">
      <c r="A350">
        <v>2010101285</v>
      </c>
      <c r="B350" t="s">
        <v>72</v>
      </c>
      <c r="C350" s="16">
        <v>45413</v>
      </c>
      <c r="D350" s="8">
        <v>0</v>
      </c>
    </row>
    <row r="351" spans="1:4" x14ac:dyDescent="0.2">
      <c r="A351">
        <v>2010101288</v>
      </c>
      <c r="B351" t="s">
        <v>73</v>
      </c>
      <c r="C351" s="16">
        <v>45292</v>
      </c>
      <c r="D351" s="8">
        <v>0</v>
      </c>
    </row>
    <row r="352" spans="1:4" x14ac:dyDescent="0.2">
      <c r="A352">
        <v>2010101288</v>
      </c>
      <c r="B352" t="s">
        <v>73</v>
      </c>
      <c r="C352" s="16">
        <v>45323</v>
      </c>
      <c r="D352" s="8">
        <v>10825.75</v>
      </c>
    </row>
    <row r="353" spans="1:4" x14ac:dyDescent="0.2">
      <c r="A353">
        <v>2010101288</v>
      </c>
      <c r="B353" t="s">
        <v>73</v>
      </c>
      <c r="C353" s="16">
        <v>45352</v>
      </c>
      <c r="D353" s="8">
        <v>0</v>
      </c>
    </row>
    <row r="354" spans="1:4" x14ac:dyDescent="0.2">
      <c r="A354">
        <v>2010101288</v>
      </c>
      <c r="B354" t="s">
        <v>73</v>
      </c>
      <c r="C354" s="16">
        <v>45383</v>
      </c>
      <c r="D354" s="8">
        <v>0</v>
      </c>
    </row>
    <row r="355" spans="1:4" x14ac:dyDescent="0.2">
      <c r="A355">
        <v>2010101288</v>
      </c>
      <c r="B355" t="s">
        <v>73</v>
      </c>
      <c r="C355" s="16">
        <v>45413</v>
      </c>
      <c r="D355" s="8">
        <v>0</v>
      </c>
    </row>
    <row r="356" spans="1:4" x14ac:dyDescent="0.2">
      <c r="A356">
        <v>2010101289</v>
      </c>
      <c r="B356" t="s">
        <v>74</v>
      </c>
      <c r="C356" s="16">
        <v>45292</v>
      </c>
      <c r="D356" s="8">
        <v>-16680.75</v>
      </c>
    </row>
    <row r="357" spans="1:4" x14ac:dyDescent="0.2">
      <c r="A357">
        <v>2010101289</v>
      </c>
      <c r="B357" t="s">
        <v>74</v>
      </c>
      <c r="C357" s="16">
        <v>45323</v>
      </c>
      <c r="D357" s="8">
        <v>0</v>
      </c>
    </row>
    <row r="358" spans="1:4" x14ac:dyDescent="0.2">
      <c r="A358">
        <v>2010101289</v>
      </c>
      <c r="B358" t="s">
        <v>74</v>
      </c>
      <c r="C358" s="16">
        <v>45352</v>
      </c>
      <c r="D358" s="8">
        <v>0</v>
      </c>
    </row>
    <row r="359" spans="1:4" x14ac:dyDescent="0.2">
      <c r="A359">
        <v>2010101289</v>
      </c>
      <c r="B359" t="s">
        <v>74</v>
      </c>
      <c r="C359" s="16">
        <v>45383</v>
      </c>
      <c r="D359" s="8">
        <v>0</v>
      </c>
    </row>
    <row r="360" spans="1:4" x14ac:dyDescent="0.2">
      <c r="A360">
        <v>2010101289</v>
      </c>
      <c r="B360" t="s">
        <v>74</v>
      </c>
      <c r="C360" s="16">
        <v>45413</v>
      </c>
      <c r="D360" s="8">
        <v>0</v>
      </c>
    </row>
    <row r="361" spans="1:4" x14ac:dyDescent="0.2">
      <c r="A361">
        <v>2010101290</v>
      </c>
      <c r="B361" t="s">
        <v>75</v>
      </c>
      <c r="C361" s="16">
        <v>45292</v>
      </c>
      <c r="D361" s="8">
        <v>-0.01</v>
      </c>
    </row>
    <row r="362" spans="1:4" x14ac:dyDescent="0.2">
      <c r="A362">
        <v>2010101290</v>
      </c>
      <c r="B362" t="s">
        <v>75</v>
      </c>
      <c r="C362" s="16">
        <v>45323</v>
      </c>
      <c r="D362" s="8">
        <v>0</v>
      </c>
    </row>
    <row r="363" spans="1:4" x14ac:dyDescent="0.2">
      <c r="A363">
        <v>2010101290</v>
      </c>
      <c r="B363" t="s">
        <v>75</v>
      </c>
      <c r="C363" s="16">
        <v>45352</v>
      </c>
      <c r="D363" s="8">
        <v>0</v>
      </c>
    </row>
    <row r="364" spans="1:4" x14ac:dyDescent="0.2">
      <c r="A364">
        <v>2010101290</v>
      </c>
      <c r="B364" t="s">
        <v>75</v>
      </c>
      <c r="C364" s="16">
        <v>45383</v>
      </c>
      <c r="D364" s="8">
        <v>0</v>
      </c>
    </row>
    <row r="365" spans="1:4" x14ac:dyDescent="0.2">
      <c r="A365">
        <v>2010101290</v>
      </c>
      <c r="B365" t="s">
        <v>75</v>
      </c>
      <c r="C365" s="16">
        <v>45413</v>
      </c>
      <c r="D365" s="8">
        <v>0</v>
      </c>
    </row>
    <row r="366" spans="1:4" x14ac:dyDescent="0.2">
      <c r="A366">
        <v>2010101292</v>
      </c>
      <c r="B366" t="s">
        <v>76</v>
      </c>
      <c r="C366" s="16">
        <v>45292</v>
      </c>
      <c r="D366" s="8">
        <v>0</v>
      </c>
    </row>
    <row r="367" spans="1:4" x14ac:dyDescent="0.2">
      <c r="A367">
        <v>2010101292</v>
      </c>
      <c r="B367" t="s">
        <v>76</v>
      </c>
      <c r="C367" s="16">
        <v>45323</v>
      </c>
      <c r="D367" s="8">
        <v>1.53</v>
      </c>
    </row>
    <row r="368" spans="1:4" x14ac:dyDescent="0.2">
      <c r="A368">
        <v>2010101292</v>
      </c>
      <c r="B368" t="s">
        <v>76</v>
      </c>
      <c r="C368" s="16">
        <v>45352</v>
      </c>
      <c r="D368" s="8">
        <v>0</v>
      </c>
    </row>
    <row r="369" spans="1:4" x14ac:dyDescent="0.2">
      <c r="A369">
        <v>2010101292</v>
      </c>
      <c r="B369" t="s">
        <v>76</v>
      </c>
      <c r="C369" s="16">
        <v>45383</v>
      </c>
      <c r="D369" s="8">
        <v>0</v>
      </c>
    </row>
    <row r="370" spans="1:4" x14ac:dyDescent="0.2">
      <c r="A370">
        <v>2010101292</v>
      </c>
      <c r="B370" t="s">
        <v>76</v>
      </c>
      <c r="C370" s="16">
        <v>45413</v>
      </c>
      <c r="D370" s="8">
        <v>0</v>
      </c>
    </row>
    <row r="371" spans="1:4" x14ac:dyDescent="0.2">
      <c r="A371">
        <v>2010101295</v>
      </c>
      <c r="B371" t="s">
        <v>77</v>
      </c>
      <c r="C371" s="16">
        <v>45292</v>
      </c>
      <c r="D371" s="8">
        <v>-6164</v>
      </c>
    </row>
    <row r="372" spans="1:4" x14ac:dyDescent="0.2">
      <c r="A372">
        <v>2010101295</v>
      </c>
      <c r="B372" t="s">
        <v>77</v>
      </c>
      <c r="C372" s="16">
        <v>45323</v>
      </c>
      <c r="D372" s="8">
        <v>0</v>
      </c>
    </row>
    <row r="373" spans="1:4" x14ac:dyDescent="0.2">
      <c r="A373">
        <v>2010101295</v>
      </c>
      <c r="B373" t="s">
        <v>77</v>
      </c>
      <c r="C373" s="16">
        <v>45352</v>
      </c>
      <c r="D373" s="8">
        <v>0</v>
      </c>
    </row>
    <row r="374" spans="1:4" x14ac:dyDescent="0.2">
      <c r="A374">
        <v>2010101295</v>
      </c>
      <c r="B374" t="s">
        <v>77</v>
      </c>
      <c r="C374" s="16">
        <v>45383</v>
      </c>
      <c r="D374" s="8">
        <v>0</v>
      </c>
    </row>
    <row r="375" spans="1:4" x14ac:dyDescent="0.2">
      <c r="A375">
        <v>2010101295</v>
      </c>
      <c r="B375" t="s">
        <v>77</v>
      </c>
      <c r="C375" s="16">
        <v>45413</v>
      </c>
      <c r="D375" s="8">
        <v>0</v>
      </c>
    </row>
    <row r="376" spans="1:4" x14ac:dyDescent="0.2">
      <c r="A376">
        <v>2010101297</v>
      </c>
      <c r="B376" t="s">
        <v>78</v>
      </c>
      <c r="C376" s="16">
        <v>45292</v>
      </c>
      <c r="D376" s="8">
        <v>-1000000</v>
      </c>
    </row>
    <row r="377" spans="1:4" x14ac:dyDescent="0.2">
      <c r="A377">
        <v>2010101297</v>
      </c>
      <c r="B377" t="s">
        <v>78</v>
      </c>
      <c r="C377" s="16">
        <v>45323</v>
      </c>
      <c r="D377" s="8">
        <v>0</v>
      </c>
    </row>
    <row r="378" spans="1:4" x14ac:dyDescent="0.2">
      <c r="A378">
        <v>2010101297</v>
      </c>
      <c r="B378" t="s">
        <v>78</v>
      </c>
      <c r="C378" s="16">
        <v>45352</v>
      </c>
      <c r="D378" s="8">
        <v>0</v>
      </c>
    </row>
    <row r="379" spans="1:4" x14ac:dyDescent="0.2">
      <c r="A379">
        <v>2010101297</v>
      </c>
      <c r="B379" t="s">
        <v>78</v>
      </c>
      <c r="C379" s="16">
        <v>45383</v>
      </c>
      <c r="D379" s="8">
        <v>0</v>
      </c>
    </row>
    <row r="380" spans="1:4" x14ac:dyDescent="0.2">
      <c r="A380">
        <v>2010101297</v>
      </c>
      <c r="B380" t="s">
        <v>78</v>
      </c>
      <c r="C380" s="16">
        <v>45413</v>
      </c>
      <c r="D380" s="8">
        <v>0</v>
      </c>
    </row>
    <row r="381" spans="1:4" x14ac:dyDescent="0.2">
      <c r="A381">
        <v>2010101298</v>
      </c>
      <c r="B381" t="s">
        <v>79</v>
      </c>
      <c r="C381" s="16">
        <v>45292</v>
      </c>
      <c r="D381" s="8">
        <v>0</v>
      </c>
    </row>
    <row r="382" spans="1:4" x14ac:dyDescent="0.2">
      <c r="A382">
        <v>2010101298</v>
      </c>
      <c r="B382" t="s">
        <v>79</v>
      </c>
      <c r="C382" s="16">
        <v>45323</v>
      </c>
      <c r="D382" s="8">
        <v>110717.785</v>
      </c>
    </row>
    <row r="383" spans="1:4" x14ac:dyDescent="0.2">
      <c r="A383">
        <v>2010101298</v>
      </c>
      <c r="B383" t="s">
        <v>79</v>
      </c>
      <c r="C383" s="16">
        <v>45352</v>
      </c>
      <c r="D383" s="8">
        <v>110717.785</v>
      </c>
    </row>
    <row r="384" spans="1:4" x14ac:dyDescent="0.2">
      <c r="A384">
        <v>2010101298</v>
      </c>
      <c r="B384" t="s">
        <v>79</v>
      </c>
      <c r="C384" s="16">
        <v>45383</v>
      </c>
      <c r="D384" s="8">
        <v>0</v>
      </c>
    </row>
    <row r="385" spans="1:4" x14ac:dyDescent="0.2">
      <c r="A385">
        <v>2010101298</v>
      </c>
      <c r="B385" t="s">
        <v>79</v>
      </c>
      <c r="C385" s="16">
        <v>45413</v>
      </c>
      <c r="D385" s="8">
        <v>0</v>
      </c>
    </row>
    <row r="386" spans="1:4" x14ac:dyDescent="0.2">
      <c r="A386">
        <v>2010101300</v>
      </c>
      <c r="B386" t="s">
        <v>80</v>
      </c>
      <c r="C386" s="16">
        <v>45292</v>
      </c>
      <c r="D386" s="8">
        <v>0</v>
      </c>
    </row>
    <row r="387" spans="1:4" x14ac:dyDescent="0.2">
      <c r="A387">
        <v>2010101300</v>
      </c>
      <c r="B387" t="s">
        <v>80</v>
      </c>
      <c r="C387" s="16">
        <v>45323</v>
      </c>
      <c r="D387" s="8">
        <v>790168.47</v>
      </c>
    </row>
    <row r="388" spans="1:4" x14ac:dyDescent="0.2">
      <c r="A388">
        <v>2010101300</v>
      </c>
      <c r="B388" t="s">
        <v>80</v>
      </c>
      <c r="C388" s="16">
        <v>45352</v>
      </c>
      <c r="D388" s="8">
        <v>0</v>
      </c>
    </row>
    <row r="389" spans="1:4" x14ac:dyDescent="0.2">
      <c r="A389">
        <v>2010101300</v>
      </c>
      <c r="B389" t="s">
        <v>80</v>
      </c>
      <c r="C389" s="16">
        <v>45383</v>
      </c>
      <c r="D389" s="8">
        <v>0</v>
      </c>
    </row>
    <row r="390" spans="1:4" x14ac:dyDescent="0.2">
      <c r="A390">
        <v>2010101300</v>
      </c>
      <c r="B390" t="s">
        <v>80</v>
      </c>
      <c r="C390" s="16">
        <v>45413</v>
      </c>
      <c r="D390" s="8">
        <v>0</v>
      </c>
    </row>
    <row r="391" spans="1:4" x14ac:dyDescent="0.2">
      <c r="A391">
        <v>2010101301</v>
      </c>
      <c r="B391" t="s">
        <v>81</v>
      </c>
      <c r="C391" s="16">
        <v>45292</v>
      </c>
      <c r="D391" s="8">
        <v>-293250</v>
      </c>
    </row>
    <row r="392" spans="1:4" x14ac:dyDescent="0.2">
      <c r="A392">
        <v>2010101301</v>
      </c>
      <c r="B392" t="s">
        <v>81</v>
      </c>
      <c r="C392" s="16">
        <v>45323</v>
      </c>
      <c r="D392" s="8">
        <v>0</v>
      </c>
    </row>
    <row r="393" spans="1:4" x14ac:dyDescent="0.2">
      <c r="A393">
        <v>2010101301</v>
      </c>
      <c r="B393" t="s">
        <v>81</v>
      </c>
      <c r="C393" s="16">
        <v>45352</v>
      </c>
      <c r="D393" s="8">
        <v>0</v>
      </c>
    </row>
    <row r="394" spans="1:4" x14ac:dyDescent="0.2">
      <c r="A394">
        <v>2010101301</v>
      </c>
      <c r="B394" t="s">
        <v>81</v>
      </c>
      <c r="C394" s="16">
        <v>45383</v>
      </c>
      <c r="D394" s="8">
        <v>0</v>
      </c>
    </row>
    <row r="395" spans="1:4" x14ac:dyDescent="0.2">
      <c r="A395">
        <v>2010101301</v>
      </c>
      <c r="B395" t="s">
        <v>81</v>
      </c>
      <c r="C395" s="16">
        <v>45413</v>
      </c>
      <c r="D395" s="8">
        <v>0</v>
      </c>
    </row>
    <row r="396" spans="1:4" x14ac:dyDescent="0.2">
      <c r="A396">
        <v>2010101304</v>
      </c>
      <c r="B396" t="s">
        <v>82</v>
      </c>
      <c r="C396" s="16">
        <v>45292</v>
      </c>
      <c r="D396" s="8">
        <v>-38855</v>
      </c>
    </row>
    <row r="397" spans="1:4" x14ac:dyDescent="0.2">
      <c r="A397">
        <v>2010101304</v>
      </c>
      <c r="B397" t="s">
        <v>82</v>
      </c>
      <c r="C397" s="16">
        <v>45323</v>
      </c>
      <c r="D397" s="8">
        <v>0</v>
      </c>
    </row>
    <row r="398" spans="1:4" x14ac:dyDescent="0.2">
      <c r="A398">
        <v>2010101304</v>
      </c>
      <c r="B398" t="s">
        <v>82</v>
      </c>
      <c r="C398" s="16">
        <v>45352</v>
      </c>
      <c r="D398" s="8">
        <v>0</v>
      </c>
    </row>
    <row r="399" spans="1:4" x14ac:dyDescent="0.2">
      <c r="A399">
        <v>2010101304</v>
      </c>
      <c r="B399" t="s">
        <v>82</v>
      </c>
      <c r="C399" s="16">
        <v>45383</v>
      </c>
      <c r="D399" s="8">
        <v>0</v>
      </c>
    </row>
    <row r="400" spans="1:4" x14ac:dyDescent="0.2">
      <c r="A400">
        <v>2010101304</v>
      </c>
      <c r="B400" t="s">
        <v>82</v>
      </c>
      <c r="C400" s="16">
        <v>45413</v>
      </c>
      <c r="D400" s="8">
        <v>0</v>
      </c>
    </row>
    <row r="401" spans="1:4" x14ac:dyDescent="0.2">
      <c r="A401">
        <v>2010101307</v>
      </c>
      <c r="B401" t="s">
        <v>83</v>
      </c>
      <c r="C401" s="16">
        <v>45292</v>
      </c>
      <c r="D401" s="8">
        <v>0</v>
      </c>
    </row>
    <row r="402" spans="1:4" x14ac:dyDescent="0.2">
      <c r="A402">
        <v>2010101307</v>
      </c>
      <c r="B402" t="s">
        <v>83</v>
      </c>
      <c r="C402" s="16">
        <v>45323</v>
      </c>
      <c r="D402" s="8">
        <v>485502.3</v>
      </c>
    </row>
    <row r="403" spans="1:4" x14ac:dyDescent="0.2">
      <c r="A403">
        <v>2010101307</v>
      </c>
      <c r="B403" t="s">
        <v>83</v>
      </c>
      <c r="C403" s="16">
        <v>45352</v>
      </c>
      <c r="D403" s="8">
        <v>0</v>
      </c>
    </row>
    <row r="404" spans="1:4" x14ac:dyDescent="0.2">
      <c r="A404">
        <v>2010101307</v>
      </c>
      <c r="B404" t="s">
        <v>83</v>
      </c>
      <c r="C404" s="16">
        <v>45383</v>
      </c>
      <c r="D404" s="8">
        <v>0</v>
      </c>
    </row>
    <row r="405" spans="1:4" x14ac:dyDescent="0.2">
      <c r="A405">
        <v>2010101307</v>
      </c>
      <c r="B405" t="s">
        <v>83</v>
      </c>
      <c r="C405" s="16">
        <v>45413</v>
      </c>
      <c r="D405" s="8">
        <v>0</v>
      </c>
    </row>
    <row r="406" spans="1:4" x14ac:dyDescent="0.2">
      <c r="A406">
        <v>2010101308</v>
      </c>
      <c r="B406" t="s">
        <v>84</v>
      </c>
      <c r="C406" s="16">
        <v>45292</v>
      </c>
      <c r="D406" s="8">
        <v>-11550.853000000001</v>
      </c>
    </row>
    <row r="407" spans="1:4" x14ac:dyDescent="0.2">
      <c r="A407">
        <v>2010101308</v>
      </c>
      <c r="B407" t="s">
        <v>84</v>
      </c>
      <c r="C407" s="16">
        <v>45323</v>
      </c>
      <c r="D407" s="8">
        <v>0</v>
      </c>
    </row>
    <row r="408" spans="1:4" x14ac:dyDescent="0.2">
      <c r="A408">
        <v>2010101308</v>
      </c>
      <c r="B408" t="s">
        <v>84</v>
      </c>
      <c r="C408" s="16">
        <v>45352</v>
      </c>
      <c r="D408" s="8">
        <v>0</v>
      </c>
    </row>
    <row r="409" spans="1:4" x14ac:dyDescent="0.2">
      <c r="A409">
        <v>2010101308</v>
      </c>
      <c r="B409" t="s">
        <v>84</v>
      </c>
      <c r="C409" s="16">
        <v>45383</v>
      </c>
      <c r="D409" s="8">
        <v>0</v>
      </c>
    </row>
    <row r="410" spans="1:4" x14ac:dyDescent="0.2">
      <c r="A410">
        <v>2010101308</v>
      </c>
      <c r="B410" t="s">
        <v>84</v>
      </c>
      <c r="C410" s="16">
        <v>45413</v>
      </c>
      <c r="D410" s="8">
        <v>0</v>
      </c>
    </row>
    <row r="411" spans="1:4" x14ac:dyDescent="0.2">
      <c r="A411">
        <v>2010101310</v>
      </c>
      <c r="B411" t="s">
        <v>85</v>
      </c>
      <c r="C411" s="16">
        <v>45292</v>
      </c>
      <c r="D411" s="8">
        <v>0</v>
      </c>
    </row>
    <row r="412" spans="1:4" x14ac:dyDescent="0.2">
      <c r="A412">
        <v>2010101310</v>
      </c>
      <c r="B412" t="s">
        <v>85</v>
      </c>
      <c r="C412" s="16">
        <v>45323</v>
      </c>
      <c r="D412" s="8">
        <v>0</v>
      </c>
    </row>
    <row r="413" spans="1:4" x14ac:dyDescent="0.2">
      <c r="A413">
        <v>2010101310</v>
      </c>
      <c r="B413" t="s">
        <v>85</v>
      </c>
      <c r="C413" s="16">
        <v>45352</v>
      </c>
      <c r="D413" s="8">
        <v>0</v>
      </c>
    </row>
    <row r="414" spans="1:4" x14ac:dyDescent="0.2">
      <c r="A414">
        <v>2010101310</v>
      </c>
      <c r="B414" t="s">
        <v>85</v>
      </c>
      <c r="C414" s="16">
        <v>45383</v>
      </c>
      <c r="D414" s="8">
        <v>0</v>
      </c>
    </row>
    <row r="415" spans="1:4" x14ac:dyDescent="0.2">
      <c r="A415">
        <v>2010101310</v>
      </c>
      <c r="B415" t="s">
        <v>85</v>
      </c>
      <c r="C415" s="16">
        <v>45413</v>
      </c>
      <c r="D415" s="8">
        <v>0</v>
      </c>
    </row>
    <row r="416" spans="1:4" x14ac:dyDescent="0.2">
      <c r="A416">
        <v>2010102004</v>
      </c>
      <c r="B416" t="s">
        <v>86</v>
      </c>
      <c r="C416" s="16">
        <v>45292</v>
      </c>
      <c r="D416" s="8">
        <v>0</v>
      </c>
    </row>
    <row r="417" spans="1:4" x14ac:dyDescent="0.2">
      <c r="A417">
        <v>2010102004</v>
      </c>
      <c r="B417" t="s">
        <v>86</v>
      </c>
      <c r="C417" s="16">
        <v>45323</v>
      </c>
      <c r="D417" s="8">
        <v>30422</v>
      </c>
    </row>
    <row r="418" spans="1:4" x14ac:dyDescent="0.2">
      <c r="A418">
        <v>2010102004</v>
      </c>
      <c r="B418" t="s">
        <v>86</v>
      </c>
      <c r="C418" s="16">
        <v>45352</v>
      </c>
      <c r="D418" s="8">
        <v>0</v>
      </c>
    </row>
    <row r="419" spans="1:4" x14ac:dyDescent="0.2">
      <c r="A419">
        <v>2010102004</v>
      </c>
      <c r="B419" t="s">
        <v>86</v>
      </c>
      <c r="C419" s="16">
        <v>45383</v>
      </c>
      <c r="D419" s="8">
        <v>0</v>
      </c>
    </row>
    <row r="420" spans="1:4" x14ac:dyDescent="0.2">
      <c r="A420">
        <v>2010102004</v>
      </c>
      <c r="B420" t="s">
        <v>86</v>
      </c>
      <c r="C420" s="16">
        <v>45413</v>
      </c>
      <c r="D420" s="8">
        <v>0</v>
      </c>
    </row>
    <row r="421" spans="1:4" x14ac:dyDescent="0.2">
      <c r="A421">
        <v>2010102005</v>
      </c>
      <c r="B421" t="s">
        <v>87</v>
      </c>
      <c r="C421" s="16">
        <v>45292</v>
      </c>
      <c r="D421" s="8">
        <v>0</v>
      </c>
    </row>
    <row r="422" spans="1:4" x14ac:dyDescent="0.2">
      <c r="A422">
        <v>2010102005</v>
      </c>
      <c r="B422" t="s">
        <v>87</v>
      </c>
      <c r="C422" s="16">
        <v>45323</v>
      </c>
      <c r="D422" s="8">
        <v>96600</v>
      </c>
    </row>
    <row r="423" spans="1:4" x14ac:dyDescent="0.2">
      <c r="A423">
        <v>2010102005</v>
      </c>
      <c r="B423" t="s">
        <v>87</v>
      </c>
      <c r="C423" s="16">
        <v>45352</v>
      </c>
      <c r="D423" s="8">
        <v>96600</v>
      </c>
    </row>
    <row r="424" spans="1:4" x14ac:dyDescent="0.2">
      <c r="A424">
        <v>2010102005</v>
      </c>
      <c r="B424" t="s">
        <v>87</v>
      </c>
      <c r="C424" s="16">
        <v>45383</v>
      </c>
      <c r="D424" s="8">
        <v>0</v>
      </c>
    </row>
    <row r="425" spans="1:4" x14ac:dyDescent="0.2">
      <c r="A425">
        <v>2010102005</v>
      </c>
      <c r="B425" t="s">
        <v>87</v>
      </c>
      <c r="C425" s="16">
        <v>45413</v>
      </c>
      <c r="D425" s="8">
        <v>0</v>
      </c>
    </row>
    <row r="426" spans="1:4" x14ac:dyDescent="0.2">
      <c r="A426">
        <v>2010102015</v>
      </c>
      <c r="B426" t="s">
        <v>88</v>
      </c>
      <c r="C426" s="16">
        <v>45292</v>
      </c>
      <c r="D426" s="8">
        <v>0</v>
      </c>
    </row>
    <row r="427" spans="1:4" x14ac:dyDescent="0.2">
      <c r="A427">
        <v>2010102015</v>
      </c>
      <c r="B427" t="s">
        <v>88</v>
      </c>
      <c r="C427" s="16">
        <v>45323</v>
      </c>
      <c r="D427" s="8">
        <v>0</v>
      </c>
    </row>
    <row r="428" spans="1:4" x14ac:dyDescent="0.2">
      <c r="A428">
        <v>2010102015</v>
      </c>
      <c r="B428" t="s">
        <v>88</v>
      </c>
      <c r="C428" s="16">
        <v>45352</v>
      </c>
      <c r="D428" s="8">
        <v>0</v>
      </c>
    </row>
    <row r="429" spans="1:4" x14ac:dyDescent="0.2">
      <c r="A429">
        <v>2010102015</v>
      </c>
      <c r="B429" t="s">
        <v>88</v>
      </c>
      <c r="C429" s="16">
        <v>45383</v>
      </c>
      <c r="D429" s="8">
        <v>0</v>
      </c>
    </row>
    <row r="430" spans="1:4" x14ac:dyDescent="0.2">
      <c r="A430">
        <v>2010102015</v>
      </c>
      <c r="B430" t="s">
        <v>88</v>
      </c>
      <c r="C430" s="16">
        <v>45413</v>
      </c>
      <c r="D430" s="8">
        <v>0</v>
      </c>
    </row>
    <row r="431" spans="1:4" x14ac:dyDescent="0.2">
      <c r="A431">
        <v>2010102016</v>
      </c>
      <c r="B431" t="s">
        <v>89</v>
      </c>
      <c r="C431" s="16">
        <v>45292</v>
      </c>
      <c r="D431" s="8">
        <v>0</v>
      </c>
    </row>
    <row r="432" spans="1:4" x14ac:dyDescent="0.2">
      <c r="A432">
        <v>2010102016</v>
      </c>
      <c r="B432" t="s">
        <v>89</v>
      </c>
      <c r="C432" s="16">
        <v>45323</v>
      </c>
      <c r="D432" s="8">
        <v>0</v>
      </c>
    </row>
    <row r="433" spans="1:4" x14ac:dyDescent="0.2">
      <c r="A433">
        <v>2010102016</v>
      </c>
      <c r="B433" t="s">
        <v>89</v>
      </c>
      <c r="C433" s="16">
        <v>45352</v>
      </c>
      <c r="D433" s="8">
        <v>0</v>
      </c>
    </row>
    <row r="434" spans="1:4" x14ac:dyDescent="0.2">
      <c r="A434">
        <v>2010102016</v>
      </c>
      <c r="B434" t="s">
        <v>89</v>
      </c>
      <c r="C434" s="16">
        <v>45383</v>
      </c>
      <c r="D434" s="8">
        <v>0</v>
      </c>
    </row>
    <row r="435" spans="1:4" x14ac:dyDescent="0.2">
      <c r="A435">
        <v>2010102016</v>
      </c>
      <c r="B435" t="s">
        <v>89</v>
      </c>
      <c r="C435" s="16">
        <v>45413</v>
      </c>
      <c r="D435" s="8">
        <v>0</v>
      </c>
    </row>
    <row r="436" spans="1:4" x14ac:dyDescent="0.2">
      <c r="A436">
        <v>2010103008</v>
      </c>
      <c r="B436" t="s">
        <v>90</v>
      </c>
      <c r="C436" s="16">
        <v>45292</v>
      </c>
      <c r="D436" s="8">
        <v>0</v>
      </c>
    </row>
    <row r="437" spans="1:4" x14ac:dyDescent="0.2">
      <c r="A437">
        <v>2010103008</v>
      </c>
      <c r="B437" t="s">
        <v>90</v>
      </c>
      <c r="C437" s="16">
        <v>45323</v>
      </c>
      <c r="D437" s="8">
        <v>6859.4400000000005</v>
      </c>
    </row>
    <row r="438" spans="1:4" x14ac:dyDescent="0.2">
      <c r="A438">
        <v>2010103008</v>
      </c>
      <c r="B438" t="s">
        <v>90</v>
      </c>
      <c r="C438" s="16">
        <v>45352</v>
      </c>
      <c r="D438" s="8">
        <v>0</v>
      </c>
    </row>
    <row r="439" spans="1:4" x14ac:dyDescent="0.2">
      <c r="A439">
        <v>2010103008</v>
      </c>
      <c r="B439" t="s">
        <v>90</v>
      </c>
      <c r="C439" s="16">
        <v>45383</v>
      </c>
      <c r="D439" s="8">
        <v>0</v>
      </c>
    </row>
    <row r="440" spans="1:4" x14ac:dyDescent="0.2">
      <c r="A440">
        <v>2010103008</v>
      </c>
      <c r="B440" t="s">
        <v>90</v>
      </c>
      <c r="C440" s="16">
        <v>45413</v>
      </c>
      <c r="D440" s="8">
        <v>0</v>
      </c>
    </row>
    <row r="441" spans="1:4" x14ac:dyDescent="0.2">
      <c r="A441">
        <v>2010103010</v>
      </c>
      <c r="B441" t="s">
        <v>91</v>
      </c>
      <c r="C441" s="16">
        <v>45292</v>
      </c>
      <c r="D441" s="8">
        <v>0</v>
      </c>
    </row>
    <row r="442" spans="1:4" x14ac:dyDescent="0.2">
      <c r="A442">
        <v>2010103010</v>
      </c>
      <c r="B442" t="s">
        <v>91</v>
      </c>
      <c r="C442" s="16">
        <v>45323</v>
      </c>
      <c r="D442" s="8">
        <v>10429</v>
      </c>
    </row>
    <row r="443" spans="1:4" x14ac:dyDescent="0.2">
      <c r="A443">
        <v>2010103010</v>
      </c>
      <c r="B443" t="s">
        <v>91</v>
      </c>
      <c r="C443" s="16">
        <v>45352</v>
      </c>
      <c r="D443" s="8">
        <v>0</v>
      </c>
    </row>
    <row r="444" spans="1:4" x14ac:dyDescent="0.2">
      <c r="A444">
        <v>2010103010</v>
      </c>
      <c r="B444" t="s">
        <v>91</v>
      </c>
      <c r="C444" s="16">
        <v>45383</v>
      </c>
      <c r="D444" s="8">
        <v>0</v>
      </c>
    </row>
    <row r="445" spans="1:4" x14ac:dyDescent="0.2">
      <c r="A445">
        <v>2010103010</v>
      </c>
      <c r="B445" t="s">
        <v>91</v>
      </c>
      <c r="C445" s="16">
        <v>45413</v>
      </c>
      <c r="D445" s="8">
        <v>0</v>
      </c>
    </row>
    <row r="446" spans="1:4" x14ac:dyDescent="0.2">
      <c r="A446">
        <v>2010103011</v>
      </c>
      <c r="B446" t="s">
        <v>92</v>
      </c>
      <c r="C446" s="16">
        <v>45292</v>
      </c>
      <c r="D446" s="8">
        <v>0</v>
      </c>
    </row>
    <row r="447" spans="1:4" x14ac:dyDescent="0.2">
      <c r="A447">
        <v>2010103011</v>
      </c>
      <c r="B447" t="s">
        <v>92</v>
      </c>
      <c r="C447" s="16">
        <v>45323</v>
      </c>
      <c r="D447" s="8">
        <v>4058010.52</v>
      </c>
    </row>
    <row r="448" spans="1:4" x14ac:dyDescent="0.2">
      <c r="A448">
        <v>2010103011</v>
      </c>
      <c r="B448" t="s">
        <v>92</v>
      </c>
      <c r="C448" s="16">
        <v>45352</v>
      </c>
      <c r="D448" s="8">
        <v>0</v>
      </c>
    </row>
    <row r="449" spans="1:4" x14ac:dyDescent="0.2">
      <c r="A449">
        <v>2010103011</v>
      </c>
      <c r="B449" t="s">
        <v>92</v>
      </c>
      <c r="C449" s="16">
        <v>45383</v>
      </c>
      <c r="D449" s="8">
        <v>0</v>
      </c>
    </row>
    <row r="450" spans="1:4" x14ac:dyDescent="0.2">
      <c r="A450">
        <v>2010103011</v>
      </c>
      <c r="B450" t="s">
        <v>92</v>
      </c>
      <c r="C450" s="16">
        <v>45413</v>
      </c>
      <c r="D450" s="8">
        <v>0</v>
      </c>
    </row>
    <row r="451" spans="1:4" x14ac:dyDescent="0.2">
      <c r="A451">
        <v>2010103016</v>
      </c>
      <c r="B451" t="s">
        <v>93</v>
      </c>
      <c r="C451" s="16">
        <v>45292</v>
      </c>
      <c r="D451" s="8">
        <v>-580</v>
      </c>
    </row>
    <row r="452" spans="1:4" x14ac:dyDescent="0.2">
      <c r="A452">
        <v>2010103016</v>
      </c>
      <c r="B452" t="s">
        <v>93</v>
      </c>
      <c r="C452" s="16">
        <v>45323</v>
      </c>
      <c r="D452" s="8">
        <v>0</v>
      </c>
    </row>
    <row r="453" spans="1:4" x14ac:dyDescent="0.2">
      <c r="A453">
        <v>2010103016</v>
      </c>
      <c r="B453" t="s">
        <v>93</v>
      </c>
      <c r="C453" s="16">
        <v>45352</v>
      </c>
      <c r="D453" s="8">
        <v>0</v>
      </c>
    </row>
    <row r="454" spans="1:4" x14ac:dyDescent="0.2">
      <c r="A454">
        <v>2010103016</v>
      </c>
      <c r="B454" t="s">
        <v>93</v>
      </c>
      <c r="C454" s="16">
        <v>45383</v>
      </c>
      <c r="D454" s="8">
        <v>0</v>
      </c>
    </row>
    <row r="455" spans="1:4" x14ac:dyDescent="0.2">
      <c r="A455">
        <v>2010103016</v>
      </c>
      <c r="B455" t="s">
        <v>93</v>
      </c>
      <c r="C455" s="16">
        <v>45413</v>
      </c>
      <c r="D455" s="8">
        <v>0</v>
      </c>
    </row>
    <row r="456" spans="1:4" x14ac:dyDescent="0.2">
      <c r="A456">
        <v>2010103022</v>
      </c>
      <c r="B456" t="s">
        <v>94</v>
      </c>
      <c r="C456" s="16">
        <v>45292</v>
      </c>
      <c r="D456" s="8">
        <v>0</v>
      </c>
    </row>
    <row r="457" spans="1:4" x14ac:dyDescent="0.2">
      <c r="A457">
        <v>2010103022</v>
      </c>
      <c r="B457" t="s">
        <v>94</v>
      </c>
      <c r="C457" s="16">
        <v>45323</v>
      </c>
      <c r="D457" s="8">
        <v>30491.25</v>
      </c>
    </row>
    <row r="458" spans="1:4" x14ac:dyDescent="0.2">
      <c r="A458">
        <v>2010103022</v>
      </c>
      <c r="B458" t="s">
        <v>94</v>
      </c>
      <c r="C458" s="16">
        <v>45352</v>
      </c>
      <c r="D458" s="8">
        <v>30491.25</v>
      </c>
    </row>
    <row r="459" spans="1:4" x14ac:dyDescent="0.2">
      <c r="A459">
        <v>2010103022</v>
      </c>
      <c r="B459" t="s">
        <v>94</v>
      </c>
      <c r="C459" s="16">
        <v>45383</v>
      </c>
      <c r="D459" s="8">
        <v>0</v>
      </c>
    </row>
    <row r="460" spans="1:4" x14ac:dyDescent="0.2">
      <c r="A460">
        <v>2010103022</v>
      </c>
      <c r="B460" t="s">
        <v>94</v>
      </c>
      <c r="C460" s="16">
        <v>45413</v>
      </c>
      <c r="D460" s="8">
        <v>0</v>
      </c>
    </row>
    <row r="461" spans="1:4" x14ac:dyDescent="0.2">
      <c r="A461">
        <v>2010103030</v>
      </c>
      <c r="B461" t="s">
        <v>95</v>
      </c>
      <c r="C461" s="16">
        <v>45292</v>
      </c>
      <c r="D461" s="8">
        <v>0</v>
      </c>
    </row>
    <row r="462" spans="1:4" x14ac:dyDescent="0.2">
      <c r="A462">
        <v>2010103030</v>
      </c>
      <c r="B462" t="s">
        <v>95</v>
      </c>
      <c r="C462" s="16">
        <v>45323</v>
      </c>
      <c r="D462" s="8">
        <v>2054.4361249999997</v>
      </c>
    </row>
    <row r="463" spans="1:4" x14ac:dyDescent="0.2">
      <c r="A463">
        <v>2010103030</v>
      </c>
      <c r="B463" t="s">
        <v>95</v>
      </c>
      <c r="C463" s="16">
        <v>45352</v>
      </c>
      <c r="D463" s="8">
        <v>2054.4361249999997</v>
      </c>
    </row>
    <row r="464" spans="1:4" x14ac:dyDescent="0.2">
      <c r="A464">
        <v>2010103030</v>
      </c>
      <c r="B464" t="s">
        <v>95</v>
      </c>
      <c r="C464" s="16">
        <v>45383</v>
      </c>
      <c r="D464" s="8">
        <v>0</v>
      </c>
    </row>
    <row r="465" spans="1:4" x14ac:dyDescent="0.2">
      <c r="A465">
        <v>2010103030</v>
      </c>
      <c r="B465" t="s">
        <v>95</v>
      </c>
      <c r="C465" s="16">
        <v>45413</v>
      </c>
      <c r="D465" s="8">
        <v>0</v>
      </c>
    </row>
    <row r="466" spans="1:4" x14ac:dyDescent="0.2">
      <c r="A466">
        <v>2010103032</v>
      </c>
      <c r="B466" t="s">
        <v>96</v>
      </c>
      <c r="C466" s="16">
        <v>45292</v>
      </c>
      <c r="D466" s="8">
        <v>0</v>
      </c>
    </row>
    <row r="467" spans="1:4" x14ac:dyDescent="0.2">
      <c r="A467">
        <v>2010103032</v>
      </c>
      <c r="B467" t="s">
        <v>96</v>
      </c>
      <c r="C467" s="16">
        <v>45323</v>
      </c>
      <c r="D467" s="8">
        <v>18511.778674999998</v>
      </c>
    </row>
    <row r="468" spans="1:4" x14ac:dyDescent="0.2">
      <c r="A468">
        <v>2010103032</v>
      </c>
      <c r="B468" t="s">
        <v>96</v>
      </c>
      <c r="C468" s="16">
        <v>45352</v>
      </c>
      <c r="D468" s="8">
        <v>18511.778674999998</v>
      </c>
    </row>
    <row r="469" spans="1:4" x14ac:dyDescent="0.2">
      <c r="A469">
        <v>2010103032</v>
      </c>
      <c r="B469" t="s">
        <v>96</v>
      </c>
      <c r="C469" s="16">
        <v>45383</v>
      </c>
      <c r="D469" s="8">
        <v>0</v>
      </c>
    </row>
    <row r="470" spans="1:4" x14ac:dyDescent="0.2">
      <c r="A470">
        <v>2010103032</v>
      </c>
      <c r="B470" t="s">
        <v>96</v>
      </c>
      <c r="C470" s="16">
        <v>45413</v>
      </c>
      <c r="D470" s="8">
        <v>0</v>
      </c>
    </row>
    <row r="471" spans="1:4" x14ac:dyDescent="0.2">
      <c r="A471">
        <v>2010103033</v>
      </c>
      <c r="B471" t="s">
        <v>97</v>
      </c>
      <c r="C471" s="16">
        <v>45292</v>
      </c>
      <c r="D471" s="8">
        <v>0</v>
      </c>
    </row>
    <row r="472" spans="1:4" x14ac:dyDescent="0.2">
      <c r="A472">
        <v>2010103033</v>
      </c>
      <c r="B472" t="s">
        <v>97</v>
      </c>
      <c r="C472" s="16">
        <v>45323</v>
      </c>
      <c r="D472" s="8">
        <v>2731.25</v>
      </c>
    </row>
    <row r="473" spans="1:4" x14ac:dyDescent="0.2">
      <c r="A473">
        <v>2010103033</v>
      </c>
      <c r="B473" t="s">
        <v>97</v>
      </c>
      <c r="C473" s="16">
        <v>45352</v>
      </c>
      <c r="D473" s="8">
        <v>0</v>
      </c>
    </row>
    <row r="474" spans="1:4" x14ac:dyDescent="0.2">
      <c r="A474">
        <v>2010103033</v>
      </c>
      <c r="B474" t="s">
        <v>97</v>
      </c>
      <c r="C474" s="16">
        <v>45383</v>
      </c>
      <c r="D474" s="8">
        <v>0</v>
      </c>
    </row>
    <row r="475" spans="1:4" x14ac:dyDescent="0.2">
      <c r="A475">
        <v>2010103033</v>
      </c>
      <c r="B475" t="s">
        <v>97</v>
      </c>
      <c r="C475" s="16">
        <v>45413</v>
      </c>
      <c r="D475" s="8">
        <v>0</v>
      </c>
    </row>
    <row r="476" spans="1:4" x14ac:dyDescent="0.2">
      <c r="A476">
        <v>2010103046</v>
      </c>
      <c r="B476" t="s">
        <v>98</v>
      </c>
      <c r="C476" s="16">
        <v>45292</v>
      </c>
      <c r="D476" s="8">
        <v>0</v>
      </c>
    </row>
    <row r="477" spans="1:4" x14ac:dyDescent="0.2">
      <c r="A477">
        <v>2010103046</v>
      </c>
      <c r="B477" t="s">
        <v>98</v>
      </c>
      <c r="C477" s="16">
        <v>45323</v>
      </c>
      <c r="D477" s="8">
        <v>159705</v>
      </c>
    </row>
    <row r="478" spans="1:4" x14ac:dyDescent="0.2">
      <c r="A478">
        <v>2010103046</v>
      </c>
      <c r="B478" t="s">
        <v>98</v>
      </c>
      <c r="C478" s="16">
        <v>45352</v>
      </c>
      <c r="D478" s="8">
        <v>142147</v>
      </c>
    </row>
    <row r="479" spans="1:4" x14ac:dyDescent="0.2">
      <c r="A479">
        <v>2010103046</v>
      </c>
      <c r="B479" t="s">
        <v>98</v>
      </c>
      <c r="C479" s="16">
        <v>45383</v>
      </c>
      <c r="D479" s="8">
        <v>31347.7</v>
      </c>
    </row>
    <row r="480" spans="1:4" x14ac:dyDescent="0.2">
      <c r="A480">
        <v>2010103046</v>
      </c>
      <c r="B480" t="s">
        <v>98</v>
      </c>
      <c r="C480" s="16">
        <v>45413</v>
      </c>
      <c r="D480" s="8">
        <v>0</v>
      </c>
    </row>
    <row r="481" spans="1:4" x14ac:dyDescent="0.2">
      <c r="A481">
        <v>2010103065</v>
      </c>
      <c r="B481" t="s">
        <v>99</v>
      </c>
      <c r="C481" s="16">
        <v>45292</v>
      </c>
      <c r="D481" s="8">
        <v>-7.0999998599290853E-4</v>
      </c>
    </row>
    <row r="482" spans="1:4" x14ac:dyDescent="0.2">
      <c r="A482">
        <v>2010103065</v>
      </c>
      <c r="B482" t="s">
        <v>99</v>
      </c>
      <c r="C482" s="16">
        <v>45323</v>
      </c>
      <c r="D482" s="8">
        <v>0</v>
      </c>
    </row>
    <row r="483" spans="1:4" x14ac:dyDescent="0.2">
      <c r="A483">
        <v>2010103065</v>
      </c>
      <c r="B483" t="s">
        <v>99</v>
      </c>
      <c r="C483" s="16">
        <v>45352</v>
      </c>
      <c r="D483" s="8">
        <v>0</v>
      </c>
    </row>
    <row r="484" spans="1:4" x14ac:dyDescent="0.2">
      <c r="A484">
        <v>2010103065</v>
      </c>
      <c r="B484" t="s">
        <v>99</v>
      </c>
      <c r="C484" s="16">
        <v>45383</v>
      </c>
      <c r="D484" s="8">
        <v>0</v>
      </c>
    </row>
    <row r="485" spans="1:4" x14ac:dyDescent="0.2">
      <c r="A485">
        <v>2010103065</v>
      </c>
      <c r="B485" t="s">
        <v>99</v>
      </c>
      <c r="C485" s="16">
        <v>45413</v>
      </c>
      <c r="D485" s="8">
        <v>0</v>
      </c>
    </row>
    <row r="486" spans="1:4" x14ac:dyDescent="0.2">
      <c r="A486">
        <v>2010103073</v>
      </c>
      <c r="B486" t="s">
        <v>100</v>
      </c>
      <c r="C486" s="16">
        <v>45292</v>
      </c>
      <c r="D486" s="8">
        <v>0</v>
      </c>
    </row>
    <row r="487" spans="1:4" x14ac:dyDescent="0.2">
      <c r="A487">
        <v>2010103073</v>
      </c>
      <c r="B487" t="s">
        <v>100</v>
      </c>
      <c r="C487" s="16">
        <v>45323</v>
      </c>
      <c r="D487" s="8">
        <v>8784.5</v>
      </c>
    </row>
    <row r="488" spans="1:4" x14ac:dyDescent="0.2">
      <c r="A488">
        <v>2010103073</v>
      </c>
      <c r="B488" t="s">
        <v>100</v>
      </c>
      <c r="C488" s="16">
        <v>45352</v>
      </c>
      <c r="D488" s="8">
        <v>8784.5</v>
      </c>
    </row>
    <row r="489" spans="1:4" x14ac:dyDescent="0.2">
      <c r="A489">
        <v>2010103073</v>
      </c>
      <c r="B489" t="s">
        <v>100</v>
      </c>
      <c r="C489" s="16">
        <v>45383</v>
      </c>
      <c r="D489" s="8">
        <v>0</v>
      </c>
    </row>
    <row r="490" spans="1:4" x14ac:dyDescent="0.2">
      <c r="A490">
        <v>2010103073</v>
      </c>
      <c r="B490" t="s">
        <v>100</v>
      </c>
      <c r="C490" s="16">
        <v>45413</v>
      </c>
      <c r="D490" s="8">
        <v>0</v>
      </c>
    </row>
    <row r="491" spans="1:4" x14ac:dyDescent="0.2">
      <c r="A491">
        <v>2010103085</v>
      </c>
      <c r="B491" t="s">
        <v>101</v>
      </c>
      <c r="C491" s="16">
        <v>45292</v>
      </c>
      <c r="D491" s="8">
        <v>0</v>
      </c>
    </row>
    <row r="492" spans="1:4" x14ac:dyDescent="0.2">
      <c r="A492">
        <v>2010103085</v>
      </c>
      <c r="B492" t="s">
        <v>101</v>
      </c>
      <c r="C492" s="16">
        <v>45323</v>
      </c>
      <c r="D492" s="8">
        <v>713</v>
      </c>
    </row>
    <row r="493" spans="1:4" x14ac:dyDescent="0.2">
      <c r="A493">
        <v>2010103085</v>
      </c>
      <c r="B493" t="s">
        <v>101</v>
      </c>
      <c r="C493" s="16">
        <v>45352</v>
      </c>
      <c r="D493" s="8">
        <v>0</v>
      </c>
    </row>
    <row r="494" spans="1:4" x14ac:dyDescent="0.2">
      <c r="A494">
        <v>2010103085</v>
      </c>
      <c r="B494" t="s">
        <v>101</v>
      </c>
      <c r="C494" s="16">
        <v>45383</v>
      </c>
      <c r="D494" s="8">
        <v>0</v>
      </c>
    </row>
    <row r="495" spans="1:4" x14ac:dyDescent="0.2">
      <c r="A495">
        <v>2010103085</v>
      </c>
      <c r="B495" t="s">
        <v>101</v>
      </c>
      <c r="C495" s="16">
        <v>45413</v>
      </c>
      <c r="D495" s="8">
        <v>0</v>
      </c>
    </row>
    <row r="496" spans="1:4" x14ac:dyDescent="0.2">
      <c r="A496">
        <v>2010103086</v>
      </c>
      <c r="B496" t="s">
        <v>102</v>
      </c>
      <c r="C496" s="16">
        <v>45292</v>
      </c>
      <c r="D496" s="8">
        <v>-1.0000001639127731E-5</v>
      </c>
    </row>
    <row r="497" spans="1:4" x14ac:dyDescent="0.2">
      <c r="A497">
        <v>2010103086</v>
      </c>
      <c r="B497" t="s">
        <v>102</v>
      </c>
      <c r="C497" s="16">
        <v>45323</v>
      </c>
      <c r="D497" s="8">
        <v>0</v>
      </c>
    </row>
    <row r="498" spans="1:4" x14ac:dyDescent="0.2">
      <c r="A498">
        <v>2010103086</v>
      </c>
      <c r="B498" t="s">
        <v>102</v>
      </c>
      <c r="C498" s="16">
        <v>45352</v>
      </c>
      <c r="D498" s="8">
        <v>0</v>
      </c>
    </row>
    <row r="499" spans="1:4" x14ac:dyDescent="0.2">
      <c r="A499">
        <v>2010103086</v>
      </c>
      <c r="B499" t="s">
        <v>102</v>
      </c>
      <c r="C499" s="16">
        <v>45383</v>
      </c>
      <c r="D499" s="8">
        <v>0</v>
      </c>
    </row>
    <row r="500" spans="1:4" x14ac:dyDescent="0.2">
      <c r="A500">
        <v>2010103086</v>
      </c>
      <c r="B500" t="s">
        <v>102</v>
      </c>
      <c r="C500" s="16">
        <v>45413</v>
      </c>
      <c r="D500" s="8">
        <v>0</v>
      </c>
    </row>
    <row r="501" spans="1:4" x14ac:dyDescent="0.2">
      <c r="A501">
        <v>2010103091</v>
      </c>
      <c r="B501" t="s">
        <v>103</v>
      </c>
      <c r="C501" s="16">
        <v>45292</v>
      </c>
      <c r="D501" s="8">
        <v>-747.61020000000019</v>
      </c>
    </row>
    <row r="502" spans="1:4" x14ac:dyDescent="0.2">
      <c r="A502">
        <v>2010103091</v>
      </c>
      <c r="B502" t="s">
        <v>103</v>
      </c>
      <c r="C502" s="16">
        <v>45323</v>
      </c>
      <c r="D502" s="8">
        <v>0</v>
      </c>
    </row>
    <row r="503" spans="1:4" x14ac:dyDescent="0.2">
      <c r="A503">
        <v>2010103091</v>
      </c>
      <c r="B503" t="s">
        <v>103</v>
      </c>
      <c r="C503" s="16">
        <v>45352</v>
      </c>
      <c r="D503" s="8">
        <v>0</v>
      </c>
    </row>
    <row r="504" spans="1:4" x14ac:dyDescent="0.2">
      <c r="A504">
        <v>2010103091</v>
      </c>
      <c r="B504" t="s">
        <v>103</v>
      </c>
      <c r="C504" s="16">
        <v>45383</v>
      </c>
      <c r="D504" s="8">
        <v>0</v>
      </c>
    </row>
    <row r="505" spans="1:4" x14ac:dyDescent="0.2">
      <c r="A505">
        <v>2010103091</v>
      </c>
      <c r="B505" t="s">
        <v>103</v>
      </c>
      <c r="C505" s="16">
        <v>45413</v>
      </c>
      <c r="D505" s="8">
        <v>0</v>
      </c>
    </row>
    <row r="506" spans="1:4" x14ac:dyDescent="0.2">
      <c r="A506">
        <v>2010103118</v>
      </c>
      <c r="B506" t="s">
        <v>104</v>
      </c>
      <c r="C506" s="16">
        <v>45292</v>
      </c>
      <c r="D506" s="8">
        <v>0</v>
      </c>
    </row>
    <row r="507" spans="1:4" x14ac:dyDescent="0.2">
      <c r="A507">
        <v>2010103118</v>
      </c>
      <c r="B507" t="s">
        <v>104</v>
      </c>
      <c r="C507" s="16">
        <v>45323</v>
      </c>
      <c r="D507" s="8">
        <v>15413.05</v>
      </c>
    </row>
    <row r="508" spans="1:4" x14ac:dyDescent="0.2">
      <c r="A508">
        <v>2010103118</v>
      </c>
      <c r="B508" t="s">
        <v>104</v>
      </c>
      <c r="C508" s="16">
        <v>45352</v>
      </c>
      <c r="D508" s="8">
        <v>16560</v>
      </c>
    </row>
    <row r="509" spans="1:4" x14ac:dyDescent="0.2">
      <c r="A509">
        <v>2010103118</v>
      </c>
      <c r="B509" t="s">
        <v>104</v>
      </c>
      <c r="C509" s="16">
        <v>45383</v>
      </c>
      <c r="D509" s="8">
        <v>0</v>
      </c>
    </row>
    <row r="510" spans="1:4" x14ac:dyDescent="0.2">
      <c r="A510">
        <v>2010103118</v>
      </c>
      <c r="B510" t="s">
        <v>104</v>
      </c>
      <c r="C510" s="16">
        <v>45413</v>
      </c>
      <c r="D510" s="8">
        <v>0</v>
      </c>
    </row>
    <row r="511" spans="1:4" x14ac:dyDescent="0.2">
      <c r="A511">
        <v>2010103132</v>
      </c>
      <c r="B511" t="s">
        <v>105</v>
      </c>
      <c r="C511" s="16">
        <v>45292</v>
      </c>
      <c r="D511" s="8">
        <v>-1610</v>
      </c>
    </row>
    <row r="512" spans="1:4" x14ac:dyDescent="0.2">
      <c r="A512">
        <v>2010103132</v>
      </c>
      <c r="B512" t="s">
        <v>105</v>
      </c>
      <c r="C512" s="16">
        <v>45323</v>
      </c>
      <c r="D512" s="8">
        <v>0</v>
      </c>
    </row>
    <row r="513" spans="1:4" x14ac:dyDescent="0.2">
      <c r="A513">
        <v>2010103132</v>
      </c>
      <c r="B513" t="s">
        <v>105</v>
      </c>
      <c r="C513" s="16">
        <v>45352</v>
      </c>
      <c r="D513" s="8">
        <v>0</v>
      </c>
    </row>
    <row r="514" spans="1:4" x14ac:dyDescent="0.2">
      <c r="A514">
        <v>2010103132</v>
      </c>
      <c r="B514" t="s">
        <v>105</v>
      </c>
      <c r="C514" s="16">
        <v>45383</v>
      </c>
      <c r="D514" s="8">
        <v>0</v>
      </c>
    </row>
    <row r="515" spans="1:4" x14ac:dyDescent="0.2">
      <c r="A515">
        <v>2010103132</v>
      </c>
      <c r="B515" t="s">
        <v>105</v>
      </c>
      <c r="C515" s="16">
        <v>45413</v>
      </c>
      <c r="D515" s="8">
        <v>0</v>
      </c>
    </row>
    <row r="516" spans="1:4" x14ac:dyDescent="0.2">
      <c r="A516">
        <v>2010105001</v>
      </c>
      <c r="B516" t="s">
        <v>106</v>
      </c>
      <c r="C516" s="16">
        <v>45292</v>
      </c>
      <c r="D516" s="8">
        <v>0</v>
      </c>
    </row>
    <row r="517" spans="1:4" x14ac:dyDescent="0.2">
      <c r="A517">
        <v>2010105001</v>
      </c>
      <c r="B517" t="s">
        <v>106</v>
      </c>
      <c r="C517" s="16">
        <v>45323</v>
      </c>
      <c r="D517" s="8">
        <v>605.6</v>
      </c>
    </row>
    <row r="518" spans="1:4" x14ac:dyDescent="0.2">
      <c r="A518">
        <v>2010105001</v>
      </c>
      <c r="B518" t="s">
        <v>106</v>
      </c>
      <c r="C518" s="16">
        <v>45352</v>
      </c>
      <c r="D518" s="8">
        <v>0</v>
      </c>
    </row>
    <row r="519" spans="1:4" x14ac:dyDescent="0.2">
      <c r="A519">
        <v>2010105001</v>
      </c>
      <c r="B519" t="s">
        <v>106</v>
      </c>
      <c r="C519" s="16">
        <v>45383</v>
      </c>
      <c r="D519" s="8">
        <v>0</v>
      </c>
    </row>
    <row r="520" spans="1:4" x14ac:dyDescent="0.2">
      <c r="A520">
        <v>2010105001</v>
      </c>
      <c r="B520" t="s">
        <v>106</v>
      </c>
      <c r="C520" s="16">
        <v>45413</v>
      </c>
      <c r="D520" s="8">
        <v>0</v>
      </c>
    </row>
    <row r="521" spans="1:4" x14ac:dyDescent="0.2">
      <c r="A521">
        <v>2010105002</v>
      </c>
      <c r="B521" t="s">
        <v>107</v>
      </c>
      <c r="C521" s="16">
        <v>45292</v>
      </c>
      <c r="D521" s="8">
        <v>0</v>
      </c>
    </row>
    <row r="522" spans="1:4" x14ac:dyDescent="0.2">
      <c r="A522">
        <v>2010105002</v>
      </c>
      <c r="B522" t="s">
        <v>107</v>
      </c>
      <c r="C522" s="16">
        <v>45323</v>
      </c>
      <c r="D522" s="8">
        <v>12969.825000000001</v>
      </c>
    </row>
    <row r="523" spans="1:4" x14ac:dyDescent="0.2">
      <c r="A523">
        <v>2010105002</v>
      </c>
      <c r="B523" t="s">
        <v>107</v>
      </c>
      <c r="C523" s="16">
        <v>45352</v>
      </c>
      <c r="D523" s="8">
        <v>12969.825000000001</v>
      </c>
    </row>
    <row r="524" spans="1:4" x14ac:dyDescent="0.2">
      <c r="A524">
        <v>2010105002</v>
      </c>
      <c r="B524" t="s">
        <v>107</v>
      </c>
      <c r="C524" s="16">
        <v>45383</v>
      </c>
      <c r="D524" s="8">
        <v>0</v>
      </c>
    </row>
    <row r="525" spans="1:4" x14ac:dyDescent="0.2">
      <c r="A525">
        <v>2010105002</v>
      </c>
      <c r="B525" t="s">
        <v>107</v>
      </c>
      <c r="C525" s="16">
        <v>45413</v>
      </c>
      <c r="D525" s="8">
        <v>0</v>
      </c>
    </row>
    <row r="526" spans="1:4" x14ac:dyDescent="0.2">
      <c r="A526">
        <v>2010105003</v>
      </c>
      <c r="B526" t="s">
        <v>108</v>
      </c>
      <c r="C526" s="16">
        <v>45292</v>
      </c>
      <c r="D526" s="8">
        <v>0</v>
      </c>
    </row>
    <row r="527" spans="1:4" x14ac:dyDescent="0.2">
      <c r="A527">
        <v>2010105003</v>
      </c>
      <c r="B527" t="s">
        <v>108</v>
      </c>
      <c r="C527" s="16">
        <v>45323</v>
      </c>
      <c r="D527" s="8">
        <v>17870.38</v>
      </c>
    </row>
    <row r="528" spans="1:4" x14ac:dyDescent="0.2">
      <c r="A528">
        <v>2010105003</v>
      </c>
      <c r="B528" t="s">
        <v>108</v>
      </c>
      <c r="C528" s="16">
        <v>45352</v>
      </c>
      <c r="D528" s="8">
        <v>17870.38</v>
      </c>
    </row>
    <row r="529" spans="1:4" x14ac:dyDescent="0.2">
      <c r="A529">
        <v>2010105003</v>
      </c>
      <c r="B529" t="s">
        <v>108</v>
      </c>
      <c r="C529" s="16">
        <v>45383</v>
      </c>
      <c r="D529" s="8">
        <v>0</v>
      </c>
    </row>
    <row r="530" spans="1:4" x14ac:dyDescent="0.2">
      <c r="A530">
        <v>2010105003</v>
      </c>
      <c r="B530" t="s">
        <v>108</v>
      </c>
      <c r="C530" s="16">
        <v>45413</v>
      </c>
      <c r="D530" s="8">
        <v>0</v>
      </c>
    </row>
    <row r="531" spans="1:4" x14ac:dyDescent="0.2">
      <c r="A531">
        <v>2010105005</v>
      </c>
      <c r="B531" t="s">
        <v>109</v>
      </c>
      <c r="C531" s="16">
        <v>45292</v>
      </c>
      <c r="D531" s="8">
        <v>0</v>
      </c>
    </row>
    <row r="532" spans="1:4" x14ac:dyDescent="0.2">
      <c r="A532">
        <v>2010105005</v>
      </c>
      <c r="B532" t="s">
        <v>109</v>
      </c>
      <c r="C532" s="16">
        <v>45323</v>
      </c>
      <c r="D532" s="8">
        <v>216000</v>
      </c>
    </row>
    <row r="533" spans="1:4" x14ac:dyDescent="0.2">
      <c r="A533">
        <v>2010105005</v>
      </c>
      <c r="B533" t="s">
        <v>109</v>
      </c>
      <c r="C533" s="16">
        <v>45352</v>
      </c>
      <c r="D533" s="8">
        <v>0</v>
      </c>
    </row>
    <row r="534" spans="1:4" x14ac:dyDescent="0.2">
      <c r="A534">
        <v>2010105005</v>
      </c>
      <c r="B534" t="s">
        <v>109</v>
      </c>
      <c r="C534" s="16">
        <v>45383</v>
      </c>
      <c r="D534" s="8">
        <v>131896.03</v>
      </c>
    </row>
    <row r="535" spans="1:4" x14ac:dyDescent="0.2">
      <c r="A535">
        <v>2010105005</v>
      </c>
      <c r="B535" t="s">
        <v>109</v>
      </c>
      <c r="C535" s="16">
        <v>45413</v>
      </c>
      <c r="D535" s="8">
        <v>0</v>
      </c>
    </row>
    <row r="536" spans="1:4" x14ac:dyDescent="0.2">
      <c r="A536">
        <v>2010105009</v>
      </c>
      <c r="B536" t="s">
        <v>110</v>
      </c>
      <c r="C536" s="16">
        <v>45292</v>
      </c>
      <c r="D536" s="8">
        <v>0</v>
      </c>
    </row>
    <row r="537" spans="1:4" x14ac:dyDescent="0.2">
      <c r="A537">
        <v>2010105009</v>
      </c>
      <c r="B537" t="s">
        <v>110</v>
      </c>
      <c r="C537" s="16">
        <v>45323</v>
      </c>
      <c r="D537" s="8">
        <v>3832.44</v>
      </c>
    </row>
    <row r="538" spans="1:4" x14ac:dyDescent="0.2">
      <c r="A538">
        <v>2010105009</v>
      </c>
      <c r="B538" t="s">
        <v>110</v>
      </c>
      <c r="C538" s="16">
        <v>45352</v>
      </c>
      <c r="D538" s="8">
        <v>0</v>
      </c>
    </row>
    <row r="539" spans="1:4" x14ac:dyDescent="0.2">
      <c r="A539">
        <v>2010105009</v>
      </c>
      <c r="B539" t="s">
        <v>110</v>
      </c>
      <c r="C539" s="16">
        <v>45383</v>
      </c>
      <c r="D539" s="8">
        <v>0</v>
      </c>
    </row>
    <row r="540" spans="1:4" x14ac:dyDescent="0.2">
      <c r="A540">
        <v>2010105009</v>
      </c>
      <c r="B540" t="s">
        <v>110</v>
      </c>
      <c r="C540" s="16">
        <v>45413</v>
      </c>
      <c r="D540" s="8">
        <v>0</v>
      </c>
    </row>
    <row r="541" spans="1:4" x14ac:dyDescent="0.2">
      <c r="A541">
        <v>2010105010</v>
      </c>
      <c r="B541" t="s">
        <v>111</v>
      </c>
      <c r="C541" s="16">
        <v>45292</v>
      </c>
      <c r="D541" s="8">
        <v>-1.0000001639127731E-5</v>
      </c>
    </row>
    <row r="542" spans="1:4" x14ac:dyDescent="0.2">
      <c r="A542">
        <v>2010105010</v>
      </c>
      <c r="B542" t="s">
        <v>111</v>
      </c>
      <c r="C542" s="16">
        <v>45323</v>
      </c>
      <c r="D542" s="8">
        <v>0</v>
      </c>
    </row>
    <row r="543" spans="1:4" x14ac:dyDescent="0.2">
      <c r="A543">
        <v>2010105010</v>
      </c>
      <c r="B543" t="s">
        <v>111</v>
      </c>
      <c r="C543" s="16">
        <v>45352</v>
      </c>
      <c r="D543" s="8">
        <v>0</v>
      </c>
    </row>
    <row r="544" spans="1:4" x14ac:dyDescent="0.2">
      <c r="A544">
        <v>2010105010</v>
      </c>
      <c r="B544" t="s">
        <v>111</v>
      </c>
      <c r="C544" s="16">
        <v>45383</v>
      </c>
      <c r="D544" s="8">
        <v>0</v>
      </c>
    </row>
    <row r="545" spans="1:4" x14ac:dyDescent="0.2">
      <c r="A545">
        <v>2010105010</v>
      </c>
      <c r="B545" t="s">
        <v>111</v>
      </c>
      <c r="C545" s="16">
        <v>45413</v>
      </c>
      <c r="D545" s="8">
        <v>0</v>
      </c>
    </row>
    <row r="546" spans="1:4" x14ac:dyDescent="0.2">
      <c r="A546">
        <v>2010105012</v>
      </c>
      <c r="B546" t="s">
        <v>112</v>
      </c>
      <c r="C546" s="16">
        <v>45292</v>
      </c>
      <c r="D546" s="8">
        <v>0</v>
      </c>
    </row>
    <row r="547" spans="1:4" x14ac:dyDescent="0.2">
      <c r="A547">
        <v>2010105012</v>
      </c>
      <c r="B547" t="s">
        <v>112</v>
      </c>
      <c r="C547" s="16">
        <v>45323</v>
      </c>
      <c r="D547" s="8">
        <v>10035.06</v>
      </c>
    </row>
    <row r="548" spans="1:4" x14ac:dyDescent="0.2">
      <c r="A548">
        <v>2010105012</v>
      </c>
      <c r="B548" t="s">
        <v>112</v>
      </c>
      <c r="C548" s="16">
        <v>45352</v>
      </c>
      <c r="D548" s="8">
        <v>0</v>
      </c>
    </row>
    <row r="549" spans="1:4" x14ac:dyDescent="0.2">
      <c r="A549">
        <v>2010105012</v>
      </c>
      <c r="B549" t="s">
        <v>112</v>
      </c>
      <c r="C549" s="16">
        <v>45383</v>
      </c>
      <c r="D549" s="8">
        <v>0</v>
      </c>
    </row>
    <row r="550" spans="1:4" x14ac:dyDescent="0.2">
      <c r="A550">
        <v>2010105012</v>
      </c>
      <c r="B550" t="s">
        <v>112</v>
      </c>
      <c r="C550" s="16">
        <v>45413</v>
      </c>
      <c r="D550" s="8">
        <v>0</v>
      </c>
    </row>
    <row r="551" spans="1:4" x14ac:dyDescent="0.2">
      <c r="A551">
        <v>2010105013</v>
      </c>
      <c r="B551" t="s">
        <v>113</v>
      </c>
      <c r="C551" s="16">
        <v>45292</v>
      </c>
      <c r="D551" s="8">
        <v>0</v>
      </c>
    </row>
    <row r="552" spans="1:4" x14ac:dyDescent="0.2">
      <c r="A552">
        <v>2010105013</v>
      </c>
      <c r="B552" t="s">
        <v>113</v>
      </c>
      <c r="C552" s="16">
        <v>45323</v>
      </c>
      <c r="D552" s="8">
        <v>18550</v>
      </c>
    </row>
    <row r="553" spans="1:4" x14ac:dyDescent="0.2">
      <c r="A553">
        <v>2010105013</v>
      </c>
      <c r="B553" t="s">
        <v>113</v>
      </c>
      <c r="C553" s="16">
        <v>45352</v>
      </c>
      <c r="D553" s="8">
        <v>130046.75</v>
      </c>
    </row>
    <row r="554" spans="1:4" x14ac:dyDescent="0.2">
      <c r="A554">
        <v>2010105013</v>
      </c>
      <c r="B554" t="s">
        <v>113</v>
      </c>
      <c r="C554" s="16">
        <v>45383</v>
      </c>
      <c r="D554" s="8">
        <v>0</v>
      </c>
    </row>
    <row r="555" spans="1:4" x14ac:dyDescent="0.2">
      <c r="A555">
        <v>2010105013</v>
      </c>
      <c r="B555" t="s">
        <v>113</v>
      </c>
      <c r="C555" s="16">
        <v>45413</v>
      </c>
      <c r="D555" s="8">
        <v>0</v>
      </c>
    </row>
    <row r="556" spans="1:4" x14ac:dyDescent="0.2">
      <c r="A556">
        <v>2010105019</v>
      </c>
      <c r="B556" t="s">
        <v>114</v>
      </c>
      <c r="C556" s="16">
        <v>45292</v>
      </c>
      <c r="D556" s="8">
        <v>0</v>
      </c>
    </row>
    <row r="557" spans="1:4" x14ac:dyDescent="0.2">
      <c r="A557">
        <v>2010105019</v>
      </c>
      <c r="B557" t="s">
        <v>114</v>
      </c>
      <c r="C557" s="16">
        <v>45323</v>
      </c>
      <c r="D557" s="8">
        <v>0.05</v>
      </c>
    </row>
    <row r="558" spans="1:4" x14ac:dyDescent="0.2">
      <c r="A558">
        <v>2010105019</v>
      </c>
      <c r="B558" t="s">
        <v>114</v>
      </c>
      <c r="C558" s="16">
        <v>45352</v>
      </c>
      <c r="D558" s="8">
        <v>0</v>
      </c>
    </row>
    <row r="559" spans="1:4" x14ac:dyDescent="0.2">
      <c r="A559">
        <v>2010105019</v>
      </c>
      <c r="B559" t="s">
        <v>114</v>
      </c>
      <c r="C559" s="16">
        <v>45383</v>
      </c>
      <c r="D559" s="8">
        <v>0</v>
      </c>
    </row>
    <row r="560" spans="1:4" x14ac:dyDescent="0.2">
      <c r="A560">
        <v>2010105019</v>
      </c>
      <c r="B560" t="s">
        <v>114</v>
      </c>
      <c r="C560" s="16">
        <v>45413</v>
      </c>
      <c r="D560" s="8">
        <v>0</v>
      </c>
    </row>
    <row r="561" spans="1:4" x14ac:dyDescent="0.2">
      <c r="A561">
        <v>2010105025</v>
      </c>
      <c r="B561" t="s">
        <v>115</v>
      </c>
      <c r="C561" s="16">
        <v>45292</v>
      </c>
      <c r="D561" s="8">
        <v>0</v>
      </c>
    </row>
    <row r="562" spans="1:4" x14ac:dyDescent="0.2">
      <c r="A562">
        <v>2010105025</v>
      </c>
      <c r="B562" t="s">
        <v>115</v>
      </c>
      <c r="C562" s="16">
        <v>45323</v>
      </c>
      <c r="D562" s="8">
        <v>95326.96</v>
      </c>
    </row>
    <row r="563" spans="1:4" x14ac:dyDescent="0.2">
      <c r="A563">
        <v>2010105025</v>
      </c>
      <c r="B563" t="s">
        <v>115</v>
      </c>
      <c r="C563" s="16">
        <v>45352</v>
      </c>
      <c r="D563" s="8">
        <v>95326.96</v>
      </c>
    </row>
    <row r="564" spans="1:4" x14ac:dyDescent="0.2">
      <c r="A564">
        <v>2010105025</v>
      </c>
      <c r="B564" t="s">
        <v>115</v>
      </c>
      <c r="C564" s="16">
        <v>45383</v>
      </c>
      <c r="D564" s="8">
        <v>95326.96</v>
      </c>
    </row>
    <row r="565" spans="1:4" x14ac:dyDescent="0.2">
      <c r="A565">
        <v>2010105025</v>
      </c>
      <c r="B565" t="s">
        <v>115</v>
      </c>
      <c r="C565" s="16">
        <v>45413</v>
      </c>
      <c r="D565" s="8">
        <v>0</v>
      </c>
    </row>
    <row r="566" spans="1:4" x14ac:dyDescent="0.2">
      <c r="A566">
        <v>2010105031</v>
      </c>
      <c r="B566" t="s">
        <v>116</v>
      </c>
      <c r="C566" s="16">
        <v>45292</v>
      </c>
      <c r="D566" s="8">
        <v>0</v>
      </c>
    </row>
    <row r="567" spans="1:4" x14ac:dyDescent="0.2">
      <c r="A567">
        <v>2010105031</v>
      </c>
      <c r="B567" t="s">
        <v>116</v>
      </c>
      <c r="C567" s="16">
        <v>45323</v>
      </c>
      <c r="D567" s="8">
        <v>0</v>
      </c>
    </row>
    <row r="568" spans="1:4" x14ac:dyDescent="0.2">
      <c r="A568">
        <v>2010105031</v>
      </c>
      <c r="B568" t="s">
        <v>116</v>
      </c>
      <c r="C568" s="16">
        <v>45352</v>
      </c>
      <c r="D568" s="8">
        <v>0</v>
      </c>
    </row>
    <row r="569" spans="1:4" x14ac:dyDescent="0.2">
      <c r="A569">
        <v>2010105031</v>
      </c>
      <c r="B569" t="s">
        <v>116</v>
      </c>
      <c r="C569" s="16">
        <v>45383</v>
      </c>
      <c r="D569" s="8">
        <v>0</v>
      </c>
    </row>
    <row r="570" spans="1:4" x14ac:dyDescent="0.2">
      <c r="A570">
        <v>2010105031</v>
      </c>
      <c r="B570" t="s">
        <v>116</v>
      </c>
      <c r="C570" s="16">
        <v>45413</v>
      </c>
      <c r="D570" s="8">
        <v>0</v>
      </c>
    </row>
    <row r="571" spans="1:4" x14ac:dyDescent="0.2">
      <c r="A571">
        <v>2010105032</v>
      </c>
      <c r="B571" t="s">
        <v>117</v>
      </c>
      <c r="C571" s="16">
        <v>45292</v>
      </c>
      <c r="D571" s="8">
        <v>0</v>
      </c>
    </row>
    <row r="572" spans="1:4" x14ac:dyDescent="0.2">
      <c r="A572">
        <v>2010105032</v>
      </c>
      <c r="B572" t="s">
        <v>117</v>
      </c>
      <c r="C572" s="16">
        <v>45323</v>
      </c>
      <c r="D572" s="8">
        <v>350</v>
      </c>
    </row>
    <row r="573" spans="1:4" x14ac:dyDescent="0.2">
      <c r="A573">
        <v>2010105032</v>
      </c>
      <c r="B573" t="s">
        <v>117</v>
      </c>
      <c r="C573" s="16">
        <v>45352</v>
      </c>
      <c r="D573" s="8">
        <v>0</v>
      </c>
    </row>
    <row r="574" spans="1:4" x14ac:dyDescent="0.2">
      <c r="A574">
        <v>2010105032</v>
      </c>
      <c r="B574" t="s">
        <v>117</v>
      </c>
      <c r="C574" s="16">
        <v>45383</v>
      </c>
      <c r="D574" s="8">
        <v>0</v>
      </c>
    </row>
    <row r="575" spans="1:4" x14ac:dyDescent="0.2">
      <c r="A575">
        <v>2010105032</v>
      </c>
      <c r="B575" t="s">
        <v>117</v>
      </c>
      <c r="C575" s="16">
        <v>45413</v>
      </c>
      <c r="D575" s="8">
        <v>0</v>
      </c>
    </row>
    <row r="576" spans="1:4" x14ac:dyDescent="0.2">
      <c r="A576">
        <v>2010105049</v>
      </c>
      <c r="B576" t="s">
        <v>118</v>
      </c>
      <c r="C576" s="16">
        <v>45292</v>
      </c>
      <c r="D576" s="8">
        <v>0</v>
      </c>
    </row>
    <row r="577" spans="1:4" x14ac:dyDescent="0.2">
      <c r="A577">
        <v>2010105049</v>
      </c>
      <c r="B577" t="s">
        <v>118</v>
      </c>
      <c r="C577" s="16">
        <v>45323</v>
      </c>
      <c r="D577" s="8">
        <v>45.49</v>
      </c>
    </row>
    <row r="578" spans="1:4" x14ac:dyDescent="0.2">
      <c r="A578">
        <v>2010105049</v>
      </c>
      <c r="B578" t="s">
        <v>118</v>
      </c>
      <c r="C578" s="16">
        <v>45352</v>
      </c>
      <c r="D578" s="8">
        <v>0</v>
      </c>
    </row>
    <row r="579" spans="1:4" x14ac:dyDescent="0.2">
      <c r="A579">
        <v>2010105049</v>
      </c>
      <c r="B579" t="s">
        <v>118</v>
      </c>
      <c r="C579" s="16">
        <v>45383</v>
      </c>
      <c r="D579" s="8">
        <v>0</v>
      </c>
    </row>
    <row r="580" spans="1:4" x14ac:dyDescent="0.2">
      <c r="A580">
        <v>2010105049</v>
      </c>
      <c r="B580" t="s">
        <v>118</v>
      </c>
      <c r="C580" s="16">
        <v>45413</v>
      </c>
      <c r="D580" s="8">
        <v>0</v>
      </c>
    </row>
    <row r="581" spans="1:4" x14ac:dyDescent="0.2">
      <c r="A581">
        <v>2010105050</v>
      </c>
      <c r="B581" t="s">
        <v>119</v>
      </c>
      <c r="C581" s="16">
        <v>45292</v>
      </c>
      <c r="D581" s="8">
        <v>0</v>
      </c>
    </row>
    <row r="582" spans="1:4" x14ac:dyDescent="0.2">
      <c r="A582">
        <v>2010105050</v>
      </c>
      <c r="B582" t="s">
        <v>119</v>
      </c>
      <c r="C582" s="16">
        <v>45323</v>
      </c>
      <c r="D582" s="8">
        <v>105064.39666666667</v>
      </c>
    </row>
    <row r="583" spans="1:4" x14ac:dyDescent="0.2">
      <c r="A583">
        <v>2010105050</v>
      </c>
      <c r="B583" t="s">
        <v>119</v>
      </c>
      <c r="C583" s="16">
        <v>45352</v>
      </c>
      <c r="D583" s="8">
        <v>105064.39666666667</v>
      </c>
    </row>
    <row r="584" spans="1:4" x14ac:dyDescent="0.2">
      <c r="A584">
        <v>2010105050</v>
      </c>
      <c r="B584" t="s">
        <v>119</v>
      </c>
      <c r="C584" s="16">
        <v>45383</v>
      </c>
      <c r="D584" s="8">
        <v>105064.39666666667</v>
      </c>
    </row>
    <row r="585" spans="1:4" x14ac:dyDescent="0.2">
      <c r="A585">
        <v>2010105050</v>
      </c>
      <c r="B585" t="s">
        <v>119</v>
      </c>
      <c r="C585" s="16">
        <v>45413</v>
      </c>
      <c r="D585" s="8">
        <v>0</v>
      </c>
    </row>
    <row r="586" spans="1:4" x14ac:dyDescent="0.2">
      <c r="A586">
        <v>2010105056</v>
      </c>
      <c r="B586" t="s">
        <v>120</v>
      </c>
      <c r="C586" s="16">
        <v>45292</v>
      </c>
      <c r="D586" s="8">
        <v>0</v>
      </c>
    </row>
    <row r="587" spans="1:4" x14ac:dyDescent="0.2">
      <c r="A587">
        <v>2010105056</v>
      </c>
      <c r="B587" t="s">
        <v>120</v>
      </c>
      <c r="C587" s="16">
        <v>45323</v>
      </c>
      <c r="D587" s="8">
        <v>58761.825000000004</v>
      </c>
    </row>
    <row r="588" spans="1:4" x14ac:dyDescent="0.2">
      <c r="A588">
        <v>2010105056</v>
      </c>
      <c r="B588" t="s">
        <v>120</v>
      </c>
      <c r="C588" s="16">
        <v>45352</v>
      </c>
      <c r="D588" s="8">
        <v>58761.825000000004</v>
      </c>
    </row>
    <row r="589" spans="1:4" x14ac:dyDescent="0.2">
      <c r="A589">
        <v>2010105056</v>
      </c>
      <c r="B589" t="s">
        <v>120</v>
      </c>
      <c r="C589" s="16">
        <v>45413</v>
      </c>
      <c r="D589" s="8">
        <v>0</v>
      </c>
    </row>
    <row r="590" spans="1:4" x14ac:dyDescent="0.2">
      <c r="A590">
        <v>2010105057</v>
      </c>
      <c r="B590" t="s">
        <v>121</v>
      </c>
      <c r="C590" s="16">
        <v>45292</v>
      </c>
      <c r="D590" s="8">
        <v>0</v>
      </c>
    </row>
    <row r="591" spans="1:4" x14ac:dyDescent="0.2">
      <c r="A591">
        <v>2010105057</v>
      </c>
      <c r="B591" t="s">
        <v>121</v>
      </c>
      <c r="C591" s="16">
        <v>45323</v>
      </c>
      <c r="D591" s="8">
        <v>130497.25</v>
      </c>
    </row>
    <row r="592" spans="1:4" x14ac:dyDescent="0.2">
      <c r="A592">
        <v>2010105057</v>
      </c>
      <c r="B592" t="s">
        <v>121</v>
      </c>
      <c r="C592" s="16">
        <v>45352</v>
      </c>
      <c r="D592" s="8">
        <v>0</v>
      </c>
    </row>
    <row r="593" spans="1:4" x14ac:dyDescent="0.2">
      <c r="A593">
        <v>2010105057</v>
      </c>
      <c r="B593" t="s">
        <v>121</v>
      </c>
      <c r="C593" s="16">
        <v>45383</v>
      </c>
      <c r="D593" s="8">
        <v>0</v>
      </c>
    </row>
    <row r="594" spans="1:4" x14ac:dyDescent="0.2">
      <c r="A594">
        <v>2010105057</v>
      </c>
      <c r="B594" t="s">
        <v>121</v>
      </c>
      <c r="C594" s="16">
        <v>45413</v>
      </c>
      <c r="D594" s="8">
        <v>0</v>
      </c>
    </row>
    <row r="595" spans="1:4" x14ac:dyDescent="0.2">
      <c r="A595">
        <v>2010105065</v>
      </c>
      <c r="B595" t="s">
        <v>122</v>
      </c>
      <c r="C595" s="16">
        <v>45292</v>
      </c>
      <c r="D595" s="8">
        <v>0</v>
      </c>
    </row>
    <row r="596" spans="1:4" x14ac:dyDescent="0.2">
      <c r="A596">
        <v>2010105065</v>
      </c>
      <c r="B596" t="s">
        <v>122</v>
      </c>
      <c r="C596" s="16">
        <v>45323</v>
      </c>
      <c r="D596" s="8">
        <v>4738</v>
      </c>
    </row>
    <row r="597" spans="1:4" x14ac:dyDescent="0.2">
      <c r="A597">
        <v>2010105065</v>
      </c>
      <c r="B597" t="s">
        <v>122</v>
      </c>
      <c r="C597" s="16">
        <v>45352</v>
      </c>
      <c r="D597" s="8">
        <v>0</v>
      </c>
    </row>
    <row r="598" spans="1:4" x14ac:dyDescent="0.2">
      <c r="A598">
        <v>2010105065</v>
      </c>
      <c r="B598" t="s">
        <v>122</v>
      </c>
      <c r="C598" s="16">
        <v>45383</v>
      </c>
      <c r="D598" s="8">
        <v>0</v>
      </c>
    </row>
    <row r="599" spans="1:4" x14ac:dyDescent="0.2">
      <c r="A599">
        <v>2010105065</v>
      </c>
      <c r="B599" t="s">
        <v>122</v>
      </c>
      <c r="C599" s="16">
        <v>45413</v>
      </c>
      <c r="D599" s="8">
        <v>0</v>
      </c>
    </row>
    <row r="600" spans="1:4" x14ac:dyDescent="0.2">
      <c r="A600">
        <v>2010105066</v>
      </c>
      <c r="B600" t="s">
        <v>123</v>
      </c>
      <c r="C600" s="16">
        <v>45292</v>
      </c>
      <c r="D600" s="8">
        <v>0</v>
      </c>
    </row>
    <row r="601" spans="1:4" x14ac:dyDescent="0.2">
      <c r="A601">
        <v>2010105066</v>
      </c>
      <c r="B601" t="s">
        <v>123</v>
      </c>
      <c r="C601" s="16">
        <v>45323</v>
      </c>
      <c r="D601" s="8">
        <v>47087.37</v>
      </c>
    </row>
    <row r="602" spans="1:4" x14ac:dyDescent="0.2">
      <c r="A602">
        <v>2010105066</v>
      </c>
      <c r="B602" t="s">
        <v>123</v>
      </c>
      <c r="C602" s="16">
        <v>45352</v>
      </c>
      <c r="D602" s="8">
        <v>0</v>
      </c>
    </row>
    <row r="603" spans="1:4" x14ac:dyDescent="0.2">
      <c r="A603">
        <v>2010105066</v>
      </c>
      <c r="B603" t="s">
        <v>123</v>
      </c>
      <c r="C603" s="16">
        <v>45383</v>
      </c>
      <c r="D603" s="8">
        <v>0</v>
      </c>
    </row>
    <row r="604" spans="1:4" x14ac:dyDescent="0.2">
      <c r="A604">
        <v>2010105066</v>
      </c>
      <c r="B604" t="s">
        <v>123</v>
      </c>
      <c r="C604" s="16">
        <v>45413</v>
      </c>
      <c r="D604" s="8">
        <v>0</v>
      </c>
    </row>
    <row r="605" spans="1:4" x14ac:dyDescent="0.2">
      <c r="A605">
        <v>2010105069</v>
      </c>
      <c r="B605" t="s">
        <v>124</v>
      </c>
      <c r="C605" s="16">
        <v>45292</v>
      </c>
      <c r="D605" s="8">
        <v>0</v>
      </c>
    </row>
    <row r="606" spans="1:4" x14ac:dyDescent="0.2">
      <c r="A606">
        <v>2010105069</v>
      </c>
      <c r="B606" t="s">
        <v>124</v>
      </c>
      <c r="C606" s="16">
        <v>45323</v>
      </c>
      <c r="D606" s="8">
        <v>15937.54</v>
      </c>
    </row>
    <row r="607" spans="1:4" x14ac:dyDescent="0.2">
      <c r="A607">
        <v>2010105069</v>
      </c>
      <c r="B607" t="s">
        <v>124</v>
      </c>
      <c r="C607" s="16">
        <v>45352</v>
      </c>
      <c r="D607" s="8">
        <v>0</v>
      </c>
    </row>
    <row r="608" spans="1:4" x14ac:dyDescent="0.2">
      <c r="A608">
        <v>2010105069</v>
      </c>
      <c r="B608" t="s">
        <v>124</v>
      </c>
      <c r="C608" s="16">
        <v>45383</v>
      </c>
      <c r="D608" s="8">
        <v>0</v>
      </c>
    </row>
    <row r="609" spans="1:4" x14ac:dyDescent="0.2">
      <c r="A609">
        <v>2010105069</v>
      </c>
      <c r="B609" t="s">
        <v>124</v>
      </c>
      <c r="C609" s="16">
        <v>45413</v>
      </c>
      <c r="D609" s="8">
        <v>0</v>
      </c>
    </row>
    <row r="610" spans="1:4" x14ac:dyDescent="0.2">
      <c r="A610">
        <v>2010105071</v>
      </c>
      <c r="B610" t="s">
        <v>125</v>
      </c>
      <c r="C610" s="16">
        <v>45292</v>
      </c>
      <c r="D610" s="8">
        <v>0</v>
      </c>
    </row>
    <row r="611" spans="1:4" x14ac:dyDescent="0.2">
      <c r="A611">
        <v>2010105071</v>
      </c>
      <c r="B611" t="s">
        <v>125</v>
      </c>
      <c r="C611" s="16">
        <v>45323</v>
      </c>
      <c r="D611" s="8">
        <v>234206.25</v>
      </c>
    </row>
    <row r="612" spans="1:4" x14ac:dyDescent="0.2">
      <c r="A612">
        <v>2010105071</v>
      </c>
      <c r="B612" t="s">
        <v>125</v>
      </c>
      <c r="C612" s="16">
        <v>45352</v>
      </c>
      <c r="D612" s="8">
        <v>234206.25</v>
      </c>
    </row>
    <row r="613" spans="1:4" x14ac:dyDescent="0.2">
      <c r="A613">
        <v>2010105071</v>
      </c>
      <c r="B613" t="s">
        <v>125</v>
      </c>
      <c r="C613" s="16">
        <v>45383</v>
      </c>
      <c r="D613" s="8">
        <v>234206.25</v>
      </c>
    </row>
    <row r="614" spans="1:4" x14ac:dyDescent="0.2">
      <c r="A614">
        <v>2010105071</v>
      </c>
      <c r="B614" t="s">
        <v>125</v>
      </c>
      <c r="C614" s="16">
        <v>45413</v>
      </c>
      <c r="D614" s="8">
        <v>234206.25</v>
      </c>
    </row>
    <row r="615" spans="1:4" x14ac:dyDescent="0.2">
      <c r="A615">
        <v>2010105075</v>
      </c>
      <c r="B615" t="s">
        <v>126</v>
      </c>
      <c r="C615" s="16">
        <v>45292</v>
      </c>
      <c r="D615" s="8">
        <v>0</v>
      </c>
    </row>
    <row r="616" spans="1:4" x14ac:dyDescent="0.2">
      <c r="A616">
        <v>2010105075</v>
      </c>
      <c r="B616" t="s">
        <v>126</v>
      </c>
      <c r="C616" s="16">
        <v>45323</v>
      </c>
      <c r="D616" s="8">
        <v>5000.17</v>
      </c>
    </row>
    <row r="617" spans="1:4" x14ac:dyDescent="0.2">
      <c r="A617">
        <v>2010105075</v>
      </c>
      <c r="B617" t="s">
        <v>126</v>
      </c>
      <c r="C617" s="16">
        <v>45352</v>
      </c>
      <c r="D617" s="8">
        <v>0</v>
      </c>
    </row>
    <row r="618" spans="1:4" x14ac:dyDescent="0.2">
      <c r="A618">
        <v>2010105075</v>
      </c>
      <c r="B618" t="s">
        <v>126</v>
      </c>
      <c r="C618" s="16">
        <v>45383</v>
      </c>
      <c r="D618" s="8">
        <v>0</v>
      </c>
    </row>
    <row r="619" spans="1:4" x14ac:dyDescent="0.2">
      <c r="A619">
        <v>2010105075</v>
      </c>
      <c r="B619" t="s">
        <v>126</v>
      </c>
      <c r="C619" s="16">
        <v>45413</v>
      </c>
      <c r="D619" s="8">
        <v>0</v>
      </c>
    </row>
    <row r="620" spans="1:4" x14ac:dyDescent="0.2">
      <c r="A620">
        <v>2010105079</v>
      </c>
      <c r="B620" t="s">
        <v>127</v>
      </c>
      <c r="C620" s="16">
        <v>45292</v>
      </c>
      <c r="D620" s="8">
        <v>0</v>
      </c>
    </row>
    <row r="621" spans="1:4" x14ac:dyDescent="0.2">
      <c r="A621">
        <v>2010105079</v>
      </c>
      <c r="B621" t="s">
        <v>127</v>
      </c>
      <c r="C621" s="16">
        <v>45323</v>
      </c>
      <c r="D621" s="8">
        <v>4352.0450050000009</v>
      </c>
    </row>
    <row r="622" spans="1:4" x14ac:dyDescent="0.2">
      <c r="A622">
        <v>2010105079</v>
      </c>
      <c r="B622" t="s">
        <v>127</v>
      </c>
      <c r="C622" s="16">
        <v>45352</v>
      </c>
      <c r="D622" s="8">
        <v>4352.0450050000009</v>
      </c>
    </row>
    <row r="623" spans="1:4" x14ac:dyDescent="0.2">
      <c r="A623">
        <v>2010105079</v>
      </c>
      <c r="B623" t="s">
        <v>127</v>
      </c>
      <c r="C623" s="16">
        <v>45383</v>
      </c>
      <c r="D623" s="8">
        <v>0</v>
      </c>
    </row>
    <row r="624" spans="1:4" x14ac:dyDescent="0.2">
      <c r="A624">
        <v>2010105079</v>
      </c>
      <c r="B624" t="s">
        <v>127</v>
      </c>
      <c r="C624" s="16">
        <v>45413</v>
      </c>
      <c r="D624" s="8">
        <v>0</v>
      </c>
    </row>
    <row r="625" spans="1:4" x14ac:dyDescent="0.2">
      <c r="A625">
        <v>2010105091</v>
      </c>
      <c r="B625" t="s">
        <v>128</v>
      </c>
      <c r="C625" s="16">
        <v>45292</v>
      </c>
      <c r="D625" s="8">
        <v>0</v>
      </c>
    </row>
    <row r="626" spans="1:4" x14ac:dyDescent="0.2">
      <c r="A626">
        <v>2010105091</v>
      </c>
      <c r="B626" t="s">
        <v>128</v>
      </c>
      <c r="C626" s="16">
        <v>45323</v>
      </c>
      <c r="D626" s="8">
        <v>5481.5</v>
      </c>
    </row>
    <row r="627" spans="1:4" x14ac:dyDescent="0.2">
      <c r="A627">
        <v>2010105091</v>
      </c>
      <c r="B627" t="s">
        <v>128</v>
      </c>
      <c r="C627" s="16">
        <v>45352</v>
      </c>
      <c r="D627" s="8">
        <v>0</v>
      </c>
    </row>
    <row r="628" spans="1:4" x14ac:dyDescent="0.2">
      <c r="A628">
        <v>2010105091</v>
      </c>
      <c r="B628" t="s">
        <v>128</v>
      </c>
      <c r="C628" s="16">
        <v>45383</v>
      </c>
      <c r="D628" s="8">
        <v>0</v>
      </c>
    </row>
    <row r="629" spans="1:4" x14ac:dyDescent="0.2">
      <c r="A629">
        <v>2010105091</v>
      </c>
      <c r="B629" t="s">
        <v>128</v>
      </c>
      <c r="C629" s="16">
        <v>45413</v>
      </c>
      <c r="D629" s="8">
        <v>0</v>
      </c>
    </row>
    <row r="630" spans="1:4" x14ac:dyDescent="0.2">
      <c r="A630">
        <v>2010105096</v>
      </c>
      <c r="B630" t="s">
        <v>129</v>
      </c>
      <c r="C630" s="16">
        <v>45292</v>
      </c>
      <c r="D630" s="8">
        <v>0</v>
      </c>
    </row>
    <row r="631" spans="1:4" x14ac:dyDescent="0.2">
      <c r="A631">
        <v>2010105096</v>
      </c>
      <c r="B631" t="s">
        <v>129</v>
      </c>
      <c r="C631" s="16">
        <v>45323</v>
      </c>
      <c r="D631" s="8">
        <v>6505.6</v>
      </c>
    </row>
    <row r="632" spans="1:4" x14ac:dyDescent="0.2">
      <c r="A632">
        <v>2010105096</v>
      </c>
      <c r="B632" t="s">
        <v>129</v>
      </c>
      <c r="C632" s="16">
        <v>45352</v>
      </c>
      <c r="D632" s="8">
        <v>0</v>
      </c>
    </row>
    <row r="633" spans="1:4" x14ac:dyDescent="0.2">
      <c r="A633">
        <v>2010105096</v>
      </c>
      <c r="B633" t="s">
        <v>129</v>
      </c>
      <c r="C633" s="16">
        <v>45383</v>
      </c>
      <c r="D633" s="8">
        <v>0</v>
      </c>
    </row>
    <row r="634" spans="1:4" x14ac:dyDescent="0.2">
      <c r="A634">
        <v>2010105096</v>
      </c>
      <c r="B634" t="s">
        <v>129</v>
      </c>
      <c r="C634" s="16">
        <v>45413</v>
      </c>
      <c r="D634" s="8">
        <v>0</v>
      </c>
    </row>
    <row r="635" spans="1:4" x14ac:dyDescent="0.2">
      <c r="A635">
        <v>2010105100</v>
      </c>
      <c r="B635" t="s">
        <v>130</v>
      </c>
      <c r="C635" s="16">
        <v>45292</v>
      </c>
      <c r="D635" s="8">
        <v>0</v>
      </c>
    </row>
    <row r="636" spans="1:4" x14ac:dyDescent="0.2">
      <c r="A636">
        <v>2010105100</v>
      </c>
      <c r="B636" t="s">
        <v>130</v>
      </c>
      <c r="C636" s="16">
        <v>45323</v>
      </c>
      <c r="D636" s="8">
        <v>1886</v>
      </c>
    </row>
    <row r="637" spans="1:4" x14ac:dyDescent="0.2">
      <c r="A637">
        <v>2010105100</v>
      </c>
      <c r="B637" t="s">
        <v>130</v>
      </c>
      <c r="C637" s="16">
        <v>45352</v>
      </c>
      <c r="D637" s="8">
        <v>0</v>
      </c>
    </row>
    <row r="638" spans="1:4" x14ac:dyDescent="0.2">
      <c r="A638">
        <v>2010105100</v>
      </c>
      <c r="B638" t="s">
        <v>130</v>
      </c>
      <c r="C638" s="16">
        <v>45383</v>
      </c>
      <c r="D638" s="8">
        <v>0</v>
      </c>
    </row>
    <row r="639" spans="1:4" x14ac:dyDescent="0.2">
      <c r="A639">
        <v>2010105100</v>
      </c>
      <c r="B639" t="s">
        <v>130</v>
      </c>
      <c r="C639" s="16">
        <v>45413</v>
      </c>
      <c r="D639" s="8">
        <v>0</v>
      </c>
    </row>
    <row r="640" spans="1:4" x14ac:dyDescent="0.2">
      <c r="A640">
        <v>2010105103</v>
      </c>
      <c r="B640" t="s">
        <v>131</v>
      </c>
      <c r="C640" s="16">
        <v>45292</v>
      </c>
      <c r="D640" s="8">
        <v>0</v>
      </c>
    </row>
    <row r="641" spans="1:4" x14ac:dyDescent="0.2">
      <c r="A641">
        <v>2010105103</v>
      </c>
      <c r="B641" t="s">
        <v>131</v>
      </c>
      <c r="C641" s="16">
        <v>45323</v>
      </c>
      <c r="D641" s="8">
        <v>822</v>
      </c>
    </row>
    <row r="642" spans="1:4" x14ac:dyDescent="0.2">
      <c r="A642">
        <v>2010105103</v>
      </c>
      <c r="B642" t="s">
        <v>131</v>
      </c>
      <c r="C642" s="16">
        <v>45352</v>
      </c>
      <c r="D642" s="8">
        <v>0</v>
      </c>
    </row>
    <row r="643" spans="1:4" x14ac:dyDescent="0.2">
      <c r="A643">
        <v>2010105103</v>
      </c>
      <c r="B643" t="s">
        <v>131</v>
      </c>
      <c r="C643" s="16">
        <v>45383</v>
      </c>
      <c r="D643" s="8">
        <v>0</v>
      </c>
    </row>
    <row r="644" spans="1:4" x14ac:dyDescent="0.2">
      <c r="A644">
        <v>2010105103</v>
      </c>
      <c r="B644" t="s">
        <v>131</v>
      </c>
      <c r="C644" s="16">
        <v>45413</v>
      </c>
      <c r="D644" s="8">
        <v>0</v>
      </c>
    </row>
    <row r="645" spans="1:4" x14ac:dyDescent="0.2">
      <c r="A645">
        <v>2010105104</v>
      </c>
      <c r="B645" t="s">
        <v>132</v>
      </c>
      <c r="C645" s="16">
        <v>45292</v>
      </c>
      <c r="D645" s="8">
        <v>0</v>
      </c>
    </row>
    <row r="646" spans="1:4" x14ac:dyDescent="0.2">
      <c r="A646">
        <v>2010105104</v>
      </c>
      <c r="B646" t="s">
        <v>132</v>
      </c>
      <c r="C646" s="16">
        <v>45323</v>
      </c>
      <c r="D646" s="8">
        <v>10401.67</v>
      </c>
    </row>
    <row r="647" spans="1:4" x14ac:dyDescent="0.2">
      <c r="A647">
        <v>2010105104</v>
      </c>
      <c r="B647" t="s">
        <v>132</v>
      </c>
      <c r="C647" s="16">
        <v>45352</v>
      </c>
      <c r="D647" s="8">
        <v>0</v>
      </c>
    </row>
    <row r="648" spans="1:4" x14ac:dyDescent="0.2">
      <c r="A648">
        <v>2010105104</v>
      </c>
      <c r="B648" t="s">
        <v>132</v>
      </c>
      <c r="C648" s="16">
        <v>45383</v>
      </c>
      <c r="D648" s="8">
        <v>0</v>
      </c>
    </row>
    <row r="649" spans="1:4" x14ac:dyDescent="0.2">
      <c r="A649">
        <v>2010105104</v>
      </c>
      <c r="B649" t="s">
        <v>132</v>
      </c>
      <c r="C649" s="16">
        <v>45413</v>
      </c>
      <c r="D649" s="8">
        <v>0</v>
      </c>
    </row>
    <row r="650" spans="1:4" x14ac:dyDescent="0.2">
      <c r="A650">
        <v>2010105110</v>
      </c>
      <c r="B650" t="s">
        <v>133</v>
      </c>
      <c r="C650" s="16">
        <v>45292</v>
      </c>
      <c r="D650" s="8">
        <v>0</v>
      </c>
    </row>
    <row r="651" spans="1:4" x14ac:dyDescent="0.2">
      <c r="A651">
        <v>2010105110</v>
      </c>
      <c r="B651" t="s">
        <v>133</v>
      </c>
      <c r="C651" s="16">
        <v>45323</v>
      </c>
      <c r="D651" s="8">
        <v>590</v>
      </c>
    </row>
    <row r="652" spans="1:4" x14ac:dyDescent="0.2">
      <c r="A652">
        <v>2010105110</v>
      </c>
      <c r="B652" t="s">
        <v>133</v>
      </c>
      <c r="C652" s="16">
        <v>45352</v>
      </c>
      <c r="D652" s="8">
        <v>0</v>
      </c>
    </row>
    <row r="653" spans="1:4" x14ac:dyDescent="0.2">
      <c r="A653">
        <v>2010105110</v>
      </c>
      <c r="B653" t="s">
        <v>133</v>
      </c>
      <c r="C653" s="16">
        <v>45383</v>
      </c>
      <c r="D653" s="8">
        <v>0</v>
      </c>
    </row>
    <row r="654" spans="1:4" x14ac:dyDescent="0.2">
      <c r="A654">
        <v>2010105110</v>
      </c>
      <c r="B654" t="s">
        <v>133</v>
      </c>
      <c r="C654" s="16">
        <v>45413</v>
      </c>
      <c r="D654" s="8">
        <v>0</v>
      </c>
    </row>
    <row r="655" spans="1:4" x14ac:dyDescent="0.2">
      <c r="A655">
        <v>2010105113</v>
      </c>
      <c r="B655" t="s">
        <v>134</v>
      </c>
      <c r="C655" s="16">
        <v>45292</v>
      </c>
      <c r="D655" s="8">
        <v>-24208.799999999999</v>
      </c>
    </row>
    <row r="656" spans="1:4" x14ac:dyDescent="0.2">
      <c r="A656">
        <v>2010105113</v>
      </c>
      <c r="B656" t="s">
        <v>134</v>
      </c>
      <c r="C656" s="16">
        <v>45323</v>
      </c>
      <c r="D656" s="8">
        <v>0</v>
      </c>
    </row>
    <row r="657" spans="1:4" x14ac:dyDescent="0.2">
      <c r="A657">
        <v>2010105113</v>
      </c>
      <c r="B657" t="s">
        <v>134</v>
      </c>
      <c r="C657" s="16">
        <v>45352</v>
      </c>
      <c r="D657" s="8">
        <v>0</v>
      </c>
    </row>
    <row r="658" spans="1:4" x14ac:dyDescent="0.2">
      <c r="A658">
        <v>2010105113</v>
      </c>
      <c r="B658" t="s">
        <v>134</v>
      </c>
      <c r="C658" s="16">
        <v>45383</v>
      </c>
      <c r="D658" s="8">
        <v>0</v>
      </c>
    </row>
    <row r="659" spans="1:4" x14ac:dyDescent="0.2">
      <c r="A659">
        <v>2010105113</v>
      </c>
      <c r="B659" t="s">
        <v>134</v>
      </c>
      <c r="C659" s="16">
        <v>45413</v>
      </c>
      <c r="D659" s="8">
        <v>0</v>
      </c>
    </row>
    <row r="660" spans="1:4" x14ac:dyDescent="0.2">
      <c r="A660">
        <v>2010105116</v>
      </c>
      <c r="B660" t="s">
        <v>135</v>
      </c>
      <c r="C660" s="16">
        <v>45292</v>
      </c>
      <c r="D660" s="8">
        <v>-13070</v>
      </c>
    </row>
    <row r="661" spans="1:4" x14ac:dyDescent="0.2">
      <c r="A661">
        <v>2010105116</v>
      </c>
      <c r="B661" t="s">
        <v>135</v>
      </c>
      <c r="C661" s="16">
        <v>45323</v>
      </c>
      <c r="D661" s="8">
        <v>0</v>
      </c>
    </row>
    <row r="662" spans="1:4" x14ac:dyDescent="0.2">
      <c r="A662">
        <v>2010105116</v>
      </c>
      <c r="B662" t="s">
        <v>135</v>
      </c>
      <c r="C662" s="16">
        <v>45352</v>
      </c>
      <c r="D662" s="8">
        <v>0</v>
      </c>
    </row>
    <row r="663" spans="1:4" x14ac:dyDescent="0.2">
      <c r="A663">
        <v>2010105116</v>
      </c>
      <c r="B663" t="s">
        <v>135</v>
      </c>
      <c r="C663" s="16">
        <v>45383</v>
      </c>
      <c r="D663" s="8">
        <v>0</v>
      </c>
    </row>
    <row r="664" spans="1:4" x14ac:dyDescent="0.2">
      <c r="A664">
        <v>2010105116</v>
      </c>
      <c r="B664" t="s">
        <v>135</v>
      </c>
      <c r="C664" s="16">
        <v>45413</v>
      </c>
      <c r="D664" s="8">
        <v>0</v>
      </c>
    </row>
    <row r="665" spans="1:4" x14ac:dyDescent="0.2">
      <c r="A665">
        <v>2010105117</v>
      </c>
      <c r="B665" t="s">
        <v>136</v>
      </c>
      <c r="C665" s="16">
        <v>45292</v>
      </c>
      <c r="D665" s="8">
        <v>0</v>
      </c>
    </row>
    <row r="666" spans="1:4" x14ac:dyDescent="0.2">
      <c r="A666">
        <v>2010105117</v>
      </c>
      <c r="B666" t="s">
        <v>136</v>
      </c>
      <c r="C666" s="16">
        <v>45323</v>
      </c>
      <c r="D666" s="8">
        <v>13110</v>
      </c>
    </row>
    <row r="667" spans="1:4" x14ac:dyDescent="0.2">
      <c r="A667">
        <v>2010105117</v>
      </c>
      <c r="B667" t="s">
        <v>136</v>
      </c>
      <c r="C667" s="16">
        <v>45352</v>
      </c>
      <c r="D667" s="8">
        <v>0</v>
      </c>
    </row>
    <row r="668" spans="1:4" x14ac:dyDescent="0.2">
      <c r="A668">
        <v>2010105117</v>
      </c>
      <c r="B668" t="s">
        <v>136</v>
      </c>
      <c r="C668" s="16">
        <v>45383</v>
      </c>
      <c r="D668" s="8">
        <v>0</v>
      </c>
    </row>
    <row r="669" spans="1:4" x14ac:dyDescent="0.2">
      <c r="A669">
        <v>2010105117</v>
      </c>
      <c r="B669" t="s">
        <v>136</v>
      </c>
      <c r="C669" s="16">
        <v>45413</v>
      </c>
      <c r="D669" s="8">
        <v>0</v>
      </c>
    </row>
    <row r="670" spans="1:4" x14ac:dyDescent="0.2">
      <c r="A670">
        <v>2010105119</v>
      </c>
      <c r="B670" t="s">
        <v>137</v>
      </c>
      <c r="C670" s="16">
        <v>45292</v>
      </c>
      <c r="D670" s="8">
        <v>0</v>
      </c>
    </row>
    <row r="671" spans="1:4" x14ac:dyDescent="0.2">
      <c r="A671">
        <v>2010105119</v>
      </c>
      <c r="B671" t="s">
        <v>137</v>
      </c>
      <c r="C671" s="16">
        <v>45323</v>
      </c>
      <c r="D671" s="8">
        <v>2875.0050000000001</v>
      </c>
    </row>
    <row r="672" spans="1:4" x14ac:dyDescent="0.2">
      <c r="A672">
        <v>2010105119</v>
      </c>
      <c r="B672" t="s">
        <v>137</v>
      </c>
      <c r="C672" s="16">
        <v>45352</v>
      </c>
      <c r="D672" s="8">
        <v>0</v>
      </c>
    </row>
    <row r="673" spans="1:4" x14ac:dyDescent="0.2">
      <c r="A673">
        <v>2010105119</v>
      </c>
      <c r="B673" t="s">
        <v>137</v>
      </c>
      <c r="C673" s="16">
        <v>45383</v>
      </c>
      <c r="D673" s="8">
        <v>0</v>
      </c>
    </row>
    <row r="674" spans="1:4" x14ac:dyDescent="0.2">
      <c r="A674">
        <v>2010105119</v>
      </c>
      <c r="B674" t="s">
        <v>137</v>
      </c>
      <c r="C674" s="16">
        <v>45413</v>
      </c>
      <c r="D674" s="8">
        <v>0</v>
      </c>
    </row>
    <row r="675" spans="1:4" x14ac:dyDescent="0.2">
      <c r="A675">
        <v>2010105121</v>
      </c>
      <c r="B675" t="s">
        <v>138</v>
      </c>
      <c r="C675" s="16">
        <v>45292</v>
      </c>
      <c r="D675" s="8">
        <v>0</v>
      </c>
    </row>
    <row r="676" spans="1:4" x14ac:dyDescent="0.2">
      <c r="A676">
        <v>2010105121</v>
      </c>
      <c r="B676" t="s">
        <v>138</v>
      </c>
      <c r="C676" s="16">
        <v>45323</v>
      </c>
      <c r="D676" s="8">
        <v>3056.3049999999998</v>
      </c>
    </row>
    <row r="677" spans="1:4" x14ac:dyDescent="0.2">
      <c r="A677">
        <v>2010105121</v>
      </c>
      <c r="B677" t="s">
        <v>138</v>
      </c>
      <c r="C677" s="16">
        <v>45352</v>
      </c>
      <c r="D677" s="8">
        <v>3056.3049999999998</v>
      </c>
    </row>
    <row r="678" spans="1:4" x14ac:dyDescent="0.2">
      <c r="A678">
        <v>2010105121</v>
      </c>
      <c r="B678" t="s">
        <v>138</v>
      </c>
      <c r="C678" s="16">
        <v>45383</v>
      </c>
      <c r="D678" s="8">
        <v>3056.3049999999998</v>
      </c>
    </row>
    <row r="679" spans="1:4" x14ac:dyDescent="0.2">
      <c r="A679">
        <v>2010105121</v>
      </c>
      <c r="B679" t="s">
        <v>138</v>
      </c>
      <c r="C679" s="16">
        <v>45413</v>
      </c>
      <c r="D679" s="8">
        <v>3056.3049999999998</v>
      </c>
    </row>
    <row r="680" spans="1:4" x14ac:dyDescent="0.2">
      <c r="A680">
        <v>2010105122</v>
      </c>
      <c r="B680" t="s">
        <v>139</v>
      </c>
      <c r="C680" s="16">
        <v>45292</v>
      </c>
      <c r="D680" s="8">
        <v>0</v>
      </c>
    </row>
    <row r="681" spans="1:4" x14ac:dyDescent="0.2">
      <c r="A681">
        <v>2010105122</v>
      </c>
      <c r="B681" t="s">
        <v>139</v>
      </c>
      <c r="C681" s="16">
        <v>45323</v>
      </c>
      <c r="D681" s="8">
        <v>89017.25</v>
      </c>
    </row>
    <row r="682" spans="1:4" x14ac:dyDescent="0.2">
      <c r="A682">
        <v>2010105122</v>
      </c>
      <c r="B682" t="s">
        <v>139</v>
      </c>
      <c r="C682" s="16">
        <v>45352</v>
      </c>
      <c r="D682" s="8">
        <v>0</v>
      </c>
    </row>
    <row r="683" spans="1:4" x14ac:dyDescent="0.2">
      <c r="A683">
        <v>2010105122</v>
      </c>
      <c r="B683" t="s">
        <v>139</v>
      </c>
      <c r="C683" s="16">
        <v>45383</v>
      </c>
      <c r="D683" s="8">
        <v>0</v>
      </c>
    </row>
    <row r="684" spans="1:4" x14ac:dyDescent="0.2">
      <c r="A684">
        <v>2010105122</v>
      </c>
      <c r="B684" t="s">
        <v>139</v>
      </c>
      <c r="C684" s="16">
        <v>45413</v>
      </c>
      <c r="D684" s="8">
        <v>0</v>
      </c>
    </row>
    <row r="685" spans="1:4" x14ac:dyDescent="0.2">
      <c r="A685">
        <v>2010105128</v>
      </c>
      <c r="B685" t="s">
        <v>140</v>
      </c>
      <c r="C685" s="16">
        <v>45292</v>
      </c>
      <c r="D685" s="8">
        <v>0</v>
      </c>
    </row>
    <row r="686" spans="1:4" x14ac:dyDescent="0.2">
      <c r="A686">
        <v>2010105128</v>
      </c>
      <c r="B686" t="s">
        <v>140</v>
      </c>
      <c r="C686" s="16">
        <v>45323</v>
      </c>
      <c r="D686" s="8">
        <v>172500</v>
      </c>
    </row>
    <row r="687" spans="1:4" x14ac:dyDescent="0.2">
      <c r="A687">
        <v>2010105128</v>
      </c>
      <c r="B687" t="s">
        <v>140</v>
      </c>
      <c r="C687" s="16">
        <v>45352</v>
      </c>
      <c r="D687" s="8">
        <v>0</v>
      </c>
    </row>
    <row r="688" spans="1:4" x14ac:dyDescent="0.2">
      <c r="A688">
        <v>2010105128</v>
      </c>
      <c r="B688" t="s">
        <v>140</v>
      </c>
      <c r="C688" s="16">
        <v>45383</v>
      </c>
      <c r="D688" s="8">
        <v>0</v>
      </c>
    </row>
    <row r="689" spans="1:4" x14ac:dyDescent="0.2">
      <c r="A689">
        <v>2010105128</v>
      </c>
      <c r="B689" t="s">
        <v>140</v>
      </c>
      <c r="C689" s="16">
        <v>45413</v>
      </c>
      <c r="D689" s="8">
        <v>0</v>
      </c>
    </row>
    <row r="690" spans="1:4" x14ac:dyDescent="0.2">
      <c r="A690">
        <v>2010105131</v>
      </c>
      <c r="B690" t="s">
        <v>141</v>
      </c>
      <c r="C690" s="16">
        <v>45292</v>
      </c>
      <c r="D690" s="8">
        <v>-0.05</v>
      </c>
    </row>
    <row r="691" spans="1:4" x14ac:dyDescent="0.2">
      <c r="A691">
        <v>2010105131</v>
      </c>
      <c r="B691" t="s">
        <v>141</v>
      </c>
      <c r="C691" s="16">
        <v>45323</v>
      </c>
      <c r="D691" s="8">
        <v>0</v>
      </c>
    </row>
    <row r="692" spans="1:4" x14ac:dyDescent="0.2">
      <c r="A692">
        <v>2010105131</v>
      </c>
      <c r="B692" t="s">
        <v>141</v>
      </c>
      <c r="C692" s="16">
        <v>45352</v>
      </c>
      <c r="D692" s="8">
        <v>0</v>
      </c>
    </row>
    <row r="693" spans="1:4" x14ac:dyDescent="0.2">
      <c r="A693">
        <v>2010105131</v>
      </c>
      <c r="B693" t="s">
        <v>141</v>
      </c>
      <c r="C693" s="16">
        <v>45383</v>
      </c>
      <c r="D693" s="8">
        <v>0</v>
      </c>
    </row>
    <row r="694" spans="1:4" x14ac:dyDescent="0.2">
      <c r="A694">
        <v>2010105131</v>
      </c>
      <c r="B694" t="s">
        <v>141</v>
      </c>
      <c r="C694" s="16">
        <v>45413</v>
      </c>
      <c r="D694" s="8">
        <v>0</v>
      </c>
    </row>
    <row r="695" spans="1:4" x14ac:dyDescent="0.2">
      <c r="A695">
        <v>2010105132</v>
      </c>
      <c r="B695" t="s">
        <v>142</v>
      </c>
      <c r="C695" s="16">
        <v>45292</v>
      </c>
      <c r="D695" s="8">
        <v>0</v>
      </c>
    </row>
    <row r="696" spans="1:4" x14ac:dyDescent="0.2">
      <c r="A696">
        <v>2010105132</v>
      </c>
      <c r="B696" t="s">
        <v>142</v>
      </c>
      <c r="C696" s="16">
        <v>45323</v>
      </c>
      <c r="D696" s="8">
        <v>89784.47</v>
      </c>
    </row>
    <row r="697" spans="1:4" x14ac:dyDescent="0.2">
      <c r="A697">
        <v>2010105132</v>
      </c>
      <c r="B697" t="s">
        <v>142</v>
      </c>
      <c r="C697" s="16">
        <v>45352</v>
      </c>
      <c r="D697" s="8">
        <v>0</v>
      </c>
    </row>
    <row r="698" spans="1:4" x14ac:dyDescent="0.2">
      <c r="A698">
        <v>2010105132</v>
      </c>
      <c r="B698" t="s">
        <v>142</v>
      </c>
      <c r="C698" s="16">
        <v>45383</v>
      </c>
      <c r="D698" s="8">
        <v>0</v>
      </c>
    </row>
    <row r="699" spans="1:4" x14ac:dyDescent="0.2">
      <c r="A699">
        <v>2010105132</v>
      </c>
      <c r="B699" t="s">
        <v>142</v>
      </c>
      <c r="C699" s="16">
        <v>45413</v>
      </c>
      <c r="D699" s="8">
        <v>0</v>
      </c>
    </row>
    <row r="700" spans="1:4" x14ac:dyDescent="0.2">
      <c r="A700">
        <v>2010105133</v>
      </c>
      <c r="B700" t="s">
        <v>143</v>
      </c>
      <c r="C700" s="16">
        <v>45292</v>
      </c>
      <c r="D700" s="8">
        <v>0</v>
      </c>
    </row>
    <row r="701" spans="1:4" x14ac:dyDescent="0.2">
      <c r="A701">
        <v>2010105133</v>
      </c>
      <c r="B701" t="s">
        <v>143</v>
      </c>
      <c r="C701" s="16">
        <v>45323</v>
      </c>
      <c r="D701" s="8">
        <v>12767.33</v>
      </c>
    </row>
    <row r="702" spans="1:4" x14ac:dyDescent="0.2">
      <c r="A702">
        <v>2010105133</v>
      </c>
      <c r="B702" t="s">
        <v>143</v>
      </c>
      <c r="C702" s="16">
        <v>45352</v>
      </c>
      <c r="D702" s="8">
        <v>0</v>
      </c>
    </row>
    <row r="703" spans="1:4" x14ac:dyDescent="0.2">
      <c r="A703">
        <v>2010105133</v>
      </c>
      <c r="B703" t="s">
        <v>143</v>
      </c>
      <c r="C703" s="16">
        <v>45383</v>
      </c>
      <c r="D703" s="8">
        <v>0</v>
      </c>
    </row>
    <row r="704" spans="1:4" x14ac:dyDescent="0.2">
      <c r="A704">
        <v>2010105133</v>
      </c>
      <c r="B704" t="s">
        <v>143</v>
      </c>
      <c r="C704" s="16">
        <v>45413</v>
      </c>
      <c r="D704" s="8">
        <v>0</v>
      </c>
    </row>
    <row r="705" spans="1:4" x14ac:dyDescent="0.2">
      <c r="A705">
        <v>2010105134</v>
      </c>
      <c r="B705" t="s">
        <v>144</v>
      </c>
      <c r="C705" s="16">
        <v>45292</v>
      </c>
      <c r="D705" s="8">
        <v>-50</v>
      </c>
    </row>
    <row r="706" spans="1:4" x14ac:dyDescent="0.2">
      <c r="A706">
        <v>2010105134</v>
      </c>
      <c r="B706" t="s">
        <v>144</v>
      </c>
      <c r="C706" s="16">
        <v>45323</v>
      </c>
      <c r="D706" s="8">
        <v>0</v>
      </c>
    </row>
    <row r="707" spans="1:4" x14ac:dyDescent="0.2">
      <c r="A707">
        <v>2010105134</v>
      </c>
      <c r="B707" t="s">
        <v>144</v>
      </c>
      <c r="C707" s="16">
        <v>45352</v>
      </c>
      <c r="D707" s="8">
        <v>0</v>
      </c>
    </row>
    <row r="708" spans="1:4" x14ac:dyDescent="0.2">
      <c r="A708">
        <v>2010105134</v>
      </c>
      <c r="B708" t="s">
        <v>144</v>
      </c>
      <c r="C708" s="16">
        <v>45383</v>
      </c>
      <c r="D708" s="8">
        <v>0</v>
      </c>
    </row>
    <row r="709" spans="1:4" x14ac:dyDescent="0.2">
      <c r="A709">
        <v>2010105134</v>
      </c>
      <c r="B709" t="s">
        <v>144</v>
      </c>
      <c r="C709" s="16">
        <v>45413</v>
      </c>
      <c r="D709" s="8">
        <v>0</v>
      </c>
    </row>
    <row r="710" spans="1:4" x14ac:dyDescent="0.2">
      <c r="A710">
        <v>2010105140</v>
      </c>
      <c r="B710" t="s">
        <v>145</v>
      </c>
      <c r="C710" s="16">
        <v>45292</v>
      </c>
      <c r="D710" s="8">
        <v>0</v>
      </c>
    </row>
    <row r="711" spans="1:4" x14ac:dyDescent="0.2">
      <c r="A711">
        <v>2010105140</v>
      </c>
      <c r="B711" t="s">
        <v>145</v>
      </c>
      <c r="C711" s="16">
        <v>45323</v>
      </c>
      <c r="D711" s="8">
        <v>8300</v>
      </c>
    </row>
    <row r="712" spans="1:4" x14ac:dyDescent="0.2">
      <c r="A712">
        <v>2010105140</v>
      </c>
      <c r="B712" t="s">
        <v>145</v>
      </c>
      <c r="C712" s="16">
        <v>45352</v>
      </c>
      <c r="D712" s="8">
        <v>0</v>
      </c>
    </row>
    <row r="713" spans="1:4" x14ac:dyDescent="0.2">
      <c r="A713">
        <v>2010105140</v>
      </c>
      <c r="B713" t="s">
        <v>145</v>
      </c>
      <c r="C713" s="16">
        <v>45383</v>
      </c>
      <c r="D713" s="8">
        <v>0</v>
      </c>
    </row>
    <row r="714" spans="1:4" x14ac:dyDescent="0.2">
      <c r="A714">
        <v>2010105140</v>
      </c>
      <c r="B714" t="s">
        <v>145</v>
      </c>
      <c r="C714" s="16">
        <v>45413</v>
      </c>
      <c r="D714" s="8">
        <v>0</v>
      </c>
    </row>
    <row r="715" spans="1:4" x14ac:dyDescent="0.2">
      <c r="A715">
        <v>2010105141</v>
      </c>
      <c r="B715" t="s">
        <v>146</v>
      </c>
      <c r="C715" s="16">
        <v>45292</v>
      </c>
      <c r="D715" s="8">
        <v>-999.51</v>
      </c>
    </row>
    <row r="716" spans="1:4" x14ac:dyDescent="0.2">
      <c r="A716">
        <v>2010105141</v>
      </c>
      <c r="B716" t="s">
        <v>146</v>
      </c>
      <c r="C716" s="16">
        <v>45323</v>
      </c>
      <c r="D716" s="8">
        <v>0</v>
      </c>
    </row>
    <row r="717" spans="1:4" x14ac:dyDescent="0.2">
      <c r="A717">
        <v>2010105141</v>
      </c>
      <c r="B717" t="s">
        <v>146</v>
      </c>
      <c r="C717" s="16">
        <v>45352</v>
      </c>
      <c r="D717" s="8">
        <v>0</v>
      </c>
    </row>
    <row r="718" spans="1:4" x14ac:dyDescent="0.2">
      <c r="A718">
        <v>2010105141</v>
      </c>
      <c r="B718" t="s">
        <v>146</v>
      </c>
      <c r="C718" s="16">
        <v>45383</v>
      </c>
      <c r="D718" s="8">
        <v>0</v>
      </c>
    </row>
    <row r="719" spans="1:4" x14ac:dyDescent="0.2">
      <c r="A719">
        <v>2010105141</v>
      </c>
      <c r="B719" t="s">
        <v>146</v>
      </c>
      <c r="C719" s="16">
        <v>45413</v>
      </c>
      <c r="D719" s="8">
        <v>0</v>
      </c>
    </row>
    <row r="720" spans="1:4" x14ac:dyDescent="0.2">
      <c r="A720">
        <v>2010105142</v>
      </c>
      <c r="B720" t="s">
        <v>147</v>
      </c>
      <c r="C720" s="16">
        <v>45292</v>
      </c>
      <c r="D720" s="8">
        <v>-8050</v>
      </c>
    </row>
    <row r="721" spans="1:4" x14ac:dyDescent="0.2">
      <c r="A721">
        <v>2010105142</v>
      </c>
      <c r="B721" t="s">
        <v>147</v>
      </c>
      <c r="C721" s="16">
        <v>45323</v>
      </c>
      <c r="D721" s="8">
        <v>0</v>
      </c>
    </row>
    <row r="722" spans="1:4" x14ac:dyDescent="0.2">
      <c r="A722">
        <v>2010105142</v>
      </c>
      <c r="B722" t="s">
        <v>147</v>
      </c>
      <c r="C722" s="16">
        <v>45352</v>
      </c>
      <c r="D722" s="8">
        <v>0</v>
      </c>
    </row>
    <row r="723" spans="1:4" x14ac:dyDescent="0.2">
      <c r="A723">
        <v>2010105142</v>
      </c>
      <c r="B723" t="s">
        <v>147</v>
      </c>
      <c r="C723" s="16">
        <v>45383</v>
      </c>
      <c r="D723" s="8">
        <v>0</v>
      </c>
    </row>
    <row r="724" spans="1:4" x14ac:dyDescent="0.2">
      <c r="A724">
        <v>2010105142</v>
      </c>
      <c r="B724" t="s">
        <v>147</v>
      </c>
      <c r="C724" s="16">
        <v>45413</v>
      </c>
      <c r="D724" s="8">
        <v>0</v>
      </c>
    </row>
    <row r="725" spans="1:4" x14ac:dyDescent="0.2">
      <c r="A725">
        <v>2010105145</v>
      </c>
      <c r="B725" t="s">
        <v>148</v>
      </c>
      <c r="C725" s="16">
        <v>45292</v>
      </c>
      <c r="D725" s="8">
        <v>0</v>
      </c>
    </row>
    <row r="726" spans="1:4" x14ac:dyDescent="0.2">
      <c r="A726">
        <v>2010105145</v>
      </c>
      <c r="B726" t="s">
        <v>148</v>
      </c>
      <c r="C726" s="16">
        <v>45323</v>
      </c>
      <c r="D726" s="8">
        <v>91054.46</v>
      </c>
    </row>
    <row r="727" spans="1:4" x14ac:dyDescent="0.2">
      <c r="A727">
        <v>2010105145</v>
      </c>
      <c r="B727" t="s">
        <v>148</v>
      </c>
      <c r="C727" s="16">
        <v>45352</v>
      </c>
      <c r="D727" s="8">
        <v>0</v>
      </c>
    </row>
    <row r="728" spans="1:4" x14ac:dyDescent="0.2">
      <c r="A728">
        <v>2010105145</v>
      </c>
      <c r="B728" t="s">
        <v>148</v>
      </c>
      <c r="C728" s="16">
        <v>45383</v>
      </c>
      <c r="D728" s="8">
        <v>0</v>
      </c>
    </row>
    <row r="729" spans="1:4" x14ac:dyDescent="0.2">
      <c r="A729">
        <v>2010105145</v>
      </c>
      <c r="B729" t="s">
        <v>148</v>
      </c>
      <c r="C729" s="16">
        <v>45413</v>
      </c>
      <c r="D729" s="8">
        <v>0</v>
      </c>
    </row>
    <row r="730" spans="1:4" x14ac:dyDescent="0.2">
      <c r="A730">
        <v>2010105148</v>
      </c>
      <c r="B730" t="s">
        <v>149</v>
      </c>
      <c r="C730" s="16">
        <v>45292</v>
      </c>
      <c r="D730" s="8">
        <v>0</v>
      </c>
    </row>
    <row r="731" spans="1:4" x14ac:dyDescent="0.2">
      <c r="A731">
        <v>2010105148</v>
      </c>
      <c r="B731" t="s">
        <v>149</v>
      </c>
      <c r="C731" s="16">
        <v>45323</v>
      </c>
      <c r="D731" s="8">
        <v>1787.42</v>
      </c>
    </row>
    <row r="732" spans="1:4" x14ac:dyDescent="0.2">
      <c r="A732">
        <v>2010105148</v>
      </c>
      <c r="B732" t="s">
        <v>149</v>
      </c>
      <c r="C732" s="16">
        <v>45352</v>
      </c>
      <c r="D732" s="8">
        <v>0</v>
      </c>
    </row>
    <row r="733" spans="1:4" x14ac:dyDescent="0.2">
      <c r="A733">
        <v>2010105148</v>
      </c>
      <c r="B733" t="s">
        <v>149</v>
      </c>
      <c r="C733" s="16">
        <v>45383</v>
      </c>
      <c r="D733" s="8">
        <v>0</v>
      </c>
    </row>
    <row r="734" spans="1:4" x14ac:dyDescent="0.2">
      <c r="A734">
        <v>2010105148</v>
      </c>
      <c r="B734" t="s">
        <v>149</v>
      </c>
      <c r="C734" s="16">
        <v>45413</v>
      </c>
      <c r="D734" s="8">
        <v>0</v>
      </c>
    </row>
    <row r="735" spans="1:4" x14ac:dyDescent="0.2">
      <c r="A735">
        <v>2010105149</v>
      </c>
      <c r="B735" t="s">
        <v>150</v>
      </c>
      <c r="C735" s="16">
        <v>45292</v>
      </c>
      <c r="D735" s="8">
        <v>-5748</v>
      </c>
    </row>
    <row r="736" spans="1:4" x14ac:dyDescent="0.2">
      <c r="A736">
        <v>2010105149</v>
      </c>
      <c r="B736" t="s">
        <v>150</v>
      </c>
      <c r="C736" s="16">
        <v>45323</v>
      </c>
      <c r="D736" s="8">
        <v>0</v>
      </c>
    </row>
    <row r="737" spans="1:4" x14ac:dyDescent="0.2">
      <c r="A737">
        <v>2010105149</v>
      </c>
      <c r="B737" t="s">
        <v>150</v>
      </c>
      <c r="C737" s="16">
        <v>45352</v>
      </c>
      <c r="D737" s="8">
        <v>0</v>
      </c>
    </row>
    <row r="738" spans="1:4" x14ac:dyDescent="0.2">
      <c r="A738">
        <v>2010105149</v>
      </c>
      <c r="B738" t="s">
        <v>150</v>
      </c>
      <c r="C738" s="16">
        <v>45383</v>
      </c>
      <c r="D738" s="8">
        <v>0</v>
      </c>
    </row>
    <row r="739" spans="1:4" x14ac:dyDescent="0.2">
      <c r="A739">
        <v>2010105149</v>
      </c>
      <c r="B739" t="s">
        <v>150</v>
      </c>
      <c r="C739" s="16">
        <v>45413</v>
      </c>
      <c r="D739" s="8">
        <v>0</v>
      </c>
    </row>
    <row r="740" spans="1:4" x14ac:dyDescent="0.2">
      <c r="A740">
        <v>2010105154</v>
      </c>
      <c r="B740" t="s">
        <v>151</v>
      </c>
      <c r="C740" s="16">
        <v>45292</v>
      </c>
      <c r="D740" s="8">
        <v>-63250</v>
      </c>
    </row>
    <row r="741" spans="1:4" x14ac:dyDescent="0.2">
      <c r="A741">
        <v>2010105154</v>
      </c>
      <c r="B741" t="s">
        <v>151</v>
      </c>
      <c r="C741" s="16">
        <v>45323</v>
      </c>
      <c r="D741" s="8">
        <v>0</v>
      </c>
    </row>
    <row r="742" spans="1:4" x14ac:dyDescent="0.2">
      <c r="A742">
        <v>2010105154</v>
      </c>
      <c r="B742" t="s">
        <v>151</v>
      </c>
      <c r="C742" s="16">
        <v>45352</v>
      </c>
      <c r="D742" s="8">
        <v>0</v>
      </c>
    </row>
    <row r="743" spans="1:4" x14ac:dyDescent="0.2">
      <c r="A743">
        <v>2010105154</v>
      </c>
      <c r="B743" t="s">
        <v>151</v>
      </c>
      <c r="C743" s="16">
        <v>45383</v>
      </c>
      <c r="D743" s="8">
        <v>0</v>
      </c>
    </row>
    <row r="744" spans="1:4" x14ac:dyDescent="0.2">
      <c r="A744">
        <v>2010105154</v>
      </c>
      <c r="B744" t="s">
        <v>151</v>
      </c>
      <c r="C744" s="16">
        <v>45413</v>
      </c>
      <c r="D744" s="8">
        <v>0</v>
      </c>
    </row>
    <row r="745" spans="1:4" x14ac:dyDescent="0.2">
      <c r="A745">
        <v>2010105156</v>
      </c>
      <c r="B745" t="s">
        <v>152</v>
      </c>
      <c r="C745" s="16">
        <v>45292</v>
      </c>
      <c r="D745" s="8">
        <v>-44850</v>
      </c>
    </row>
    <row r="746" spans="1:4" x14ac:dyDescent="0.2">
      <c r="A746">
        <v>2010105156</v>
      </c>
      <c r="B746" t="s">
        <v>152</v>
      </c>
      <c r="C746" s="16">
        <v>45323</v>
      </c>
      <c r="D746" s="8">
        <v>0</v>
      </c>
    </row>
    <row r="747" spans="1:4" x14ac:dyDescent="0.2">
      <c r="A747">
        <v>2010105156</v>
      </c>
      <c r="B747" t="s">
        <v>152</v>
      </c>
      <c r="C747" s="16">
        <v>45352</v>
      </c>
      <c r="D747" s="8">
        <v>0</v>
      </c>
    </row>
    <row r="748" spans="1:4" x14ac:dyDescent="0.2">
      <c r="A748">
        <v>2010105156</v>
      </c>
      <c r="B748" t="s">
        <v>152</v>
      </c>
      <c r="C748" s="16">
        <v>45383</v>
      </c>
      <c r="D748" s="8">
        <v>0</v>
      </c>
    </row>
    <row r="749" spans="1:4" x14ac:dyDescent="0.2">
      <c r="A749">
        <v>2010105156</v>
      </c>
      <c r="B749" t="s">
        <v>152</v>
      </c>
      <c r="C749" s="16">
        <v>45413</v>
      </c>
      <c r="D749" s="8">
        <v>0</v>
      </c>
    </row>
    <row r="750" spans="1:4" x14ac:dyDescent="0.2">
      <c r="A750">
        <v>2010105160</v>
      </c>
      <c r="B750" t="s">
        <v>153</v>
      </c>
      <c r="C750" s="16">
        <v>45292</v>
      </c>
      <c r="D750" s="8">
        <v>0</v>
      </c>
    </row>
    <row r="751" spans="1:4" x14ac:dyDescent="0.2">
      <c r="A751">
        <v>2010105160</v>
      </c>
      <c r="B751" t="s">
        <v>153</v>
      </c>
      <c r="C751" s="16">
        <v>45323</v>
      </c>
      <c r="D751" s="8">
        <v>13770.0425</v>
      </c>
    </row>
    <row r="752" spans="1:4" x14ac:dyDescent="0.2">
      <c r="A752">
        <v>2010105160</v>
      </c>
      <c r="B752" t="s">
        <v>153</v>
      </c>
      <c r="C752" s="16">
        <v>45352</v>
      </c>
      <c r="D752" s="8">
        <v>13770.0425</v>
      </c>
    </row>
    <row r="753" spans="1:4" x14ac:dyDescent="0.2">
      <c r="A753">
        <v>2010105160</v>
      </c>
      <c r="B753" t="s">
        <v>153</v>
      </c>
      <c r="C753" s="16">
        <v>45383</v>
      </c>
      <c r="D753" s="8">
        <v>13770.0425</v>
      </c>
    </row>
    <row r="754" spans="1:4" x14ac:dyDescent="0.2">
      <c r="A754">
        <v>2010105160</v>
      </c>
      <c r="B754" t="s">
        <v>153</v>
      </c>
      <c r="C754" s="16">
        <v>45413</v>
      </c>
      <c r="D754" s="8">
        <v>13770.0425</v>
      </c>
    </row>
    <row r="755" spans="1:4" x14ac:dyDescent="0.2">
      <c r="A755">
        <v>2010105163</v>
      </c>
      <c r="B755" t="s">
        <v>154</v>
      </c>
      <c r="C755" s="16">
        <v>45292</v>
      </c>
      <c r="D755" s="8">
        <v>0</v>
      </c>
    </row>
    <row r="756" spans="1:4" x14ac:dyDescent="0.2">
      <c r="A756">
        <v>2010105163</v>
      </c>
      <c r="B756" t="s">
        <v>154</v>
      </c>
      <c r="C756" s="16">
        <v>45323</v>
      </c>
      <c r="D756" s="8">
        <v>1277.3900000000001</v>
      </c>
    </row>
    <row r="757" spans="1:4" x14ac:dyDescent="0.2">
      <c r="A757">
        <v>2010105163</v>
      </c>
      <c r="B757" t="s">
        <v>154</v>
      </c>
      <c r="C757" s="16">
        <v>45352</v>
      </c>
      <c r="D757" s="8">
        <v>0</v>
      </c>
    </row>
    <row r="758" spans="1:4" x14ac:dyDescent="0.2">
      <c r="A758">
        <v>2010105163</v>
      </c>
      <c r="B758" t="s">
        <v>154</v>
      </c>
      <c r="C758" s="16">
        <v>45383</v>
      </c>
      <c r="D758" s="8">
        <v>0</v>
      </c>
    </row>
    <row r="759" spans="1:4" x14ac:dyDescent="0.2">
      <c r="A759">
        <v>2010105163</v>
      </c>
      <c r="B759" t="s">
        <v>154</v>
      </c>
      <c r="C759" s="16">
        <v>45413</v>
      </c>
      <c r="D759" s="8">
        <v>0</v>
      </c>
    </row>
    <row r="760" spans="1:4" x14ac:dyDescent="0.2">
      <c r="A760">
        <v>2010105164</v>
      </c>
      <c r="B760" t="s">
        <v>155</v>
      </c>
      <c r="C760" s="16">
        <v>45292</v>
      </c>
      <c r="D760" s="8">
        <v>0</v>
      </c>
    </row>
    <row r="761" spans="1:4" x14ac:dyDescent="0.2">
      <c r="A761">
        <v>2010105164</v>
      </c>
      <c r="B761" t="s">
        <v>155</v>
      </c>
      <c r="C761" s="16">
        <v>45323</v>
      </c>
      <c r="D761" s="8">
        <v>11254.8</v>
      </c>
    </row>
    <row r="762" spans="1:4" x14ac:dyDescent="0.2">
      <c r="A762">
        <v>2010105164</v>
      </c>
      <c r="B762" t="s">
        <v>155</v>
      </c>
      <c r="C762" s="16">
        <v>45352</v>
      </c>
      <c r="D762" s="8">
        <v>0</v>
      </c>
    </row>
    <row r="763" spans="1:4" x14ac:dyDescent="0.2">
      <c r="A763">
        <v>2010105164</v>
      </c>
      <c r="B763" t="s">
        <v>155</v>
      </c>
      <c r="C763" s="16">
        <v>45383</v>
      </c>
      <c r="D763" s="8">
        <v>0</v>
      </c>
    </row>
    <row r="764" spans="1:4" x14ac:dyDescent="0.2">
      <c r="A764">
        <v>2010105164</v>
      </c>
      <c r="B764" t="s">
        <v>155</v>
      </c>
      <c r="C764" s="16">
        <v>45413</v>
      </c>
      <c r="D764" s="8">
        <v>0</v>
      </c>
    </row>
    <row r="765" spans="1:4" x14ac:dyDescent="0.2">
      <c r="A765">
        <v>2010105167</v>
      </c>
      <c r="B765" t="s">
        <v>156</v>
      </c>
      <c r="C765" s="16">
        <v>45292</v>
      </c>
      <c r="D765" s="8">
        <v>0</v>
      </c>
    </row>
    <row r="766" spans="1:4" x14ac:dyDescent="0.2">
      <c r="A766">
        <v>2010105167</v>
      </c>
      <c r="B766" t="s">
        <v>156</v>
      </c>
      <c r="C766" s="16">
        <v>45323</v>
      </c>
      <c r="D766" s="8">
        <v>18569.936666666665</v>
      </c>
    </row>
    <row r="767" spans="1:4" x14ac:dyDescent="0.2">
      <c r="A767">
        <v>2010105167</v>
      </c>
      <c r="B767" t="s">
        <v>156</v>
      </c>
      <c r="C767" s="16">
        <v>45352</v>
      </c>
      <c r="D767" s="8">
        <v>18569.936666666665</v>
      </c>
    </row>
    <row r="768" spans="1:4" x14ac:dyDescent="0.2">
      <c r="A768">
        <v>2010105167</v>
      </c>
      <c r="B768" t="s">
        <v>156</v>
      </c>
      <c r="C768" s="16">
        <v>45383</v>
      </c>
      <c r="D768" s="8">
        <v>18569.936666666665</v>
      </c>
    </row>
    <row r="769" spans="1:4" x14ac:dyDescent="0.2">
      <c r="A769">
        <v>2010105167</v>
      </c>
      <c r="B769" t="s">
        <v>156</v>
      </c>
      <c r="C769" s="16">
        <v>45413</v>
      </c>
      <c r="D769" s="8">
        <v>0</v>
      </c>
    </row>
    <row r="770" spans="1:4" x14ac:dyDescent="0.2">
      <c r="A770">
        <v>2010105172</v>
      </c>
      <c r="B770" t="s">
        <v>157</v>
      </c>
      <c r="C770" s="16">
        <v>45292</v>
      </c>
      <c r="D770" s="8">
        <v>-5000</v>
      </c>
    </row>
    <row r="771" spans="1:4" x14ac:dyDescent="0.2">
      <c r="A771">
        <v>2010105172</v>
      </c>
      <c r="B771" t="s">
        <v>157</v>
      </c>
      <c r="C771" s="16">
        <v>45323</v>
      </c>
      <c r="D771" s="8">
        <v>0</v>
      </c>
    </row>
    <row r="772" spans="1:4" x14ac:dyDescent="0.2">
      <c r="A772">
        <v>2010105172</v>
      </c>
      <c r="B772" t="s">
        <v>157</v>
      </c>
      <c r="C772" s="16">
        <v>45352</v>
      </c>
      <c r="D772" s="8">
        <v>0</v>
      </c>
    </row>
    <row r="773" spans="1:4" x14ac:dyDescent="0.2">
      <c r="A773">
        <v>2010105172</v>
      </c>
      <c r="B773" t="s">
        <v>157</v>
      </c>
      <c r="C773" s="16">
        <v>45383</v>
      </c>
      <c r="D773" s="8">
        <v>0</v>
      </c>
    </row>
    <row r="774" spans="1:4" x14ac:dyDescent="0.2">
      <c r="A774">
        <v>2010105172</v>
      </c>
      <c r="B774" t="s">
        <v>157</v>
      </c>
      <c r="C774" s="16">
        <v>45413</v>
      </c>
      <c r="D774" s="8">
        <v>0</v>
      </c>
    </row>
    <row r="775" spans="1:4" x14ac:dyDescent="0.2">
      <c r="A775">
        <v>2010105176</v>
      </c>
      <c r="B775" t="s">
        <v>158</v>
      </c>
      <c r="C775" s="16">
        <v>45292</v>
      </c>
      <c r="D775" s="8">
        <v>0</v>
      </c>
    </row>
    <row r="776" spans="1:4" x14ac:dyDescent="0.2">
      <c r="A776">
        <v>2010105176</v>
      </c>
      <c r="B776" t="s">
        <v>158</v>
      </c>
      <c r="C776" s="16">
        <v>45323</v>
      </c>
      <c r="D776" s="8">
        <v>89257.67</v>
      </c>
    </row>
    <row r="777" spans="1:4" x14ac:dyDescent="0.2">
      <c r="A777">
        <v>2010105176</v>
      </c>
      <c r="B777" t="s">
        <v>158</v>
      </c>
      <c r="C777" s="16">
        <v>45352</v>
      </c>
      <c r="D777" s="8">
        <v>0</v>
      </c>
    </row>
    <row r="778" spans="1:4" x14ac:dyDescent="0.2">
      <c r="A778">
        <v>2010105176</v>
      </c>
      <c r="B778" t="s">
        <v>158</v>
      </c>
      <c r="C778" s="16">
        <v>45383</v>
      </c>
      <c r="D778" s="8">
        <v>0</v>
      </c>
    </row>
    <row r="779" spans="1:4" x14ac:dyDescent="0.2">
      <c r="A779">
        <v>2010105176</v>
      </c>
      <c r="B779" t="s">
        <v>158</v>
      </c>
      <c r="C779" s="16">
        <v>45413</v>
      </c>
      <c r="D779" s="8">
        <v>0</v>
      </c>
    </row>
    <row r="780" spans="1:4" x14ac:dyDescent="0.2">
      <c r="A780">
        <v>2010105177</v>
      </c>
      <c r="B780" t="s">
        <v>159</v>
      </c>
      <c r="C780" s="16">
        <v>45292</v>
      </c>
      <c r="D780" s="8">
        <v>0</v>
      </c>
    </row>
    <row r="781" spans="1:4" x14ac:dyDescent="0.2">
      <c r="A781">
        <v>2010105177</v>
      </c>
      <c r="B781" t="s">
        <v>159</v>
      </c>
      <c r="C781" s="16">
        <v>45323</v>
      </c>
      <c r="D781" s="8">
        <v>1324</v>
      </c>
    </row>
    <row r="782" spans="1:4" x14ac:dyDescent="0.2">
      <c r="A782">
        <v>2010105177</v>
      </c>
      <c r="B782" t="s">
        <v>159</v>
      </c>
      <c r="C782" s="16">
        <v>45352</v>
      </c>
      <c r="D782" s="8">
        <v>0</v>
      </c>
    </row>
    <row r="783" spans="1:4" x14ac:dyDescent="0.2">
      <c r="A783">
        <v>2010105177</v>
      </c>
      <c r="B783" t="s">
        <v>159</v>
      </c>
      <c r="C783" s="16">
        <v>45383</v>
      </c>
      <c r="D783" s="8">
        <v>0</v>
      </c>
    </row>
    <row r="784" spans="1:4" x14ac:dyDescent="0.2">
      <c r="A784">
        <v>2010105177</v>
      </c>
      <c r="B784" t="s">
        <v>159</v>
      </c>
      <c r="C784" s="16">
        <v>45413</v>
      </c>
      <c r="D784" s="8">
        <v>0</v>
      </c>
    </row>
    <row r="785" spans="1:4" x14ac:dyDescent="0.2">
      <c r="A785">
        <v>2010105178</v>
      </c>
      <c r="B785" t="s">
        <v>160</v>
      </c>
      <c r="C785" s="16">
        <v>45292</v>
      </c>
      <c r="D785" s="8">
        <v>0</v>
      </c>
    </row>
    <row r="786" spans="1:4" x14ac:dyDescent="0.2">
      <c r="A786">
        <v>2010105178</v>
      </c>
      <c r="B786" t="s">
        <v>160</v>
      </c>
      <c r="C786" s="16">
        <v>45323</v>
      </c>
      <c r="D786" s="8">
        <v>16996.45</v>
      </c>
    </row>
    <row r="787" spans="1:4" x14ac:dyDescent="0.2">
      <c r="A787">
        <v>2010105178</v>
      </c>
      <c r="B787" t="s">
        <v>160</v>
      </c>
      <c r="C787" s="16">
        <v>45352</v>
      </c>
      <c r="D787" s="8">
        <v>16996.45</v>
      </c>
    </row>
    <row r="788" spans="1:4" x14ac:dyDescent="0.2">
      <c r="A788">
        <v>2010105178</v>
      </c>
      <c r="B788" t="s">
        <v>160</v>
      </c>
      <c r="C788" s="16">
        <v>45383</v>
      </c>
      <c r="D788" s="8">
        <v>0</v>
      </c>
    </row>
    <row r="789" spans="1:4" x14ac:dyDescent="0.2">
      <c r="A789">
        <v>2010105178</v>
      </c>
      <c r="B789" t="s">
        <v>160</v>
      </c>
      <c r="C789" s="16">
        <v>45413</v>
      </c>
      <c r="D789" s="8">
        <v>0</v>
      </c>
    </row>
    <row r="790" spans="1:4" x14ac:dyDescent="0.2">
      <c r="A790">
        <v>2010105181</v>
      </c>
      <c r="B790" t="s">
        <v>161</v>
      </c>
      <c r="C790" s="16">
        <v>45292</v>
      </c>
      <c r="D790" s="8">
        <v>-1236.25</v>
      </c>
    </row>
    <row r="791" spans="1:4" x14ac:dyDescent="0.2">
      <c r="A791">
        <v>2010105181</v>
      </c>
      <c r="B791" t="s">
        <v>161</v>
      </c>
      <c r="C791" s="16">
        <v>45323</v>
      </c>
      <c r="D791" s="8">
        <v>0</v>
      </c>
    </row>
    <row r="792" spans="1:4" x14ac:dyDescent="0.2">
      <c r="A792">
        <v>2010105181</v>
      </c>
      <c r="B792" t="s">
        <v>161</v>
      </c>
      <c r="C792" s="16">
        <v>45352</v>
      </c>
      <c r="D792" s="8">
        <v>0</v>
      </c>
    </row>
    <row r="793" spans="1:4" x14ac:dyDescent="0.2">
      <c r="A793">
        <v>2010105181</v>
      </c>
      <c r="B793" t="s">
        <v>161</v>
      </c>
      <c r="C793" s="16">
        <v>45383</v>
      </c>
      <c r="D793" s="8">
        <v>0</v>
      </c>
    </row>
    <row r="794" spans="1:4" x14ac:dyDescent="0.2">
      <c r="A794">
        <v>2010105181</v>
      </c>
      <c r="B794" t="s">
        <v>161</v>
      </c>
      <c r="C794" s="16">
        <v>45413</v>
      </c>
      <c r="D794" s="8">
        <v>0</v>
      </c>
    </row>
    <row r="795" spans="1:4" x14ac:dyDescent="0.2">
      <c r="A795">
        <v>2010105182</v>
      </c>
      <c r="B795" t="s">
        <v>162</v>
      </c>
      <c r="C795" s="16">
        <v>45292</v>
      </c>
      <c r="D795" s="8">
        <v>0</v>
      </c>
    </row>
    <row r="796" spans="1:4" x14ac:dyDescent="0.2">
      <c r="A796">
        <v>2010105182</v>
      </c>
      <c r="B796" t="s">
        <v>162</v>
      </c>
      <c r="C796" s="16">
        <v>45323</v>
      </c>
      <c r="D796" s="8">
        <v>80010.600000000006</v>
      </c>
    </row>
    <row r="797" spans="1:4" x14ac:dyDescent="0.2">
      <c r="A797">
        <v>2010105182</v>
      </c>
      <c r="B797" t="s">
        <v>162</v>
      </c>
      <c r="C797" s="16">
        <v>45352</v>
      </c>
      <c r="D797" s="8">
        <v>0</v>
      </c>
    </row>
    <row r="798" spans="1:4" x14ac:dyDescent="0.2">
      <c r="A798">
        <v>2010105182</v>
      </c>
      <c r="B798" t="s">
        <v>162</v>
      </c>
      <c r="C798" s="16">
        <v>45383</v>
      </c>
      <c r="D798" s="8">
        <v>0</v>
      </c>
    </row>
    <row r="799" spans="1:4" x14ac:dyDescent="0.2">
      <c r="A799">
        <v>2010105182</v>
      </c>
      <c r="B799" t="s">
        <v>162</v>
      </c>
      <c r="C799" s="16">
        <v>45413</v>
      </c>
      <c r="D799" s="8">
        <v>0</v>
      </c>
    </row>
    <row r="800" spans="1:4" x14ac:dyDescent="0.2">
      <c r="A800">
        <v>2010105183</v>
      </c>
      <c r="B800" t="s">
        <v>163</v>
      </c>
      <c r="C800" s="16">
        <v>45292</v>
      </c>
      <c r="D800" s="8">
        <v>0</v>
      </c>
    </row>
    <row r="801" spans="1:4" x14ac:dyDescent="0.2">
      <c r="A801">
        <v>2010105183</v>
      </c>
      <c r="B801" t="s">
        <v>163</v>
      </c>
      <c r="C801" s="16">
        <v>45323</v>
      </c>
      <c r="D801" s="8">
        <v>143447.6</v>
      </c>
    </row>
    <row r="802" spans="1:4" x14ac:dyDescent="0.2">
      <c r="A802">
        <v>2010105183</v>
      </c>
      <c r="B802" t="s">
        <v>163</v>
      </c>
      <c r="C802" s="16">
        <v>45352</v>
      </c>
      <c r="D802" s="8">
        <v>0</v>
      </c>
    </row>
    <row r="803" spans="1:4" x14ac:dyDescent="0.2">
      <c r="A803">
        <v>2010105183</v>
      </c>
      <c r="B803" t="s">
        <v>163</v>
      </c>
      <c r="C803" s="16">
        <v>45383</v>
      </c>
      <c r="D803" s="8">
        <v>0</v>
      </c>
    </row>
    <row r="804" spans="1:4" x14ac:dyDescent="0.2">
      <c r="A804">
        <v>2010105183</v>
      </c>
      <c r="B804" t="s">
        <v>163</v>
      </c>
      <c r="C804" s="16">
        <v>45413</v>
      </c>
      <c r="D804" s="8">
        <v>0</v>
      </c>
    </row>
    <row r="805" spans="1:4" x14ac:dyDescent="0.2">
      <c r="A805">
        <v>2010105185</v>
      </c>
      <c r="B805" t="s">
        <v>164</v>
      </c>
      <c r="C805" s="16">
        <v>45292</v>
      </c>
      <c r="D805" s="8">
        <v>0</v>
      </c>
    </row>
    <row r="806" spans="1:4" x14ac:dyDescent="0.2">
      <c r="A806">
        <v>2010105185</v>
      </c>
      <c r="B806" t="s">
        <v>164</v>
      </c>
      <c r="C806" s="16">
        <v>45323</v>
      </c>
      <c r="D806" s="8">
        <v>235521.5</v>
      </c>
    </row>
    <row r="807" spans="1:4" x14ac:dyDescent="0.2">
      <c r="A807">
        <v>2010105185</v>
      </c>
      <c r="B807" t="s">
        <v>164</v>
      </c>
      <c r="C807" s="16">
        <v>45352</v>
      </c>
      <c r="D807" s="8">
        <v>0</v>
      </c>
    </row>
    <row r="808" spans="1:4" x14ac:dyDescent="0.2">
      <c r="A808">
        <v>2010105185</v>
      </c>
      <c r="B808" t="s">
        <v>164</v>
      </c>
      <c r="C808" s="16">
        <v>45383</v>
      </c>
      <c r="D808" s="8">
        <v>0</v>
      </c>
    </row>
    <row r="809" spans="1:4" x14ac:dyDescent="0.2">
      <c r="A809">
        <v>2010105185</v>
      </c>
      <c r="B809" t="s">
        <v>164</v>
      </c>
      <c r="C809" s="16">
        <v>45413</v>
      </c>
      <c r="D809" s="8">
        <v>0</v>
      </c>
    </row>
    <row r="810" spans="1:4" x14ac:dyDescent="0.2">
      <c r="A810">
        <v>2010105189</v>
      </c>
      <c r="B810" t="s">
        <v>165</v>
      </c>
      <c r="C810" s="16">
        <v>45292</v>
      </c>
      <c r="D810" s="8">
        <v>0</v>
      </c>
    </row>
    <row r="811" spans="1:4" x14ac:dyDescent="0.2">
      <c r="A811">
        <v>2010105189</v>
      </c>
      <c r="B811" t="s">
        <v>165</v>
      </c>
      <c r="C811" s="16">
        <v>45323</v>
      </c>
      <c r="D811" s="8">
        <v>8000</v>
      </c>
    </row>
    <row r="812" spans="1:4" x14ac:dyDescent="0.2">
      <c r="A812">
        <v>2010105189</v>
      </c>
      <c r="B812" t="s">
        <v>165</v>
      </c>
      <c r="C812" s="16">
        <v>45352</v>
      </c>
      <c r="D812" s="8">
        <v>8000</v>
      </c>
    </row>
    <row r="813" spans="1:4" x14ac:dyDescent="0.2">
      <c r="A813">
        <v>2010105189</v>
      </c>
      <c r="B813" t="s">
        <v>165</v>
      </c>
      <c r="C813" s="16">
        <v>45383</v>
      </c>
      <c r="D813" s="8">
        <v>0</v>
      </c>
    </row>
    <row r="814" spans="1:4" x14ac:dyDescent="0.2">
      <c r="A814">
        <v>2010105189</v>
      </c>
      <c r="B814" t="s">
        <v>165</v>
      </c>
      <c r="C814" s="16">
        <v>45413</v>
      </c>
      <c r="D814" s="8">
        <v>0</v>
      </c>
    </row>
    <row r="815" spans="1:4" x14ac:dyDescent="0.2">
      <c r="A815">
        <v>2010105190</v>
      </c>
      <c r="B815" t="s">
        <v>166</v>
      </c>
      <c r="C815" s="16">
        <v>45292</v>
      </c>
      <c r="D815" s="8">
        <v>0</v>
      </c>
    </row>
    <row r="816" spans="1:4" x14ac:dyDescent="0.2">
      <c r="A816">
        <v>2010105190</v>
      </c>
      <c r="B816" t="s">
        <v>166</v>
      </c>
      <c r="C816" s="16">
        <v>45323</v>
      </c>
      <c r="D816" s="8">
        <v>21443.13</v>
      </c>
    </row>
    <row r="817" spans="1:4" x14ac:dyDescent="0.2">
      <c r="A817">
        <v>2010105190</v>
      </c>
      <c r="B817" t="s">
        <v>166</v>
      </c>
      <c r="C817" s="16">
        <v>45352</v>
      </c>
      <c r="D817" s="8">
        <v>0</v>
      </c>
    </row>
    <row r="818" spans="1:4" x14ac:dyDescent="0.2">
      <c r="A818">
        <v>2010105190</v>
      </c>
      <c r="B818" t="s">
        <v>166</v>
      </c>
      <c r="C818" s="16">
        <v>45383</v>
      </c>
      <c r="D818" s="8">
        <v>0</v>
      </c>
    </row>
    <row r="819" spans="1:4" x14ac:dyDescent="0.2">
      <c r="A819">
        <v>2010105190</v>
      </c>
      <c r="B819" t="s">
        <v>166</v>
      </c>
      <c r="C819" s="16">
        <v>45413</v>
      </c>
      <c r="D819" s="8">
        <v>0</v>
      </c>
    </row>
    <row r="820" spans="1:4" x14ac:dyDescent="0.2">
      <c r="A820">
        <v>2010105191</v>
      </c>
      <c r="B820" t="s">
        <v>167</v>
      </c>
      <c r="C820" s="16">
        <v>45292</v>
      </c>
      <c r="D820" s="8">
        <v>0</v>
      </c>
    </row>
    <row r="821" spans="1:4" x14ac:dyDescent="0.2">
      <c r="A821">
        <v>2010105191</v>
      </c>
      <c r="B821" t="s">
        <v>167</v>
      </c>
      <c r="C821" s="16">
        <v>45323</v>
      </c>
      <c r="D821" s="8">
        <v>46690</v>
      </c>
    </row>
    <row r="822" spans="1:4" x14ac:dyDescent="0.2">
      <c r="A822">
        <v>2010105191</v>
      </c>
      <c r="B822" t="s">
        <v>167</v>
      </c>
      <c r="C822" s="16">
        <v>45352</v>
      </c>
      <c r="D822" s="8">
        <v>0</v>
      </c>
    </row>
    <row r="823" spans="1:4" x14ac:dyDescent="0.2">
      <c r="A823">
        <v>2010105191</v>
      </c>
      <c r="B823" t="s">
        <v>167</v>
      </c>
      <c r="C823" s="16">
        <v>45383</v>
      </c>
      <c r="D823" s="8">
        <v>0</v>
      </c>
    </row>
    <row r="824" spans="1:4" x14ac:dyDescent="0.2">
      <c r="A824">
        <v>2010105191</v>
      </c>
      <c r="B824" t="s">
        <v>167</v>
      </c>
      <c r="C824" s="16">
        <v>45413</v>
      </c>
      <c r="D824" s="8">
        <v>0</v>
      </c>
    </row>
    <row r="825" spans="1:4" x14ac:dyDescent="0.2">
      <c r="A825">
        <v>2010105192</v>
      </c>
      <c r="B825" t="s">
        <v>168</v>
      </c>
      <c r="C825" s="16">
        <v>45292</v>
      </c>
      <c r="D825" s="8">
        <v>-8418</v>
      </c>
    </row>
    <row r="826" spans="1:4" x14ac:dyDescent="0.2">
      <c r="A826">
        <v>2010105192</v>
      </c>
      <c r="B826" t="s">
        <v>168</v>
      </c>
      <c r="C826" s="16">
        <v>45323</v>
      </c>
      <c r="D826" s="8">
        <v>0</v>
      </c>
    </row>
    <row r="827" spans="1:4" x14ac:dyDescent="0.2">
      <c r="A827">
        <v>2010105192</v>
      </c>
      <c r="B827" t="s">
        <v>168</v>
      </c>
      <c r="C827" s="16">
        <v>45352</v>
      </c>
      <c r="D827" s="8">
        <v>0</v>
      </c>
    </row>
    <row r="828" spans="1:4" x14ac:dyDescent="0.2">
      <c r="A828">
        <v>2010105192</v>
      </c>
      <c r="B828" t="s">
        <v>168</v>
      </c>
      <c r="C828" s="16">
        <v>45383</v>
      </c>
      <c r="D828" s="8">
        <v>0</v>
      </c>
    </row>
    <row r="829" spans="1:4" x14ac:dyDescent="0.2">
      <c r="A829">
        <v>2010105192</v>
      </c>
      <c r="B829" t="s">
        <v>168</v>
      </c>
      <c r="C829" s="16">
        <v>45413</v>
      </c>
      <c r="D829" s="8">
        <v>0</v>
      </c>
    </row>
    <row r="830" spans="1:4" x14ac:dyDescent="0.2">
      <c r="A830">
        <v>2010105195</v>
      </c>
      <c r="B830" t="s">
        <v>169</v>
      </c>
      <c r="C830" s="16">
        <v>45292</v>
      </c>
      <c r="D830" s="8">
        <v>0</v>
      </c>
    </row>
    <row r="831" spans="1:4" x14ac:dyDescent="0.2">
      <c r="A831">
        <v>2010105195</v>
      </c>
      <c r="B831" t="s">
        <v>169</v>
      </c>
      <c r="C831" s="16">
        <v>45323</v>
      </c>
      <c r="D831" s="8">
        <v>33827.5</v>
      </c>
    </row>
    <row r="832" spans="1:4" x14ac:dyDescent="0.2">
      <c r="A832">
        <v>2010105195</v>
      </c>
      <c r="B832" t="s">
        <v>169</v>
      </c>
      <c r="C832" s="16">
        <v>45352</v>
      </c>
      <c r="D832" s="8">
        <v>0</v>
      </c>
    </row>
    <row r="833" spans="1:4" x14ac:dyDescent="0.2">
      <c r="A833">
        <v>2010105195</v>
      </c>
      <c r="B833" t="s">
        <v>169</v>
      </c>
      <c r="C833" s="16">
        <v>45383</v>
      </c>
      <c r="D833" s="8">
        <v>0</v>
      </c>
    </row>
    <row r="834" spans="1:4" x14ac:dyDescent="0.2">
      <c r="A834">
        <v>2010105195</v>
      </c>
      <c r="B834" t="s">
        <v>169</v>
      </c>
      <c r="C834" s="16">
        <v>45413</v>
      </c>
      <c r="D834" s="8">
        <v>0</v>
      </c>
    </row>
    <row r="835" spans="1:4" x14ac:dyDescent="0.2">
      <c r="A835">
        <v>2010105196</v>
      </c>
      <c r="B835" t="s">
        <v>170</v>
      </c>
      <c r="C835" s="16">
        <v>45292</v>
      </c>
      <c r="D835" s="8">
        <v>0</v>
      </c>
    </row>
    <row r="836" spans="1:4" x14ac:dyDescent="0.2">
      <c r="A836">
        <v>2010105196</v>
      </c>
      <c r="B836" t="s">
        <v>170</v>
      </c>
      <c r="C836" s="16">
        <v>45323</v>
      </c>
      <c r="D836" s="8">
        <v>24445.55</v>
      </c>
    </row>
    <row r="837" spans="1:4" x14ac:dyDescent="0.2">
      <c r="A837">
        <v>2010105196</v>
      </c>
      <c r="B837" t="s">
        <v>170</v>
      </c>
      <c r="C837" s="16">
        <v>45352</v>
      </c>
      <c r="D837" s="8">
        <v>24445.55</v>
      </c>
    </row>
    <row r="838" spans="1:4" x14ac:dyDescent="0.2">
      <c r="A838">
        <v>2010105196</v>
      </c>
      <c r="B838" t="s">
        <v>170</v>
      </c>
      <c r="C838" s="16">
        <v>45383</v>
      </c>
      <c r="D838" s="8">
        <v>0</v>
      </c>
    </row>
    <row r="839" spans="1:4" x14ac:dyDescent="0.2">
      <c r="A839">
        <v>2010105196</v>
      </c>
      <c r="B839" t="s">
        <v>170</v>
      </c>
      <c r="C839" s="16">
        <v>45413</v>
      </c>
      <c r="D839" s="8">
        <v>0</v>
      </c>
    </row>
    <row r="840" spans="1:4" x14ac:dyDescent="0.2">
      <c r="A840">
        <v>2010105197</v>
      </c>
      <c r="B840" t="s">
        <v>171</v>
      </c>
      <c r="C840" s="16">
        <v>45292</v>
      </c>
      <c r="D840" s="8">
        <v>-2910.5</v>
      </c>
    </row>
    <row r="841" spans="1:4" x14ac:dyDescent="0.2">
      <c r="A841">
        <v>2010105197</v>
      </c>
      <c r="B841" t="s">
        <v>171</v>
      </c>
      <c r="C841" s="16">
        <v>45323</v>
      </c>
      <c r="D841" s="8">
        <v>0</v>
      </c>
    </row>
    <row r="842" spans="1:4" x14ac:dyDescent="0.2">
      <c r="A842">
        <v>2010105197</v>
      </c>
      <c r="B842" t="s">
        <v>171</v>
      </c>
      <c r="C842" s="16">
        <v>45352</v>
      </c>
      <c r="D842" s="8">
        <v>0</v>
      </c>
    </row>
    <row r="843" spans="1:4" x14ac:dyDescent="0.2">
      <c r="A843">
        <v>2010105197</v>
      </c>
      <c r="B843" t="s">
        <v>171</v>
      </c>
      <c r="C843" s="16">
        <v>45383</v>
      </c>
      <c r="D843" s="8">
        <v>0</v>
      </c>
    </row>
    <row r="844" spans="1:4" x14ac:dyDescent="0.2">
      <c r="A844">
        <v>2010105197</v>
      </c>
      <c r="B844" t="s">
        <v>171</v>
      </c>
      <c r="C844" s="16">
        <v>45413</v>
      </c>
      <c r="D844" s="8">
        <v>0</v>
      </c>
    </row>
    <row r="845" spans="1:4" x14ac:dyDescent="0.2">
      <c r="A845">
        <v>2010105198</v>
      </c>
      <c r="B845" t="s">
        <v>172</v>
      </c>
      <c r="C845" s="16">
        <v>45292</v>
      </c>
      <c r="D845" s="8">
        <v>-1000</v>
      </c>
    </row>
    <row r="846" spans="1:4" x14ac:dyDescent="0.2">
      <c r="A846">
        <v>2010105198</v>
      </c>
      <c r="B846" t="s">
        <v>172</v>
      </c>
      <c r="C846" s="16">
        <v>45323</v>
      </c>
      <c r="D846" s="8">
        <v>0</v>
      </c>
    </row>
    <row r="847" spans="1:4" x14ac:dyDescent="0.2">
      <c r="A847">
        <v>2010105198</v>
      </c>
      <c r="B847" t="s">
        <v>172</v>
      </c>
      <c r="C847" s="16">
        <v>45352</v>
      </c>
      <c r="D847" s="8">
        <v>0</v>
      </c>
    </row>
    <row r="848" spans="1:4" x14ac:dyDescent="0.2">
      <c r="A848">
        <v>2010105198</v>
      </c>
      <c r="B848" t="s">
        <v>172</v>
      </c>
      <c r="C848" s="16">
        <v>45383</v>
      </c>
      <c r="D848" s="8">
        <v>0</v>
      </c>
    </row>
    <row r="849" spans="1:4" x14ac:dyDescent="0.2">
      <c r="A849">
        <v>2010105198</v>
      </c>
      <c r="B849" t="s">
        <v>172</v>
      </c>
      <c r="C849" s="16">
        <v>45413</v>
      </c>
      <c r="D849" s="8">
        <v>0</v>
      </c>
    </row>
    <row r="850" spans="1:4" x14ac:dyDescent="0.2">
      <c r="A850">
        <v>2010106004</v>
      </c>
      <c r="B850" t="s">
        <v>173</v>
      </c>
      <c r="C850" s="16">
        <v>45292</v>
      </c>
      <c r="D850" s="8">
        <v>-314.62</v>
      </c>
    </row>
    <row r="851" spans="1:4" x14ac:dyDescent="0.2">
      <c r="A851">
        <v>2010106004</v>
      </c>
      <c r="B851" t="s">
        <v>173</v>
      </c>
      <c r="C851" s="16">
        <v>45323</v>
      </c>
      <c r="D851" s="8">
        <v>0</v>
      </c>
    </row>
    <row r="852" spans="1:4" x14ac:dyDescent="0.2">
      <c r="A852">
        <v>2010106004</v>
      </c>
      <c r="B852" t="s">
        <v>173</v>
      </c>
      <c r="C852" s="16">
        <v>45352</v>
      </c>
      <c r="D852" s="8">
        <v>0</v>
      </c>
    </row>
    <row r="853" spans="1:4" x14ac:dyDescent="0.2">
      <c r="A853">
        <v>2010106004</v>
      </c>
      <c r="B853" t="s">
        <v>173</v>
      </c>
      <c r="C853" s="16">
        <v>45383</v>
      </c>
      <c r="D853" s="8">
        <v>0</v>
      </c>
    </row>
    <row r="854" spans="1:4" x14ac:dyDescent="0.2">
      <c r="A854">
        <v>2010106004</v>
      </c>
      <c r="B854" t="s">
        <v>173</v>
      </c>
      <c r="C854" s="16">
        <v>45413</v>
      </c>
      <c r="D854" s="8">
        <v>0</v>
      </c>
    </row>
    <row r="855" spans="1:4" x14ac:dyDescent="0.2">
      <c r="A855">
        <v>2010106006</v>
      </c>
      <c r="B855" t="s">
        <v>174</v>
      </c>
      <c r="C855" s="16">
        <v>45292</v>
      </c>
      <c r="D855" s="8">
        <v>0</v>
      </c>
    </row>
    <row r="856" spans="1:4" x14ac:dyDescent="0.2">
      <c r="A856">
        <v>2010106006</v>
      </c>
      <c r="B856" t="s">
        <v>174</v>
      </c>
      <c r="C856" s="16">
        <v>45323</v>
      </c>
      <c r="D856" s="8">
        <v>19082.920229999909</v>
      </c>
    </row>
    <row r="857" spans="1:4" x14ac:dyDescent="0.2">
      <c r="A857">
        <v>2010106006</v>
      </c>
      <c r="B857" t="s">
        <v>174</v>
      </c>
      <c r="C857" s="16">
        <v>45352</v>
      </c>
      <c r="D857" s="8">
        <v>0</v>
      </c>
    </row>
    <row r="858" spans="1:4" x14ac:dyDescent="0.2">
      <c r="A858">
        <v>2010106006</v>
      </c>
      <c r="B858" t="s">
        <v>174</v>
      </c>
      <c r="C858" s="16">
        <v>45383</v>
      </c>
      <c r="D858" s="8">
        <v>0</v>
      </c>
    </row>
    <row r="859" spans="1:4" x14ac:dyDescent="0.2">
      <c r="A859">
        <v>2010106006</v>
      </c>
      <c r="B859" t="s">
        <v>174</v>
      </c>
      <c r="C859" s="16">
        <v>45413</v>
      </c>
      <c r="D859" s="8">
        <v>0</v>
      </c>
    </row>
    <row r="860" spans="1:4" x14ac:dyDescent="0.2">
      <c r="A860">
        <v>2010106014</v>
      </c>
      <c r="B860" t="s">
        <v>175</v>
      </c>
      <c r="C860" s="16">
        <v>45292</v>
      </c>
      <c r="D860" s="8">
        <v>-510.52000000000004</v>
      </c>
    </row>
    <row r="861" spans="1:4" x14ac:dyDescent="0.2">
      <c r="A861">
        <v>2010106014</v>
      </c>
      <c r="B861" t="s">
        <v>175</v>
      </c>
      <c r="C861" s="16">
        <v>45323</v>
      </c>
      <c r="D861" s="8">
        <v>0</v>
      </c>
    </row>
    <row r="862" spans="1:4" x14ac:dyDescent="0.2">
      <c r="A862">
        <v>2010106014</v>
      </c>
      <c r="B862" t="s">
        <v>175</v>
      </c>
      <c r="C862" s="16">
        <v>45352</v>
      </c>
      <c r="D862" s="8">
        <v>0</v>
      </c>
    </row>
    <row r="863" spans="1:4" x14ac:dyDescent="0.2">
      <c r="A863">
        <v>2010106014</v>
      </c>
      <c r="B863" t="s">
        <v>175</v>
      </c>
      <c r="C863" s="16">
        <v>45383</v>
      </c>
      <c r="D863" s="8">
        <v>0</v>
      </c>
    </row>
    <row r="864" spans="1:4" x14ac:dyDescent="0.2">
      <c r="A864">
        <v>2010106014</v>
      </c>
      <c r="B864" t="s">
        <v>175</v>
      </c>
      <c r="C864" s="16">
        <v>45413</v>
      </c>
      <c r="D864" s="8">
        <v>0</v>
      </c>
    </row>
    <row r="865" spans="1:4" x14ac:dyDescent="0.2">
      <c r="A865">
        <v>2010106019</v>
      </c>
      <c r="B865" t="s">
        <v>176</v>
      </c>
      <c r="C865" s="16">
        <v>45292</v>
      </c>
      <c r="D865" s="8">
        <v>0</v>
      </c>
    </row>
    <row r="866" spans="1:4" x14ac:dyDescent="0.2">
      <c r="A866">
        <v>2010106019</v>
      </c>
      <c r="B866" t="s">
        <v>176</v>
      </c>
      <c r="C866" s="16">
        <v>45323</v>
      </c>
      <c r="D866" s="8">
        <v>273.81366999994964</v>
      </c>
    </row>
    <row r="867" spans="1:4" x14ac:dyDescent="0.2">
      <c r="A867">
        <v>2010106019</v>
      </c>
      <c r="B867" t="s">
        <v>176</v>
      </c>
      <c r="C867" s="16">
        <v>45352</v>
      </c>
      <c r="D867" s="8">
        <v>0</v>
      </c>
    </row>
    <row r="868" spans="1:4" x14ac:dyDescent="0.2">
      <c r="A868">
        <v>2010106019</v>
      </c>
      <c r="B868" t="s">
        <v>176</v>
      </c>
      <c r="C868" s="16">
        <v>45383</v>
      </c>
      <c r="D868" s="8">
        <v>0</v>
      </c>
    </row>
    <row r="869" spans="1:4" x14ac:dyDescent="0.2">
      <c r="A869">
        <v>2010106019</v>
      </c>
      <c r="B869" t="s">
        <v>176</v>
      </c>
      <c r="C869" s="16">
        <v>45413</v>
      </c>
      <c r="D869" s="8">
        <v>0</v>
      </c>
    </row>
    <row r="870" spans="1:4" x14ac:dyDescent="0.2">
      <c r="A870">
        <v>2010106021</v>
      </c>
      <c r="B870" t="s">
        <v>177</v>
      </c>
      <c r="C870" s="16">
        <v>45292</v>
      </c>
      <c r="D870" s="8">
        <v>0</v>
      </c>
    </row>
    <row r="871" spans="1:4" x14ac:dyDescent="0.2">
      <c r="A871">
        <v>2010106021</v>
      </c>
      <c r="B871" t="s">
        <v>177</v>
      </c>
      <c r="C871" s="16">
        <v>45323</v>
      </c>
      <c r="D871" s="8">
        <v>0</v>
      </c>
    </row>
    <row r="872" spans="1:4" x14ac:dyDescent="0.2">
      <c r="A872">
        <v>2010106021</v>
      </c>
      <c r="B872" t="s">
        <v>177</v>
      </c>
      <c r="C872" s="16">
        <v>45352</v>
      </c>
      <c r="D872" s="8">
        <v>999596</v>
      </c>
    </row>
    <row r="873" spans="1:4" x14ac:dyDescent="0.2">
      <c r="A873">
        <v>2010106021</v>
      </c>
      <c r="B873" t="s">
        <v>177</v>
      </c>
      <c r="C873" s="16">
        <v>45383</v>
      </c>
      <c r="D873" s="8">
        <v>894260</v>
      </c>
    </row>
    <row r="874" spans="1:4" x14ac:dyDescent="0.2">
      <c r="A874">
        <v>2010106021</v>
      </c>
      <c r="B874" t="s">
        <v>177</v>
      </c>
      <c r="C874" s="16">
        <v>45413</v>
      </c>
      <c r="D874" s="8">
        <v>1007063.94</v>
      </c>
    </row>
    <row r="875" spans="1:4" x14ac:dyDescent="0.2">
      <c r="A875">
        <v>2010106022</v>
      </c>
      <c r="B875" t="s">
        <v>178</v>
      </c>
      <c r="C875" s="16">
        <v>45292</v>
      </c>
      <c r="D875" s="8">
        <v>-8270.6879099998623</v>
      </c>
    </row>
    <row r="876" spans="1:4" x14ac:dyDescent="0.2">
      <c r="A876">
        <v>2010106022</v>
      </c>
      <c r="B876" t="s">
        <v>178</v>
      </c>
      <c r="C876" s="16">
        <v>45323</v>
      </c>
      <c r="D876" s="8">
        <v>0</v>
      </c>
    </row>
    <row r="877" spans="1:4" x14ac:dyDescent="0.2">
      <c r="A877">
        <v>2010106022</v>
      </c>
      <c r="B877" t="s">
        <v>178</v>
      </c>
      <c r="C877" s="16">
        <v>45352</v>
      </c>
      <c r="D877" s="8">
        <v>0</v>
      </c>
    </row>
    <row r="878" spans="1:4" x14ac:dyDescent="0.2">
      <c r="A878">
        <v>2010106022</v>
      </c>
      <c r="B878" t="s">
        <v>178</v>
      </c>
      <c r="C878" s="16">
        <v>45383</v>
      </c>
      <c r="D878" s="8">
        <v>0</v>
      </c>
    </row>
    <row r="879" spans="1:4" x14ac:dyDescent="0.2">
      <c r="A879">
        <v>2010106022</v>
      </c>
      <c r="B879" t="s">
        <v>178</v>
      </c>
      <c r="C879" s="16">
        <v>45413</v>
      </c>
      <c r="D879" s="8">
        <v>0</v>
      </c>
    </row>
    <row r="880" spans="1:4" x14ac:dyDescent="0.2">
      <c r="A880">
        <v>2010106023</v>
      </c>
      <c r="B880" t="s">
        <v>179</v>
      </c>
      <c r="C880" s="16">
        <v>45292</v>
      </c>
      <c r="D880" s="8">
        <v>-183580.08</v>
      </c>
    </row>
    <row r="881" spans="1:4" x14ac:dyDescent="0.2">
      <c r="A881">
        <v>2010106023</v>
      </c>
      <c r="B881" t="s">
        <v>179</v>
      </c>
      <c r="C881" s="16">
        <v>45323</v>
      </c>
      <c r="D881" s="8">
        <v>0</v>
      </c>
    </row>
    <row r="882" spans="1:4" x14ac:dyDescent="0.2">
      <c r="A882">
        <v>2010106023</v>
      </c>
      <c r="B882" t="s">
        <v>179</v>
      </c>
      <c r="C882" s="16">
        <v>45352</v>
      </c>
      <c r="D882" s="8">
        <v>0</v>
      </c>
    </row>
    <row r="883" spans="1:4" x14ac:dyDescent="0.2">
      <c r="A883">
        <v>2010106023</v>
      </c>
      <c r="B883" t="s">
        <v>179</v>
      </c>
      <c r="C883" s="16">
        <v>45383</v>
      </c>
      <c r="D883" s="8">
        <v>0</v>
      </c>
    </row>
    <row r="884" spans="1:4" x14ac:dyDescent="0.2">
      <c r="A884">
        <v>2010106023</v>
      </c>
      <c r="B884" t="s">
        <v>179</v>
      </c>
      <c r="C884" s="16">
        <v>45413</v>
      </c>
      <c r="D884" s="8">
        <v>0</v>
      </c>
    </row>
    <row r="885" spans="1:4" x14ac:dyDescent="0.2">
      <c r="A885">
        <v>2010106024</v>
      </c>
      <c r="B885" t="s">
        <v>180</v>
      </c>
      <c r="C885" s="16">
        <v>45292</v>
      </c>
      <c r="D885" s="8">
        <v>-50</v>
      </c>
    </row>
    <row r="886" spans="1:4" x14ac:dyDescent="0.2">
      <c r="A886">
        <v>2010106024</v>
      </c>
      <c r="B886" t="s">
        <v>180</v>
      </c>
      <c r="C886" s="16">
        <v>45323</v>
      </c>
      <c r="D886" s="8">
        <v>0</v>
      </c>
    </row>
    <row r="887" spans="1:4" x14ac:dyDescent="0.2">
      <c r="A887">
        <v>2010106024</v>
      </c>
      <c r="B887" t="s">
        <v>180</v>
      </c>
      <c r="C887" s="16">
        <v>45352</v>
      </c>
      <c r="D887" s="8">
        <v>0</v>
      </c>
    </row>
    <row r="888" spans="1:4" x14ac:dyDescent="0.2">
      <c r="A888">
        <v>2010106024</v>
      </c>
      <c r="B888" t="s">
        <v>180</v>
      </c>
      <c r="C888" s="16">
        <v>45383</v>
      </c>
      <c r="D888" s="8">
        <v>0</v>
      </c>
    </row>
    <row r="889" spans="1:4" x14ac:dyDescent="0.2">
      <c r="A889">
        <v>2010106024</v>
      </c>
      <c r="B889" t="s">
        <v>180</v>
      </c>
      <c r="C889" s="16">
        <v>45413</v>
      </c>
      <c r="D889" s="8">
        <v>0</v>
      </c>
    </row>
    <row r="890" spans="1:4" x14ac:dyDescent="0.2">
      <c r="A890">
        <v>2010106026</v>
      </c>
      <c r="B890" t="s">
        <v>181</v>
      </c>
      <c r="C890" s="16">
        <v>45292</v>
      </c>
      <c r="D890" s="8">
        <v>0</v>
      </c>
    </row>
    <row r="891" spans="1:4" x14ac:dyDescent="0.2">
      <c r="A891">
        <v>2010106026</v>
      </c>
      <c r="B891" t="s">
        <v>181</v>
      </c>
      <c r="C891" s="16">
        <v>45323</v>
      </c>
      <c r="D891" s="8">
        <v>2718649.94</v>
      </c>
    </row>
    <row r="892" spans="1:4" x14ac:dyDescent="0.2">
      <c r="A892">
        <v>2010106026</v>
      </c>
      <c r="B892" t="s">
        <v>181</v>
      </c>
      <c r="C892" s="16">
        <v>45352</v>
      </c>
      <c r="D892" s="8">
        <v>0</v>
      </c>
    </row>
    <row r="893" spans="1:4" x14ac:dyDescent="0.2">
      <c r="A893">
        <v>2010106026</v>
      </c>
      <c r="B893" t="s">
        <v>181</v>
      </c>
      <c r="C893" s="16">
        <v>45383</v>
      </c>
      <c r="D893" s="8">
        <v>0</v>
      </c>
    </row>
    <row r="894" spans="1:4" x14ac:dyDescent="0.2">
      <c r="A894">
        <v>2010106026</v>
      </c>
      <c r="B894" t="s">
        <v>181</v>
      </c>
      <c r="C894" s="16">
        <v>45413</v>
      </c>
      <c r="D894" s="8">
        <v>0</v>
      </c>
    </row>
    <row r="895" spans="1:4" x14ac:dyDescent="0.2">
      <c r="A895">
        <v>2010106030</v>
      </c>
      <c r="B895" t="s">
        <v>182</v>
      </c>
      <c r="C895" s="16">
        <v>45292</v>
      </c>
      <c r="D895" s="8">
        <v>-16578.774699999987</v>
      </c>
    </row>
    <row r="896" spans="1:4" x14ac:dyDescent="0.2">
      <c r="A896">
        <v>2010106030</v>
      </c>
      <c r="B896" t="s">
        <v>182</v>
      </c>
      <c r="C896" s="16">
        <v>45323</v>
      </c>
      <c r="D896" s="8">
        <v>0</v>
      </c>
    </row>
    <row r="897" spans="1:4" x14ac:dyDescent="0.2">
      <c r="A897">
        <v>2010106030</v>
      </c>
      <c r="B897" t="s">
        <v>182</v>
      </c>
      <c r="C897" s="16">
        <v>45352</v>
      </c>
      <c r="D897" s="8">
        <v>0</v>
      </c>
    </row>
    <row r="898" spans="1:4" x14ac:dyDescent="0.2">
      <c r="A898">
        <v>2010106030</v>
      </c>
      <c r="B898" t="s">
        <v>182</v>
      </c>
      <c r="C898" s="16">
        <v>45383</v>
      </c>
      <c r="D898" s="8">
        <v>0</v>
      </c>
    </row>
    <row r="899" spans="1:4" x14ac:dyDescent="0.2">
      <c r="A899">
        <v>2010106030</v>
      </c>
      <c r="B899" t="s">
        <v>182</v>
      </c>
      <c r="C899" s="16">
        <v>45413</v>
      </c>
      <c r="D899" s="8">
        <v>0</v>
      </c>
    </row>
    <row r="900" spans="1:4" x14ac:dyDescent="0.2">
      <c r="A900">
        <v>2010106035</v>
      </c>
      <c r="B900" t="s">
        <v>183</v>
      </c>
      <c r="C900" s="16">
        <v>45292</v>
      </c>
      <c r="D900" s="8">
        <v>-1.0000000474974514E-5</v>
      </c>
    </row>
    <row r="901" spans="1:4" x14ac:dyDescent="0.2">
      <c r="A901">
        <v>2010106035</v>
      </c>
      <c r="B901" t="s">
        <v>183</v>
      </c>
      <c r="C901" s="16">
        <v>45323</v>
      </c>
      <c r="D901" s="8">
        <v>0</v>
      </c>
    </row>
    <row r="902" spans="1:4" x14ac:dyDescent="0.2">
      <c r="A902">
        <v>2010106035</v>
      </c>
      <c r="B902" t="s">
        <v>183</v>
      </c>
      <c r="C902" s="16">
        <v>45352</v>
      </c>
      <c r="D902" s="8">
        <v>0</v>
      </c>
    </row>
    <row r="903" spans="1:4" x14ac:dyDescent="0.2">
      <c r="A903">
        <v>2010106035</v>
      </c>
      <c r="B903" t="s">
        <v>183</v>
      </c>
      <c r="C903" s="16">
        <v>45383</v>
      </c>
      <c r="D903" s="8">
        <v>0</v>
      </c>
    </row>
    <row r="904" spans="1:4" x14ac:dyDescent="0.2">
      <c r="A904">
        <v>2010106035</v>
      </c>
      <c r="B904" t="s">
        <v>183</v>
      </c>
      <c r="C904" s="16">
        <v>45413</v>
      </c>
      <c r="D904" s="8">
        <v>0</v>
      </c>
    </row>
    <row r="905" spans="1:4" x14ac:dyDescent="0.2">
      <c r="A905">
        <v>2010106048</v>
      </c>
      <c r="B905" t="s">
        <v>184</v>
      </c>
      <c r="C905" s="16">
        <v>45292</v>
      </c>
      <c r="D905" s="8">
        <v>-477312.1738999993</v>
      </c>
    </row>
    <row r="906" spans="1:4" x14ac:dyDescent="0.2">
      <c r="A906">
        <v>2010106048</v>
      </c>
      <c r="B906" t="s">
        <v>184</v>
      </c>
      <c r="C906" s="16">
        <v>45323</v>
      </c>
      <c r="D906" s="8">
        <v>0</v>
      </c>
    </row>
    <row r="907" spans="1:4" x14ac:dyDescent="0.2">
      <c r="A907">
        <v>2010106048</v>
      </c>
      <c r="B907" t="s">
        <v>184</v>
      </c>
      <c r="C907" s="16">
        <v>45352</v>
      </c>
      <c r="D907" s="8">
        <v>0</v>
      </c>
    </row>
    <row r="908" spans="1:4" x14ac:dyDescent="0.2">
      <c r="A908">
        <v>2010106048</v>
      </c>
      <c r="B908" t="s">
        <v>184</v>
      </c>
      <c r="C908" s="16">
        <v>45383</v>
      </c>
      <c r="D908" s="8">
        <v>0</v>
      </c>
    </row>
    <row r="909" spans="1:4" x14ac:dyDescent="0.2">
      <c r="A909">
        <v>2010106048</v>
      </c>
      <c r="B909" t="s">
        <v>184</v>
      </c>
      <c r="C909" s="16">
        <v>45413</v>
      </c>
      <c r="D909" s="8">
        <v>0</v>
      </c>
    </row>
    <row r="910" spans="1:4" x14ac:dyDescent="0.2">
      <c r="A910">
        <v>2010106050</v>
      </c>
      <c r="B910" t="s">
        <v>185</v>
      </c>
      <c r="C910" s="16">
        <v>45292</v>
      </c>
      <c r="D910" s="8">
        <v>-99216.88</v>
      </c>
    </row>
    <row r="911" spans="1:4" x14ac:dyDescent="0.2">
      <c r="A911">
        <v>2010106050</v>
      </c>
      <c r="B911" t="s">
        <v>185</v>
      </c>
      <c r="C911" s="16">
        <v>45323</v>
      </c>
      <c r="D911" s="8">
        <v>0</v>
      </c>
    </row>
    <row r="912" spans="1:4" x14ac:dyDescent="0.2">
      <c r="A912">
        <v>2010106050</v>
      </c>
      <c r="B912" t="s">
        <v>185</v>
      </c>
      <c r="C912" s="16">
        <v>45352</v>
      </c>
      <c r="D912" s="8">
        <v>0</v>
      </c>
    </row>
    <row r="913" spans="1:4" x14ac:dyDescent="0.2">
      <c r="A913">
        <v>2010106050</v>
      </c>
      <c r="B913" t="s">
        <v>185</v>
      </c>
      <c r="C913" s="16">
        <v>45383</v>
      </c>
      <c r="D913" s="8">
        <v>0</v>
      </c>
    </row>
    <row r="914" spans="1:4" x14ac:dyDescent="0.2">
      <c r="A914">
        <v>2010106050</v>
      </c>
      <c r="B914" t="s">
        <v>185</v>
      </c>
      <c r="C914" s="16">
        <v>45413</v>
      </c>
      <c r="D914" s="8">
        <v>0</v>
      </c>
    </row>
    <row r="915" spans="1:4" x14ac:dyDescent="0.2">
      <c r="A915">
        <v>2010106053</v>
      </c>
      <c r="B915" t="s">
        <v>186</v>
      </c>
      <c r="C915" s="16">
        <v>45292</v>
      </c>
      <c r="D915" s="8">
        <v>-58435.43</v>
      </c>
    </row>
    <row r="916" spans="1:4" x14ac:dyDescent="0.2">
      <c r="A916">
        <v>2010106053</v>
      </c>
      <c r="B916" t="s">
        <v>186</v>
      </c>
      <c r="C916" s="16">
        <v>45323</v>
      </c>
      <c r="D916" s="8">
        <v>0</v>
      </c>
    </row>
    <row r="917" spans="1:4" x14ac:dyDescent="0.2">
      <c r="A917">
        <v>2010106053</v>
      </c>
      <c r="B917" t="s">
        <v>186</v>
      </c>
      <c r="C917" s="16">
        <v>45352</v>
      </c>
      <c r="D917" s="8">
        <v>0</v>
      </c>
    </row>
    <row r="918" spans="1:4" x14ac:dyDescent="0.2">
      <c r="A918">
        <v>2010106053</v>
      </c>
      <c r="B918" t="s">
        <v>186</v>
      </c>
      <c r="C918" s="16">
        <v>45383</v>
      </c>
      <c r="D918" s="8">
        <v>0</v>
      </c>
    </row>
    <row r="919" spans="1:4" x14ac:dyDescent="0.2">
      <c r="A919">
        <v>2010106053</v>
      </c>
      <c r="B919" t="s">
        <v>186</v>
      </c>
      <c r="C919" s="16">
        <v>45413</v>
      </c>
      <c r="D919" s="8">
        <v>0</v>
      </c>
    </row>
    <row r="920" spans="1:4" x14ac:dyDescent="0.2">
      <c r="A920">
        <v>2010106057</v>
      </c>
      <c r="B920" t="s">
        <v>187</v>
      </c>
      <c r="C920" s="16">
        <v>45292</v>
      </c>
      <c r="D920" s="8">
        <v>0</v>
      </c>
    </row>
    <row r="921" spans="1:4" x14ac:dyDescent="0.2">
      <c r="A921">
        <v>2010106057</v>
      </c>
      <c r="B921" t="s">
        <v>187</v>
      </c>
      <c r="C921" s="16">
        <v>45323</v>
      </c>
      <c r="D921" s="8">
        <v>197525.56666666665</v>
      </c>
    </row>
    <row r="922" spans="1:4" x14ac:dyDescent="0.2">
      <c r="A922">
        <v>2010106057</v>
      </c>
      <c r="B922" t="s">
        <v>187</v>
      </c>
      <c r="C922" s="16">
        <v>45352</v>
      </c>
      <c r="D922" s="8">
        <v>197525.57</v>
      </c>
    </row>
    <row r="923" spans="1:4" x14ac:dyDescent="0.2">
      <c r="A923">
        <v>2010106057</v>
      </c>
      <c r="B923" t="s">
        <v>187</v>
      </c>
      <c r="C923" s="16">
        <v>45383</v>
      </c>
      <c r="D923" s="8">
        <v>197525.57</v>
      </c>
    </row>
    <row r="924" spans="1:4" x14ac:dyDescent="0.2">
      <c r="A924">
        <v>2010106057</v>
      </c>
      <c r="B924" t="s">
        <v>187</v>
      </c>
      <c r="C924" s="16">
        <v>45413</v>
      </c>
      <c r="D924" s="8">
        <v>0</v>
      </c>
    </row>
    <row r="925" spans="1:4" x14ac:dyDescent="0.2">
      <c r="A925">
        <v>2010106063</v>
      </c>
      <c r="B925" t="s">
        <v>188</v>
      </c>
      <c r="C925" s="16">
        <v>45292</v>
      </c>
      <c r="D925" s="8">
        <v>-4.0000000596046451E-3</v>
      </c>
    </row>
    <row r="926" spans="1:4" x14ac:dyDescent="0.2">
      <c r="A926">
        <v>2010106063</v>
      </c>
      <c r="B926" t="s">
        <v>188</v>
      </c>
      <c r="C926" s="16">
        <v>45323</v>
      </c>
      <c r="D926" s="8">
        <v>0</v>
      </c>
    </row>
    <row r="927" spans="1:4" x14ac:dyDescent="0.2">
      <c r="A927">
        <v>2010106063</v>
      </c>
      <c r="B927" t="s">
        <v>188</v>
      </c>
      <c r="C927" s="16">
        <v>45352</v>
      </c>
      <c r="D927" s="8">
        <v>0</v>
      </c>
    </row>
    <row r="928" spans="1:4" x14ac:dyDescent="0.2">
      <c r="A928">
        <v>2010106063</v>
      </c>
      <c r="B928" t="s">
        <v>188</v>
      </c>
      <c r="C928" s="16">
        <v>45383</v>
      </c>
      <c r="D928" s="8">
        <v>0</v>
      </c>
    </row>
    <row r="929" spans="1:4" x14ac:dyDescent="0.2">
      <c r="A929">
        <v>2010106063</v>
      </c>
      <c r="B929" t="s">
        <v>188</v>
      </c>
      <c r="C929" s="16">
        <v>45413</v>
      </c>
      <c r="D929" s="8">
        <v>0</v>
      </c>
    </row>
    <row r="930" spans="1:4" x14ac:dyDescent="0.2">
      <c r="A930">
        <v>2010106065</v>
      </c>
      <c r="B930" t="s">
        <v>189</v>
      </c>
      <c r="C930" s="16">
        <v>45292</v>
      </c>
      <c r="D930" s="8">
        <v>-6.0000000521540644E-5</v>
      </c>
    </row>
    <row r="931" spans="1:4" x14ac:dyDescent="0.2">
      <c r="A931">
        <v>2010106065</v>
      </c>
      <c r="B931" t="s">
        <v>189</v>
      </c>
      <c r="C931" s="16">
        <v>45323</v>
      </c>
      <c r="D931" s="8">
        <v>0</v>
      </c>
    </row>
    <row r="932" spans="1:4" x14ac:dyDescent="0.2">
      <c r="A932">
        <v>2010106065</v>
      </c>
      <c r="B932" t="s">
        <v>189</v>
      </c>
      <c r="C932" s="16">
        <v>45352</v>
      </c>
      <c r="D932" s="8">
        <v>0</v>
      </c>
    </row>
    <row r="933" spans="1:4" x14ac:dyDescent="0.2">
      <c r="A933">
        <v>2010106065</v>
      </c>
      <c r="B933" t="s">
        <v>189</v>
      </c>
      <c r="C933" s="16">
        <v>45383</v>
      </c>
      <c r="D933" s="8">
        <v>0</v>
      </c>
    </row>
    <row r="934" spans="1:4" x14ac:dyDescent="0.2">
      <c r="A934">
        <v>2010106065</v>
      </c>
      <c r="B934" t="s">
        <v>189</v>
      </c>
      <c r="C934" s="16">
        <v>45413</v>
      </c>
      <c r="D934" s="8">
        <v>0</v>
      </c>
    </row>
    <row r="935" spans="1:4" x14ac:dyDescent="0.2">
      <c r="A935">
        <v>2010106070</v>
      </c>
      <c r="B935" t="s">
        <v>190</v>
      </c>
      <c r="C935" s="16">
        <v>45292</v>
      </c>
      <c r="D935" s="8">
        <v>-73881.921929999997</v>
      </c>
    </row>
    <row r="936" spans="1:4" x14ac:dyDescent="0.2">
      <c r="A936">
        <v>2010106070</v>
      </c>
      <c r="B936" t="s">
        <v>190</v>
      </c>
      <c r="C936" s="16">
        <v>45323</v>
      </c>
      <c r="D936" s="8">
        <v>0</v>
      </c>
    </row>
    <row r="937" spans="1:4" x14ac:dyDescent="0.2">
      <c r="A937">
        <v>2010106070</v>
      </c>
      <c r="B937" t="s">
        <v>190</v>
      </c>
      <c r="C937" s="16">
        <v>45352</v>
      </c>
      <c r="D937" s="8">
        <v>0</v>
      </c>
    </row>
    <row r="938" spans="1:4" x14ac:dyDescent="0.2">
      <c r="A938">
        <v>2010106070</v>
      </c>
      <c r="B938" t="s">
        <v>190</v>
      </c>
      <c r="C938" s="16">
        <v>45383</v>
      </c>
      <c r="D938" s="8">
        <v>0</v>
      </c>
    </row>
    <row r="939" spans="1:4" x14ac:dyDescent="0.2">
      <c r="A939">
        <v>2010106070</v>
      </c>
      <c r="B939" t="s">
        <v>190</v>
      </c>
      <c r="C939" s="16">
        <v>45413</v>
      </c>
      <c r="D939" s="8">
        <v>0</v>
      </c>
    </row>
    <row r="940" spans="1:4" x14ac:dyDescent="0.2">
      <c r="A940">
        <v>2010106074</v>
      </c>
      <c r="B940" t="s">
        <v>191</v>
      </c>
      <c r="C940" s="16">
        <v>45292</v>
      </c>
      <c r="D940" s="8">
        <v>-1.0000001639127731E-4</v>
      </c>
    </row>
    <row r="941" spans="1:4" x14ac:dyDescent="0.2">
      <c r="A941">
        <v>2010106074</v>
      </c>
      <c r="B941" t="s">
        <v>191</v>
      </c>
      <c r="C941" s="16">
        <v>45323</v>
      </c>
      <c r="D941" s="8">
        <v>0</v>
      </c>
    </row>
    <row r="942" spans="1:4" x14ac:dyDescent="0.2">
      <c r="A942">
        <v>2010106074</v>
      </c>
      <c r="B942" t="s">
        <v>191</v>
      </c>
      <c r="C942" s="16">
        <v>45352</v>
      </c>
      <c r="D942" s="8">
        <v>0</v>
      </c>
    </row>
    <row r="943" spans="1:4" x14ac:dyDescent="0.2">
      <c r="A943">
        <v>2010106074</v>
      </c>
      <c r="B943" t="s">
        <v>191</v>
      </c>
      <c r="C943" s="16">
        <v>45383</v>
      </c>
      <c r="D943" s="8">
        <v>0</v>
      </c>
    </row>
    <row r="944" spans="1:4" x14ac:dyDescent="0.2">
      <c r="A944">
        <v>2010106074</v>
      </c>
      <c r="B944" t="s">
        <v>191</v>
      </c>
      <c r="C944" s="16">
        <v>45413</v>
      </c>
      <c r="D944" s="8">
        <v>0</v>
      </c>
    </row>
    <row r="945" spans="1:4" x14ac:dyDescent="0.2">
      <c r="A945">
        <v>2010106076</v>
      </c>
      <c r="B945" t="s">
        <v>192</v>
      </c>
      <c r="C945" s="16">
        <v>45292</v>
      </c>
      <c r="D945" s="8">
        <v>-1.5999999642372132E-3</v>
      </c>
    </row>
    <row r="946" spans="1:4" x14ac:dyDescent="0.2">
      <c r="A946">
        <v>2010106076</v>
      </c>
      <c r="B946" t="s">
        <v>192</v>
      </c>
      <c r="C946" s="16">
        <v>45323</v>
      </c>
      <c r="D946" s="8">
        <v>0</v>
      </c>
    </row>
    <row r="947" spans="1:4" x14ac:dyDescent="0.2">
      <c r="A947">
        <v>2010106076</v>
      </c>
      <c r="B947" t="s">
        <v>192</v>
      </c>
      <c r="C947" s="16">
        <v>45352</v>
      </c>
      <c r="D947" s="8">
        <v>0</v>
      </c>
    </row>
    <row r="948" spans="1:4" x14ac:dyDescent="0.2">
      <c r="A948">
        <v>2010106076</v>
      </c>
      <c r="B948" t="s">
        <v>192</v>
      </c>
      <c r="C948" s="16">
        <v>45383</v>
      </c>
      <c r="D948" s="8">
        <v>0</v>
      </c>
    </row>
    <row r="949" spans="1:4" x14ac:dyDescent="0.2">
      <c r="A949">
        <v>2010106076</v>
      </c>
      <c r="B949" t="s">
        <v>192</v>
      </c>
      <c r="C949" s="16">
        <v>45413</v>
      </c>
      <c r="D949" s="8">
        <v>0</v>
      </c>
    </row>
    <row r="950" spans="1:4" x14ac:dyDescent="0.2">
      <c r="A950">
        <v>2010106077</v>
      </c>
      <c r="B950" t="s">
        <v>193</v>
      </c>
      <c r="C950" s="16">
        <v>45292</v>
      </c>
      <c r="D950" s="8">
        <v>0</v>
      </c>
    </row>
    <row r="951" spans="1:4" x14ac:dyDescent="0.2">
      <c r="A951">
        <v>2010106077</v>
      </c>
      <c r="B951" t="s">
        <v>193</v>
      </c>
      <c r="C951" s="16">
        <v>45323</v>
      </c>
      <c r="D951" s="8">
        <v>310602.33584000025</v>
      </c>
    </row>
    <row r="952" spans="1:4" x14ac:dyDescent="0.2">
      <c r="A952">
        <v>2010106077</v>
      </c>
      <c r="B952" t="s">
        <v>193</v>
      </c>
      <c r="C952" s="16">
        <v>45352</v>
      </c>
      <c r="D952" s="8">
        <v>0</v>
      </c>
    </row>
    <row r="953" spans="1:4" x14ac:dyDescent="0.2">
      <c r="A953">
        <v>2010106077</v>
      </c>
      <c r="B953" t="s">
        <v>193</v>
      </c>
      <c r="C953" s="16">
        <v>45383</v>
      </c>
      <c r="D953" s="8">
        <v>0</v>
      </c>
    </row>
    <row r="954" spans="1:4" x14ac:dyDescent="0.2">
      <c r="A954">
        <v>2010106077</v>
      </c>
      <c r="B954" t="s">
        <v>193</v>
      </c>
      <c r="C954" s="16">
        <v>45413</v>
      </c>
      <c r="D954" s="8">
        <v>0</v>
      </c>
    </row>
    <row r="955" spans="1:4" x14ac:dyDescent="0.2">
      <c r="A955">
        <v>2010106080</v>
      </c>
      <c r="B955" t="s">
        <v>194</v>
      </c>
      <c r="C955" s="16">
        <v>45292</v>
      </c>
      <c r="D955" s="8">
        <v>-136067.2672</v>
      </c>
    </row>
    <row r="956" spans="1:4" x14ac:dyDescent="0.2">
      <c r="A956">
        <v>2010106080</v>
      </c>
      <c r="B956" t="s">
        <v>194</v>
      </c>
      <c r="C956" s="16">
        <v>45323</v>
      </c>
      <c r="D956" s="8">
        <v>0</v>
      </c>
    </row>
    <row r="957" spans="1:4" x14ac:dyDescent="0.2">
      <c r="A957">
        <v>2010106080</v>
      </c>
      <c r="B957" t="s">
        <v>194</v>
      </c>
      <c r="C957" s="16">
        <v>45352</v>
      </c>
      <c r="D957" s="8">
        <v>0</v>
      </c>
    </row>
    <row r="958" spans="1:4" x14ac:dyDescent="0.2">
      <c r="A958">
        <v>2010106080</v>
      </c>
      <c r="B958" t="s">
        <v>194</v>
      </c>
      <c r="C958" s="16">
        <v>45383</v>
      </c>
      <c r="D958" s="8">
        <v>0</v>
      </c>
    </row>
    <row r="959" spans="1:4" x14ac:dyDescent="0.2">
      <c r="A959">
        <v>2010106080</v>
      </c>
      <c r="B959" t="s">
        <v>194</v>
      </c>
      <c r="C959" s="16">
        <v>45413</v>
      </c>
      <c r="D959" s="8">
        <v>0</v>
      </c>
    </row>
    <row r="960" spans="1:4" x14ac:dyDescent="0.2">
      <c r="A960">
        <v>2010106081</v>
      </c>
      <c r="B960" t="s">
        <v>195</v>
      </c>
      <c r="C960" s="16">
        <v>45292</v>
      </c>
      <c r="D960" s="8">
        <v>-389382.0884200001</v>
      </c>
    </row>
    <row r="961" spans="1:4" x14ac:dyDescent="0.2">
      <c r="A961">
        <v>2010106081</v>
      </c>
      <c r="B961" t="s">
        <v>195</v>
      </c>
      <c r="C961" s="16">
        <v>45323</v>
      </c>
      <c r="D961" s="8">
        <v>0</v>
      </c>
    </row>
    <row r="962" spans="1:4" x14ac:dyDescent="0.2">
      <c r="A962">
        <v>2010106081</v>
      </c>
      <c r="B962" t="s">
        <v>195</v>
      </c>
      <c r="C962" s="16">
        <v>45352</v>
      </c>
      <c r="D962" s="8">
        <v>0</v>
      </c>
    </row>
    <row r="963" spans="1:4" x14ac:dyDescent="0.2">
      <c r="A963">
        <v>2010106081</v>
      </c>
      <c r="B963" t="s">
        <v>195</v>
      </c>
      <c r="C963" s="16">
        <v>45383</v>
      </c>
      <c r="D963" s="8">
        <v>0</v>
      </c>
    </row>
    <row r="964" spans="1:4" x14ac:dyDescent="0.2">
      <c r="A964">
        <v>2010106081</v>
      </c>
      <c r="B964" t="s">
        <v>195</v>
      </c>
      <c r="C964" s="16">
        <v>45413</v>
      </c>
      <c r="D964" s="8">
        <v>0</v>
      </c>
    </row>
    <row r="965" spans="1:4" x14ac:dyDescent="0.2">
      <c r="A965">
        <v>2010106086</v>
      </c>
      <c r="B965" t="s">
        <v>196</v>
      </c>
      <c r="C965" s="16">
        <v>45292</v>
      </c>
      <c r="D965" s="8">
        <v>-2.0000000298023225E-3</v>
      </c>
    </row>
    <row r="966" spans="1:4" x14ac:dyDescent="0.2">
      <c r="A966">
        <v>2010106086</v>
      </c>
      <c r="B966" t="s">
        <v>196</v>
      </c>
      <c r="C966" s="16">
        <v>45323</v>
      </c>
      <c r="D966" s="8">
        <v>0</v>
      </c>
    </row>
    <row r="967" spans="1:4" x14ac:dyDescent="0.2">
      <c r="A967">
        <v>2010106086</v>
      </c>
      <c r="B967" t="s">
        <v>196</v>
      </c>
      <c r="C967" s="16">
        <v>45352</v>
      </c>
      <c r="D967" s="8">
        <v>0</v>
      </c>
    </row>
    <row r="968" spans="1:4" x14ac:dyDescent="0.2">
      <c r="A968">
        <v>2010106086</v>
      </c>
      <c r="B968" t="s">
        <v>196</v>
      </c>
      <c r="C968" s="16">
        <v>45383</v>
      </c>
      <c r="D968" s="8">
        <v>0</v>
      </c>
    </row>
    <row r="969" spans="1:4" x14ac:dyDescent="0.2">
      <c r="A969">
        <v>2010106086</v>
      </c>
      <c r="B969" t="s">
        <v>196</v>
      </c>
      <c r="C969" s="16">
        <v>45413</v>
      </c>
      <c r="D969" s="8">
        <v>0</v>
      </c>
    </row>
    <row r="970" spans="1:4" x14ac:dyDescent="0.2">
      <c r="A970">
        <v>2010106088</v>
      </c>
      <c r="B970" t="s">
        <v>197</v>
      </c>
      <c r="C970" s="16">
        <v>45292</v>
      </c>
      <c r="D970" s="8">
        <v>-1.4999999999417923E-4</v>
      </c>
    </row>
    <row r="971" spans="1:4" x14ac:dyDescent="0.2">
      <c r="A971">
        <v>2010106088</v>
      </c>
      <c r="B971" t="s">
        <v>197</v>
      </c>
      <c r="C971" s="16">
        <v>45323</v>
      </c>
      <c r="D971" s="8">
        <v>0</v>
      </c>
    </row>
    <row r="972" spans="1:4" x14ac:dyDescent="0.2">
      <c r="A972">
        <v>2010106088</v>
      </c>
      <c r="B972" t="s">
        <v>197</v>
      </c>
      <c r="C972" s="16">
        <v>45352</v>
      </c>
      <c r="D972" s="8">
        <v>0</v>
      </c>
    </row>
    <row r="973" spans="1:4" x14ac:dyDescent="0.2">
      <c r="A973">
        <v>2010106088</v>
      </c>
      <c r="B973" t="s">
        <v>197</v>
      </c>
      <c r="C973" s="16">
        <v>45383</v>
      </c>
      <c r="D973" s="8">
        <v>0</v>
      </c>
    </row>
    <row r="974" spans="1:4" x14ac:dyDescent="0.2">
      <c r="A974">
        <v>2010106088</v>
      </c>
      <c r="B974" t="s">
        <v>197</v>
      </c>
      <c r="C974" s="16">
        <v>45413</v>
      </c>
      <c r="D974" s="8">
        <v>0</v>
      </c>
    </row>
    <row r="975" spans="1:4" x14ac:dyDescent="0.2">
      <c r="A975">
        <v>2010106092</v>
      </c>
      <c r="B975" t="s">
        <v>198</v>
      </c>
      <c r="C975" s="16">
        <v>45292</v>
      </c>
      <c r="D975" s="8">
        <v>0</v>
      </c>
    </row>
    <row r="976" spans="1:4" x14ac:dyDescent="0.2">
      <c r="A976">
        <v>2010106092</v>
      </c>
      <c r="B976" t="s">
        <v>198</v>
      </c>
      <c r="C976" s="16">
        <v>45323</v>
      </c>
      <c r="D976" s="8">
        <v>110732.03362</v>
      </c>
    </row>
    <row r="977" spans="1:4" x14ac:dyDescent="0.2">
      <c r="A977">
        <v>2010106092</v>
      </c>
      <c r="B977" t="s">
        <v>198</v>
      </c>
      <c r="C977" s="16">
        <v>45352</v>
      </c>
      <c r="D977" s="8">
        <v>0</v>
      </c>
    </row>
    <row r="978" spans="1:4" x14ac:dyDescent="0.2">
      <c r="A978">
        <v>2010106092</v>
      </c>
      <c r="B978" t="s">
        <v>198</v>
      </c>
      <c r="C978" s="16">
        <v>45383</v>
      </c>
      <c r="D978" s="8">
        <v>0</v>
      </c>
    </row>
    <row r="979" spans="1:4" x14ac:dyDescent="0.2">
      <c r="A979">
        <v>2010106092</v>
      </c>
      <c r="B979" t="s">
        <v>198</v>
      </c>
      <c r="C979" s="16">
        <v>45413</v>
      </c>
      <c r="D979" s="8">
        <v>0</v>
      </c>
    </row>
    <row r="980" spans="1:4" x14ac:dyDescent="0.2">
      <c r="A980">
        <v>2010106093</v>
      </c>
      <c r="B980" t="s">
        <v>199</v>
      </c>
      <c r="C980" s="16">
        <v>45292</v>
      </c>
      <c r="D980" s="8">
        <v>-1.0000001639127731E-5</v>
      </c>
    </row>
    <row r="981" spans="1:4" x14ac:dyDescent="0.2">
      <c r="A981">
        <v>2010106093</v>
      </c>
      <c r="B981" t="s">
        <v>199</v>
      </c>
      <c r="C981" s="16">
        <v>45323</v>
      </c>
      <c r="D981" s="8">
        <v>0</v>
      </c>
    </row>
    <row r="982" spans="1:4" x14ac:dyDescent="0.2">
      <c r="A982">
        <v>2010106093</v>
      </c>
      <c r="B982" t="s">
        <v>199</v>
      </c>
      <c r="C982" s="16">
        <v>45352</v>
      </c>
      <c r="D982" s="8">
        <v>0</v>
      </c>
    </row>
    <row r="983" spans="1:4" x14ac:dyDescent="0.2">
      <c r="A983">
        <v>2010106093</v>
      </c>
      <c r="B983" t="s">
        <v>199</v>
      </c>
      <c r="C983" s="16">
        <v>45383</v>
      </c>
      <c r="D983" s="8">
        <v>0</v>
      </c>
    </row>
    <row r="984" spans="1:4" x14ac:dyDescent="0.2">
      <c r="A984">
        <v>2010106093</v>
      </c>
      <c r="B984" t="s">
        <v>199</v>
      </c>
      <c r="C984" s="16">
        <v>45413</v>
      </c>
      <c r="D984" s="8">
        <v>0</v>
      </c>
    </row>
    <row r="985" spans="1:4" x14ac:dyDescent="0.2">
      <c r="A985">
        <v>2010106095</v>
      </c>
      <c r="B985" t="s">
        <v>200</v>
      </c>
      <c r="C985" s="16">
        <v>45292</v>
      </c>
      <c r="D985" s="8">
        <v>-1.5000000013969838E-4</v>
      </c>
    </row>
    <row r="986" spans="1:4" x14ac:dyDescent="0.2">
      <c r="A986">
        <v>2010106095</v>
      </c>
      <c r="B986" t="s">
        <v>200</v>
      </c>
      <c r="C986" s="16">
        <v>45323</v>
      </c>
      <c r="D986" s="8">
        <v>0</v>
      </c>
    </row>
    <row r="987" spans="1:4" x14ac:dyDescent="0.2">
      <c r="A987">
        <v>2010106095</v>
      </c>
      <c r="B987" t="s">
        <v>200</v>
      </c>
      <c r="C987" s="16">
        <v>45352</v>
      </c>
      <c r="D987" s="8">
        <v>0</v>
      </c>
    </row>
    <row r="988" spans="1:4" x14ac:dyDescent="0.2">
      <c r="A988">
        <v>2010106095</v>
      </c>
      <c r="B988" t="s">
        <v>200</v>
      </c>
      <c r="C988" s="16">
        <v>45383</v>
      </c>
      <c r="D988" s="8">
        <v>0</v>
      </c>
    </row>
    <row r="989" spans="1:4" x14ac:dyDescent="0.2">
      <c r="A989">
        <v>2010106095</v>
      </c>
      <c r="B989" t="s">
        <v>200</v>
      </c>
      <c r="C989" s="16">
        <v>45413</v>
      </c>
      <c r="D989" s="8">
        <v>0</v>
      </c>
    </row>
    <row r="990" spans="1:4" x14ac:dyDescent="0.2">
      <c r="A990">
        <v>2010106098</v>
      </c>
      <c r="B990" t="s">
        <v>201</v>
      </c>
      <c r="C990" s="16">
        <v>45292</v>
      </c>
      <c r="D990" s="8">
        <v>-40726.319059999885</v>
      </c>
    </row>
    <row r="991" spans="1:4" x14ac:dyDescent="0.2">
      <c r="A991">
        <v>2010106098</v>
      </c>
      <c r="B991" t="s">
        <v>201</v>
      </c>
      <c r="C991" s="16">
        <v>45323</v>
      </c>
      <c r="D991" s="8">
        <v>0</v>
      </c>
    </row>
    <row r="992" spans="1:4" x14ac:dyDescent="0.2">
      <c r="A992">
        <v>2010106098</v>
      </c>
      <c r="B992" t="s">
        <v>201</v>
      </c>
      <c r="C992" s="16">
        <v>45352</v>
      </c>
      <c r="D992" s="8">
        <v>0</v>
      </c>
    </row>
    <row r="993" spans="1:4" x14ac:dyDescent="0.2">
      <c r="A993">
        <v>2010106098</v>
      </c>
      <c r="B993" t="s">
        <v>201</v>
      </c>
      <c r="C993" s="16">
        <v>45383</v>
      </c>
      <c r="D993" s="8">
        <v>0</v>
      </c>
    </row>
    <row r="994" spans="1:4" x14ac:dyDescent="0.2">
      <c r="A994">
        <v>2010106098</v>
      </c>
      <c r="B994" t="s">
        <v>201</v>
      </c>
      <c r="C994" s="16">
        <v>45413</v>
      </c>
      <c r="D994" s="8">
        <v>0</v>
      </c>
    </row>
    <row r="995" spans="1:4" x14ac:dyDescent="0.2">
      <c r="A995">
        <v>2010106099</v>
      </c>
      <c r="B995" t="s">
        <v>202</v>
      </c>
      <c r="C995" s="16">
        <v>45292</v>
      </c>
      <c r="D995" s="8">
        <v>-270766.99</v>
      </c>
    </row>
    <row r="996" spans="1:4" x14ac:dyDescent="0.2">
      <c r="A996">
        <v>2010106099</v>
      </c>
      <c r="B996" t="s">
        <v>202</v>
      </c>
      <c r="C996" s="16">
        <v>45323</v>
      </c>
      <c r="D996" s="8">
        <v>0</v>
      </c>
    </row>
    <row r="997" spans="1:4" x14ac:dyDescent="0.2">
      <c r="A997">
        <v>2010106099</v>
      </c>
      <c r="B997" t="s">
        <v>202</v>
      </c>
      <c r="C997" s="16">
        <v>45352</v>
      </c>
      <c r="D997" s="8">
        <v>0</v>
      </c>
    </row>
    <row r="998" spans="1:4" x14ac:dyDescent="0.2">
      <c r="A998">
        <v>2010106099</v>
      </c>
      <c r="B998" t="s">
        <v>202</v>
      </c>
      <c r="C998" s="16">
        <v>45383</v>
      </c>
      <c r="D998" s="8">
        <v>0</v>
      </c>
    </row>
    <row r="999" spans="1:4" x14ac:dyDescent="0.2">
      <c r="A999">
        <v>2010106099</v>
      </c>
      <c r="B999" t="s">
        <v>202</v>
      </c>
      <c r="C999" s="16">
        <v>45413</v>
      </c>
      <c r="D999" s="8">
        <v>0</v>
      </c>
    </row>
    <row r="1000" spans="1:4" x14ac:dyDescent="0.2">
      <c r="A1000">
        <v>2010106100</v>
      </c>
      <c r="B1000" t="s">
        <v>203</v>
      </c>
      <c r="C1000" s="16">
        <v>45292</v>
      </c>
      <c r="D1000" s="8">
        <v>-1.0000001639127731E-5</v>
      </c>
    </row>
    <row r="1001" spans="1:4" x14ac:dyDescent="0.2">
      <c r="A1001">
        <v>2010106100</v>
      </c>
      <c r="B1001" t="s">
        <v>203</v>
      </c>
      <c r="C1001" s="16">
        <v>45323</v>
      </c>
      <c r="D1001" s="8">
        <v>0</v>
      </c>
    </row>
    <row r="1002" spans="1:4" x14ac:dyDescent="0.2">
      <c r="A1002">
        <v>2010106100</v>
      </c>
      <c r="B1002" t="s">
        <v>203</v>
      </c>
      <c r="C1002" s="16">
        <v>45352</v>
      </c>
      <c r="D1002" s="8">
        <v>0</v>
      </c>
    </row>
    <row r="1003" spans="1:4" x14ac:dyDescent="0.2">
      <c r="A1003">
        <v>2010106100</v>
      </c>
      <c r="B1003" t="s">
        <v>203</v>
      </c>
      <c r="C1003" s="16">
        <v>45383</v>
      </c>
      <c r="D1003" s="8">
        <v>0</v>
      </c>
    </row>
    <row r="1004" spans="1:4" x14ac:dyDescent="0.2">
      <c r="A1004">
        <v>2010106100</v>
      </c>
      <c r="B1004" t="s">
        <v>203</v>
      </c>
      <c r="C1004" s="16">
        <v>45413</v>
      </c>
      <c r="D1004" s="8">
        <v>0</v>
      </c>
    </row>
    <row r="1005" spans="1:4" x14ac:dyDescent="0.2">
      <c r="A1005">
        <v>2010106102</v>
      </c>
      <c r="B1005" t="s">
        <v>204</v>
      </c>
      <c r="C1005" s="16">
        <v>45292</v>
      </c>
      <c r="D1005" s="8">
        <v>-160262.59</v>
      </c>
    </row>
    <row r="1006" spans="1:4" x14ac:dyDescent="0.2">
      <c r="A1006">
        <v>2010106102</v>
      </c>
      <c r="B1006" t="s">
        <v>204</v>
      </c>
      <c r="C1006" s="16">
        <v>45323</v>
      </c>
      <c r="D1006" s="8">
        <v>0</v>
      </c>
    </row>
    <row r="1007" spans="1:4" x14ac:dyDescent="0.2">
      <c r="A1007">
        <v>2010106102</v>
      </c>
      <c r="B1007" t="s">
        <v>204</v>
      </c>
      <c r="C1007" s="16">
        <v>45352</v>
      </c>
      <c r="D1007" s="8">
        <v>0</v>
      </c>
    </row>
    <row r="1008" spans="1:4" x14ac:dyDescent="0.2">
      <c r="A1008">
        <v>2010106102</v>
      </c>
      <c r="B1008" t="s">
        <v>204</v>
      </c>
      <c r="C1008" s="16">
        <v>45383</v>
      </c>
      <c r="D1008" s="8">
        <v>0</v>
      </c>
    </row>
    <row r="1009" spans="1:4" x14ac:dyDescent="0.2">
      <c r="A1009">
        <v>2010106102</v>
      </c>
      <c r="B1009" t="s">
        <v>204</v>
      </c>
      <c r="C1009" s="16">
        <v>45413</v>
      </c>
      <c r="D1009" s="8">
        <v>0</v>
      </c>
    </row>
    <row r="1010" spans="1:4" x14ac:dyDescent="0.2">
      <c r="A1010">
        <v>2010106104</v>
      </c>
      <c r="B1010" t="s">
        <v>205</v>
      </c>
      <c r="C1010" s="16">
        <v>45292</v>
      </c>
      <c r="D1010" s="8">
        <v>0</v>
      </c>
    </row>
    <row r="1011" spans="1:4" x14ac:dyDescent="0.2">
      <c r="A1011">
        <v>2010106104</v>
      </c>
      <c r="B1011" t="s">
        <v>205</v>
      </c>
      <c r="C1011" s="16">
        <v>45323</v>
      </c>
      <c r="D1011" s="8">
        <v>0</v>
      </c>
    </row>
    <row r="1012" spans="1:4" x14ac:dyDescent="0.2">
      <c r="A1012">
        <v>2010106104</v>
      </c>
      <c r="B1012" t="s">
        <v>205</v>
      </c>
      <c r="C1012" s="16">
        <v>45352</v>
      </c>
      <c r="D1012" s="8">
        <v>0</v>
      </c>
    </row>
    <row r="1013" spans="1:4" x14ac:dyDescent="0.2">
      <c r="A1013">
        <v>2010106104</v>
      </c>
      <c r="B1013" t="s">
        <v>205</v>
      </c>
      <c r="C1013" s="16">
        <v>45383</v>
      </c>
      <c r="D1013" s="8">
        <v>0</v>
      </c>
    </row>
    <row r="1014" spans="1:4" x14ac:dyDescent="0.2">
      <c r="A1014">
        <v>2010106104</v>
      </c>
      <c r="B1014" t="s">
        <v>205</v>
      </c>
      <c r="C1014" s="16">
        <v>45413</v>
      </c>
      <c r="D1014" s="8">
        <v>0</v>
      </c>
    </row>
    <row r="1015" spans="1:4" x14ac:dyDescent="0.2">
      <c r="A1015">
        <v>2010106105</v>
      </c>
      <c r="B1015" t="s">
        <v>206</v>
      </c>
      <c r="C1015" s="16">
        <v>45292</v>
      </c>
      <c r="D1015" s="8">
        <v>-980.19</v>
      </c>
    </row>
    <row r="1016" spans="1:4" x14ac:dyDescent="0.2">
      <c r="A1016">
        <v>2010106105</v>
      </c>
      <c r="B1016" t="s">
        <v>206</v>
      </c>
      <c r="C1016" s="16">
        <v>45323</v>
      </c>
      <c r="D1016" s="8">
        <v>0</v>
      </c>
    </row>
    <row r="1017" spans="1:4" x14ac:dyDescent="0.2">
      <c r="A1017">
        <v>2010106105</v>
      </c>
      <c r="B1017" t="s">
        <v>206</v>
      </c>
      <c r="C1017" s="16">
        <v>45352</v>
      </c>
      <c r="D1017" s="8">
        <v>0</v>
      </c>
    </row>
    <row r="1018" spans="1:4" x14ac:dyDescent="0.2">
      <c r="A1018">
        <v>2010106105</v>
      </c>
      <c r="B1018" t="s">
        <v>206</v>
      </c>
      <c r="C1018" s="16">
        <v>45383</v>
      </c>
      <c r="D1018" s="8">
        <v>0</v>
      </c>
    </row>
    <row r="1019" spans="1:4" x14ac:dyDescent="0.2">
      <c r="A1019">
        <v>2010106105</v>
      </c>
      <c r="B1019" t="s">
        <v>206</v>
      </c>
      <c r="C1019" s="16">
        <v>45413</v>
      </c>
      <c r="D1019" s="8">
        <v>0</v>
      </c>
    </row>
    <row r="1020" spans="1:4" x14ac:dyDescent="0.2">
      <c r="A1020">
        <v>2010106106</v>
      </c>
      <c r="B1020" t="s">
        <v>207</v>
      </c>
      <c r="C1020" s="16">
        <v>45292</v>
      </c>
      <c r="D1020" s="8">
        <v>-1935.1481300000003</v>
      </c>
    </row>
    <row r="1021" spans="1:4" x14ac:dyDescent="0.2">
      <c r="A1021">
        <v>2010106106</v>
      </c>
      <c r="B1021" t="s">
        <v>207</v>
      </c>
      <c r="C1021" s="16">
        <v>45323</v>
      </c>
      <c r="D1021" s="8">
        <v>0</v>
      </c>
    </row>
    <row r="1022" spans="1:4" x14ac:dyDescent="0.2">
      <c r="A1022">
        <v>2010106106</v>
      </c>
      <c r="B1022" t="s">
        <v>207</v>
      </c>
      <c r="C1022" s="16">
        <v>45352</v>
      </c>
      <c r="D1022" s="8">
        <v>0</v>
      </c>
    </row>
    <row r="1023" spans="1:4" x14ac:dyDescent="0.2">
      <c r="A1023">
        <v>2010106106</v>
      </c>
      <c r="B1023" t="s">
        <v>207</v>
      </c>
      <c r="C1023" s="16">
        <v>45383</v>
      </c>
      <c r="D1023" s="8">
        <v>0</v>
      </c>
    </row>
    <row r="1024" spans="1:4" x14ac:dyDescent="0.2">
      <c r="A1024">
        <v>2010106106</v>
      </c>
      <c r="B1024" t="s">
        <v>207</v>
      </c>
      <c r="C1024" s="16">
        <v>45413</v>
      </c>
      <c r="D1024" s="8">
        <v>0</v>
      </c>
    </row>
    <row r="1025" spans="1:4" x14ac:dyDescent="0.2">
      <c r="A1025">
        <v>2010106109</v>
      </c>
      <c r="B1025" t="s">
        <v>208</v>
      </c>
      <c r="C1025" s="16">
        <v>45292</v>
      </c>
      <c r="D1025" s="8">
        <v>-43149.15</v>
      </c>
    </row>
    <row r="1026" spans="1:4" x14ac:dyDescent="0.2">
      <c r="A1026">
        <v>2010106109</v>
      </c>
      <c r="B1026" t="s">
        <v>208</v>
      </c>
      <c r="C1026" s="16">
        <v>45323</v>
      </c>
      <c r="D1026" s="8">
        <v>0</v>
      </c>
    </row>
    <row r="1027" spans="1:4" x14ac:dyDescent="0.2">
      <c r="A1027">
        <v>2010106109</v>
      </c>
      <c r="B1027" t="s">
        <v>208</v>
      </c>
      <c r="C1027" s="16">
        <v>45352</v>
      </c>
      <c r="D1027" s="8">
        <v>0</v>
      </c>
    </row>
    <row r="1028" spans="1:4" x14ac:dyDescent="0.2">
      <c r="A1028">
        <v>2010106109</v>
      </c>
      <c r="B1028" t="s">
        <v>208</v>
      </c>
      <c r="C1028" s="16">
        <v>45383</v>
      </c>
      <c r="D1028" s="8">
        <v>0</v>
      </c>
    </row>
    <row r="1029" spans="1:4" x14ac:dyDescent="0.2">
      <c r="A1029">
        <v>2010106109</v>
      </c>
      <c r="B1029" t="s">
        <v>208</v>
      </c>
      <c r="C1029" s="16">
        <v>45413</v>
      </c>
      <c r="D1029" s="8">
        <v>0</v>
      </c>
    </row>
    <row r="1030" spans="1:4" x14ac:dyDescent="0.2">
      <c r="A1030">
        <v>2010106110</v>
      </c>
      <c r="B1030" t="s">
        <v>209</v>
      </c>
      <c r="C1030" s="16">
        <v>45292</v>
      </c>
      <c r="D1030" s="8">
        <v>-3520.9</v>
      </c>
    </row>
    <row r="1031" spans="1:4" x14ac:dyDescent="0.2">
      <c r="A1031">
        <v>2010106110</v>
      </c>
      <c r="B1031" t="s">
        <v>209</v>
      </c>
      <c r="C1031" s="16">
        <v>45323</v>
      </c>
      <c r="D1031" s="8">
        <v>0</v>
      </c>
    </row>
    <row r="1032" spans="1:4" x14ac:dyDescent="0.2">
      <c r="A1032">
        <v>2010106110</v>
      </c>
      <c r="B1032" t="s">
        <v>209</v>
      </c>
      <c r="C1032" s="16">
        <v>45352</v>
      </c>
      <c r="D1032" s="8">
        <v>0</v>
      </c>
    </row>
    <row r="1033" spans="1:4" x14ac:dyDescent="0.2">
      <c r="A1033">
        <v>2010106110</v>
      </c>
      <c r="B1033" t="s">
        <v>209</v>
      </c>
      <c r="C1033" s="16">
        <v>45383</v>
      </c>
      <c r="D1033" s="8">
        <v>0</v>
      </c>
    </row>
    <row r="1034" spans="1:4" x14ac:dyDescent="0.2">
      <c r="A1034">
        <v>2010106110</v>
      </c>
      <c r="B1034" t="s">
        <v>209</v>
      </c>
      <c r="C1034" s="16">
        <v>45413</v>
      </c>
      <c r="D1034" s="8">
        <v>0</v>
      </c>
    </row>
    <row r="1035" spans="1:4" x14ac:dyDescent="0.2">
      <c r="A1035">
        <v>2010107002</v>
      </c>
      <c r="B1035" t="s">
        <v>210</v>
      </c>
      <c r="C1035" s="16">
        <v>45292</v>
      </c>
      <c r="D1035" s="8">
        <v>-17725.990000000002</v>
      </c>
    </row>
    <row r="1036" spans="1:4" x14ac:dyDescent="0.2">
      <c r="A1036">
        <v>2010107002</v>
      </c>
      <c r="B1036" t="s">
        <v>210</v>
      </c>
      <c r="C1036" s="16">
        <v>45323</v>
      </c>
      <c r="D1036" s="8">
        <v>0</v>
      </c>
    </row>
    <row r="1037" spans="1:4" x14ac:dyDescent="0.2">
      <c r="A1037">
        <v>2010107002</v>
      </c>
      <c r="B1037" t="s">
        <v>210</v>
      </c>
      <c r="C1037" s="16">
        <v>45352</v>
      </c>
      <c r="D1037" s="8">
        <v>0</v>
      </c>
    </row>
    <row r="1038" spans="1:4" x14ac:dyDescent="0.2">
      <c r="A1038">
        <v>2010107002</v>
      </c>
      <c r="B1038" t="s">
        <v>210</v>
      </c>
      <c r="C1038" s="16">
        <v>45383</v>
      </c>
      <c r="D1038" s="8">
        <v>0</v>
      </c>
    </row>
    <row r="1039" spans="1:4" x14ac:dyDescent="0.2">
      <c r="A1039">
        <v>2010107002</v>
      </c>
      <c r="B1039" t="s">
        <v>210</v>
      </c>
      <c r="C1039" s="16">
        <v>45413</v>
      </c>
      <c r="D1039" s="8">
        <v>0</v>
      </c>
    </row>
    <row r="1040" spans="1:4" x14ac:dyDescent="0.2">
      <c r="A1040">
        <v>2010107010</v>
      </c>
      <c r="B1040" t="s">
        <v>211</v>
      </c>
      <c r="C1040" s="16">
        <v>45292</v>
      </c>
      <c r="D1040" s="8">
        <v>0</v>
      </c>
    </row>
    <row r="1041" spans="1:4" x14ac:dyDescent="0.2">
      <c r="A1041">
        <v>2010107010</v>
      </c>
      <c r="B1041" t="s">
        <v>211</v>
      </c>
      <c r="C1041" s="16">
        <v>45323</v>
      </c>
      <c r="D1041" s="8">
        <v>3765.26</v>
      </c>
    </row>
    <row r="1042" spans="1:4" x14ac:dyDescent="0.2">
      <c r="A1042">
        <v>2010107010</v>
      </c>
      <c r="B1042" t="s">
        <v>211</v>
      </c>
      <c r="C1042" s="16">
        <v>45352</v>
      </c>
      <c r="D1042" s="8">
        <v>0</v>
      </c>
    </row>
    <row r="1043" spans="1:4" x14ac:dyDescent="0.2">
      <c r="A1043">
        <v>2010107010</v>
      </c>
      <c r="B1043" t="s">
        <v>211</v>
      </c>
      <c r="C1043" s="16">
        <v>45383</v>
      </c>
      <c r="D1043" s="8">
        <v>0</v>
      </c>
    </row>
    <row r="1044" spans="1:4" x14ac:dyDescent="0.2">
      <c r="A1044">
        <v>2010107010</v>
      </c>
      <c r="B1044" t="s">
        <v>211</v>
      </c>
      <c r="C1044" s="16">
        <v>45413</v>
      </c>
      <c r="D1044" s="8">
        <v>0</v>
      </c>
    </row>
    <row r="1045" spans="1:4" x14ac:dyDescent="0.2">
      <c r="A1045">
        <v>2010107015</v>
      </c>
      <c r="B1045" t="s">
        <v>212</v>
      </c>
      <c r="C1045" s="16">
        <v>45292</v>
      </c>
      <c r="D1045" s="8">
        <v>0</v>
      </c>
    </row>
    <row r="1046" spans="1:4" x14ac:dyDescent="0.2">
      <c r="A1046">
        <v>2010107015</v>
      </c>
      <c r="B1046" t="s">
        <v>212</v>
      </c>
      <c r="C1046" s="16">
        <v>45323</v>
      </c>
      <c r="D1046" s="8">
        <v>0</v>
      </c>
    </row>
    <row r="1047" spans="1:4" x14ac:dyDescent="0.2">
      <c r="A1047">
        <v>2010107015</v>
      </c>
      <c r="B1047" t="s">
        <v>212</v>
      </c>
      <c r="C1047" s="16">
        <v>45352</v>
      </c>
      <c r="D1047" s="8">
        <v>0</v>
      </c>
    </row>
    <row r="1048" spans="1:4" x14ac:dyDescent="0.2">
      <c r="A1048">
        <v>2010107015</v>
      </c>
      <c r="B1048" t="s">
        <v>212</v>
      </c>
      <c r="C1048" s="16">
        <v>45383</v>
      </c>
      <c r="D1048" s="8">
        <v>0</v>
      </c>
    </row>
    <row r="1049" spans="1:4" x14ac:dyDescent="0.2">
      <c r="A1049">
        <v>2010107015</v>
      </c>
      <c r="B1049" t="s">
        <v>212</v>
      </c>
      <c r="C1049" s="16">
        <v>45413</v>
      </c>
      <c r="D1049" s="8">
        <v>0</v>
      </c>
    </row>
    <row r="1050" spans="1:4" x14ac:dyDescent="0.2">
      <c r="A1050">
        <v>2010107021</v>
      </c>
      <c r="B1050" t="s">
        <v>213</v>
      </c>
      <c r="C1050" s="16">
        <v>45292</v>
      </c>
      <c r="D1050" s="8">
        <v>-92985.75</v>
      </c>
    </row>
    <row r="1051" spans="1:4" x14ac:dyDescent="0.2">
      <c r="A1051">
        <v>2010107021</v>
      </c>
      <c r="B1051" t="s">
        <v>213</v>
      </c>
      <c r="C1051" s="16">
        <v>45323</v>
      </c>
      <c r="D1051" s="8">
        <v>0</v>
      </c>
    </row>
    <row r="1052" spans="1:4" x14ac:dyDescent="0.2">
      <c r="A1052">
        <v>2010107021</v>
      </c>
      <c r="B1052" t="s">
        <v>213</v>
      </c>
      <c r="C1052" s="16">
        <v>45352</v>
      </c>
      <c r="D1052" s="8">
        <v>0</v>
      </c>
    </row>
    <row r="1053" spans="1:4" x14ac:dyDescent="0.2">
      <c r="A1053">
        <v>2010107021</v>
      </c>
      <c r="B1053" t="s">
        <v>213</v>
      </c>
      <c r="C1053" s="16">
        <v>45383</v>
      </c>
      <c r="D1053" s="8">
        <v>0</v>
      </c>
    </row>
    <row r="1054" spans="1:4" x14ac:dyDescent="0.2">
      <c r="A1054">
        <v>2010107021</v>
      </c>
      <c r="B1054" t="s">
        <v>213</v>
      </c>
      <c r="C1054" s="16">
        <v>45413</v>
      </c>
      <c r="D1054" s="8">
        <v>0</v>
      </c>
    </row>
    <row r="1055" spans="1:4" x14ac:dyDescent="0.2">
      <c r="A1055">
        <v>2010107023</v>
      </c>
      <c r="B1055" t="s">
        <v>214</v>
      </c>
      <c r="C1055" s="16">
        <v>45292</v>
      </c>
      <c r="D1055" s="8">
        <v>-11627.5</v>
      </c>
    </row>
    <row r="1056" spans="1:4" x14ac:dyDescent="0.2">
      <c r="A1056">
        <v>2010107023</v>
      </c>
      <c r="B1056" t="s">
        <v>214</v>
      </c>
      <c r="C1056" s="16">
        <v>45323</v>
      </c>
      <c r="D1056" s="8">
        <v>0</v>
      </c>
    </row>
    <row r="1057" spans="1:4" x14ac:dyDescent="0.2">
      <c r="A1057">
        <v>2010107023</v>
      </c>
      <c r="B1057" t="s">
        <v>214</v>
      </c>
      <c r="C1057" s="16">
        <v>45352</v>
      </c>
      <c r="D1057" s="8">
        <v>0</v>
      </c>
    </row>
    <row r="1058" spans="1:4" x14ac:dyDescent="0.2">
      <c r="A1058">
        <v>2010107023</v>
      </c>
      <c r="B1058" t="s">
        <v>214</v>
      </c>
      <c r="C1058" s="16">
        <v>45383</v>
      </c>
      <c r="D1058" s="8">
        <v>0</v>
      </c>
    </row>
    <row r="1059" spans="1:4" x14ac:dyDescent="0.2">
      <c r="A1059">
        <v>2010107023</v>
      </c>
      <c r="B1059" t="s">
        <v>214</v>
      </c>
      <c r="C1059" s="16">
        <v>45413</v>
      </c>
      <c r="D1059" s="8">
        <v>0</v>
      </c>
    </row>
    <row r="1060" spans="1:4" x14ac:dyDescent="0.2">
      <c r="A1060">
        <v>2010107025</v>
      </c>
      <c r="B1060" t="s">
        <v>215</v>
      </c>
      <c r="C1060" s="16">
        <v>45292</v>
      </c>
      <c r="D1060" s="8">
        <v>-11410.800000000001</v>
      </c>
    </row>
    <row r="1061" spans="1:4" x14ac:dyDescent="0.2">
      <c r="A1061">
        <v>2010107025</v>
      </c>
      <c r="B1061" t="s">
        <v>215</v>
      </c>
      <c r="C1061" s="16">
        <v>45323</v>
      </c>
      <c r="D1061" s="8">
        <v>0</v>
      </c>
    </row>
    <row r="1062" spans="1:4" x14ac:dyDescent="0.2">
      <c r="A1062">
        <v>2010107025</v>
      </c>
      <c r="B1062" t="s">
        <v>215</v>
      </c>
      <c r="C1062" s="16">
        <v>45352</v>
      </c>
      <c r="D1062" s="8">
        <v>0</v>
      </c>
    </row>
    <row r="1063" spans="1:4" x14ac:dyDescent="0.2">
      <c r="A1063">
        <v>2010107025</v>
      </c>
      <c r="B1063" t="s">
        <v>215</v>
      </c>
      <c r="C1063" s="16">
        <v>45383</v>
      </c>
      <c r="D1063" s="8">
        <v>0</v>
      </c>
    </row>
    <row r="1064" spans="1:4" x14ac:dyDescent="0.2">
      <c r="A1064">
        <v>2010107025</v>
      </c>
      <c r="B1064" t="s">
        <v>215</v>
      </c>
      <c r="C1064" s="16">
        <v>45413</v>
      </c>
      <c r="D1064" s="8">
        <v>0</v>
      </c>
    </row>
    <row r="1065" spans="1:4" x14ac:dyDescent="0.2">
      <c r="A1065">
        <v>2010107031</v>
      </c>
      <c r="B1065" t="s">
        <v>216</v>
      </c>
      <c r="C1065" s="16">
        <v>45292</v>
      </c>
      <c r="D1065" s="8">
        <v>-10030</v>
      </c>
    </row>
    <row r="1066" spans="1:4" x14ac:dyDescent="0.2">
      <c r="A1066">
        <v>2010107031</v>
      </c>
      <c r="B1066" t="s">
        <v>216</v>
      </c>
      <c r="C1066" s="16">
        <v>45323</v>
      </c>
      <c r="D1066" s="8">
        <v>0</v>
      </c>
    </row>
    <row r="1067" spans="1:4" x14ac:dyDescent="0.2">
      <c r="A1067">
        <v>2010107031</v>
      </c>
      <c r="B1067" t="s">
        <v>216</v>
      </c>
      <c r="C1067" s="16">
        <v>45352</v>
      </c>
      <c r="D1067" s="8">
        <v>0</v>
      </c>
    </row>
    <row r="1068" spans="1:4" x14ac:dyDescent="0.2">
      <c r="A1068">
        <v>2010107031</v>
      </c>
      <c r="B1068" t="s">
        <v>216</v>
      </c>
      <c r="C1068" s="16">
        <v>45383</v>
      </c>
      <c r="D1068" s="8">
        <v>0</v>
      </c>
    </row>
    <row r="1069" spans="1:4" x14ac:dyDescent="0.2">
      <c r="A1069">
        <v>2010107031</v>
      </c>
      <c r="B1069" t="s">
        <v>216</v>
      </c>
      <c r="C1069" s="16">
        <v>45413</v>
      </c>
      <c r="D1069" s="8">
        <v>0</v>
      </c>
    </row>
    <row r="1070" spans="1:4" x14ac:dyDescent="0.2">
      <c r="A1070">
        <v>2010107033</v>
      </c>
      <c r="B1070" t="s">
        <v>217</v>
      </c>
      <c r="C1070" s="16">
        <v>45292</v>
      </c>
      <c r="D1070" s="8">
        <v>-22542</v>
      </c>
    </row>
    <row r="1071" spans="1:4" x14ac:dyDescent="0.2">
      <c r="A1071">
        <v>2010107033</v>
      </c>
      <c r="B1071" t="s">
        <v>217</v>
      </c>
      <c r="C1071" s="16">
        <v>45323</v>
      </c>
      <c r="D1071" s="8">
        <v>0</v>
      </c>
    </row>
    <row r="1072" spans="1:4" x14ac:dyDescent="0.2">
      <c r="A1072">
        <v>2010107033</v>
      </c>
      <c r="B1072" t="s">
        <v>217</v>
      </c>
      <c r="C1072" s="16">
        <v>45352</v>
      </c>
      <c r="D1072" s="8">
        <v>0</v>
      </c>
    </row>
    <row r="1073" spans="1:4" x14ac:dyDescent="0.2">
      <c r="A1073">
        <v>2010107033</v>
      </c>
      <c r="B1073" t="s">
        <v>217</v>
      </c>
      <c r="C1073" s="16">
        <v>45383</v>
      </c>
      <c r="D1073" s="8">
        <v>0</v>
      </c>
    </row>
    <row r="1074" spans="1:4" x14ac:dyDescent="0.2">
      <c r="A1074">
        <v>2010107033</v>
      </c>
      <c r="B1074" t="s">
        <v>217</v>
      </c>
      <c r="C1074" s="16">
        <v>45413</v>
      </c>
      <c r="D1074" s="8">
        <v>0</v>
      </c>
    </row>
    <row r="1075" spans="1:4" x14ac:dyDescent="0.2">
      <c r="A1075">
        <v>2010107034</v>
      </c>
      <c r="B1075" t="s">
        <v>218</v>
      </c>
      <c r="C1075" s="16">
        <v>45292</v>
      </c>
      <c r="D1075" s="8">
        <v>-86352</v>
      </c>
    </row>
    <row r="1076" spans="1:4" x14ac:dyDescent="0.2">
      <c r="A1076">
        <v>2010107034</v>
      </c>
      <c r="B1076" t="s">
        <v>218</v>
      </c>
      <c r="C1076" s="16">
        <v>45323</v>
      </c>
      <c r="D1076" s="8">
        <v>0</v>
      </c>
    </row>
    <row r="1077" spans="1:4" x14ac:dyDescent="0.2">
      <c r="A1077">
        <v>2010107034</v>
      </c>
      <c r="B1077" t="s">
        <v>218</v>
      </c>
      <c r="C1077" s="16">
        <v>45352</v>
      </c>
      <c r="D1077" s="8">
        <v>0</v>
      </c>
    </row>
    <row r="1078" spans="1:4" x14ac:dyDescent="0.2">
      <c r="A1078">
        <v>2010107034</v>
      </c>
      <c r="B1078" t="s">
        <v>218</v>
      </c>
      <c r="C1078" s="16">
        <v>45383</v>
      </c>
      <c r="D1078" s="8">
        <v>0</v>
      </c>
    </row>
    <row r="1079" spans="1:4" x14ac:dyDescent="0.2">
      <c r="A1079">
        <v>2010107034</v>
      </c>
      <c r="B1079" t="s">
        <v>218</v>
      </c>
      <c r="C1079" s="16">
        <v>45413</v>
      </c>
      <c r="D1079" s="8">
        <v>0</v>
      </c>
    </row>
    <row r="1080" spans="1:4" x14ac:dyDescent="0.2">
      <c r="A1080">
        <v>2010105017</v>
      </c>
      <c r="B1080" t="s">
        <v>226</v>
      </c>
      <c r="C1080" s="16">
        <v>45292</v>
      </c>
      <c r="D1080" s="8">
        <v>0</v>
      </c>
    </row>
    <row r="1081" spans="1:4" x14ac:dyDescent="0.2">
      <c r="A1081">
        <v>2010105017</v>
      </c>
      <c r="B1081" t="s">
        <v>226</v>
      </c>
      <c r="C1081" s="16">
        <v>45323</v>
      </c>
      <c r="D1081" s="8">
        <v>14089</v>
      </c>
    </row>
    <row r="1082" spans="1:4" x14ac:dyDescent="0.2">
      <c r="A1082">
        <v>2010105017</v>
      </c>
      <c r="B1082" t="s">
        <v>226</v>
      </c>
      <c r="C1082" s="16">
        <v>45352</v>
      </c>
      <c r="D1082" s="8">
        <v>0</v>
      </c>
    </row>
    <row r="1083" spans="1:4" x14ac:dyDescent="0.2">
      <c r="A1083">
        <v>2010105017</v>
      </c>
      <c r="B1083" t="s">
        <v>226</v>
      </c>
      <c r="C1083" s="16">
        <v>45383</v>
      </c>
      <c r="D1083" s="8">
        <v>0</v>
      </c>
    </row>
    <row r="1084" spans="1:4" x14ac:dyDescent="0.2">
      <c r="A1084">
        <v>2010105017</v>
      </c>
      <c r="B1084" t="s">
        <v>226</v>
      </c>
      <c r="C1084" s="16">
        <v>45413</v>
      </c>
      <c r="D1084" s="8">
        <v>0</v>
      </c>
    </row>
    <row r="1085" spans="1:4" x14ac:dyDescent="0.2">
      <c r="A1085">
        <v>2010105184</v>
      </c>
      <c r="B1085" t="s">
        <v>227</v>
      </c>
      <c r="C1085" s="16">
        <v>45292</v>
      </c>
      <c r="D1085" s="8">
        <v>0</v>
      </c>
    </row>
    <row r="1086" spans="1:4" x14ac:dyDescent="0.2">
      <c r="A1086">
        <v>2010105184</v>
      </c>
      <c r="B1086" t="s">
        <v>227</v>
      </c>
      <c r="C1086" s="16">
        <v>45323</v>
      </c>
      <c r="D1086" s="8">
        <v>6889</v>
      </c>
    </row>
    <row r="1087" spans="1:4" x14ac:dyDescent="0.2">
      <c r="A1087">
        <v>2010105184</v>
      </c>
      <c r="B1087" t="s">
        <v>227</v>
      </c>
      <c r="C1087" s="16">
        <v>45352</v>
      </c>
      <c r="D1087" s="8">
        <v>0</v>
      </c>
    </row>
    <row r="1088" spans="1:4" x14ac:dyDescent="0.2">
      <c r="A1088">
        <v>2010105184</v>
      </c>
      <c r="B1088" t="s">
        <v>227</v>
      </c>
      <c r="C1088" s="16">
        <v>45383</v>
      </c>
      <c r="D1088" s="8">
        <v>0</v>
      </c>
    </row>
    <row r="1089" spans="1:4" x14ac:dyDescent="0.2">
      <c r="A1089">
        <v>2010105184</v>
      </c>
      <c r="B1089" t="s">
        <v>227</v>
      </c>
      <c r="C1089" s="16">
        <v>45413</v>
      </c>
      <c r="D1089" s="8">
        <v>0</v>
      </c>
    </row>
    <row r="1090" spans="1:4" x14ac:dyDescent="0.2">
      <c r="A1090">
        <v>2010105187</v>
      </c>
      <c r="B1090" t="s">
        <v>228</v>
      </c>
      <c r="C1090" s="16">
        <v>45292</v>
      </c>
      <c r="D1090" s="8">
        <v>0</v>
      </c>
    </row>
    <row r="1091" spans="1:4" x14ac:dyDescent="0.2">
      <c r="A1091">
        <v>2010105187</v>
      </c>
      <c r="B1091" t="s">
        <v>228</v>
      </c>
      <c r="C1091" s="16">
        <v>45323</v>
      </c>
      <c r="D1091" s="8">
        <v>6554</v>
      </c>
    </row>
    <row r="1092" spans="1:4" x14ac:dyDescent="0.2">
      <c r="A1092">
        <v>2010105187</v>
      </c>
      <c r="B1092" t="s">
        <v>228</v>
      </c>
      <c r="C1092" s="16">
        <v>45352</v>
      </c>
      <c r="D1092" s="8">
        <v>0</v>
      </c>
    </row>
    <row r="1093" spans="1:4" x14ac:dyDescent="0.2">
      <c r="A1093">
        <v>2010105187</v>
      </c>
      <c r="B1093" t="s">
        <v>228</v>
      </c>
      <c r="C1093" s="16">
        <v>45383</v>
      </c>
      <c r="D1093" s="8">
        <v>0</v>
      </c>
    </row>
    <row r="1094" spans="1:4" x14ac:dyDescent="0.2">
      <c r="A1094">
        <v>2010105187</v>
      </c>
      <c r="B1094" t="s">
        <v>228</v>
      </c>
      <c r="C1094" s="16">
        <v>45413</v>
      </c>
      <c r="D1094" s="8">
        <v>0</v>
      </c>
    </row>
    <row r="1095" spans="1:4" x14ac:dyDescent="0.2">
      <c r="A1095">
        <v>2010105204</v>
      </c>
      <c r="B1095" t="s">
        <v>229</v>
      </c>
      <c r="C1095" s="16">
        <v>45292</v>
      </c>
      <c r="D1095" s="8">
        <v>-72186.63</v>
      </c>
    </row>
    <row r="1096" spans="1:4" x14ac:dyDescent="0.2">
      <c r="A1096">
        <v>2010105204</v>
      </c>
      <c r="B1096" t="s">
        <v>229</v>
      </c>
      <c r="C1096" s="16">
        <v>45323</v>
      </c>
      <c r="D1096" s="8">
        <v>0</v>
      </c>
    </row>
    <row r="1097" spans="1:4" x14ac:dyDescent="0.2">
      <c r="A1097">
        <v>2010105204</v>
      </c>
      <c r="B1097" t="s">
        <v>229</v>
      </c>
      <c r="C1097" s="16">
        <v>45352</v>
      </c>
      <c r="D1097" s="8">
        <v>0</v>
      </c>
    </row>
    <row r="1098" spans="1:4" x14ac:dyDescent="0.2">
      <c r="A1098">
        <v>2010105204</v>
      </c>
      <c r="B1098" t="s">
        <v>229</v>
      </c>
      <c r="C1098" s="16">
        <v>45383</v>
      </c>
      <c r="D1098" s="8">
        <v>0</v>
      </c>
    </row>
    <row r="1099" spans="1:4" x14ac:dyDescent="0.2">
      <c r="A1099">
        <v>2010105204</v>
      </c>
      <c r="B1099" t="s">
        <v>229</v>
      </c>
      <c r="C1099" s="16">
        <v>45413</v>
      </c>
      <c r="D1099" s="8">
        <v>0</v>
      </c>
    </row>
    <row r="1100" spans="1:4" x14ac:dyDescent="0.2">
      <c r="A1100">
        <v>2010107035</v>
      </c>
      <c r="B1100" t="s">
        <v>230</v>
      </c>
      <c r="C1100" s="16">
        <v>45292</v>
      </c>
      <c r="D1100" s="8">
        <v>-79670</v>
      </c>
    </row>
    <row r="1101" spans="1:4" x14ac:dyDescent="0.2">
      <c r="A1101">
        <v>2010107035</v>
      </c>
      <c r="B1101" t="s">
        <v>230</v>
      </c>
      <c r="C1101" s="16">
        <v>45323</v>
      </c>
      <c r="D1101" s="8">
        <v>0</v>
      </c>
    </row>
    <row r="1102" spans="1:4" x14ac:dyDescent="0.2">
      <c r="A1102">
        <v>2010107035</v>
      </c>
      <c r="B1102" t="s">
        <v>230</v>
      </c>
      <c r="C1102" s="16">
        <v>45352</v>
      </c>
      <c r="D1102" s="8">
        <v>0</v>
      </c>
    </row>
    <row r="1103" spans="1:4" x14ac:dyDescent="0.2">
      <c r="A1103">
        <v>2010107035</v>
      </c>
      <c r="B1103" t="s">
        <v>230</v>
      </c>
      <c r="C1103" s="16">
        <v>45383</v>
      </c>
      <c r="D1103" s="8">
        <v>0</v>
      </c>
    </row>
    <row r="1104" spans="1:4" x14ac:dyDescent="0.2">
      <c r="A1104">
        <v>2010107035</v>
      </c>
      <c r="B1104" t="s">
        <v>230</v>
      </c>
      <c r="C1104" s="16">
        <v>45413</v>
      </c>
      <c r="D1104" s="8">
        <v>0</v>
      </c>
    </row>
    <row r="1105" spans="4:4" x14ac:dyDescent="0.2">
      <c r="D1105" s="8">
        <v>30754170.7925767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E A A B Q S w M E F A A C A A g A 9 o G U W D 8 X J H C l A A A A 9 g A A A B I A H A B D b 2 5 m a W c v U G F j a 2 F n Z S 5 4 b W w g o h g A K K A U A A A A A A A A A A A A A A A A A A A A A A A A A A A A h Y 8 x D o I w G I W v Q r r T l j p g y E 8 Z j H G R x M T E u D a 1 Q i M U 0 x b L 3 R w 8 k l c Q o 6 i b 4 / v e N 7 x 3 v 9 6 g G N o m u i j r d G d y l G C K I m V k d 9 C m y l H v j / E c F R w 2 Q p 5 E p a J R N i 4 b 3 C F H t f f n j J A Q A g 4 z 3 N m K M E o T s i / X W 1 m r V q C P r P / L s T b O C y M V 4 r B 7 j e E M J y z F L E 0 x B T J B K L X 5 C m z c + 2 x / I C z 6 x v d W c W H j 5 Q r I F I G 8 P / A H U E s D B B Q A A g A I A P a B l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g Z R Y / t t N J y 8 B A A B 4 A g A A E w A c A E Z v c m 1 1 b G F z L 1 N l Y 3 R p b 2 4 x L m 0 g o h g A K K A U A A A A A A A A A A A A A A A A A A A A A A A A A A A A h Z H N T o N A E M f v J L z D Z r 1 A g q Q g e m l 6 M M S D F z 2 0 6 q H p Y a G j k M J u s w y m h p B 4 0 E c x 9 e K p L 0 P f x g V q b R R x s 8 l u 5 j e f / 8 k g x F h w M m 5 f Z 6 h r u p Z F T M K c T F i Q g E N G J A H U N a L O W O Q y B G W 5 W I W Q 2 H 4 u J X C 8 E 3 I R C L E w z G J 6 x V I Y 0 T a S z s q p L z g q l 5 n V J j i i f s T 4 Q 5 3 8 a Q l U Z W p c 7 Y l k P L s X M v V F k q e 8 h p n R V r O K g l Z v 1 W b 7 S q r 1 9 q X 6 U N / n a l 2 9 U 4 t c c j z z 7 N q 7 t E h B 2 2 B H A V Q m g r D C x u 4 O X O 9 4 4 K j 7 h X i e B i A P o N s H T / q g 1 w d P f 8 P S 3 G t x w 5 f x o 0 C l R t t 5 9 i 3 I D l 1 j B H I H j R / i 1 V X + E m Y v h e q F n i P K O M i x D q G 3 L M m B m p 3 7 c P 5 Z S F f H 9 X o O C z S j z h m C G l T X Y t 5 d Z / g J U E s B A i 0 A F A A C A A g A 9 o G U W D 8 X J H C l A A A A 9 g A A A B I A A A A A A A A A A A A A A A A A A A A A A E N v b m Z p Z y 9 Q Y W N r Y W d l L n h t b F B L A Q I t A B Q A A g A I A P a B l F g P y u m r p A A A A O k A A A A T A A A A A A A A A A A A A A A A A P E A A A B b Q 2 9 u d G V u d F 9 U e X B l c 1 0 u e G 1 s U E s B A i 0 A F A A C A A g A 9 o G U W P 7 b T S c v A Q A A e A I A A B M A A A A A A A A A A A A A A A A A 4 g E A A E Z v c m 1 1 b G F z L 1 N l Y 3 R p b 2 4 x L m 1 Q S w U G A A A A A A M A A w D C A A A A X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A s A A A A A A A D 6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F j Y 2 F k M z A y L W J j Y z I t N D U x Y y 0 5 Z D E 4 L W J k M z J j N 2 J j Y 2 M 5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M F Q x M z o x N T o 0 N C 4 5 M T U 2 N j E 0 W i I g L z 4 8 R W 5 0 c n k g V H l w Z T 0 i R m l s b E N v b H V t b l R 5 c G V z I i B W Y W x 1 Z T 0 i c 0 F 3 W U p C U T 0 9 I i A v P j x F b n R y e S B U e X B l P S J G a W x s Q 2 9 s d W 1 u T m F t Z X M i I F Z h b H V l P S J z W y Z x d W 9 0 O 9 i l 2 L P Z h S D Y p 9 m E 2 K 3 Y s 9 m A 2 K f Y q C Z x d W 9 0 O y w m c X V v d D t D b 2 x 1 b W 4 x J n F 1 b 3 Q 7 L C Z x d W 9 0 O 0 F 0 d H J p Y n V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v Y p d i z 2 Y U g 2 K f Z h N i t 2 L P Z g N i n 2 K g s M H 0 m c X V v d D s s J n F 1 b 3 Q 7 U 2 V j d G l v b j E v V G F i b G U x L 0 F 1 d G 9 S Z W 1 v d m V k Q 2 9 s d W 1 u c z E u e 0 N v b H V t b j E s M X 0 m c X V v d D s s J n F 1 b 3 Q 7 U 2 V j d G l v b j E v V G F i b G U x L 0 F 1 d G 9 S Z W 1 v d m V k Q 2 9 s d W 1 u c z E u e 0 F 0 d H J p Y n V 0 Z S w y f S Z x d W 9 0 O y w m c X V v d D t T Z W N 0 a W 9 u M S 9 U Y W J s Z T E v Q X V 0 b 1 J l b W 9 2 Z W R D b 2 x 1 b W 5 z M S 5 7 V m F s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x L 0 F 1 d G 9 S Z W 1 v d m V k Q 2 9 s d W 1 u c z E u e 9 i l 2 L P Z h S D Y p 9 m E 2 K 3 Y s 9 m A 2 K f Y q C w w f S Z x d W 9 0 O y w m c X V v d D t T Z W N 0 a W 9 u M S 9 U Y W J s Z T E v Q X V 0 b 1 J l b W 9 2 Z W R D b 2 x 1 b W 5 z M S 5 7 Q 2 9 s d W 1 u M S w x f S Z x d W 9 0 O y w m c X V v d D t T Z W N 0 a W 9 u M S 9 U Y W J s Z T E v Q X V 0 b 1 J l b W 9 2 Z W R D b 2 x 1 b W 5 z M S 5 7 Q X R 0 c m l i d X R l L D J 9 J n F 1 b 3 Q 7 L C Z x d W 9 0 O 1 N l Y 3 R p b 2 4 x L 1 R h Y m x l M S 9 B d X R v U m V t b 3 Z l Z E N v b H V t b n M x L n t W Y W x 1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x 2 i g Z G m H d T r H 2 4 K + Y t Q s N A A A A A A I A A A A A A A N m A A D A A A A A E A A A A F G d C b b S V z W w c a N C 9 3 b t p o U A A A A A B I A A A K A A A A A Q A A A A w M T K N 9 D g 6 X k p x 9 r s y L Y b V V A A A A B J / M t 8 t K F H h s a S K N j W P P J q 0 9 E t 5 s V j M C 7 l g 2 Q 5 7 + c 8 M X s K 0 T 6 P a y 0 B y g 8 m f + K y n b L K h v p Q 7 6 b x E 5 F q R b 1 J V q X 1 W L i n C q 9 W 6 f 5 l X 2 c j s t W 3 C B Q A A A C 9 Z T a i 4 7 Q e b v B l v + c G t F d E U + x V K w = = < / D a t a M a s h u p > 
</file>

<file path=customXml/itemProps1.xml><?xml version="1.0" encoding="utf-8"?>
<ds:datastoreItem xmlns:ds="http://schemas.openxmlformats.org/officeDocument/2006/customXml" ds:itemID="{AD2EABDA-CC98-4C2E-85AF-282C9D7A6A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Table1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تقارير حساب الأستاذ</dc:title>
  <dc:creator>Crystal Decisions</dc:creator>
  <dc:description>Powered by Crystal</dc:description>
  <cp:lastModifiedBy>Ahmed Abuouf</cp:lastModifiedBy>
  <cp:lastPrinted>2024-01-21T07:58:14Z</cp:lastPrinted>
  <dcterms:created xsi:type="dcterms:W3CDTF">2024-01-21T07:55:29Z</dcterms:created>
  <dcterms:modified xsi:type="dcterms:W3CDTF">2024-04-20T13:18:12Z</dcterms:modified>
</cp:coreProperties>
</file>