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<sst xmlns="http://schemas.openxmlformats.org/spreadsheetml/2006/main" count="52" uniqueCount="25">
  <si>
    <t>Unsorted Data for 1000 values</t>
  </si>
  <si>
    <t>Sorts</t>
  </si>
  <si>
    <r>
      <rPr>
        <rFont val="Arial"/>
        <b/>
        <color theme="1"/>
      </rPr>
      <t>Speed times with surface studio PC (μs)</t>
    </r>
    <r>
      <rPr>
        <rFont val="Arial"/>
        <color theme="1"/>
      </rPr>
      <t xml:space="preserve"> </t>
    </r>
  </si>
  <si>
    <t>Speed times with gaming PC (μs)</t>
  </si>
  <si>
    <t>(11th Gen Intel(R) cORE(TM) i7-11370H @ 3.30 GHz</t>
  </si>
  <si>
    <t>(16 gb ram DDR4</t>
  </si>
  <si>
    <t>16 GB RAM)</t>
  </si>
  <si>
    <t>AMD Ryzen 9 5900HX)</t>
  </si>
  <si>
    <t>Quick Sort</t>
  </si>
  <si>
    <t>Radix Sort</t>
  </si>
  <si>
    <t>Tim sort</t>
  </si>
  <si>
    <t>Bubble sort</t>
  </si>
  <si>
    <t>Selection sort</t>
  </si>
  <si>
    <t>Unsorted Data for 10000 values</t>
  </si>
  <si>
    <t xml:space="preserve">Speed times with a work PC (μs) </t>
  </si>
  <si>
    <t>(AMD A85550m 2.10 GHz</t>
  </si>
  <si>
    <t>12 gb of ddr3 ram)</t>
  </si>
  <si>
    <t>Unsorted Data for 50000 values</t>
  </si>
  <si>
    <t>(16 GB ram DDR4</t>
  </si>
  <si>
    <t>12 GB of DDR3 ram)</t>
  </si>
  <si>
    <t>Unsorted Data for 3500 values</t>
  </si>
  <si>
    <r>
      <rPr>
        <rFont val="Arial"/>
        <b/>
        <color theme="1"/>
      </rPr>
      <t>Speed times with surface studio PC (μs)</t>
    </r>
    <r>
      <rPr>
        <rFont val="Arial"/>
        <color theme="1"/>
      </rPr>
      <t xml:space="preserve"> </t>
    </r>
  </si>
  <si>
    <t xml:space="preserve">Speed times with a gaming PC  (μs) </t>
  </si>
  <si>
    <t>(AMD Ryzen 7 2700X 4.0GHz</t>
  </si>
  <si>
    <t>16GB RAM)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</si>
</sst>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3" fontId="3" numFmtId="0" xfId="0" applyAlignment="1" applyFill="1" applyFont="1">
      <alignment horizontal="right"/>
    </xf>
    <xf borderId="0" fillId="4" fontId="2" numFmtId="0" xfId="0" applyFill="1" applyFont="1"/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Unsorted Data for 1000 values		</a:t>
            </a:r>
          </a:p>
        </c:rich>
      </c:tx>
      <c:overlay val="0"/>
    </c:title>
    <c:plotArea>
      <c:layout>
        <c:manualLayout>
          <c:xMode val="edge"/>
          <c:yMode val="edge"/>
          <c:x val="0.11788504464285714"/>
          <c:y val="0.19637681159420292"/>
          <c:w val="0.6672300674876714"/>
          <c:h val="0.6318840579710144"/>
        </c:manualLayout>
      </c:layout>
      <c:barChart>
        <c:barDir val="col"/>
        <c:ser>
          <c:idx val="0"/>
          <c:order val="0"/>
          <c:tx>
            <c:v>Speed times with surface studio PC (μs)  (11th Gen Intel(R) cORE(TM) i7-11370H @ 3.30 GHz 16 GB RAM)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Sheet1!$A$6:$A$10</c:f>
            </c:strRef>
          </c:cat>
          <c:val>
            <c:numRef>
              <c:f>Sheet1!$B$6:$B$10</c:f>
              <c:numCache/>
            </c:numRef>
          </c:val>
        </c:ser>
        <c:ser>
          <c:idx val="1"/>
          <c:order val="1"/>
          <c:tx>
            <c:v>Speed times with gaming PC (μs) (16 gb ram ddr4 AMD Ryzen 9 5900HX)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Sheet1!$A$6:$A$10</c:f>
            </c:strRef>
          </c:cat>
          <c:val>
            <c:numRef>
              <c:f>Sheet1!$C$6:$C$10</c:f>
              <c:numCache/>
            </c:numRef>
          </c:val>
        </c:ser>
        <c:axId val="1441151958"/>
        <c:axId val="1937116194"/>
      </c:barChart>
      <c:catAx>
        <c:axId val="1441151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116194"/>
      </c:catAx>
      <c:valAx>
        <c:axId val="1937116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Sorting speed times (μs)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151958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Arial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"/>
              </a:defRPr>
            </a:pPr>
            <a:r>
              <a:rPr b="1" i="0">
                <a:solidFill>
                  <a:srgbClr val="000000"/>
                </a:solidFill>
                <a:latin typeface="Arial"/>
              </a:rPr>
              <a:t>Unsorted Data for 10000 values</a:t>
            </a:r>
          </a:p>
        </c:rich>
      </c:tx>
      <c:overlay val="0"/>
    </c:title>
    <c:plotArea>
      <c:layout>
        <c:manualLayout>
          <c:xMode val="edge"/>
          <c:yMode val="edge"/>
          <c:x val="0.13734226949708458"/>
          <c:y val="0.19637681159420292"/>
          <c:w val="0.6442504803260591"/>
          <c:h val="0.5710144927536231"/>
        </c:manualLayout>
      </c:layout>
      <c:barChart>
        <c:barDir val="col"/>
        <c:ser>
          <c:idx val="0"/>
          <c:order val="0"/>
          <c:tx>
            <c:v>Speed times with a work PC (μs)  (AMD A85550m 2.10 GHz 12 gb of ddr3 ram)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Sheet1!$A$17:$A$21</c:f>
            </c:strRef>
          </c:cat>
          <c:val>
            <c:numRef>
              <c:f>Sheet1!$B$17:$B$21</c:f>
              <c:numCache/>
            </c:numRef>
          </c:val>
        </c:ser>
        <c:ser>
          <c:idx val="1"/>
          <c:order val="1"/>
          <c:tx>
            <c:v>Speed times with gaming PC (μs) (16 gb ram ddr4 AMD Ryzen 9 5900HX)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Sheet1!$A$17:$A$21</c:f>
            </c:strRef>
          </c:cat>
          <c:val>
            <c:numRef>
              <c:f>Sheet1!$C$17:$C$21</c:f>
              <c:numCache/>
            </c:numRef>
          </c:val>
        </c:ser>
        <c:axId val="1954731350"/>
        <c:axId val="301923565"/>
      </c:barChart>
      <c:catAx>
        <c:axId val="1954731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923565"/>
      </c:catAx>
      <c:valAx>
        <c:axId val="30192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Sorting speed times (μs)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731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Unsorted Data for 50000 values</a:t>
            </a:r>
          </a:p>
        </c:rich>
      </c:tx>
      <c:overlay val="0"/>
    </c:title>
    <c:plotArea>
      <c:layout>
        <c:manualLayout>
          <c:xMode val="edge"/>
          <c:yMode val="edge"/>
          <c:x val="0.14371883903133895"/>
          <c:y val="0.19637681159420292"/>
          <c:w val="0.6067481611239922"/>
          <c:h val="0.6014492753623187"/>
        </c:manualLayout>
      </c:layout>
      <c:barChart>
        <c:barDir val="col"/>
        <c:ser>
          <c:idx val="0"/>
          <c:order val="0"/>
          <c:tx>
            <c:v>Speed times with a work PC (μs)  (AMD A85550m 2.10 GHz 12 gb of ddr3 ram)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Sheet1!$A$28:$A$32</c:f>
            </c:strRef>
          </c:cat>
          <c:val>
            <c:numRef>
              <c:f>Sheet1!$B$28:$B$32</c:f>
              <c:numCache/>
            </c:numRef>
          </c:val>
        </c:ser>
        <c:ser>
          <c:idx val="1"/>
          <c:order val="1"/>
          <c:tx>
            <c:v>Speed times with gaming PC (μs) (16 gb ram ddr4 AMD Ryzen 9 5900HX)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Sheet1!$A$28:$A$32</c:f>
            </c:strRef>
          </c:cat>
          <c:val>
            <c:numRef>
              <c:f>Sheet1!$C$28:$C$32</c:f>
              <c:numCache/>
            </c:numRef>
          </c:val>
        </c:ser>
        <c:axId val="1000179259"/>
        <c:axId val="272053579"/>
      </c:barChart>
      <c:catAx>
        <c:axId val="1000179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053579"/>
      </c:catAx>
      <c:valAx>
        <c:axId val="272053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Sorting speed times (μs)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179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Unsorted Data for 3500 values</a:t>
            </a:r>
          </a:p>
        </c:rich>
      </c:tx>
      <c:overlay val="0"/>
    </c:title>
    <c:plotArea>
      <c:layout>
        <c:manualLayout>
          <c:xMode val="edge"/>
          <c:yMode val="edge"/>
          <c:x val="0.12524094106125355"/>
          <c:y val="0.15341419586702615"/>
          <c:w val="0.5670094315169879"/>
          <c:h val="0.5676004830196989"/>
        </c:manualLayout>
      </c:layout>
      <c:barChart>
        <c:barDir val="col"/>
        <c:ser>
          <c:idx val="0"/>
          <c:order val="0"/>
          <c:tx>
            <c:v>Speed times with surface studio PC (μs)  (11th Gen Intel(R) cORE(TM) i7-11370H @ 3.30 GHz 16 GB RAM)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Sheet1!$A$39:$A$43</c:f>
            </c:strRef>
          </c:cat>
          <c:val>
            <c:numRef>
              <c:f>Sheet1!$B$39:$B$43</c:f>
              <c:numCache/>
            </c:numRef>
          </c:val>
        </c:ser>
        <c:ser>
          <c:idx val="1"/>
          <c:order val="1"/>
          <c:tx>
            <c:v>Speed times with a gaming PC  (μs)  (AMD Ryzen 7 2700X 4.0GHz 16GB RAM)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Sheet1!$A$39:$A$43</c:f>
            </c:strRef>
          </c:cat>
          <c:val>
            <c:numRef>
              <c:f>Sheet1!$C$39:$C$43</c:f>
              <c:numCache/>
            </c:numRef>
          </c:val>
        </c:ser>
        <c:axId val="1087667249"/>
        <c:axId val="309134892"/>
      </c:barChart>
      <c:catAx>
        <c:axId val="1087667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134892"/>
      </c:catAx>
      <c:valAx>
        <c:axId val="309134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Sorting speed times (μs)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667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6686550" cy="2190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10</xdr:row>
      <xdr:rowOff>161925</xdr:rowOff>
    </xdr:from>
    <xdr:ext cx="6686550" cy="2190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</xdr:colOff>
      <xdr:row>21</xdr:row>
      <xdr:rowOff>180975</xdr:rowOff>
    </xdr:from>
    <xdr:ext cx="6686550" cy="2190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</xdr:colOff>
      <xdr:row>32</xdr:row>
      <xdr:rowOff>200025</xdr:rowOff>
    </xdr:from>
    <xdr:ext cx="6686550" cy="2771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75"/>
    <col customWidth="1" min="3" max="3" width="29.38"/>
  </cols>
  <sheetData>
    <row r="1">
      <c r="A1" s="1" t="s">
        <v>0</v>
      </c>
    </row>
    <row r="2" ht="17.25" customHeight="1">
      <c r="A2" s="2"/>
      <c r="B2" s="1">
        <v>1000.0</v>
      </c>
    </row>
    <row r="3" ht="17.25" customHeight="1">
      <c r="A3" s="2" t="s">
        <v>1</v>
      </c>
      <c r="B3" s="3" t="s">
        <v>2</v>
      </c>
      <c r="C3" s="2" t="s">
        <v>3</v>
      </c>
    </row>
    <row r="4">
      <c r="B4" s="3" t="s">
        <v>4</v>
      </c>
      <c r="C4" s="3" t="s">
        <v>5</v>
      </c>
    </row>
    <row r="5">
      <c r="B5" s="3" t="s">
        <v>6</v>
      </c>
      <c r="C5" s="3" t="s">
        <v>7</v>
      </c>
    </row>
    <row r="6">
      <c r="A6" s="3" t="s">
        <v>8</v>
      </c>
      <c r="B6" s="3">
        <f>(100+93)/2</f>
        <v>96.5</v>
      </c>
      <c r="C6" s="4">
        <f>(119+75)/2</f>
        <v>97</v>
      </c>
    </row>
    <row r="7">
      <c r="A7" s="3" t="s">
        <v>9</v>
      </c>
      <c r="B7" s="3">
        <f>(93+122)/2</f>
        <v>107.5</v>
      </c>
      <c r="C7" s="4">
        <f>(176+150)/2</f>
        <v>163</v>
      </c>
    </row>
    <row r="8">
      <c r="A8" s="3" t="s">
        <v>10</v>
      </c>
      <c r="B8" s="3">
        <f>(400+417)/2</f>
        <v>408.5</v>
      </c>
      <c r="C8" s="4">
        <f>(76+109)/2</f>
        <v>92.5</v>
      </c>
    </row>
    <row r="9">
      <c r="A9" s="3" t="s">
        <v>11</v>
      </c>
      <c r="B9" s="3">
        <f>(1637+1705)/2</f>
        <v>1671</v>
      </c>
      <c r="C9" s="4">
        <f>(1323+1727)/2</f>
        <v>1525</v>
      </c>
    </row>
    <row r="10">
      <c r="A10" s="3" t="s">
        <v>12</v>
      </c>
      <c r="B10" s="3">
        <f>(4049+3555)/2</f>
        <v>3802</v>
      </c>
      <c r="C10" s="4">
        <f>(3198+3326)/2</f>
        <v>3262</v>
      </c>
    </row>
    <row r="11">
      <c r="A11" s="5"/>
    </row>
    <row r="12">
      <c r="A12" s="1" t="s">
        <v>13</v>
      </c>
    </row>
    <row r="13">
      <c r="A13" s="2"/>
      <c r="B13" s="1">
        <v>10000.0</v>
      </c>
    </row>
    <row r="14">
      <c r="A14" s="2" t="s">
        <v>1</v>
      </c>
      <c r="B14" s="2" t="s">
        <v>14</v>
      </c>
      <c r="C14" s="2" t="s">
        <v>3</v>
      </c>
    </row>
    <row r="15">
      <c r="B15" s="3" t="s">
        <v>15</v>
      </c>
      <c r="C15" s="3" t="s">
        <v>5</v>
      </c>
    </row>
    <row r="16">
      <c r="B16" s="3" t="s">
        <v>16</v>
      </c>
      <c r="C16" s="3" t="s">
        <v>7</v>
      </c>
    </row>
    <row r="17">
      <c r="A17" s="3" t="s">
        <v>8</v>
      </c>
      <c r="B17" s="3">
        <v>5233.0</v>
      </c>
      <c r="C17" s="6">
        <f>(1269+1018)/2</f>
        <v>1143.5</v>
      </c>
    </row>
    <row r="18">
      <c r="A18" s="3" t="s">
        <v>9</v>
      </c>
      <c r="B18" s="3">
        <v>9900.0</v>
      </c>
      <c r="C18" s="4">
        <f>(1583+1609)/2</f>
        <v>1596</v>
      </c>
    </row>
    <row r="19">
      <c r="A19" s="3" t="s">
        <v>10</v>
      </c>
      <c r="B19" s="3">
        <v>180387.0</v>
      </c>
      <c r="C19" s="4">
        <f>(16600+16771)/2</f>
        <v>16685.5</v>
      </c>
    </row>
    <row r="20">
      <c r="A20" s="3" t="s">
        <v>11</v>
      </c>
      <c r="B20" s="3">
        <v>1341838.0</v>
      </c>
      <c r="C20" s="4">
        <f>(141826+133454)/2</f>
        <v>137640</v>
      </c>
    </row>
    <row r="21">
      <c r="A21" s="3" t="s">
        <v>12</v>
      </c>
      <c r="B21" s="3">
        <v>2588428.0</v>
      </c>
      <c r="C21" s="4">
        <f>(330114+332130)/2</f>
        <v>331122</v>
      </c>
    </row>
    <row r="22">
      <c r="A22" s="7"/>
      <c r="B22" s="7"/>
      <c r="C22" s="7"/>
    </row>
    <row r="23">
      <c r="A23" s="1" t="s">
        <v>17</v>
      </c>
    </row>
    <row r="24">
      <c r="A24" s="2"/>
      <c r="B24" s="1">
        <v>50000.0</v>
      </c>
    </row>
    <row r="25">
      <c r="A25" s="2" t="s">
        <v>1</v>
      </c>
      <c r="B25" s="2" t="s">
        <v>14</v>
      </c>
      <c r="C25" s="2" t="s">
        <v>3</v>
      </c>
    </row>
    <row r="26">
      <c r="B26" s="3" t="s">
        <v>15</v>
      </c>
      <c r="C26" s="3" t="s">
        <v>18</v>
      </c>
    </row>
    <row r="27">
      <c r="B27" s="3" t="s">
        <v>19</v>
      </c>
      <c r="C27" s="3" t="s">
        <v>7</v>
      </c>
    </row>
    <row r="28">
      <c r="A28" s="3" t="s">
        <v>8</v>
      </c>
      <c r="B28" s="3">
        <v>43004.0</v>
      </c>
      <c r="C28" s="6">
        <f>(5962+8513)/2</f>
        <v>7237.5</v>
      </c>
    </row>
    <row r="29">
      <c r="A29" s="3" t="s">
        <v>9</v>
      </c>
      <c r="B29" s="3">
        <v>60700.0</v>
      </c>
      <c r="C29" s="4">
        <f>(7233+7429)/2</f>
        <v>7331</v>
      </c>
    </row>
    <row r="30">
      <c r="A30" s="3" t="s">
        <v>10</v>
      </c>
      <c r="B30" s="3">
        <v>2934349.0</v>
      </c>
      <c r="C30" s="4">
        <f>(415284+418059)/2</f>
        <v>416671.5</v>
      </c>
    </row>
    <row r="31">
      <c r="A31" s="3" t="s">
        <v>11</v>
      </c>
      <c r="B31" s="3">
        <v>2.1148102E7</v>
      </c>
      <c r="C31" s="4">
        <f>(4745814+4735981)/2</f>
        <v>4740897.5</v>
      </c>
    </row>
    <row r="32">
      <c r="A32" s="3" t="s">
        <v>12</v>
      </c>
      <c r="B32" s="3">
        <v>4.0136639E7</v>
      </c>
      <c r="C32" s="4">
        <f>(8653963+8686151)/2</f>
        <v>8670057</v>
      </c>
    </row>
    <row r="33">
      <c r="A33" s="7"/>
      <c r="B33" s="7"/>
      <c r="C33" s="7"/>
    </row>
    <row r="34">
      <c r="A34" s="8" t="s">
        <v>20</v>
      </c>
    </row>
    <row r="35">
      <c r="A35" s="9"/>
      <c r="B35" s="8">
        <v>3500.0</v>
      </c>
    </row>
    <row r="36">
      <c r="A36" s="10" t="s">
        <v>1</v>
      </c>
      <c r="B36" s="3" t="s">
        <v>21</v>
      </c>
      <c r="C36" s="11" t="s">
        <v>22</v>
      </c>
    </row>
    <row r="37">
      <c r="B37" s="3" t="s">
        <v>4</v>
      </c>
      <c r="C37" s="12" t="s">
        <v>23</v>
      </c>
    </row>
    <row r="38">
      <c r="B38" s="3" t="s">
        <v>6</v>
      </c>
      <c r="C38" s="12" t="s">
        <v>24</v>
      </c>
    </row>
    <row r="39">
      <c r="A39" s="9" t="s">
        <v>8</v>
      </c>
      <c r="B39" s="4">
        <f>(499+603)/2</f>
        <v>551</v>
      </c>
      <c r="C39" s="13">
        <f>(416+416)/2</f>
        <v>416</v>
      </c>
    </row>
    <row r="40">
      <c r="A40" s="9" t="s">
        <v>9</v>
      </c>
      <c r="B40" s="4">
        <f>(359+620)/2</f>
        <v>489.5</v>
      </c>
      <c r="C40" s="13">
        <f>(845+839)/2</f>
        <v>842</v>
      </c>
    </row>
    <row r="41">
      <c r="A41" s="9" t="s">
        <v>10</v>
      </c>
      <c r="B41" s="4">
        <f>(8041+4998)/2</f>
        <v>6519.5</v>
      </c>
      <c r="C41" s="13">
        <f>(8114+8663)/2</f>
        <v>8388.5</v>
      </c>
    </row>
    <row r="42">
      <c r="A42" s="9" t="s">
        <v>11</v>
      </c>
      <c r="B42" s="4">
        <f>(20111+22650)/2</f>
        <v>21380.5</v>
      </c>
      <c r="C42" s="13">
        <f>(24870+25820)/2</f>
        <v>25345</v>
      </c>
    </row>
    <row r="43">
      <c r="A43" s="9" t="s">
        <v>12</v>
      </c>
      <c r="B43" s="4">
        <f>(50442+105964)/2</f>
        <v>78203</v>
      </c>
      <c r="C43" s="13">
        <f>(55621+58522)/2</f>
        <v>57071.5</v>
      </c>
    </row>
  </sheetData>
  <mergeCells count="13">
    <mergeCell ref="A23:C23"/>
    <mergeCell ref="B24:C24"/>
    <mergeCell ref="A25:A27"/>
    <mergeCell ref="A34:C34"/>
    <mergeCell ref="B35:C35"/>
    <mergeCell ref="A36:A38"/>
    <mergeCell ref="A1:C1"/>
    <mergeCell ref="B2:C2"/>
    <mergeCell ref="A3:A5"/>
    <mergeCell ref="A11:C11"/>
    <mergeCell ref="A12:C12"/>
    <mergeCell ref="B13:C13"/>
    <mergeCell ref="A14:A16"/>
  </mergeCells>
  <drawing r:id="rId1"/>
</worksheet>
</file>