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ind\merra2_subsetter\"/>
    </mc:Choice>
  </mc:AlternateContent>
  <xr:revisionPtr revIDLastSave="0" documentId="8_{0A26062B-2237-4C51-A274-CD05EAF03462}" xr6:coauthVersionLast="45" xr6:coauthVersionMax="45" xr10:uidLastSave="{00000000-0000-0000-0000-000000000000}"/>
  <bookViews>
    <workbookView xWindow="3180" yWindow="4125" windowWidth="28800" windowHeight="15435" xr2:uid="{E8C98A85-DCFF-43ED-944D-949024C5FA12}"/>
  </bookViews>
  <sheets>
    <sheet name="Sheet1" sheetId="1" r:id="rId1"/>
    <sheet name="Comp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E4" i="2"/>
  <c r="D4" i="2"/>
  <c r="C4" i="2"/>
  <c r="B4" i="2"/>
  <c r="E5" i="2"/>
  <c r="D5" i="2"/>
  <c r="C5" i="2"/>
  <c r="F7" i="1"/>
  <c r="H7" i="1" s="1"/>
  <c r="H4" i="1"/>
  <c r="H5" i="1"/>
  <c r="H6" i="1"/>
  <c r="H3" i="1"/>
  <c r="G4" i="1"/>
  <c r="G5" i="1"/>
  <c r="G6" i="1"/>
  <c r="G3" i="1"/>
  <c r="F4" i="1"/>
  <c r="F5" i="1"/>
  <c r="F6" i="1"/>
  <c r="F3" i="1"/>
  <c r="G7" i="1" l="1"/>
</calcChain>
</file>

<file path=xl/sharedStrings.xml><?xml version="1.0" encoding="utf-8"?>
<sst xmlns="http://schemas.openxmlformats.org/spreadsheetml/2006/main" count="24" uniqueCount="23">
  <si>
    <t>files</t>
  </si>
  <si>
    <t>size</t>
  </si>
  <si>
    <t>start</t>
  </si>
  <si>
    <t>end</t>
  </si>
  <si>
    <t>set</t>
  </si>
  <si>
    <t>slv</t>
  </si>
  <si>
    <t>inst</t>
  </si>
  <si>
    <t>flx</t>
  </si>
  <si>
    <t>lnd</t>
  </si>
  <si>
    <t>duration [min]</t>
  </si>
  <si>
    <t>files / s</t>
  </si>
  <si>
    <t>KB / s</t>
  </si>
  <si>
    <t>download params: 2014 through 2018 (5 years), max_at_once=10, max_per_second=3</t>
  </si>
  <si>
    <t>NetCDF compression</t>
  </si>
  <si>
    <t>data as 5478 files:</t>
  </si>
  <si>
    <t>merged in memory:</t>
  </si>
  <si>
    <t>data</t>
  </si>
  <si>
    <t>coords</t>
  </si>
  <si>
    <t>total</t>
  </si>
  <si>
    <t>meta</t>
  </si>
  <si>
    <t>actual</t>
  </si>
  <si>
    <t>files: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</si>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</sst>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3017-7F9D-4DB7-B3B7-2109C828CC42}">
  <dimension ref="A1:H7"/>
  <sheetViews>
    <sheetView tabSelected="1" workbookViewId="0">
      <selection activeCell="B11" sqref="B11"/>
    </sheetView>
  </sheetViews>
  <sheetFormatPr defaultRowHeight="15" x14ac:dyDescent="0.25"/>
  <cols>
    <col min="4" max="5" width="10.5703125" bestFit="1" customWidth="1"/>
    <col min="6" max="6" width="14" bestFit="1" customWidth="1"/>
  </cols>
  <sheetData>
    <row r="1" spans="1:8" x14ac:dyDescent="0.25">
      <c r="A1" t="s">
        <v>12</v>
      </c>
    </row>
    <row r="2" spans="1:8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9</v>
      </c>
      <c r="G2" t="s">
        <v>10</v>
      </c>
      <c r="H2" t="s">
        <v>11</v>
      </c>
    </row>
    <row r="3" spans="1:8" x14ac:dyDescent="0.25">
      <c r="A3" t="s">
        <v>5</v>
      </c>
      <c r="B3">
        <v>1826</v>
      </c>
      <c r="C3">
        <v>397</v>
      </c>
      <c r="D3" s="1">
        <v>0.16388888888888889</v>
      </c>
      <c r="E3" s="1">
        <v>0.1875</v>
      </c>
      <c r="F3" s="2">
        <f>(E3-D3)*24*60</f>
        <v>34</v>
      </c>
      <c r="G3" s="2">
        <f>B3/F3/60</f>
        <v>0.8950980392156862</v>
      </c>
      <c r="H3">
        <f>C3*1024/F3/60</f>
        <v>199.27843137254902</v>
      </c>
    </row>
    <row r="4" spans="1:8" x14ac:dyDescent="0.25">
      <c r="A4" t="s">
        <v>6</v>
      </c>
      <c r="B4">
        <v>1826</v>
      </c>
      <c r="C4">
        <v>209</v>
      </c>
      <c r="D4" s="1">
        <v>0.1875</v>
      </c>
      <c r="E4" s="1">
        <v>0.20208333333333331</v>
      </c>
      <c r="F4" s="2">
        <f t="shared" ref="F4:F6" si="0">(E4-D4)*24*60</f>
        <v>20.999999999999964</v>
      </c>
      <c r="G4" s="2">
        <f t="shared" ref="G4:G6" si="1">B4/F4/60</f>
        <v>1.4492063492063518</v>
      </c>
      <c r="H4">
        <f t="shared" ref="H4:H6" si="2">C4*1024/F4/60</f>
        <v>169.85396825396853</v>
      </c>
    </row>
    <row r="5" spans="1:8" x14ac:dyDescent="0.25">
      <c r="A5" t="s">
        <v>7</v>
      </c>
      <c r="B5">
        <v>1826</v>
      </c>
      <c r="C5">
        <v>272</v>
      </c>
      <c r="D5" s="1">
        <v>0.20208333333333331</v>
      </c>
      <c r="E5" s="1">
        <v>0.22777777777777777</v>
      </c>
      <c r="F5" s="2">
        <f t="shared" si="0"/>
        <v>37.000000000000028</v>
      </c>
      <c r="G5" s="2">
        <f t="shared" si="1"/>
        <v>0.82252252252252189</v>
      </c>
      <c r="H5">
        <f t="shared" si="2"/>
        <v>125.46306306306296</v>
      </c>
    </row>
    <row r="6" spans="1:8" x14ac:dyDescent="0.25">
      <c r="A6" t="s">
        <v>8</v>
      </c>
      <c r="B6">
        <v>279</v>
      </c>
      <c r="C6">
        <v>20.6</v>
      </c>
      <c r="D6" s="1">
        <v>0.22777777777777777</v>
      </c>
      <c r="E6" s="1">
        <v>0.23194444444444443</v>
      </c>
      <c r="F6" s="2">
        <f t="shared" si="0"/>
        <v>5.9999999999999787</v>
      </c>
      <c r="G6" s="2">
        <f t="shared" si="1"/>
        <v>0.77500000000000269</v>
      </c>
      <c r="H6">
        <f t="shared" si="2"/>
        <v>58.595555555555762</v>
      </c>
    </row>
    <row r="7" spans="1:8" x14ac:dyDescent="0.25">
      <c r="A7" t="s">
        <v>8</v>
      </c>
      <c r="B7">
        <v>1547</v>
      </c>
      <c r="C7">
        <v>113</v>
      </c>
      <c r="D7" s="1">
        <v>0.58333333333333337</v>
      </c>
      <c r="E7" s="1">
        <v>0.60069444444444442</v>
      </c>
      <c r="F7" s="2">
        <f t="shared" ref="F7" si="3">(E7-D7)*24*60</f>
        <v>24.999999999999911</v>
      </c>
      <c r="G7" s="2">
        <f t="shared" ref="G7" si="4">B7/F7/60</f>
        <v>1.031333333333337</v>
      </c>
      <c r="H7">
        <f t="shared" ref="H7" si="5">C7*1024/F7/60</f>
        <v>77.14133333333362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A898-17F7-41A4-A151-EBED3BED4534}">
  <dimension ref="A1:G5"/>
  <sheetViews>
    <sheetView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0" bestFit="1" customWidth="1"/>
    <col min="5" max="5" width="10" bestFit="1" customWidth="1"/>
  </cols>
  <sheetData>
    <row r="1" spans="1:7" x14ac:dyDescent="0.25">
      <c r="A1" t="s">
        <v>13</v>
      </c>
    </row>
    <row r="2" spans="1:7" x14ac:dyDescent="0.25">
      <c r="A2" t="s">
        <v>21</v>
      </c>
      <c r="B2">
        <v>5478</v>
      </c>
    </row>
    <row r="3" spans="1:7" x14ac:dyDescent="0.25">
      <c r="B3" t="s">
        <v>16</v>
      </c>
      <c r="C3" t="s">
        <v>17</v>
      </c>
      <c r="D3" t="s">
        <v>19</v>
      </c>
      <c r="E3" t="s">
        <v>18</v>
      </c>
      <c r="F3" t="s">
        <v>20</v>
      </c>
      <c r="G3" t="s">
        <v>22</v>
      </c>
    </row>
    <row r="4" spans="1:7" x14ac:dyDescent="0.25">
      <c r="A4" t="s">
        <v>14</v>
      </c>
      <c r="B4">
        <f>B5</f>
        <v>927315840</v>
      </c>
      <c r="C4">
        <f>8*23*2*B2 + 8*43824*3</f>
        <v>3067680</v>
      </c>
      <c r="D4">
        <f>D5*B2</f>
        <v>11218944</v>
      </c>
      <c r="E4">
        <f>SUM(B4:D4)</f>
        <v>941602464</v>
      </c>
      <c r="F4">
        <v>843841848</v>
      </c>
      <c r="G4">
        <f>F4/E4</f>
        <v>0.89617633795826601</v>
      </c>
    </row>
    <row r="5" spans="1:7" x14ac:dyDescent="0.25">
      <c r="A5" t="s">
        <v>15</v>
      </c>
      <c r="B5">
        <v>927315840</v>
      </c>
      <c r="C5">
        <f>8*23*2 + 8*43824</f>
        <v>350960</v>
      </c>
      <c r="D5">
        <f>1*20*100 + 12*4</f>
        <v>2048</v>
      </c>
      <c r="E5">
        <f>SUM(B5:D5)</f>
        <v>927668848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Bush</dc:creator>
  <cp:lastModifiedBy>Trenton Bush</cp:lastModifiedBy>
  <dcterms:created xsi:type="dcterms:W3CDTF">2020-05-18T20:25:30Z</dcterms:created>
  <dcterms:modified xsi:type="dcterms:W3CDTF">2020-05-19T03:59:11Z</dcterms:modified>
</cp:coreProperties>
</file>