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ilien\Dropbox\UP-Trésorerie\2016-2017\"/>
    </mc:Choice>
  </mc:AlternateContent>
  <bookViews>
    <workbookView xWindow="0" yWindow="0" windowWidth="12960" windowHeight="8196" tabRatio="46" firstSheet="1" activeTab="1"/>
  </bookViews>
  <sheets>
    <sheet name="User Interface" sheetId="1" r:id="rId1"/>
    <sheet name="Grand_livre_Brute" sheetId="2" r:id="rId2"/>
    <sheet name="Journal_Brute" sheetId="3" r:id="rId3"/>
    <sheet name="Journal_Chronologique" sheetId="4" r:id="rId4"/>
    <sheet name="Journal_Cp_à_débiter" sheetId="5" r:id="rId5"/>
    <sheet name="Journal_Cp_à_créditer" sheetId="6" r:id="rId6"/>
    <sheet name="Frais_APEROS_SOUPERS" sheetId="7" r:id="rId7"/>
    <sheet name="Décompte" sheetId="8" r:id="rId8"/>
  </sheets>
  <definedNames>
    <definedName name="Excel_BuiltIn_Print_Area">Décompte!#REF!</definedName>
  </definedNames>
  <calcPr calcId="171027"/>
</workbook>
</file>

<file path=xl/calcChain.xml><?xml version="1.0" encoding="utf-8"?>
<calcChain xmlns="http://schemas.openxmlformats.org/spreadsheetml/2006/main">
  <c r="AK125" i="2" l="1"/>
  <c r="AL57" i="2" l="1"/>
  <c r="K124" i="2"/>
  <c r="J124" i="2"/>
  <c r="D70" i="2" l="1"/>
  <c r="D250" i="2"/>
  <c r="X186" i="2" l="1"/>
  <c r="AD127" i="2" s="1"/>
  <c r="AL103" i="2" s="1"/>
  <c r="K6" i="2" l="1"/>
  <c r="AL17" i="2" l="1"/>
  <c r="J156" i="2" l="1"/>
  <c r="C126" i="2" l="1"/>
  <c r="Q137" i="2" l="1"/>
  <c r="W205" i="2"/>
  <c r="Q202" i="2"/>
  <c r="X205" i="2"/>
  <c r="X204" i="2"/>
  <c r="AL109" i="2" s="1"/>
  <c r="AK46" i="2" l="1"/>
  <c r="AD136" i="2"/>
  <c r="K47" i="2" l="1"/>
  <c r="J47" i="2"/>
  <c r="AO4" i="2"/>
  <c r="D251" i="2"/>
  <c r="C251" i="2"/>
  <c r="AD117" i="2"/>
  <c r="R241" i="2"/>
  <c r="Q241" i="2"/>
  <c r="R240" i="2"/>
  <c r="D236" i="2"/>
  <c r="C236" i="2"/>
  <c r="D235" i="2"/>
  <c r="AD129" i="2" s="1"/>
  <c r="AK56" i="2" s="1"/>
  <c r="C226" i="2"/>
  <c r="D225" i="2"/>
  <c r="D226" i="2" s="1"/>
  <c r="J221" i="2"/>
  <c r="K220" i="2"/>
  <c r="K221" i="2" s="1"/>
  <c r="Q215" i="2"/>
  <c r="R214" i="2"/>
  <c r="AD126" i="2" s="1"/>
  <c r="AK38" i="2" s="1"/>
  <c r="D212" i="2"/>
  <c r="C212" i="2"/>
  <c r="D211" i="2"/>
  <c r="R202" i="2"/>
  <c r="R201" i="2"/>
  <c r="AD125" i="2" s="1"/>
  <c r="AL96" i="2" s="1"/>
  <c r="D198" i="2"/>
  <c r="C198" i="2"/>
  <c r="D197" i="2"/>
  <c r="K192" i="2"/>
  <c r="J192" i="2"/>
  <c r="K191" i="2"/>
  <c r="AD121" i="2" s="1"/>
  <c r="AK49" i="2" s="1"/>
  <c r="X187" i="2"/>
  <c r="W187" i="2"/>
  <c r="J178" i="2"/>
  <c r="K177" i="2"/>
  <c r="D176" i="2"/>
  <c r="C176" i="2"/>
  <c r="D175" i="2"/>
  <c r="AD128" i="2" s="1"/>
  <c r="AL99" i="2" s="1"/>
  <c r="Q174" i="2"/>
  <c r="R173" i="2"/>
  <c r="K170" i="2"/>
  <c r="J170" i="2"/>
  <c r="K168" i="2"/>
  <c r="AD132" i="2" s="1"/>
  <c r="AL95" i="2" s="1"/>
  <c r="D160" i="2"/>
  <c r="C160" i="2"/>
  <c r="X159" i="2"/>
  <c r="W159" i="2"/>
  <c r="D159" i="2"/>
  <c r="AD133" i="2" s="1"/>
  <c r="W158" i="2"/>
  <c r="AE116" i="2" s="1"/>
  <c r="R157" i="2"/>
  <c r="Q157" i="2"/>
  <c r="R156" i="2"/>
  <c r="AD123" i="2" s="1"/>
  <c r="K156" i="2"/>
  <c r="K155" i="2"/>
  <c r="AD119" i="2" s="1"/>
  <c r="R57" i="2" s="1"/>
  <c r="D146" i="2"/>
  <c r="C146" i="2"/>
  <c r="D145" i="2"/>
  <c r="X144" i="2"/>
  <c r="W144" i="2"/>
  <c r="W143" i="2"/>
  <c r="AE114" i="2" s="1"/>
  <c r="AL120" i="2" s="1"/>
  <c r="K142" i="2"/>
  <c r="J142" i="2"/>
  <c r="K141" i="2"/>
  <c r="AD130" i="2" s="1"/>
  <c r="R137" i="2"/>
  <c r="R136" i="2"/>
  <c r="AD122" i="2" s="1"/>
  <c r="AL83" i="2" s="1"/>
  <c r="AD135" i="2"/>
  <c r="AL97" i="2" s="1"/>
  <c r="AD134" i="2"/>
  <c r="AL98" i="2" s="1"/>
  <c r="X126" i="2"/>
  <c r="W126" i="2"/>
  <c r="D126" i="2"/>
  <c r="D125" i="2" s="1"/>
  <c r="W125" i="2"/>
  <c r="AE115" i="2" s="1"/>
  <c r="AK123" i="2"/>
  <c r="K123" i="2"/>
  <c r="AD118" i="2" s="1"/>
  <c r="AL101" i="2" s="1"/>
  <c r="AD120" i="2"/>
  <c r="AD115" i="2"/>
  <c r="AL92" i="2" s="1"/>
  <c r="AL114" i="2"/>
  <c r="AK108" i="2"/>
  <c r="AK88" i="2"/>
  <c r="Q87" i="2"/>
  <c r="AK71" i="2"/>
  <c r="C70" i="2"/>
  <c r="Q69" i="2"/>
  <c r="AL61" i="2"/>
  <c r="AK61" i="2"/>
  <c r="AL59" i="2"/>
  <c r="AK59" i="2"/>
  <c r="AK57" i="2"/>
  <c r="J57" i="2"/>
  <c r="AL55" i="2"/>
  <c r="AK55" i="2"/>
  <c r="AK54" i="2"/>
  <c r="AL51" i="2"/>
  <c r="AK51" i="2"/>
  <c r="AL44" i="2"/>
  <c r="AL18" i="2"/>
  <c r="D6" i="2"/>
  <c r="AO5" i="2" s="1"/>
  <c r="AK48" i="2" l="1"/>
  <c r="AL119" i="2"/>
  <c r="AL67" i="2"/>
  <c r="AK40" i="2"/>
  <c r="AL84" i="2"/>
  <c r="R174" i="2"/>
  <c r="AL105" i="2"/>
  <c r="AK58" i="2"/>
  <c r="AL102" i="2"/>
  <c r="AL91" i="2"/>
  <c r="AK47" i="2"/>
  <c r="AL100" i="2"/>
  <c r="AK115" i="2"/>
  <c r="AD131" i="2"/>
  <c r="AD124" i="2"/>
  <c r="AO10" i="2"/>
  <c r="AK4" i="2"/>
  <c r="AL93" i="2"/>
  <c r="AL63" i="2"/>
  <c r="AL64" i="2" s="1"/>
  <c r="R215" i="2"/>
  <c r="AD114" i="2"/>
  <c r="AL81" i="2" s="1"/>
  <c r="AL118" i="2"/>
  <c r="AL66" i="2"/>
  <c r="AK39" i="2"/>
  <c r="R75" i="2"/>
  <c r="AL94" i="2"/>
  <c r="AK50" i="2"/>
  <c r="AK60" i="2"/>
  <c r="AL104" i="2"/>
  <c r="AE141" i="2"/>
  <c r="AK52" i="2"/>
  <c r="AK5" i="2"/>
  <c r="AK53" i="2"/>
  <c r="AL69" i="2"/>
  <c r="AL108" i="2" l="1"/>
  <c r="AL123" i="2"/>
  <c r="AK63" i="2"/>
  <c r="AK37" i="2"/>
  <c r="AL82" i="2"/>
  <c r="AL88" i="2" s="1"/>
  <c r="AK36" i="2"/>
  <c r="AD141" i="2"/>
  <c r="AE140" i="2" s="1"/>
  <c r="AK10" i="2"/>
  <c r="AL19" i="2" s="1"/>
  <c r="AP18" i="2"/>
  <c r="R69" i="2"/>
  <c r="R87" i="2"/>
  <c r="AP17" i="2"/>
  <c r="AL71" i="2"/>
  <c r="AL115" i="2" l="1"/>
  <c r="AL125" i="2" s="1"/>
  <c r="AL20" i="2"/>
  <c r="AL22" i="2" s="1"/>
  <c r="AK44" i="2"/>
  <c r="AK64" i="2" s="1"/>
  <c r="AL73" i="2" s="1"/>
  <c r="AP20" i="2"/>
  <c r="AP22" i="2" s="1"/>
  <c r="AK24" i="2" l="1"/>
</calcChain>
</file>

<file path=xl/sharedStrings.xml><?xml version="1.0" encoding="utf-8"?>
<sst xmlns="http://schemas.openxmlformats.org/spreadsheetml/2006/main" count="334" uniqueCount="123">
  <si>
    <t>Frais internes</t>
  </si>
  <si>
    <t>Frais Généraux</t>
  </si>
  <si>
    <t>Frais Mobility</t>
  </si>
  <si>
    <t>Frais de revues</t>
  </si>
  <si>
    <t>Frais Recrutement-animation</t>
  </si>
  <si>
    <t>Site web</t>
  </si>
  <si>
    <t>Frais projets</t>
  </si>
  <si>
    <t>Achats groupés solidaires</t>
  </si>
  <si>
    <t>Alimentation-déchets</t>
  </si>
  <si>
    <t>Apiculture</t>
  </si>
  <si>
    <t>Astuces durables</t>
  </si>
  <si>
    <t>Calendrier</t>
  </si>
  <si>
    <t>Conférences-Projections</t>
  </si>
  <si>
    <t>Cuisine Durable</t>
  </si>
  <si>
    <t>Ecoengagements</t>
  </si>
  <si>
    <t>Education DD</t>
  </si>
  <si>
    <t>Jardin</t>
  </si>
  <si>
    <t>Marché</t>
  </si>
  <si>
    <t>Nettoyage de rivière</t>
  </si>
  <si>
    <t>Vide grenier</t>
  </si>
  <si>
    <t>Vivapoly</t>
  </si>
  <si>
    <t>Recettes</t>
  </si>
  <si>
    <t>Cotisations</t>
  </si>
  <si>
    <t>Donations</t>
  </si>
  <si>
    <t>Subventions</t>
  </si>
  <si>
    <t>BILAN FINAL 2014/2015 (CHF)</t>
  </si>
  <si>
    <t>BILAN INITIAL 2015/2016 (CHF)</t>
  </si>
  <si>
    <t>ACTIFS</t>
  </si>
  <si>
    <t>Caisse trésorier</t>
  </si>
  <si>
    <t>+</t>
  </si>
  <si>
    <t>Banque</t>
  </si>
  <si>
    <t>-</t>
  </si>
  <si>
    <t>Caisse du trésorier</t>
  </si>
  <si>
    <t>25.10,.14</t>
  </si>
  <si>
    <t>solde à l'ouverture:</t>
  </si>
  <si>
    <t>solde à la fermeture</t>
  </si>
  <si>
    <t>03.11.14</t>
  </si>
  <si>
    <t>Solde à l'ouverture</t>
  </si>
  <si>
    <t>Solde à la fermeture</t>
  </si>
  <si>
    <t>Total ACTIFS</t>
  </si>
  <si>
    <t>PASSIFS</t>
  </si>
  <si>
    <t>Fonds Etrangers</t>
  </si>
  <si>
    <t>Créanciers divers</t>
  </si>
  <si>
    <t>Total</t>
  </si>
  <si>
    <t>Capitaux propres</t>
  </si>
  <si>
    <t>Réserves</t>
  </si>
  <si>
    <t>Fond AIPEL</t>
  </si>
  <si>
    <t>Résultat</t>
  </si>
  <si>
    <t>Perte</t>
  </si>
  <si>
    <t>Position</t>
  </si>
  <si>
    <t>Charge</t>
  </si>
  <si>
    <t>Recette</t>
  </si>
  <si>
    <t>Charges</t>
  </si>
  <si>
    <t>Frais Généraux (FG)</t>
  </si>
  <si>
    <t>Total frais internes</t>
  </si>
  <si>
    <t>Caisse Cuisine Durable</t>
  </si>
  <si>
    <t>Discosoupe</t>
  </si>
  <si>
    <t>ECOnsommation</t>
  </si>
  <si>
    <t>Tshirts</t>
  </si>
  <si>
    <t>Total frais projets</t>
  </si>
  <si>
    <t>Total charges</t>
  </si>
  <si>
    <t>Total recettes</t>
  </si>
  <si>
    <t>Budget</t>
  </si>
  <si>
    <t>Solde réel</t>
  </si>
  <si>
    <t>Frais projets prévus</t>
  </si>
  <si>
    <t>Four solaire</t>
  </si>
  <si>
    <t>Frais divers  ---  Charges financières</t>
  </si>
  <si>
    <t>Produits</t>
  </si>
  <si>
    <t>Compte de résultat</t>
  </si>
  <si>
    <t>Pertes et Profits</t>
  </si>
  <si>
    <t>Total frais nouveaux projets</t>
  </si>
  <si>
    <t>Frais Projet Rivière</t>
  </si>
  <si>
    <t>Jardin potager</t>
  </si>
  <si>
    <t>Frais Eco-engagements</t>
  </si>
  <si>
    <t>Subvention (EPFL + FAE)</t>
  </si>
  <si>
    <t>Cotisations (20 CHF/ membre)</t>
  </si>
  <si>
    <t>Frais Achats groupés solidaires</t>
  </si>
  <si>
    <t>Frais Marché</t>
  </si>
  <si>
    <t>Frais tshirts</t>
  </si>
  <si>
    <t>Frais et recette Vivapoly</t>
  </si>
  <si>
    <t>Frais Astuces durables</t>
  </si>
  <si>
    <t>Frais et Recettes Calendrier</t>
  </si>
  <si>
    <t>Frais de téléphone</t>
  </si>
  <si>
    <t>Frais et Recettes Cuisine Durable</t>
  </si>
  <si>
    <t>WSCSD</t>
  </si>
  <si>
    <t>Alimentation Déchets</t>
  </si>
  <si>
    <t>DIFFERENCE ENTRE RECETTE ET FRAIS POUR LES PROJETS CORRESPONDANTS</t>
  </si>
  <si>
    <t>voir frais généraux</t>
  </si>
  <si>
    <t>GAIN</t>
  </si>
  <si>
    <t>PERTE</t>
  </si>
  <si>
    <t>MONTANT</t>
  </si>
  <si>
    <t>total cuisine</t>
  </si>
  <si>
    <t>total Vivapoly</t>
  </si>
  <si>
    <t>total T-shirt</t>
  </si>
  <si>
    <t>total Calendrier</t>
  </si>
  <si>
    <t>total COP15</t>
  </si>
  <si>
    <t>total Projection</t>
  </si>
  <si>
    <t>Frais et recettes Cuisine Durable</t>
  </si>
  <si>
    <t>Frais et recette T-shirt</t>
  </si>
  <si>
    <t>Frais Projet ECOnsommation</t>
  </si>
  <si>
    <t>Versement à PP :</t>
  </si>
  <si>
    <t>SSE-Forum</t>
  </si>
  <si>
    <t>Date</t>
  </si>
  <si>
    <t>Compte à débiter</t>
  </si>
  <si>
    <t>à</t>
  </si>
  <si>
    <t>Compte à créditer</t>
  </si>
  <si>
    <t>Libellé</t>
  </si>
  <si>
    <t>Somme</t>
  </si>
  <si>
    <t>compte a débiter</t>
  </si>
  <si>
    <t>compte à créditer</t>
  </si>
  <si>
    <t>libellé</t>
  </si>
  <si>
    <t>Montant</t>
  </si>
  <si>
    <t>* association suisse des auditeurs en management environnementale</t>
  </si>
  <si>
    <t xml:space="preserve"> </t>
  </si>
  <si>
    <t>Frais COP21</t>
  </si>
  <si>
    <t>COP21</t>
  </si>
  <si>
    <t>COMPARAISON BUDGET - EXERCICE 2015/2016 (CHF)</t>
  </si>
  <si>
    <t>PERTES ET PROFITS 2015/2016 (CHF)</t>
  </si>
  <si>
    <t>Frais  Troc-o-pole</t>
  </si>
  <si>
    <t>Economie de partage</t>
  </si>
  <si>
    <t>Frais Recrutement-animation-communciation</t>
  </si>
  <si>
    <t>vide grenier</t>
  </si>
  <si>
    <t>Total frais projets anciens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</si>
</sst>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dd\.mm\.yy"/>
    <numFmt numFmtId="165" formatCode="dd\.mm\.yyyy"/>
    <numFmt numFmtId="166" formatCode="dd/mm/yy"/>
    <numFmt numFmtId="167" formatCode="m/d/yyyy"/>
    <numFmt numFmtId="168" formatCode="#,##0.00;[Red]#,##0.00"/>
    <numFmt numFmtId="169" formatCode="&quot;SFr. &quot;#,##0.00;[Red]&quot;SFr. &quot;#,##0.00"/>
    <numFmt numFmtId="170" formatCode="&quot; SFr. &quot;#,##0.00\ ;&quot; SFr. -&quot;#,##0.00\ ;&quot; SFr. -&quot;#\ ;@\ "/>
    <numFmt numFmtId="171" formatCode="0.0"/>
    <numFmt numFmtId="172" formatCode="[$sFr.-100C]\ #,##0.00;[Red][$sFr.-100C]&quot; -&quot;#,##0.00"/>
    <numFmt numFmtId="173" formatCode="mmm\.yy"/>
  </numFmts>
  <fonts count="19" x14ac:knownFonts="1">
    <font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i/>
      <sz val="7"/>
      <color rgb="FF000000"/>
      <name val="Arial"/>
      <family val="2"/>
      <charset val="1"/>
    </font>
    <font>
      <b/>
      <sz val="7"/>
      <color rgb="FF000000"/>
      <name val="Arial"/>
      <family val="2"/>
      <charset val="1"/>
    </font>
    <font>
      <u/>
      <sz val="7"/>
      <color rgb="FF000000"/>
      <name val="Arial"/>
      <family val="2"/>
      <charset val="1"/>
    </font>
    <font>
      <sz val="7"/>
      <color rgb="FFFF0000"/>
      <name val="Arial"/>
      <family val="2"/>
      <charset val="1"/>
    </font>
    <font>
      <i/>
      <sz val="7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7"/>
      <name val="Arial"/>
      <family val="2"/>
      <charset val="1"/>
    </font>
    <font>
      <b/>
      <u/>
      <sz val="7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u/>
      <sz val="12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B3B3B3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B3B3B3"/>
      </patternFill>
    </fill>
    <fill>
      <patternFill patternType="solid">
        <fgColor rgb="FFCCFFFF"/>
        <bgColor rgb="FFCCFFFF"/>
      </patternFill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993366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23FF23"/>
        <bgColor rgb="FF33CCCC"/>
      </patternFill>
    </fill>
    <fill>
      <patternFill patternType="solid">
        <fgColor rgb="FFFF0000"/>
        <bgColor rgb="FFFF420E"/>
      </patternFill>
    </fill>
    <fill>
      <patternFill patternType="solid">
        <fgColor rgb="FF0000FF"/>
        <bgColor rgb="FF0000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C0C0C0"/>
      </right>
      <top style="thin">
        <color auto="1"/>
      </top>
      <bottom style="thin">
        <color rgb="FFC0C0C0"/>
      </bottom>
      <diagonal/>
    </border>
    <border>
      <left style="thin">
        <color rgb="FFC0C0C0"/>
      </left>
      <right style="thin">
        <color auto="1"/>
      </right>
      <top style="thin">
        <color auto="1"/>
      </top>
      <bottom style="thin">
        <color rgb="FFC0C0C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C0C0C0"/>
      </right>
      <top style="thin">
        <color rgb="FFC0C0C0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auto="1"/>
      </bottom>
      <diagonal/>
    </border>
    <border>
      <left style="thin">
        <color rgb="FFC0C0C0"/>
      </left>
      <right/>
      <top style="thin">
        <color rgb="FFC0C0C0"/>
      </top>
      <bottom style="thin">
        <color auto="1"/>
      </bottom>
      <diagonal/>
    </border>
    <border>
      <left style="thin">
        <color rgb="FFC0C0C0"/>
      </left>
      <right style="thin">
        <color auto="1"/>
      </right>
      <top style="thin">
        <color rgb="FFC0C0C0"/>
      </top>
      <bottom style="thin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auto="1"/>
      </right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auto="1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hair">
        <color auto="1"/>
      </right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auto="1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C0C0C0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/>
      <top/>
      <bottom style="thin">
        <color auto="1"/>
      </bottom>
      <diagonal/>
    </border>
    <border>
      <left style="thin">
        <color auto="1"/>
      </left>
      <right style="thin">
        <color rgb="FFC0C0C0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auto="1"/>
      </bottom>
      <diagonal/>
    </border>
    <border>
      <left style="thin">
        <color auto="1"/>
      </left>
      <right/>
      <top style="thin">
        <color rgb="FFC0C0C0"/>
      </top>
      <bottom style="thin">
        <color rgb="FFC0C0C0"/>
      </bottom>
      <diagonal/>
    </border>
    <border>
      <left style="hair">
        <color rgb="FFC0C0C0"/>
      </left>
      <right style="hair">
        <color auto="1"/>
      </right>
      <top style="hair">
        <color rgb="FFC0C0C0"/>
      </top>
      <bottom style="hair">
        <color rgb="FFC0C0C0"/>
      </bottom>
      <diagonal/>
    </border>
    <border>
      <left style="hair">
        <color auto="1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 style="thin">
        <color rgb="FFC0C0C0"/>
      </right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0C0C0"/>
      </bottom>
      <diagonal/>
    </border>
    <border>
      <left/>
      <right style="hair">
        <color auto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auto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auto="1"/>
      </right>
      <top style="thin">
        <color rgb="FFC0C0C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auto="1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auto="1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rgb="FFC0C0C0"/>
      </right>
      <top style="hair">
        <color rgb="FFC0C0C0"/>
      </top>
      <bottom style="hair">
        <color auto="1"/>
      </bottom>
      <diagonal/>
    </border>
    <border>
      <left/>
      <right style="hair">
        <color rgb="FFC0C0C0"/>
      </right>
      <top style="hair">
        <color rgb="FFC0C0C0"/>
      </top>
      <bottom style="hair">
        <color auto="1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auto="1"/>
      </bottom>
      <diagonal/>
    </border>
    <border>
      <left style="hair">
        <color rgb="FFC0C0C0"/>
      </left>
      <right/>
      <top style="hair">
        <color rgb="FFC0C0C0"/>
      </top>
      <bottom style="hair">
        <color auto="1"/>
      </bottom>
      <diagonal/>
    </border>
    <border>
      <left style="hair">
        <color rgb="FFC0C0C0"/>
      </left>
      <right style="hair">
        <color auto="1"/>
      </right>
      <top style="hair">
        <color rgb="FFC0C0C0"/>
      </top>
      <bottom style="hair">
        <color auto="1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rgb="FFC0C0C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C0C0C0"/>
      </bottom>
      <diagonal/>
    </border>
    <border>
      <left/>
      <right style="thin">
        <color auto="1"/>
      </right>
      <top style="thin">
        <color rgb="FFC0C0C0"/>
      </top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thin">
        <color auto="1"/>
      </left>
      <right/>
      <top style="thin">
        <color rgb="FFC0C0C0"/>
      </top>
      <bottom/>
      <diagonal/>
    </border>
    <border>
      <left style="thin">
        <color auto="1"/>
      </left>
      <right style="thin">
        <color rgb="FFC0C0C0"/>
      </right>
      <top style="thin">
        <color auto="1"/>
      </top>
      <bottom/>
      <diagonal/>
    </border>
    <border>
      <left style="thin">
        <color rgb="FFC0C0C0"/>
      </left>
      <right style="thin">
        <color rgb="FFC0C0C0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rgb="FFC0C0C0"/>
      </right>
      <top style="thin">
        <color auto="1"/>
      </top>
      <bottom style="thin">
        <color rgb="FFC0C0C0"/>
      </bottom>
      <diagonal/>
    </border>
    <border>
      <left style="thin">
        <color rgb="FFC0C0C0"/>
      </left>
      <right style="thin">
        <color auto="1"/>
      </right>
      <top/>
      <bottom/>
      <diagonal/>
    </border>
    <border>
      <left style="hair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auto="1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auto="1"/>
      </right>
      <top style="thin">
        <color rgb="FFC0C0C0"/>
      </top>
      <bottom style="thin">
        <color auto="1"/>
      </bottom>
      <diagonal/>
    </border>
    <border>
      <left style="hair">
        <color auto="1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rgb="FFC0C0C0"/>
      </bottom>
      <diagonal/>
    </border>
    <border>
      <left style="thin">
        <color rgb="FFC0C0C0"/>
      </left>
      <right style="thin">
        <color auto="1"/>
      </right>
      <top style="hair">
        <color auto="1"/>
      </top>
      <bottom style="thin">
        <color rgb="FFC0C0C0"/>
      </bottom>
      <diagonal/>
    </border>
    <border>
      <left style="thin">
        <color auto="1"/>
      </left>
      <right/>
      <top style="hair">
        <color auto="1"/>
      </top>
      <bottom style="thin">
        <color rgb="FFC0C0C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rgb="FFC0C0C0"/>
      </right>
      <top style="hair">
        <color auto="1"/>
      </top>
      <bottom/>
      <diagonal/>
    </border>
    <border>
      <left style="thin">
        <color rgb="FFC0C0C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auto="1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</borders>
  <cellStyleXfs count="2">
    <xf numFmtId="0" fontId="0" fillId="0" borderId="0"/>
    <xf numFmtId="170" fontId="8" fillId="0" borderId="0" applyBorder="0" applyProtection="0"/>
  </cellStyleXfs>
  <cellXfs count="503">
    <xf numFmtId="0" fontId="0" fillId="0" borderId="0" xfId="0"/>
    <xf numFmtId="0" fontId="1" fillId="2" borderId="0" xfId="0" applyFont="1" applyFill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5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2" xfId="0" applyFont="1" applyFill="1" applyBorder="1" applyAlignment="1"/>
    <xf numFmtId="0" fontId="2" fillId="4" borderId="2" xfId="0" applyFont="1" applyFill="1" applyBorder="1"/>
    <xf numFmtId="0" fontId="2" fillId="4" borderId="5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/>
    <xf numFmtId="2" fontId="2" fillId="4" borderId="0" xfId="0" applyNumberFormat="1" applyFont="1" applyFill="1"/>
    <xf numFmtId="2" fontId="2" fillId="4" borderId="8" xfId="0" applyNumberFormat="1" applyFont="1" applyFill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2" fontId="2" fillId="4" borderId="17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/>
    </xf>
    <xf numFmtId="0" fontId="2" fillId="4" borderId="19" xfId="0" applyFont="1" applyFill="1" applyBorder="1" applyAlignment="1">
      <alignment horizontal="left"/>
    </xf>
    <xf numFmtId="2" fontId="2" fillId="4" borderId="20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2" fontId="2" fillId="4" borderId="0" xfId="0" applyNumberFormat="1" applyFont="1" applyFill="1" applyAlignment="1">
      <alignment horizontal="center"/>
    </xf>
    <xf numFmtId="2" fontId="2" fillId="4" borderId="21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165" fontId="2" fillId="4" borderId="8" xfId="0" applyNumberFormat="1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2" fontId="2" fillId="4" borderId="22" xfId="0" applyNumberFormat="1" applyFont="1" applyFill="1" applyBorder="1" applyAlignment="1">
      <alignment horizontal="center"/>
    </xf>
    <xf numFmtId="164" fontId="2" fillId="4" borderId="23" xfId="0" applyNumberFormat="1" applyFont="1" applyFill="1" applyBorder="1" applyAlignment="1">
      <alignment horizontal="left"/>
    </xf>
    <xf numFmtId="164" fontId="2" fillId="4" borderId="18" xfId="0" applyNumberFormat="1" applyFont="1" applyFill="1" applyBorder="1" applyAlignment="1">
      <alignment horizontal="left"/>
    </xf>
    <xf numFmtId="2" fontId="2" fillId="4" borderId="24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/>
    <xf numFmtId="2" fontId="2" fillId="4" borderId="25" xfId="0" applyNumberFormat="1" applyFont="1" applyFill="1" applyBorder="1" applyAlignment="1">
      <alignment horizontal="center"/>
    </xf>
    <xf numFmtId="164" fontId="2" fillId="4" borderId="24" xfId="0" applyNumberFormat="1" applyFont="1" applyFill="1" applyBorder="1" applyAlignment="1">
      <alignment horizontal="left"/>
    </xf>
    <xf numFmtId="0" fontId="2" fillId="4" borderId="20" xfId="0" applyFont="1" applyFill="1" applyBorder="1" applyAlignment="1">
      <alignment horizontal="left"/>
    </xf>
    <xf numFmtId="2" fontId="2" fillId="4" borderId="26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165" fontId="2" fillId="4" borderId="23" xfId="0" applyNumberFormat="1" applyFont="1" applyFill="1" applyBorder="1" applyAlignment="1">
      <alignment horizontal="left"/>
    </xf>
    <xf numFmtId="164" fontId="2" fillId="4" borderId="23" xfId="0" applyNumberFormat="1" applyFont="1" applyFill="1" applyBorder="1" applyAlignment="1">
      <alignment horizontal="right"/>
    </xf>
    <xf numFmtId="164" fontId="2" fillId="4" borderId="27" xfId="0" applyNumberFormat="1" applyFont="1" applyFill="1" applyBorder="1" applyAlignment="1">
      <alignment horizontal="left"/>
    </xf>
    <xf numFmtId="2" fontId="2" fillId="4" borderId="0" xfId="0" applyNumberFormat="1" applyFont="1" applyFill="1" applyBorder="1" applyAlignment="1">
      <alignment horizontal="center"/>
    </xf>
    <xf numFmtId="164" fontId="2" fillId="4" borderId="25" xfId="0" applyNumberFormat="1" applyFont="1" applyFill="1" applyBorder="1" applyAlignment="1">
      <alignment horizontal="left"/>
    </xf>
    <xf numFmtId="164" fontId="2" fillId="4" borderId="20" xfId="0" applyNumberFormat="1" applyFont="1" applyFill="1" applyBorder="1" applyAlignment="1">
      <alignment horizontal="left"/>
    </xf>
    <xf numFmtId="0" fontId="2" fillId="4" borderId="0" xfId="0" applyFont="1" applyFill="1"/>
    <xf numFmtId="0" fontId="2" fillId="4" borderId="8" xfId="0" applyFont="1" applyFill="1" applyBorder="1"/>
    <xf numFmtId="0" fontId="2" fillId="4" borderId="24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2" fontId="2" fillId="4" borderId="29" xfId="0" applyNumberFormat="1" applyFont="1" applyFill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2" fontId="2" fillId="4" borderId="28" xfId="0" applyNumberFormat="1" applyFont="1" applyFill="1" applyBorder="1" applyAlignment="1">
      <alignment horizontal="center"/>
    </xf>
    <xf numFmtId="0" fontId="4" fillId="5" borderId="9" xfId="0" applyFont="1" applyFill="1" applyBorder="1"/>
    <xf numFmtId="2" fontId="4" fillId="5" borderId="10" xfId="0" applyNumberFormat="1" applyFont="1" applyFill="1" applyBorder="1"/>
    <xf numFmtId="2" fontId="4" fillId="5" borderId="11" xfId="0" applyNumberFormat="1" applyFont="1" applyFill="1" applyBorder="1"/>
    <xf numFmtId="165" fontId="2" fillId="4" borderId="8" xfId="0" applyNumberFormat="1" applyFont="1" applyFill="1" applyBorder="1"/>
    <xf numFmtId="2" fontId="4" fillId="4" borderId="31" xfId="0" applyNumberFormat="1" applyFont="1" applyFill="1" applyBorder="1" applyAlignment="1">
      <alignment horizontal="center"/>
    </xf>
    <xf numFmtId="2" fontId="4" fillId="4" borderId="32" xfId="0" applyNumberFormat="1" applyFont="1" applyFill="1" applyBorder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5" fillId="4" borderId="7" xfId="0" applyFont="1" applyFill="1" applyBorder="1"/>
    <xf numFmtId="0" fontId="2" fillId="4" borderId="12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7" fillId="4" borderId="7" xfId="0" applyFont="1" applyFill="1" applyBorder="1"/>
    <xf numFmtId="0" fontId="2" fillId="4" borderId="0" xfId="0" applyFont="1" applyFill="1" applyAlignment="1">
      <alignment horizontal="center"/>
    </xf>
    <xf numFmtId="0" fontId="2" fillId="4" borderId="16" xfId="0" applyFont="1" applyFill="1" applyBorder="1" applyAlignment="1">
      <alignment horizontal="left"/>
    </xf>
    <xf numFmtId="0" fontId="4" fillId="4" borderId="7" xfId="0" applyFont="1" applyFill="1" applyBorder="1"/>
    <xf numFmtId="0" fontId="4" fillId="4" borderId="8" xfId="0" applyFont="1" applyFill="1" applyBorder="1"/>
    <xf numFmtId="0" fontId="4" fillId="4" borderId="0" xfId="0" applyFont="1" applyFill="1"/>
    <xf numFmtId="2" fontId="2" fillId="4" borderId="35" xfId="0" applyNumberFormat="1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2" fontId="2" fillId="4" borderId="37" xfId="0" applyNumberFormat="1" applyFont="1" applyFill="1" applyBorder="1" applyAlignment="1">
      <alignment horizontal="center"/>
    </xf>
    <xf numFmtId="165" fontId="2" fillId="4" borderId="24" xfId="0" applyNumberFormat="1" applyFont="1" applyFill="1" applyBorder="1" applyAlignment="1">
      <alignment horizontal="left"/>
    </xf>
    <xf numFmtId="166" fontId="2" fillId="4" borderId="38" xfId="0" applyNumberFormat="1" applyFont="1" applyFill="1" applyBorder="1" applyAlignment="1">
      <alignment horizontal="left"/>
    </xf>
    <xf numFmtId="2" fontId="4" fillId="4" borderId="33" xfId="0" applyNumberFormat="1" applyFont="1" applyFill="1" applyBorder="1" applyAlignment="1">
      <alignment horizontal="center"/>
    </xf>
    <xf numFmtId="2" fontId="4" fillId="4" borderId="34" xfId="0" applyNumberFormat="1" applyFont="1" applyFill="1" applyBorder="1" applyAlignment="1">
      <alignment horizontal="center"/>
    </xf>
    <xf numFmtId="2" fontId="4" fillId="4" borderId="10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2" fontId="4" fillId="4" borderId="8" xfId="0" applyNumberFormat="1" applyFont="1" applyFill="1" applyBorder="1"/>
    <xf numFmtId="2" fontId="2" fillId="4" borderId="39" xfId="0" applyNumberFormat="1" applyFont="1" applyFill="1" applyBorder="1" applyAlignment="1">
      <alignment horizontal="center"/>
    </xf>
    <xf numFmtId="2" fontId="2" fillId="4" borderId="40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5" borderId="10" xfId="0" applyFont="1" applyFill="1" applyBorder="1"/>
    <xf numFmtId="2" fontId="2" fillId="4" borderId="43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left"/>
    </xf>
    <xf numFmtId="164" fontId="2" fillId="4" borderId="0" xfId="0" applyNumberFormat="1" applyFont="1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4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left"/>
    </xf>
    <xf numFmtId="0" fontId="6" fillId="4" borderId="46" xfId="0" applyFont="1" applyFill="1" applyBorder="1" applyAlignment="1">
      <alignment horizontal="center"/>
    </xf>
    <xf numFmtId="0" fontId="8" fillId="4" borderId="0" xfId="0" applyFont="1" applyFill="1"/>
    <xf numFmtId="0" fontId="2" fillId="4" borderId="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9" fillId="0" borderId="0" xfId="0" applyFont="1"/>
    <xf numFmtId="164" fontId="2" fillId="4" borderId="19" xfId="0" applyNumberFormat="1" applyFont="1" applyFill="1" applyBorder="1" applyAlignment="1">
      <alignment horizontal="left"/>
    </xf>
    <xf numFmtId="0" fontId="4" fillId="6" borderId="4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64" fontId="2" fillId="4" borderId="35" xfId="0" applyNumberFormat="1" applyFont="1" applyFill="1" applyBorder="1" applyAlignment="1">
      <alignment horizontal="left"/>
    </xf>
    <xf numFmtId="2" fontId="2" fillId="4" borderId="48" xfId="0" applyNumberFormat="1" applyFont="1" applyFill="1" applyBorder="1" applyAlignment="1">
      <alignment horizontal="center"/>
    </xf>
    <xf numFmtId="0" fontId="5" fillId="4" borderId="47" xfId="0" applyFont="1" applyFill="1" applyBorder="1" applyAlignment="1">
      <alignment horizontal="left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164" fontId="2" fillId="4" borderId="37" xfId="0" applyNumberFormat="1" applyFont="1" applyFill="1" applyBorder="1" applyAlignment="1">
      <alignment horizontal="left"/>
    </xf>
    <xf numFmtId="2" fontId="2" fillId="4" borderId="51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/>
    <xf numFmtId="2" fontId="10" fillId="4" borderId="30" xfId="0" applyNumberFormat="1" applyFont="1" applyFill="1" applyBorder="1" applyAlignment="1">
      <alignment horizontal="center"/>
    </xf>
    <xf numFmtId="2" fontId="10" fillId="4" borderId="28" xfId="0" applyNumberFormat="1" applyFont="1" applyFill="1" applyBorder="1" applyAlignment="1">
      <alignment horizontal="center"/>
    </xf>
    <xf numFmtId="164" fontId="2" fillId="4" borderId="23" xfId="0" applyNumberFormat="1" applyFont="1" applyFill="1" applyBorder="1" applyAlignment="1">
      <alignment horizontal="center"/>
    </xf>
    <xf numFmtId="0" fontId="7" fillId="7" borderId="9" xfId="0" applyFont="1" applyFill="1" applyBorder="1"/>
    <xf numFmtId="2" fontId="2" fillId="7" borderId="10" xfId="0" applyNumberFormat="1" applyFont="1" applyFill="1" applyBorder="1"/>
    <xf numFmtId="2" fontId="2" fillId="7" borderId="11" xfId="0" applyNumberFormat="1" applyFont="1" applyFill="1" applyBorder="1"/>
    <xf numFmtId="0" fontId="4" fillId="0" borderId="0" xfId="0" applyFont="1" applyAlignment="1"/>
    <xf numFmtId="2" fontId="2" fillId="0" borderId="0" xfId="0" applyNumberFormat="1" applyFont="1"/>
    <xf numFmtId="0" fontId="2" fillId="4" borderId="18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0" xfId="0" applyFont="1" applyFill="1" applyBorder="1"/>
    <xf numFmtId="2" fontId="4" fillId="4" borderId="49" xfId="0" applyNumberFormat="1" applyFont="1" applyFill="1" applyBorder="1" applyAlignment="1">
      <alignment horizontal="center"/>
    </xf>
    <xf numFmtId="0" fontId="2" fillId="4" borderId="11" xfId="0" applyFont="1" applyFill="1" applyBorder="1"/>
    <xf numFmtId="165" fontId="2" fillId="4" borderId="17" xfId="0" applyNumberFormat="1" applyFont="1" applyFill="1" applyBorder="1" applyAlignment="1">
      <alignment horizontal="left"/>
    </xf>
    <xf numFmtId="0" fontId="4" fillId="4" borderId="12" xfId="0" applyFont="1" applyFill="1" applyBorder="1" applyAlignment="1"/>
    <xf numFmtId="165" fontId="2" fillId="4" borderId="20" xfId="0" applyNumberFormat="1" applyFont="1" applyFill="1" applyBorder="1" applyAlignment="1">
      <alignment horizontal="left"/>
    </xf>
    <xf numFmtId="0" fontId="2" fillId="4" borderId="24" xfId="0" applyFont="1" applyFill="1" applyBorder="1" applyAlignment="1"/>
    <xf numFmtId="0" fontId="2" fillId="4" borderId="12" xfId="0" applyFont="1" applyFill="1" applyBorder="1" applyAlignment="1"/>
    <xf numFmtId="165" fontId="2" fillId="4" borderId="28" xfId="0" applyNumberFormat="1" applyFont="1" applyFill="1" applyBorder="1" applyAlignment="1">
      <alignment horizontal="left"/>
    </xf>
    <xf numFmtId="0" fontId="4" fillId="4" borderId="30" xfId="0" applyFont="1" applyFill="1" applyBorder="1" applyAlignment="1">
      <alignment horizontal="center"/>
    </xf>
    <xf numFmtId="0" fontId="4" fillId="4" borderId="52" xfId="0" applyFont="1" applyFill="1" applyBorder="1" applyAlignment="1">
      <alignment horizontal="center"/>
    </xf>
    <xf numFmtId="164" fontId="2" fillId="4" borderId="53" xfId="0" applyNumberFormat="1" applyFont="1" applyFill="1" applyBorder="1" applyAlignment="1">
      <alignment horizontal="left"/>
    </xf>
    <xf numFmtId="0" fontId="0" fillId="0" borderId="0" xfId="0" applyFont="1"/>
    <xf numFmtId="0" fontId="11" fillId="5" borderId="9" xfId="0" applyFont="1" applyFill="1" applyBorder="1"/>
    <xf numFmtId="2" fontId="2" fillId="4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4" borderId="5" xfId="0" applyFont="1" applyFill="1" applyBorder="1" applyAlignment="1"/>
    <xf numFmtId="0" fontId="2" fillId="4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4" borderId="18" xfId="0" applyFont="1" applyFill="1" applyBorder="1" applyAlignment="1"/>
    <xf numFmtId="0" fontId="2" fillId="4" borderId="37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4" fillId="4" borderId="54" xfId="0" applyNumberFormat="1" applyFont="1" applyFill="1" applyBorder="1" applyAlignment="1">
      <alignment horizontal="center"/>
    </xf>
    <xf numFmtId="2" fontId="4" fillId="4" borderId="55" xfId="0" applyNumberFormat="1" applyFont="1" applyFill="1" applyBorder="1" applyAlignment="1">
      <alignment horizontal="center"/>
    </xf>
    <xf numFmtId="0" fontId="2" fillId="4" borderId="46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49" xfId="0" applyFont="1" applyFill="1" applyBorder="1"/>
    <xf numFmtId="0" fontId="2" fillId="6" borderId="4" xfId="0" applyFont="1" applyFill="1" applyBorder="1"/>
    <xf numFmtId="0" fontId="2" fillId="0" borderId="3" xfId="0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3" xfId="0" applyFont="1" applyBorder="1"/>
    <xf numFmtId="0" fontId="4" fillId="4" borderId="9" xfId="0" applyFont="1" applyFill="1" applyBorder="1" applyAlignment="1">
      <alignment horizontal="center"/>
    </xf>
    <xf numFmtId="0" fontId="2" fillId="4" borderId="32" xfId="0" applyFont="1" applyFill="1" applyBorder="1"/>
    <xf numFmtId="164" fontId="2" fillId="4" borderId="7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4" fillId="4" borderId="24" xfId="0" applyFont="1" applyFill="1" applyBorder="1" applyAlignment="1"/>
    <xf numFmtId="0" fontId="4" fillId="4" borderId="51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0" fontId="2" fillId="7" borderId="10" xfId="0" applyFont="1" applyFill="1" applyBorder="1"/>
    <xf numFmtId="0" fontId="2" fillId="4" borderId="32" xfId="0" applyFont="1" applyFill="1" applyBorder="1" applyAlignment="1">
      <alignment horizontal="left"/>
    </xf>
    <xf numFmtId="0" fontId="2" fillId="4" borderId="49" xfId="0" applyFont="1" applyFill="1" applyBorder="1" applyAlignment="1">
      <alignment horizontal="left"/>
    </xf>
    <xf numFmtId="0" fontId="6" fillId="4" borderId="56" xfId="0" applyFont="1" applyFill="1" applyBorder="1" applyAlignment="1">
      <alignment horizontal="center"/>
    </xf>
    <xf numFmtId="2" fontId="4" fillId="4" borderId="47" xfId="0" applyNumberFormat="1" applyFont="1" applyFill="1" applyBorder="1" applyAlignment="1">
      <alignment horizontal="center"/>
    </xf>
    <xf numFmtId="2" fontId="4" fillId="4" borderId="7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2" fillId="4" borderId="57" xfId="0" applyFont="1" applyFill="1" applyBorder="1"/>
    <xf numFmtId="0" fontId="2" fillId="4" borderId="58" xfId="0" applyFont="1" applyFill="1" applyBorder="1"/>
    <xf numFmtId="0" fontId="2" fillId="4" borderId="59" xfId="0" applyFont="1" applyFill="1" applyBorder="1"/>
    <xf numFmtId="0" fontId="4" fillId="4" borderId="60" xfId="0" applyFont="1" applyFill="1" applyBorder="1" applyAlignment="1">
      <alignment horizontal="center"/>
    </xf>
    <xf numFmtId="0" fontId="4" fillId="4" borderId="61" xfId="0" applyFont="1" applyFill="1" applyBorder="1" applyAlignment="1">
      <alignment horizontal="center"/>
    </xf>
    <xf numFmtId="0" fontId="4" fillId="4" borderId="63" xfId="0" applyFont="1" applyFill="1" applyBorder="1" applyAlignment="1">
      <alignment horizontal="center"/>
    </xf>
    <xf numFmtId="0" fontId="4" fillId="4" borderId="64" xfId="0" applyFont="1" applyFill="1" applyBorder="1" applyAlignment="1">
      <alignment horizontal="center"/>
    </xf>
    <xf numFmtId="0" fontId="12" fillId="0" borderId="0" xfId="0" applyFont="1"/>
    <xf numFmtId="166" fontId="2" fillId="4" borderId="27" xfId="0" applyNumberFormat="1" applyFont="1" applyFill="1" applyBorder="1" applyAlignment="1">
      <alignment horizontal="left"/>
    </xf>
    <xf numFmtId="167" fontId="2" fillId="4" borderId="38" xfId="0" applyNumberFormat="1" applyFont="1" applyFill="1" applyBorder="1" applyAlignment="1">
      <alignment horizontal="left"/>
    </xf>
    <xf numFmtId="166" fontId="2" fillId="4" borderId="39" xfId="0" applyNumberFormat="1" applyFont="1" applyFill="1" applyBorder="1" applyAlignment="1">
      <alignment horizontal="left"/>
    </xf>
    <xf numFmtId="0" fontId="2" fillId="4" borderId="40" xfId="0" applyFont="1" applyFill="1" applyBorder="1" applyAlignment="1">
      <alignment horizontal="left"/>
    </xf>
    <xf numFmtId="2" fontId="2" fillId="4" borderId="65" xfId="0" applyNumberFormat="1" applyFont="1" applyFill="1" applyBorder="1" applyAlignment="1">
      <alignment horizontal="center"/>
    </xf>
    <xf numFmtId="1" fontId="2" fillId="4" borderId="0" xfId="0" applyNumberFormat="1" applyFont="1" applyFill="1"/>
    <xf numFmtId="0" fontId="2" fillId="4" borderId="39" xfId="0" applyFont="1" applyFill="1" applyBorder="1" applyAlignment="1">
      <alignment horizontal="left"/>
    </xf>
    <xf numFmtId="2" fontId="4" fillId="4" borderId="66" xfId="0" applyNumberFormat="1" applyFont="1" applyFill="1" applyBorder="1" applyAlignment="1">
      <alignment horizontal="center"/>
    </xf>
    <xf numFmtId="2" fontId="4" fillId="4" borderId="67" xfId="0" applyNumberFormat="1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10" xfId="0" applyFont="1" applyBorder="1"/>
    <xf numFmtId="0" fontId="2" fillId="0" borderId="10" xfId="0" applyFont="1" applyBorder="1" applyAlignment="1">
      <alignment horizontal="left"/>
    </xf>
    <xf numFmtId="2" fontId="4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6" borderId="68" xfId="0" applyFont="1" applyFill="1" applyBorder="1" applyAlignment="1">
      <alignment vertical="center" wrapText="1"/>
    </xf>
    <xf numFmtId="0" fontId="3" fillId="6" borderId="68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4" fillId="4" borderId="29" xfId="0" applyFont="1" applyFill="1" applyBorder="1" applyAlignment="1">
      <alignment horizontal="center"/>
    </xf>
    <xf numFmtId="164" fontId="2" fillId="4" borderId="7" xfId="0" applyNumberFormat="1" applyFont="1" applyFill="1" applyBorder="1" applyAlignment="1"/>
    <xf numFmtId="0" fontId="2" fillId="4" borderId="0" xfId="0" applyFont="1" applyFill="1" applyAlignment="1"/>
    <xf numFmtId="2" fontId="2" fillId="4" borderId="69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164" fontId="2" fillId="4" borderId="24" xfId="0" applyNumberFormat="1" applyFont="1" applyFill="1" applyBorder="1" applyAlignment="1"/>
    <xf numFmtId="2" fontId="2" fillId="5" borderId="10" xfId="0" applyNumberFormat="1" applyFont="1" applyFill="1" applyBorder="1"/>
    <xf numFmtId="0" fontId="2" fillId="4" borderId="0" xfId="0" applyFont="1" applyFill="1" applyBorder="1" applyAlignment="1">
      <alignment horizontal="left"/>
    </xf>
    <xf numFmtId="0" fontId="2" fillId="4" borderId="70" xfId="0" applyFont="1" applyFill="1" applyBorder="1" applyAlignment="1">
      <alignment horizontal="left"/>
    </xf>
    <xf numFmtId="2" fontId="2" fillId="4" borderId="71" xfId="0" applyNumberFormat="1" applyFont="1" applyFill="1" applyBorder="1" applyAlignment="1">
      <alignment horizontal="center"/>
    </xf>
    <xf numFmtId="0" fontId="2" fillId="4" borderId="37" xfId="0" applyFont="1" applyFill="1" applyBorder="1" applyAlignment="1"/>
    <xf numFmtId="2" fontId="4" fillId="4" borderId="0" xfId="0" applyNumberFormat="1" applyFont="1" applyFill="1" applyBorder="1" applyAlignment="1">
      <alignment horizontal="center"/>
    </xf>
    <xf numFmtId="0" fontId="2" fillId="4" borderId="70" xfId="0" applyFont="1" applyFill="1" applyBorder="1" applyAlignment="1">
      <alignment horizontal="center"/>
    </xf>
    <xf numFmtId="2" fontId="2" fillId="4" borderId="70" xfId="0" applyNumberFormat="1" applyFont="1" applyFill="1" applyBorder="1" applyAlignment="1">
      <alignment horizontal="center"/>
    </xf>
    <xf numFmtId="164" fontId="2" fillId="4" borderId="19" xfId="0" applyNumberFormat="1" applyFont="1" applyFill="1" applyBorder="1" applyAlignment="1">
      <alignment horizontal="center"/>
    </xf>
    <xf numFmtId="0" fontId="2" fillId="4" borderId="37" xfId="0" applyFont="1" applyFill="1" applyBorder="1" applyAlignment="1">
      <alignment horizontal="left"/>
    </xf>
    <xf numFmtId="0" fontId="2" fillId="4" borderId="30" xfId="0" applyFont="1" applyFill="1" applyBorder="1" applyAlignment="1"/>
    <xf numFmtId="168" fontId="2" fillId="4" borderId="54" xfId="0" applyNumberFormat="1" applyFont="1" applyFill="1" applyBorder="1" applyAlignment="1">
      <alignment horizontal="center"/>
    </xf>
    <xf numFmtId="0" fontId="2" fillId="4" borderId="7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left"/>
    </xf>
    <xf numFmtId="2" fontId="2" fillId="4" borderId="0" xfId="0" applyNumberFormat="1" applyFont="1" applyFill="1" applyBorder="1" applyAlignment="1">
      <alignment horizontal="left"/>
    </xf>
    <xf numFmtId="165" fontId="2" fillId="4" borderId="7" xfId="0" applyNumberFormat="1" applyFont="1" applyFill="1" applyBorder="1"/>
    <xf numFmtId="165" fontId="2" fillId="4" borderId="0" xfId="0" applyNumberFormat="1" applyFont="1" applyFill="1"/>
    <xf numFmtId="0" fontId="4" fillId="4" borderId="23" xfId="0" applyFont="1" applyFill="1" applyBorder="1" applyAlignment="1">
      <alignment horizontal="left"/>
    </xf>
    <xf numFmtId="164" fontId="2" fillId="9" borderId="3" xfId="0" applyNumberFormat="1" applyFont="1" applyFill="1" applyBorder="1" applyAlignment="1"/>
    <xf numFmtId="0" fontId="2" fillId="9" borderId="3" xfId="0" applyFont="1" applyFill="1" applyBorder="1" applyAlignment="1">
      <alignment horizontal="left"/>
    </xf>
    <xf numFmtId="2" fontId="2" fillId="9" borderId="3" xfId="0" applyNumberFormat="1" applyFont="1" applyFill="1" applyBorder="1" applyAlignment="1">
      <alignment horizontal="center"/>
    </xf>
    <xf numFmtId="164" fontId="2" fillId="9" borderId="3" xfId="0" applyNumberFormat="1" applyFont="1" applyFill="1" applyBorder="1" applyAlignment="1">
      <alignment horizontal="center"/>
    </xf>
    <xf numFmtId="168" fontId="2" fillId="4" borderId="33" xfId="0" applyNumberFormat="1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9" borderId="9" xfId="0" applyFont="1" applyFill="1" applyBorder="1" applyAlignment="1"/>
    <xf numFmtId="0" fontId="2" fillId="9" borderId="10" xfId="0" applyFont="1" applyFill="1" applyBorder="1"/>
    <xf numFmtId="0" fontId="2" fillId="9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2" fontId="2" fillId="4" borderId="15" xfId="0" applyNumberFormat="1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4" borderId="36" xfId="0" applyNumberFormat="1" applyFont="1" applyFill="1" applyBorder="1" applyAlignment="1">
      <alignment horizontal="center"/>
    </xf>
    <xf numFmtId="0" fontId="4" fillId="4" borderId="51" xfId="0" applyFont="1" applyFill="1" applyBorder="1" applyAlignment="1">
      <alignment horizontal="left"/>
    </xf>
    <xf numFmtId="0" fontId="4" fillId="4" borderId="32" xfId="0" applyFont="1" applyFill="1" applyBorder="1" applyAlignment="1"/>
    <xf numFmtId="0" fontId="4" fillId="4" borderId="56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4" fillId="4" borderId="70" xfId="0" applyFont="1" applyFill="1" applyBorder="1" applyAlignment="1">
      <alignment horizontal="left"/>
    </xf>
    <xf numFmtId="165" fontId="2" fillId="4" borderId="8" xfId="0" applyNumberFormat="1" applyFont="1" applyFill="1" applyBorder="1" applyAlignment="1">
      <alignment horizontal="center"/>
    </xf>
    <xf numFmtId="165" fontId="2" fillId="4" borderId="19" xfId="0" applyNumberFormat="1" applyFont="1" applyFill="1" applyBorder="1" applyAlignment="1">
      <alignment horizontal="left"/>
    </xf>
    <xf numFmtId="165" fontId="2" fillId="4" borderId="24" xfId="0" applyNumberFormat="1" applyFont="1" applyFill="1" applyBorder="1" applyAlignment="1"/>
    <xf numFmtId="2" fontId="2" fillId="4" borderId="27" xfId="0" applyNumberFormat="1" applyFont="1" applyFill="1" applyBorder="1" applyAlignment="1">
      <alignment horizontal="center"/>
    </xf>
    <xf numFmtId="2" fontId="2" fillId="4" borderId="76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2" fontId="2" fillId="4" borderId="77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4" fillId="4" borderId="52" xfId="0" applyFont="1" applyFill="1" applyBorder="1" applyAlignment="1">
      <alignment horizontal="left"/>
    </xf>
    <xf numFmtId="0" fontId="2" fillId="4" borderId="55" xfId="0" applyFont="1" applyFill="1" applyBorder="1" applyAlignment="1">
      <alignment horizontal="left"/>
    </xf>
    <xf numFmtId="0" fontId="2" fillId="4" borderId="55" xfId="0" applyFont="1" applyFill="1" applyBorder="1" applyAlignment="1">
      <alignment horizontal="center"/>
    </xf>
    <xf numFmtId="169" fontId="2" fillId="4" borderId="33" xfId="0" applyNumberFormat="1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9" xfId="0" applyFont="1" applyFill="1" applyBorder="1" applyAlignment="1">
      <alignment horizontal="left"/>
    </xf>
    <xf numFmtId="2" fontId="2" fillId="4" borderId="80" xfId="0" applyNumberFormat="1" applyFont="1" applyFill="1" applyBorder="1" applyAlignment="1">
      <alignment horizontal="center"/>
    </xf>
    <xf numFmtId="0" fontId="2" fillId="4" borderId="32" xfId="0" applyFont="1" applyFill="1" applyBorder="1" applyAlignment="1"/>
    <xf numFmtId="168" fontId="2" fillId="4" borderId="31" xfId="0" applyNumberFormat="1" applyFont="1" applyFill="1" applyBorder="1" applyAlignment="1">
      <alignment horizontal="center"/>
    </xf>
    <xf numFmtId="0" fontId="2" fillId="4" borderId="49" xfId="0" applyFont="1" applyFill="1" applyBorder="1" applyAlignment="1">
      <alignment horizontal="center"/>
    </xf>
    <xf numFmtId="0" fontId="2" fillId="4" borderId="56" xfId="0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left"/>
    </xf>
    <xf numFmtId="0" fontId="2" fillId="4" borderId="36" xfId="0" applyFont="1" applyFill="1" applyBorder="1" applyAlignment="1">
      <alignment horizontal="left"/>
    </xf>
    <xf numFmtId="0" fontId="8" fillId="4" borderId="47" xfId="0" applyFont="1" applyFill="1" applyBorder="1"/>
    <xf numFmtId="0" fontId="2" fillId="4" borderId="49" xfId="0" applyFont="1" applyFill="1" applyBorder="1"/>
    <xf numFmtId="0" fontId="2" fillId="4" borderId="50" xfId="0" applyFont="1" applyFill="1" applyBorder="1"/>
    <xf numFmtId="0" fontId="2" fillId="4" borderId="82" xfId="0" applyFont="1" applyFill="1" applyBorder="1"/>
    <xf numFmtId="0" fontId="2" fillId="4" borderId="82" xfId="0" applyFont="1" applyFill="1" applyBorder="1" applyAlignment="1">
      <alignment horizontal="center"/>
    </xf>
    <xf numFmtId="2" fontId="2" fillId="4" borderId="83" xfId="0" applyNumberFormat="1" applyFont="1" applyFill="1" applyBorder="1" applyAlignment="1">
      <alignment horizontal="center"/>
    </xf>
    <xf numFmtId="0" fontId="4" fillId="4" borderId="8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4" fillId="4" borderId="9" xfId="0" applyFont="1" applyFill="1" applyBorder="1"/>
    <xf numFmtId="0" fontId="2" fillId="4" borderId="68" xfId="0" applyFont="1" applyFill="1" applyBorder="1"/>
    <xf numFmtId="0" fontId="4" fillId="4" borderId="68" xfId="0" applyFont="1" applyFill="1" applyBorder="1" applyAlignment="1">
      <alignment horizontal="center"/>
    </xf>
    <xf numFmtId="164" fontId="2" fillId="4" borderId="2" xfId="0" applyNumberFormat="1" applyFont="1" applyFill="1" applyBorder="1" applyAlignment="1"/>
    <xf numFmtId="164" fontId="2" fillId="4" borderId="46" xfId="0" applyNumberFormat="1" applyFont="1" applyFill="1" applyBorder="1" applyAlignment="1">
      <alignment horizontal="center"/>
    </xf>
    <xf numFmtId="0" fontId="8" fillId="4" borderId="8" xfId="0" applyFont="1" applyFill="1" applyBorder="1"/>
    <xf numFmtId="2" fontId="4" fillId="4" borderId="74" xfId="0" applyNumberFormat="1" applyFont="1" applyFill="1" applyBorder="1" applyAlignment="1">
      <alignment horizontal="center"/>
    </xf>
    <xf numFmtId="164" fontId="2" fillId="4" borderId="84" xfId="0" applyNumberFormat="1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left"/>
    </xf>
    <xf numFmtId="2" fontId="2" fillId="4" borderId="4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/>
    <xf numFmtId="2" fontId="10" fillId="4" borderId="0" xfId="0" applyNumberFormat="1" applyFont="1" applyFill="1" applyAlignment="1">
      <alignment horizontal="center"/>
    </xf>
    <xf numFmtId="164" fontId="2" fillId="4" borderId="27" xfId="0" applyNumberFormat="1" applyFont="1" applyFill="1" applyBorder="1" applyAlignment="1">
      <alignment horizontal="right"/>
    </xf>
    <xf numFmtId="166" fontId="2" fillId="4" borderId="7" xfId="0" applyNumberFormat="1" applyFont="1" applyFill="1" applyBorder="1" applyAlignment="1"/>
    <xf numFmtId="0" fontId="2" fillId="0" borderId="34" xfId="0" applyFont="1" applyBorder="1" applyAlignment="1">
      <alignment horizontal="center"/>
    </xf>
    <xf numFmtId="165" fontId="2" fillId="4" borderId="55" xfId="0" applyNumberFormat="1" applyFont="1" applyFill="1" applyBorder="1" applyAlignment="1">
      <alignment horizontal="left"/>
    </xf>
    <xf numFmtId="165" fontId="2" fillId="4" borderId="0" xfId="0" applyNumberFormat="1" applyFont="1" applyFill="1" applyAlignment="1">
      <alignment horizontal="left"/>
    </xf>
    <xf numFmtId="2" fontId="2" fillId="4" borderId="85" xfId="0" applyNumberFormat="1" applyFont="1" applyFill="1" applyBorder="1" applyAlignment="1">
      <alignment horizontal="center"/>
    </xf>
    <xf numFmtId="2" fontId="2" fillId="4" borderId="58" xfId="0" applyNumberFormat="1" applyFont="1" applyFill="1" applyBorder="1" applyAlignment="1">
      <alignment horizontal="center"/>
    </xf>
    <xf numFmtId="0" fontId="4" fillId="4" borderId="86" xfId="0" applyFont="1" applyFill="1" applyBorder="1" applyAlignment="1">
      <alignment horizontal="center"/>
    </xf>
    <xf numFmtId="165" fontId="2" fillId="4" borderId="18" xfId="0" applyNumberFormat="1" applyFont="1" applyFill="1" applyBorder="1" applyAlignment="1">
      <alignment horizontal="left"/>
    </xf>
    <xf numFmtId="2" fontId="2" fillId="4" borderId="87" xfId="0" applyNumberFormat="1" applyFont="1" applyFill="1" applyBorder="1" applyAlignment="1">
      <alignment horizontal="center"/>
    </xf>
    <xf numFmtId="0" fontId="4" fillId="4" borderId="88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70" fontId="8" fillId="0" borderId="0" xfId="1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170" fontId="12" fillId="0" borderId="1" xfId="1" applyFont="1" applyBorder="1" applyAlignment="1" applyProtection="1">
      <alignment horizontal="center"/>
    </xf>
    <xf numFmtId="165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70" fontId="14" fillId="0" borderId="1" xfId="1" applyFont="1" applyBorder="1" applyAlignment="1" applyProtection="1">
      <alignment horizontal="center"/>
    </xf>
    <xf numFmtId="0" fontId="14" fillId="0" borderId="0" xfId="0" applyFont="1"/>
    <xf numFmtId="165" fontId="14" fillId="0" borderId="89" xfId="0" applyNumberFormat="1" applyFont="1" applyBorder="1" applyAlignment="1">
      <alignment horizontal="center"/>
    </xf>
    <xf numFmtId="0" fontId="14" fillId="0" borderId="90" xfId="0" applyFont="1" applyBorder="1" applyAlignment="1">
      <alignment horizontal="center"/>
    </xf>
    <xf numFmtId="170" fontId="14" fillId="0" borderId="90" xfId="1" applyFont="1" applyBorder="1" applyAlignment="1" applyProtection="1">
      <alignment horizontal="center"/>
    </xf>
    <xf numFmtId="0" fontId="14" fillId="0" borderId="91" xfId="0" applyFont="1" applyBorder="1"/>
    <xf numFmtId="0" fontId="14" fillId="0" borderId="68" xfId="0" applyFont="1" applyBorder="1" applyAlignment="1">
      <alignment horizontal="center"/>
    </xf>
    <xf numFmtId="170" fontId="14" fillId="0" borderId="68" xfId="1" applyFont="1" applyBorder="1" applyAlignment="1" applyProtection="1">
      <alignment horizontal="center"/>
    </xf>
    <xf numFmtId="0" fontId="14" fillId="0" borderId="0" xfId="0" applyFont="1" applyAlignment="1">
      <alignment horizontal="center"/>
    </xf>
    <xf numFmtId="165" fontId="14" fillId="0" borderId="92" xfId="0" applyNumberFormat="1" applyFont="1" applyBorder="1" applyAlignment="1">
      <alignment horizontal="center"/>
    </xf>
    <xf numFmtId="0" fontId="14" fillId="0" borderId="92" xfId="0" applyFont="1" applyBorder="1" applyAlignment="1">
      <alignment horizontal="center"/>
    </xf>
    <xf numFmtId="170" fontId="14" fillId="0" borderId="92" xfId="1" applyFont="1" applyBorder="1" applyAlignment="1" applyProtection="1">
      <alignment horizontal="center"/>
    </xf>
    <xf numFmtId="0" fontId="14" fillId="0" borderId="89" xfId="0" applyFont="1" applyBorder="1" applyAlignment="1">
      <alignment horizontal="center"/>
    </xf>
    <xf numFmtId="170" fontId="14" fillId="0" borderId="89" xfId="1" applyFont="1" applyBorder="1" applyAlignment="1" applyProtection="1">
      <alignment horizont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4" fillId="0" borderId="1" xfId="1" applyFont="1" applyBorder="1" applyAlignment="1" applyProtection="1">
      <alignment horizontal="center" vertical="center"/>
    </xf>
    <xf numFmtId="0" fontId="15" fillId="0" borderId="0" xfId="0" applyFont="1"/>
    <xf numFmtId="0" fontId="1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0" fontId="1" fillId="0" borderId="1" xfId="1" applyFont="1" applyBorder="1" applyAlignment="1" applyProtection="1">
      <alignment horizontal="center"/>
    </xf>
    <xf numFmtId="165" fontId="15" fillId="10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70" fontId="15" fillId="0" borderId="1" xfId="1" applyFont="1" applyBorder="1" applyAlignment="1" applyProtection="1">
      <alignment horizontal="center"/>
    </xf>
    <xf numFmtId="165" fontId="15" fillId="0" borderId="1" xfId="0" applyNumberFormat="1" applyFont="1" applyBorder="1" applyAlignment="1">
      <alignment horizontal="center"/>
    </xf>
    <xf numFmtId="165" fontId="15" fillId="10" borderId="89" xfId="0" applyNumberFormat="1" applyFont="1" applyFill="1" applyBorder="1" applyAlignment="1">
      <alignment horizontal="center"/>
    </xf>
    <xf numFmtId="0" fontId="15" fillId="0" borderId="90" xfId="0" applyFont="1" applyBorder="1" applyAlignment="1">
      <alignment horizontal="center"/>
    </xf>
    <xf numFmtId="170" fontId="15" fillId="0" borderId="90" xfId="1" applyFont="1" applyBorder="1" applyAlignment="1" applyProtection="1">
      <alignment horizontal="center"/>
    </xf>
    <xf numFmtId="0" fontId="15" fillId="0" borderId="68" xfId="0" applyFont="1" applyBorder="1" applyAlignment="1">
      <alignment horizontal="center"/>
    </xf>
    <xf numFmtId="170" fontId="15" fillId="0" borderId="68" xfId="1" applyFont="1" applyBorder="1" applyAlignment="1" applyProtection="1">
      <alignment horizontal="center"/>
    </xf>
    <xf numFmtId="0" fontId="15" fillId="0" borderId="0" xfId="0" applyFont="1" applyAlignment="1">
      <alignment horizontal="center"/>
    </xf>
    <xf numFmtId="171" fontId="15" fillId="0" borderId="0" xfId="0" applyNumberFormat="1" applyFont="1"/>
    <xf numFmtId="0" fontId="8" fillId="0" borderId="3" xfId="0" applyFont="1" applyBorder="1"/>
    <xf numFmtId="0" fontId="15" fillId="10" borderId="93" xfId="0" applyFont="1" applyFill="1" applyBorder="1"/>
    <xf numFmtId="0" fontId="15" fillId="0" borderId="93" xfId="0" applyFont="1" applyBorder="1" applyAlignment="1">
      <alignment horizontal="center"/>
    </xf>
    <xf numFmtId="0" fontId="15" fillId="0" borderId="93" xfId="0" applyFont="1" applyBorder="1"/>
    <xf numFmtId="170" fontId="15" fillId="0" borderId="93" xfId="1" applyFont="1" applyBorder="1" applyAlignment="1" applyProtection="1">
      <alignment horizontal="center"/>
    </xf>
    <xf numFmtId="0" fontId="15" fillId="10" borderId="0" xfId="0" applyFont="1" applyFill="1"/>
    <xf numFmtId="0" fontId="15" fillId="0" borderId="82" xfId="0" applyFont="1" applyBorder="1" applyAlignment="1">
      <alignment horizontal="center"/>
    </xf>
    <xf numFmtId="170" fontId="15" fillId="0" borderId="82" xfId="1" applyFont="1" applyBorder="1" applyAlignment="1" applyProtection="1">
      <alignment horizontal="center"/>
    </xf>
    <xf numFmtId="0" fontId="8" fillId="0" borderId="0" xfId="0" applyFont="1"/>
    <xf numFmtId="0" fontId="15" fillId="0" borderId="89" xfId="0" applyFont="1" applyBorder="1" applyAlignment="1">
      <alignment horizontal="center"/>
    </xf>
    <xf numFmtId="170" fontId="15" fillId="0" borderId="89" xfId="1" applyFont="1" applyBorder="1" applyAlignment="1" applyProtection="1">
      <alignment horizontal="center"/>
    </xf>
    <xf numFmtId="0" fontId="15" fillId="0" borderId="1" xfId="0" applyFont="1" applyBorder="1" applyAlignment="1"/>
    <xf numFmtId="172" fontId="15" fillId="0" borderId="0" xfId="0" applyNumberFormat="1" applyFont="1" applyAlignment="1">
      <alignment horizontal="center"/>
    </xf>
    <xf numFmtId="0" fontId="16" fillId="0" borderId="1" xfId="0" applyFont="1" applyBorder="1"/>
    <xf numFmtId="0" fontId="1" fillId="11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165" fontId="15" fillId="0" borderId="89" xfId="0" applyNumberFormat="1" applyFont="1" applyBorder="1" applyAlignment="1">
      <alignment horizontal="center"/>
    </xf>
    <xf numFmtId="0" fontId="15" fillId="11" borderId="90" xfId="0" applyFont="1" applyFill="1" applyBorder="1" applyAlignment="1">
      <alignment horizontal="center"/>
    </xf>
    <xf numFmtId="0" fontId="15" fillId="11" borderId="68" xfId="0" applyFont="1" applyFill="1" applyBorder="1" applyAlignment="1">
      <alignment horizontal="center"/>
    </xf>
    <xf numFmtId="0" fontId="15" fillId="11" borderId="89" xfId="0" applyFont="1" applyFill="1" applyBorder="1" applyAlignment="1">
      <alignment horizontal="center"/>
    </xf>
    <xf numFmtId="0" fontId="8" fillId="0" borderId="1" xfId="0" applyFont="1" applyBorder="1"/>
    <xf numFmtId="0" fontId="15" fillId="11" borderId="93" xfId="0" applyFont="1" applyFill="1" applyBorder="1" applyAlignment="1">
      <alignment horizontal="center"/>
    </xf>
    <xf numFmtId="0" fontId="0" fillId="0" borderId="94" xfId="0" applyBorder="1"/>
    <xf numFmtId="0" fontId="15" fillId="11" borderId="95" xfId="0" applyFont="1" applyFill="1" applyBorder="1" applyAlignment="1">
      <alignment horizontal="center"/>
    </xf>
    <xf numFmtId="0" fontId="15" fillId="0" borderId="95" xfId="0" applyFont="1" applyBorder="1" applyAlignment="1">
      <alignment horizontal="center"/>
    </xf>
    <xf numFmtId="170" fontId="15" fillId="0" borderId="95" xfId="1" applyFont="1" applyBorder="1" applyAlignment="1" applyProtection="1">
      <alignment horizontal="center"/>
    </xf>
    <xf numFmtId="0" fontId="0" fillId="0" borderId="96" xfId="0" applyBorder="1"/>
    <xf numFmtId="0" fontId="15" fillId="0" borderId="94" xfId="0" applyFont="1" applyBorder="1"/>
    <xf numFmtId="165" fontId="15" fillId="0" borderId="82" xfId="0" applyNumberFormat="1" applyFont="1" applyBorder="1" applyAlignment="1">
      <alignment horizontal="center"/>
    </xf>
    <xf numFmtId="0" fontId="15" fillId="11" borderId="82" xfId="0" applyFont="1" applyFill="1" applyBorder="1" applyAlignment="1">
      <alignment horizontal="center"/>
    </xf>
    <xf numFmtId="164" fontId="15" fillId="0" borderId="0" xfId="0" applyNumberFormat="1" applyFont="1"/>
    <xf numFmtId="0" fontId="15" fillId="11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5" fillId="12" borderId="90" xfId="0" applyFont="1" applyFill="1" applyBorder="1" applyAlignment="1">
      <alignment horizontal="center"/>
    </xf>
    <xf numFmtId="165" fontId="15" fillId="0" borderId="68" xfId="0" applyNumberFormat="1" applyFont="1" applyBorder="1" applyAlignment="1">
      <alignment horizontal="center"/>
    </xf>
    <xf numFmtId="165" fontId="15" fillId="0" borderId="93" xfId="0" applyNumberFormat="1" applyFont="1" applyBorder="1" applyAlignment="1">
      <alignment horizontal="center"/>
    </xf>
    <xf numFmtId="0" fontId="0" fillId="3" borderId="49" xfId="0" applyFill="1" applyBorder="1"/>
    <xf numFmtId="0" fontId="1" fillId="0" borderId="68" xfId="0" applyFont="1" applyBorder="1" applyAlignment="1">
      <alignment horizontal="center"/>
    </xf>
    <xf numFmtId="170" fontId="1" fillId="0" borderId="68" xfId="1" applyFont="1" applyBorder="1" applyAlignment="1" applyProtection="1">
      <alignment horizontal="center"/>
    </xf>
    <xf numFmtId="170" fontId="0" fillId="0" borderId="0" xfId="0" applyNumberFormat="1"/>
    <xf numFmtId="165" fontId="15" fillId="13" borderId="47" xfId="0" applyNumberFormat="1" applyFont="1" applyFill="1" applyBorder="1" applyAlignment="1">
      <alignment horizontal="center"/>
    </xf>
    <xf numFmtId="0" fontId="15" fillId="13" borderId="49" xfId="0" applyFont="1" applyFill="1" applyBorder="1" applyAlignment="1">
      <alignment horizontal="center"/>
    </xf>
    <xf numFmtId="0" fontId="15" fillId="13" borderId="49" xfId="0" applyFont="1" applyFill="1" applyBorder="1"/>
    <xf numFmtId="0" fontId="15" fillId="13" borderId="50" xfId="0" applyFont="1" applyFill="1" applyBorder="1" applyAlignment="1">
      <alignment horizontal="center"/>
    </xf>
    <xf numFmtId="0" fontId="18" fillId="9" borderId="1" xfId="0" applyFont="1" applyFill="1" applyBorder="1"/>
    <xf numFmtId="0" fontId="8" fillId="9" borderId="1" xfId="0" applyFont="1" applyFill="1" applyBorder="1"/>
    <xf numFmtId="173" fontId="15" fillId="9" borderId="1" xfId="0" applyNumberFormat="1" applyFont="1" applyFill="1" applyBorder="1"/>
    <xf numFmtId="0" fontId="15" fillId="9" borderId="1" xfId="0" applyFont="1" applyFill="1" applyBorder="1"/>
    <xf numFmtId="0" fontId="17" fillId="0" borderId="0" xfId="0" applyFont="1"/>
    <xf numFmtId="0" fontId="1" fillId="9" borderId="1" xfId="0" applyFont="1" applyFill="1" applyBorder="1"/>
    <xf numFmtId="0" fontId="17" fillId="9" borderId="1" xfId="0" applyFont="1" applyFill="1" applyBorder="1"/>
    <xf numFmtId="14" fontId="2" fillId="4" borderId="4" xfId="0" applyNumberFormat="1" applyFont="1" applyFill="1" applyBorder="1"/>
    <xf numFmtId="2" fontId="0" fillId="0" borderId="0" xfId="0" applyNumberFormat="1"/>
    <xf numFmtId="164" fontId="2" fillId="4" borderId="25" xfId="0" applyNumberFormat="1" applyFont="1" applyFill="1" applyBorder="1" applyAlignment="1">
      <alignment horizontal="right"/>
    </xf>
    <xf numFmtId="2" fontId="2" fillId="4" borderId="20" xfId="0" applyNumberFormat="1" applyFont="1" applyFill="1" applyBorder="1" applyAlignment="1">
      <alignment horizontal="left"/>
    </xf>
    <xf numFmtId="2" fontId="2" fillId="4" borderId="24" xfId="0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right"/>
    </xf>
    <xf numFmtId="2" fontId="2" fillId="4" borderId="20" xfId="0" applyNumberFormat="1" applyFont="1" applyFill="1" applyBorder="1" applyAlignment="1">
      <alignment horizontal="right"/>
    </xf>
    <xf numFmtId="2" fontId="2" fillId="4" borderId="25" xfId="0" applyNumberFormat="1" applyFont="1" applyFill="1" applyBorder="1" applyAlignment="1">
      <alignment horizontal="right"/>
    </xf>
    <xf numFmtId="2" fontId="2" fillId="4" borderId="44" xfId="0" applyNumberFormat="1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2" fontId="4" fillId="4" borderId="49" xfId="0" applyNumberFormat="1" applyFont="1" applyFill="1" applyBorder="1" applyAlignment="1">
      <alignment horizontal="right"/>
    </xf>
    <xf numFmtId="2" fontId="2" fillId="4" borderId="5" xfId="0" applyNumberFormat="1" applyFont="1" applyFill="1" applyBorder="1" applyAlignment="1">
      <alignment horizontal="right"/>
    </xf>
    <xf numFmtId="2" fontId="2" fillId="4" borderId="0" xfId="0" applyNumberFormat="1" applyFont="1" applyFill="1" applyBorder="1" applyAlignment="1">
      <alignment horizontal="right"/>
    </xf>
    <xf numFmtId="2" fontId="2" fillId="4" borderId="30" xfId="0" applyNumberFormat="1" applyFont="1" applyFill="1" applyBorder="1" applyAlignment="1">
      <alignment horizontal="right"/>
    </xf>
    <xf numFmtId="0" fontId="8" fillId="4" borderId="0" xfId="0" applyFont="1" applyFill="1" applyAlignment="1">
      <alignment horizontal="right"/>
    </xf>
    <xf numFmtId="0" fontId="2" fillId="4" borderId="7" xfId="0" applyFont="1" applyFill="1" applyBorder="1" applyAlignment="1">
      <alignment horizontal="right"/>
    </xf>
    <xf numFmtId="2" fontId="2" fillId="4" borderId="35" xfId="0" applyNumberFormat="1" applyFont="1" applyFill="1" applyBorder="1" applyAlignment="1">
      <alignment horizontal="right"/>
    </xf>
    <xf numFmtId="2" fontId="4" fillId="4" borderId="32" xfId="0" applyNumberFormat="1" applyFont="1" applyFill="1" applyBorder="1" applyAlignment="1">
      <alignment horizontal="right"/>
    </xf>
    <xf numFmtId="2" fontId="2" fillId="4" borderId="18" xfId="0" applyNumberFormat="1" applyFont="1" applyFill="1" applyBorder="1" applyAlignment="1">
      <alignment horizontal="right"/>
    </xf>
    <xf numFmtId="2" fontId="2" fillId="4" borderId="37" xfId="0" applyNumberFormat="1" applyFont="1" applyFill="1" applyBorder="1" applyAlignment="1">
      <alignment horizontal="right"/>
    </xf>
    <xf numFmtId="2" fontId="2" fillId="4" borderId="22" xfId="0" applyNumberFormat="1" applyFont="1" applyFill="1" applyBorder="1" applyAlignment="1">
      <alignment horizontal="right"/>
    </xf>
    <xf numFmtId="2" fontId="2" fillId="4" borderId="28" xfId="0" applyNumberFormat="1" applyFont="1" applyFill="1" applyBorder="1" applyAlignment="1">
      <alignment horizontal="right"/>
    </xf>
    <xf numFmtId="164" fontId="2" fillId="4" borderId="23" xfId="0" applyNumberFormat="1" applyFont="1" applyFill="1" applyBorder="1" applyAlignment="1"/>
    <xf numFmtId="2" fontId="2" fillId="4" borderId="20" xfId="0" applyNumberFormat="1" applyFont="1" applyFill="1" applyBorder="1" applyAlignment="1"/>
    <xf numFmtId="2" fontId="2" fillId="4" borderId="26" xfId="0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left"/>
    </xf>
    <xf numFmtId="0" fontId="2" fillId="4" borderId="0" xfId="0" applyNumberFormat="1" applyFont="1" applyFill="1"/>
    <xf numFmtId="164" fontId="2" fillId="4" borderId="19" xfId="0" applyNumberFormat="1" applyFont="1" applyFill="1" applyBorder="1" applyAlignment="1">
      <alignment horizontal="right"/>
    </xf>
    <xf numFmtId="0" fontId="2" fillId="4" borderId="45" xfId="0" applyFont="1" applyFill="1" applyBorder="1" applyAlignment="1">
      <alignment horizontal="right"/>
    </xf>
    <xf numFmtId="0" fontId="2" fillId="4" borderId="23" xfId="0" applyFont="1" applyFill="1" applyBorder="1" applyAlignment="1">
      <alignment horizontal="right"/>
    </xf>
    <xf numFmtId="165" fontId="2" fillId="4" borderId="8" xfId="0" applyNumberFormat="1" applyFont="1" applyFill="1" applyBorder="1" applyAlignment="1">
      <alignment horizontal="right"/>
    </xf>
    <xf numFmtId="165" fontId="2" fillId="4" borderId="19" xfId="0" applyNumberFormat="1" applyFont="1" applyFill="1" applyBorder="1" applyAlignment="1">
      <alignment horizontal="right"/>
    </xf>
    <xf numFmtId="164" fontId="2" fillId="4" borderId="18" xfId="0" applyNumberFormat="1" applyFont="1" applyFill="1" applyBorder="1" applyAlignment="1">
      <alignment horizontal="right"/>
    </xf>
    <xf numFmtId="165" fontId="2" fillId="4" borderId="23" xfId="0" applyNumberFormat="1" applyFont="1" applyFill="1" applyBorder="1" applyAlignment="1">
      <alignment horizontal="right"/>
    </xf>
    <xf numFmtId="0" fontId="0" fillId="14" borderId="0" xfId="0" applyFill="1"/>
    <xf numFmtId="2" fontId="2" fillId="4" borderId="0" xfId="0" applyNumberFormat="1" applyFont="1" applyFill="1" applyBorder="1" applyAlignment="1"/>
    <xf numFmtId="0" fontId="2" fillId="4" borderId="20" xfId="0" applyFont="1" applyFill="1" applyBorder="1" applyAlignment="1"/>
    <xf numFmtId="2" fontId="2" fillId="4" borderId="75" xfId="0" applyNumberFormat="1" applyFont="1" applyFill="1" applyBorder="1" applyAlignment="1">
      <alignment horizontal="left"/>
    </xf>
    <xf numFmtId="2" fontId="2" fillId="4" borderId="27" xfId="0" applyNumberFormat="1" applyFont="1" applyFill="1" applyBorder="1" applyAlignment="1">
      <alignment horizontal="left"/>
    </xf>
    <xf numFmtId="2" fontId="2" fillId="4" borderId="25" xfId="0" applyNumberFormat="1" applyFont="1" applyFill="1" applyBorder="1" applyAlignment="1">
      <alignment horizontal="left"/>
    </xf>
    <xf numFmtId="2" fontId="2" fillId="4" borderId="77" xfId="0" applyNumberFormat="1" applyFont="1" applyFill="1" applyBorder="1" applyAlignment="1">
      <alignment horizontal="left"/>
    </xf>
    <xf numFmtId="2" fontId="2" fillId="4" borderId="78" xfId="0" applyNumberFormat="1" applyFont="1" applyFill="1" applyBorder="1" applyAlignment="1">
      <alignment horizontal="left"/>
    </xf>
    <xf numFmtId="2" fontId="2" fillId="4" borderId="81" xfId="0" applyNumberFormat="1" applyFont="1" applyFill="1" applyBorder="1" applyAlignment="1">
      <alignment horizontal="left"/>
    </xf>
    <xf numFmtId="164" fontId="2" fillId="4" borderId="7" xfId="0" applyNumberFormat="1" applyFont="1" applyFill="1" applyBorder="1" applyAlignment="1">
      <alignment horizontal="right"/>
    </xf>
    <xf numFmtId="2" fontId="2" fillId="4" borderId="8" xfId="0" applyNumberFormat="1" applyFont="1" applyFill="1" applyBorder="1" applyAlignment="1">
      <alignment horizontal="right"/>
    </xf>
    <xf numFmtId="0" fontId="2" fillId="4" borderId="0" xfId="0" applyFont="1" applyFill="1" applyAlignment="1">
      <alignment horizontal="center" wrapText="1"/>
    </xf>
    <xf numFmtId="164" fontId="2" fillId="4" borderId="97" xfId="0" applyNumberFormat="1" applyFont="1" applyFill="1" applyBorder="1" applyAlignment="1"/>
    <xf numFmtId="164" fontId="2" fillId="4" borderId="2" xfId="0" applyNumberFormat="1" applyFont="1" applyFill="1" applyBorder="1" applyAlignment="1">
      <alignment horizontal="left"/>
    </xf>
    <xf numFmtId="164" fontId="2" fillId="4" borderId="97" xfId="0" applyNumberFormat="1" applyFont="1" applyFill="1" applyBorder="1" applyAlignment="1">
      <alignment horizontal="left"/>
    </xf>
    <xf numFmtId="164" fontId="2" fillId="4" borderId="98" xfId="0" applyNumberFormat="1" applyFont="1" applyFill="1" applyBorder="1" applyAlignment="1"/>
    <xf numFmtId="2" fontId="2" fillId="4" borderId="26" xfId="0" applyNumberFormat="1" applyFont="1" applyFill="1" applyBorder="1" applyAlignment="1"/>
    <xf numFmtId="2" fontId="2" fillId="4" borderId="29" xfId="0" applyNumberFormat="1" applyFont="1" applyFill="1" applyBorder="1" applyAlignment="1">
      <alignment horizontal="right"/>
    </xf>
    <xf numFmtId="164" fontId="2" fillId="4" borderId="24" xfId="0" applyNumberFormat="1" applyFont="1" applyFill="1" applyBorder="1" applyAlignment="1">
      <alignment horizontal="right"/>
    </xf>
    <xf numFmtId="2" fontId="2" fillId="4" borderId="26" xfId="0" applyNumberFormat="1" applyFont="1" applyFill="1" applyBorder="1" applyAlignment="1">
      <alignment horizontal="left"/>
    </xf>
    <xf numFmtId="2" fontId="2" fillId="4" borderId="24" xfId="0" applyNumberFormat="1" applyFont="1" applyFill="1" applyBorder="1" applyAlignment="1">
      <alignment horizontal="left"/>
    </xf>
    <xf numFmtId="2" fontId="2" fillId="4" borderId="30" xfId="0" applyNumberFormat="1" applyFont="1" applyFill="1" applyBorder="1" applyAlignment="1">
      <alignment horizontal="left"/>
    </xf>
    <xf numFmtId="2" fontId="2" fillId="4" borderId="54" xfId="0" applyNumberFormat="1" applyFont="1" applyFill="1" applyBorder="1" applyAlignment="1">
      <alignment horizontal="center"/>
    </xf>
    <xf numFmtId="2" fontId="2" fillId="4" borderId="55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99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right"/>
    </xf>
    <xf numFmtId="0" fontId="4" fillId="4" borderId="46" xfId="0" applyFont="1" applyFill="1" applyBorder="1" applyAlignment="1">
      <alignment horizontal="right"/>
    </xf>
    <xf numFmtId="165" fontId="2" fillId="4" borderId="23" xfId="0" applyNumberFormat="1" applyFont="1" applyFill="1" applyBorder="1" applyAlignment="1"/>
    <xf numFmtId="164" fontId="2" fillId="4" borderId="27" xfId="0" applyNumberFormat="1" applyFont="1" applyFill="1" applyBorder="1" applyAlignment="1"/>
    <xf numFmtId="2" fontId="2" fillId="4" borderId="35" xfId="0" applyNumberFormat="1" applyFont="1" applyFill="1" applyBorder="1" applyAlignment="1">
      <alignment horizontal="left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4" fillId="4" borderId="6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/>
    <xf numFmtId="0" fontId="4" fillId="4" borderId="69" xfId="0" applyFont="1" applyFill="1" applyBorder="1" applyAlignment="1">
      <alignment horizontal="right"/>
    </xf>
    <xf numFmtId="0" fontId="4" fillId="4" borderId="7" xfId="0" applyFont="1" applyFill="1" applyBorder="1" applyAlignment="1"/>
    <xf numFmtId="0" fontId="4" fillId="4" borderId="70" xfId="0" applyFont="1" applyFill="1" applyBorder="1" applyAlignment="1">
      <alignment horizontal="right"/>
    </xf>
    <xf numFmtId="0" fontId="4" fillId="4" borderId="35" xfId="0" applyFont="1" applyFill="1" applyBorder="1" applyAlignment="1"/>
    <xf numFmtId="0" fontId="4" fillId="4" borderId="37" xfId="0" applyFont="1" applyFill="1" applyBorder="1" applyAlignment="1"/>
    <xf numFmtId="0" fontId="4" fillId="4" borderId="72" xfId="0" applyFont="1" applyFill="1" applyBorder="1" applyAlignment="1"/>
    <xf numFmtId="0" fontId="4" fillId="4" borderId="74" xfId="0" applyFont="1" applyFill="1" applyBorder="1" applyAlignment="1">
      <alignment horizontal="center"/>
    </xf>
    <xf numFmtId="0" fontId="4" fillId="4" borderId="55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H" sz="1300" b="1">
                <a:latin typeface="Arial"/>
              </a:rPr>
              <a:t>Comparaison budget/solde réél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Grand_livre_Brute!$AK$77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Grand_livre_Brute!$AJ$81:$AJ$125</c:f>
              <c:strCache>
                <c:ptCount val="45"/>
                <c:pt idx="0">
                  <c:v>Frais Généraux (FG)</c:v>
                </c:pt>
                <c:pt idx="1">
                  <c:v>Frais Mobility</c:v>
                </c:pt>
                <c:pt idx="2">
                  <c:v>Frais Recrutement-animation</c:v>
                </c:pt>
                <c:pt idx="3">
                  <c:v>Site web</c:v>
                </c:pt>
                <c:pt idx="7">
                  <c:v>Total frais internes</c:v>
                </c:pt>
                <c:pt idx="8">
                  <c:v>Frais projets prévus</c:v>
                </c:pt>
                <c:pt idx="10">
                  <c:v>Astuces durables</c:v>
                </c:pt>
                <c:pt idx="11">
                  <c:v>Nettoyage de rivière</c:v>
                </c:pt>
                <c:pt idx="12">
                  <c:v>Achats groupés solidaires</c:v>
                </c:pt>
                <c:pt idx="13">
                  <c:v>Ecoengagements</c:v>
                </c:pt>
                <c:pt idx="14">
                  <c:v>Cuisine Durable</c:v>
                </c:pt>
                <c:pt idx="15">
                  <c:v>Conférences-Projections</c:v>
                </c:pt>
                <c:pt idx="16">
                  <c:v>Discosoupe</c:v>
                </c:pt>
                <c:pt idx="17">
                  <c:v>ECOnsommation</c:v>
                </c:pt>
                <c:pt idx="18">
                  <c:v>Calendrier</c:v>
                </c:pt>
                <c:pt idx="19">
                  <c:v>Economie de partage</c:v>
                </c:pt>
                <c:pt idx="20">
                  <c:v>Apiculture</c:v>
                </c:pt>
                <c:pt idx="21">
                  <c:v>Marché</c:v>
                </c:pt>
                <c:pt idx="22">
                  <c:v>Vivapoly</c:v>
                </c:pt>
                <c:pt idx="23">
                  <c:v>Jardin</c:v>
                </c:pt>
                <c:pt idx="24">
                  <c:v>Tshirts</c:v>
                </c:pt>
                <c:pt idx="25">
                  <c:v>Four solaire</c:v>
                </c:pt>
                <c:pt idx="27">
                  <c:v>Total frais projets anciens</c:v>
                </c:pt>
                <c:pt idx="28">
                  <c:v>COP21</c:v>
                </c:pt>
                <c:pt idx="33">
                  <c:v>Total frais nouveaux projets</c:v>
                </c:pt>
                <c:pt idx="34">
                  <c:v>Total charges</c:v>
                </c:pt>
                <c:pt idx="35">
                  <c:v>Recettes</c:v>
                </c:pt>
                <c:pt idx="37">
                  <c:v>Donations</c:v>
                </c:pt>
                <c:pt idx="38">
                  <c:v>Subvention (EPFL + FAE)</c:v>
                </c:pt>
                <c:pt idx="39">
                  <c:v>Cotisations (20 CHF/ membre)</c:v>
                </c:pt>
                <c:pt idx="42">
                  <c:v>Total recettes</c:v>
                </c:pt>
                <c:pt idx="44">
                  <c:v>Résultat</c:v>
                </c:pt>
              </c:strCache>
            </c:strRef>
          </c:cat>
          <c:val>
            <c:numRef>
              <c:f>Grand_livre_Brute!$AK$81:$AK$125</c:f>
              <c:numCache>
                <c:formatCode>General</c:formatCode>
                <c:ptCount val="45"/>
                <c:pt idx="0">
                  <c:v>300</c:v>
                </c:pt>
                <c:pt idx="1">
                  <c:v>400</c:v>
                </c:pt>
                <c:pt idx="2">
                  <c:v>1000</c:v>
                </c:pt>
                <c:pt idx="3">
                  <c:v>17</c:v>
                </c:pt>
                <c:pt idx="7">
                  <c:v>1717</c:v>
                </c:pt>
                <c:pt idx="10">
                  <c:v>500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 formatCode="0">
                  <c:v>250</c:v>
                </c:pt>
                <c:pt idx="15">
                  <c:v>1000</c:v>
                </c:pt>
                <c:pt idx="16">
                  <c:v>400</c:v>
                </c:pt>
                <c:pt idx="17">
                  <c:v>500</c:v>
                </c:pt>
                <c:pt idx="18">
                  <c:v>0</c:v>
                </c:pt>
                <c:pt idx="19">
                  <c:v>400</c:v>
                </c:pt>
                <c:pt idx="20">
                  <c:v>1000</c:v>
                </c:pt>
                <c:pt idx="21">
                  <c:v>300</c:v>
                </c:pt>
                <c:pt idx="22">
                  <c:v>0</c:v>
                </c:pt>
                <c:pt idx="23">
                  <c:v>500</c:v>
                </c:pt>
                <c:pt idx="24">
                  <c:v>0</c:v>
                </c:pt>
                <c:pt idx="25">
                  <c:v>300</c:v>
                </c:pt>
                <c:pt idx="27">
                  <c:v>5550</c:v>
                </c:pt>
                <c:pt idx="28">
                  <c:v>500</c:v>
                </c:pt>
                <c:pt idx="33">
                  <c:v>1500</c:v>
                </c:pt>
                <c:pt idx="34" formatCode="0.00">
                  <c:v>8767</c:v>
                </c:pt>
                <c:pt idx="39">
                  <c:v>1300</c:v>
                </c:pt>
                <c:pt idx="42" formatCode="0.00">
                  <c:v>1300</c:v>
                </c:pt>
                <c:pt idx="44" formatCode="0.00">
                  <c:v>-7467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B94-425A-A0D5-24E3A3FCEB2A}"/>
            </c:ext>
          </c:extLst>
        </c:ser>
        <c:ser>
          <c:idx val="1"/>
          <c:order val="1"/>
          <c:tx>
            <c:strRef>
              <c:f>Grand_livre_Brute!$AL$77</c:f>
              <c:strCache>
                <c:ptCount val="1"/>
                <c:pt idx="0">
                  <c:v>Solde réel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Grand_livre_Brute!$AJ$81:$AJ$125</c:f>
              <c:strCache>
                <c:ptCount val="45"/>
                <c:pt idx="0">
                  <c:v>Frais Généraux (FG)</c:v>
                </c:pt>
                <c:pt idx="1">
                  <c:v>Frais Mobility</c:v>
                </c:pt>
                <c:pt idx="2">
                  <c:v>Frais Recrutement-animation</c:v>
                </c:pt>
                <c:pt idx="3">
                  <c:v>Site web</c:v>
                </c:pt>
                <c:pt idx="7">
                  <c:v>Total frais internes</c:v>
                </c:pt>
                <c:pt idx="8">
                  <c:v>Frais projets prévus</c:v>
                </c:pt>
                <c:pt idx="10">
                  <c:v>Astuces durables</c:v>
                </c:pt>
                <c:pt idx="11">
                  <c:v>Nettoyage de rivière</c:v>
                </c:pt>
                <c:pt idx="12">
                  <c:v>Achats groupés solidaires</c:v>
                </c:pt>
                <c:pt idx="13">
                  <c:v>Ecoengagements</c:v>
                </c:pt>
                <c:pt idx="14">
                  <c:v>Cuisine Durable</c:v>
                </c:pt>
                <c:pt idx="15">
                  <c:v>Conférences-Projections</c:v>
                </c:pt>
                <c:pt idx="16">
                  <c:v>Discosoupe</c:v>
                </c:pt>
                <c:pt idx="17">
                  <c:v>ECOnsommation</c:v>
                </c:pt>
                <c:pt idx="18">
                  <c:v>Calendrier</c:v>
                </c:pt>
                <c:pt idx="19">
                  <c:v>Economie de partage</c:v>
                </c:pt>
                <c:pt idx="20">
                  <c:v>Apiculture</c:v>
                </c:pt>
                <c:pt idx="21">
                  <c:v>Marché</c:v>
                </c:pt>
                <c:pt idx="22">
                  <c:v>Vivapoly</c:v>
                </c:pt>
                <c:pt idx="23">
                  <c:v>Jardin</c:v>
                </c:pt>
                <c:pt idx="24">
                  <c:v>Tshirts</c:v>
                </c:pt>
                <c:pt idx="25">
                  <c:v>Four solaire</c:v>
                </c:pt>
                <c:pt idx="27">
                  <c:v>Total frais projets anciens</c:v>
                </c:pt>
                <c:pt idx="28">
                  <c:v>COP21</c:v>
                </c:pt>
                <c:pt idx="33">
                  <c:v>Total frais nouveaux projets</c:v>
                </c:pt>
                <c:pt idx="34">
                  <c:v>Total charges</c:v>
                </c:pt>
                <c:pt idx="35">
                  <c:v>Recettes</c:v>
                </c:pt>
                <c:pt idx="37">
                  <c:v>Donations</c:v>
                </c:pt>
                <c:pt idx="38">
                  <c:v>Subvention (EPFL + FAE)</c:v>
                </c:pt>
                <c:pt idx="39">
                  <c:v>Cotisations (20 CHF/ membre)</c:v>
                </c:pt>
                <c:pt idx="42">
                  <c:v>Total recettes</c:v>
                </c:pt>
                <c:pt idx="44">
                  <c:v>Résultat</c:v>
                </c:pt>
              </c:strCache>
            </c:strRef>
          </c:cat>
          <c:val>
            <c:numRef>
              <c:f>Grand_livre_Brute!$AL$81:$AL$125</c:f>
              <c:numCache>
                <c:formatCode>0.00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2">
                  <c:v>0</c:v>
                </c:pt>
                <c:pt idx="4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B94-425A-A0D5-24E3A3FC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6580840"/>
        <c:axId val="326581232"/>
      </c:barChart>
      <c:catAx>
        <c:axId val="3265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6581232"/>
        <c:crosses val="autoZero"/>
        <c:auto val="1"/>
        <c:lblAlgn val="ctr"/>
        <c:lblOffset val="100"/>
        <c:noMultiLvlLbl val="1"/>
      </c:catAx>
      <c:valAx>
        <c:axId val="326581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CH" sz="900" b="1">
                    <a:latin typeface="Arial"/>
                  </a:rPr>
                  <a:t>Chf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658084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640080</xdr:colOff>
      <xdr:row>60</xdr:row>
      <xdr:rowOff>88200</xdr:rowOff>
    </xdr:from>
    <xdr:to>
      <xdr:col>53</xdr:col>
      <xdr:colOff>208080</xdr:colOff>
      <xdr:row>115</xdr:row>
      <xdr:rowOff>44640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0"/>
  <sheetViews>
    <sheetView topLeftCell="A76" zoomScale="140" zoomScaleNormal="140" workbookViewId="0">
      <selection activeCell="C10" sqref="C10"/>
    </sheetView>
  </sheetViews>
  <sheetFormatPr baseColWidth="10" defaultColWidth="8.59765625" defaultRowHeight="13.8" x14ac:dyDescent="0.25"/>
  <cols>
    <col min="1" max="1" width="33.8984375"/>
    <col min="2" max="1025" width="10.59765625"/>
  </cols>
  <sheetData>
    <row r="2" spans="1:1" ht="15.6" x14ac:dyDescent="0.3">
      <c r="A2" s="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10" spans="1:1" ht="15.6" x14ac:dyDescent="0.3">
      <c r="A10" s="1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7" spans="1:1" ht="15.6" x14ac:dyDescent="0.3">
      <c r="A27" s="1" t="s">
        <v>21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2"/>
  <sheetViews>
    <sheetView tabSelected="1" zoomScale="124" zoomScaleNormal="115" workbookViewId="0">
      <selection activeCell="J7" sqref="J7"/>
    </sheetView>
  </sheetViews>
  <sheetFormatPr baseColWidth="10" defaultColWidth="8.59765625" defaultRowHeight="13.8" x14ac:dyDescent="0.25"/>
  <cols>
    <col min="1" max="1" width="11.3984375" style="2"/>
    <col min="2" max="2" width="14.19921875" style="3"/>
    <col min="3" max="3" width="7" style="3"/>
    <col min="4" max="4" width="7.09765625" style="3"/>
    <col min="5" max="5" width="17" style="3"/>
    <col min="6" max="6" width="9.59765625" style="3"/>
    <col min="7" max="7" width="10.69921875" style="3"/>
    <col min="8" max="8" width="11" style="2"/>
    <col min="9" max="9" width="16.09765625" style="3"/>
    <col min="10" max="11" width="6.69921875" style="3"/>
    <col min="12" max="12" width="13" style="3"/>
    <col min="13" max="13" width="7.8984375" style="3"/>
    <col min="14" max="14" width="4.8984375" style="3"/>
    <col min="15" max="15" width="11.5" style="3"/>
    <col min="16" max="16" width="16" style="3"/>
    <col min="17" max="19" width="8.3984375" style="3"/>
    <col min="20" max="20" width="11.69921875" style="3"/>
    <col min="21" max="22" width="10.69921875" style="3"/>
    <col min="23" max="25" width="9.59765625" style="3"/>
    <col min="26" max="26" width="17.59765625" style="3"/>
    <col min="27" max="27" width="5.09765625" style="3"/>
    <col min="28" max="28" width="11.69921875" style="3"/>
    <col min="29" max="29" width="12.3984375" style="3"/>
    <col min="30" max="30" width="9.3984375" style="3"/>
    <col min="31" max="31" width="9.3984375" style="4"/>
    <col min="32" max="32" width="9.3984375" style="3"/>
    <col min="33" max="33" width="18.8984375" style="3"/>
    <col min="34" max="35" width="5.09765625" style="3"/>
    <col min="36" max="36" width="27.09765625" style="3"/>
    <col min="37" max="37" width="7.8984375" style="3"/>
    <col min="38" max="38" width="6.8984375" style="3"/>
    <col min="39" max="39" width="9.59765625" style="3"/>
    <col min="40" max="40" width="10.59765625" style="3"/>
    <col min="41" max="41" width="22.69921875" style="3"/>
    <col min="42" max="43" width="10.59765625" style="3"/>
    <col min="44" max="44" width="13.69921875" style="3"/>
    <col min="45" max="1025" width="10.59765625" style="3"/>
  </cols>
  <sheetData>
    <row r="1" spans="1:1024" ht="12.75" customHeight="1" x14ac:dyDescent="0.25">
      <c r="A1" s="480"/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/>
      <c r="AI1"/>
      <c r="AJ1" s="482" t="s">
        <v>25</v>
      </c>
      <c r="AK1" s="482"/>
      <c r="AL1" s="482"/>
      <c r="AM1"/>
      <c r="AN1" s="482" t="s">
        <v>26</v>
      </c>
      <c r="AO1" s="482"/>
      <c r="AP1" s="482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9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1"/>
      <c r="V2" s="481"/>
      <c r="W2" s="481"/>
      <c r="X2" s="481"/>
      <c r="Y2" s="481"/>
      <c r="Z2" s="481"/>
      <c r="AA2" s="481"/>
      <c r="AB2" s="481"/>
      <c r="AC2" s="481"/>
      <c r="AD2" s="481"/>
      <c r="AE2" s="481"/>
      <c r="AF2" s="481"/>
      <c r="AG2" s="481"/>
      <c r="AH2"/>
      <c r="AI2"/>
      <c r="AJ2" s="482"/>
      <c r="AK2" s="482"/>
      <c r="AL2" s="482"/>
      <c r="AM2"/>
      <c r="AN2" s="482"/>
      <c r="AO2" s="482"/>
      <c r="AP2" s="48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9.15" customHeight="1" x14ac:dyDescent="0.25">
      <c r="A3"/>
      <c r="B3"/>
      <c r="C3"/>
      <c r="D3"/>
      <c r="E3"/>
      <c r="F3"/>
      <c r="G3"/>
      <c r="H3"/>
      <c r="I3" s="414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 s="5" t="s">
        <v>27</v>
      </c>
      <c r="AK3" s="6"/>
      <c r="AL3" s="7"/>
      <c r="AM3"/>
      <c r="AN3" s="5" t="s">
        <v>27</v>
      </c>
      <c r="AO3" s="6"/>
      <c r="AP3" s="7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9.15" customHeight="1" x14ac:dyDescent="0.25">
      <c r="A4" s="8"/>
      <c r="B4" s="6"/>
      <c r="C4" s="6"/>
      <c r="D4" s="6"/>
      <c r="E4" s="6"/>
      <c r="F4" s="7"/>
      <c r="G4"/>
      <c r="H4" s="8"/>
      <c r="I4" s="6"/>
      <c r="J4" s="6"/>
      <c r="K4" s="6"/>
      <c r="L4" s="6"/>
      <c r="M4" s="7"/>
      <c r="N4"/>
      <c r="O4" s="9"/>
      <c r="P4" s="6"/>
      <c r="Q4" s="6"/>
      <c r="R4" s="6"/>
      <c r="S4" s="6"/>
      <c r="T4" s="7"/>
      <c r="U4" s="9"/>
      <c r="V4" s="6"/>
      <c r="W4" s="6"/>
      <c r="X4" s="6"/>
      <c r="Y4" s="6"/>
      <c r="Z4" s="7"/>
      <c r="AA4"/>
      <c r="AB4" s="10"/>
      <c r="AC4" s="11"/>
      <c r="AD4" s="6"/>
      <c r="AE4" s="12"/>
      <c r="AF4" s="6"/>
      <c r="AG4" s="13"/>
      <c r="AH4"/>
      <c r="AI4"/>
      <c r="AJ4" s="14" t="s">
        <v>28</v>
      </c>
      <c r="AK4" s="15">
        <f>K6</f>
        <v>1756.6</v>
      </c>
      <c r="AL4" s="16"/>
      <c r="AM4"/>
      <c r="AN4" s="14" t="s">
        <v>28</v>
      </c>
      <c r="AO4" s="15">
        <f>K6</f>
        <v>1756.6</v>
      </c>
      <c r="AP4" s="16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9.15" customHeight="1" x14ac:dyDescent="0.25">
      <c r="A5" s="17" t="s">
        <v>29</v>
      </c>
      <c r="B5" s="18"/>
      <c r="C5" s="483" t="s">
        <v>30</v>
      </c>
      <c r="D5" s="483"/>
      <c r="E5" s="18"/>
      <c r="F5" s="19" t="s">
        <v>31</v>
      </c>
      <c r="G5"/>
      <c r="H5" s="17" t="s">
        <v>29</v>
      </c>
      <c r="I5" s="18"/>
      <c r="J5" s="483" t="s">
        <v>32</v>
      </c>
      <c r="K5" s="483"/>
      <c r="L5" s="18"/>
      <c r="M5" s="19" t="s">
        <v>31</v>
      </c>
      <c r="N5"/>
      <c r="O5" s="20"/>
      <c r="P5" s="21"/>
      <c r="Q5" s="484"/>
      <c r="R5" s="484"/>
      <c r="S5" s="23"/>
      <c r="T5" s="24"/>
      <c r="U5" s="20"/>
      <c r="V5" s="21"/>
      <c r="W5" s="484"/>
      <c r="X5" s="484"/>
      <c r="Y5" s="23"/>
      <c r="Z5" s="24"/>
      <c r="AA5"/>
      <c r="AB5" s="20"/>
      <c r="AC5" s="21"/>
      <c r="AD5" s="484"/>
      <c r="AE5" s="484"/>
      <c r="AF5" s="23"/>
      <c r="AG5" s="24"/>
      <c r="AH5"/>
      <c r="AI5"/>
      <c r="AJ5" s="14" t="s">
        <v>30</v>
      </c>
      <c r="AK5" s="15">
        <f>D6</f>
        <v>13212.75</v>
      </c>
      <c r="AL5" s="16"/>
      <c r="AM5"/>
      <c r="AN5" s="14" t="s">
        <v>30</v>
      </c>
      <c r="AO5" s="15">
        <f>D6</f>
        <v>13212.75</v>
      </c>
      <c r="AP5" s="16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9.15" customHeight="1" x14ac:dyDescent="0.25">
      <c r="A6" s="25" t="s">
        <v>33</v>
      </c>
      <c r="B6" s="26" t="s">
        <v>34</v>
      </c>
      <c r="C6" s="27">
        <v>13212.75</v>
      </c>
      <c r="D6" s="433">
        <f>SUM(C6:C69)-SUM(D7:D69)</f>
        <v>13212.75</v>
      </c>
      <c r="E6" s="27" t="s">
        <v>35</v>
      </c>
      <c r="F6" s="29"/>
      <c r="G6"/>
      <c r="H6" s="25" t="s">
        <v>36</v>
      </c>
      <c r="I6" s="26" t="s">
        <v>37</v>
      </c>
      <c r="J6" s="419">
        <v>1756.6</v>
      </c>
      <c r="K6" s="426">
        <f>SUM(J6:J46)-SUM(K7:K46)</f>
        <v>1756.6</v>
      </c>
      <c r="L6" s="27" t="s">
        <v>38</v>
      </c>
      <c r="M6" s="442"/>
      <c r="N6"/>
      <c r="O6" s="32"/>
      <c r="P6" s="26"/>
      <c r="Q6" s="33"/>
      <c r="R6" s="34"/>
      <c r="S6" s="33"/>
      <c r="T6" s="35"/>
      <c r="U6" s="25"/>
      <c r="V6" s="26"/>
      <c r="W6" s="33"/>
      <c r="X6" s="34"/>
      <c r="Y6" s="33"/>
      <c r="Z6" s="36"/>
      <c r="AA6"/>
      <c r="AB6" s="25"/>
      <c r="AC6" s="37"/>
      <c r="AD6" s="38"/>
      <c r="AE6" s="31"/>
      <c r="AF6" s="27"/>
      <c r="AG6" s="39"/>
      <c r="AH6"/>
      <c r="AI6"/>
      <c r="AJ6" s="14"/>
      <c r="AK6" s="15"/>
      <c r="AL6" s="16"/>
      <c r="AM6"/>
      <c r="AN6" s="14"/>
      <c r="AO6" s="15"/>
      <c r="AP6" s="1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9.15" customHeight="1" x14ac:dyDescent="0.25">
      <c r="A7" s="40"/>
      <c r="B7" s="27"/>
      <c r="C7" s="435" t="s">
        <v>113</v>
      </c>
      <c r="D7" s="417"/>
      <c r="E7" s="30"/>
      <c r="F7" s="39"/>
      <c r="G7"/>
      <c r="H7" s="42"/>
      <c r="I7" s="26"/>
      <c r="J7" s="420"/>
      <c r="K7" s="417"/>
      <c r="L7" s="30"/>
      <c r="M7" s="49"/>
      <c r="N7"/>
      <c r="O7" s="44"/>
      <c r="P7" s="45"/>
      <c r="Q7" s="46"/>
      <c r="R7" s="41"/>
      <c r="S7" s="30"/>
      <c r="T7" s="47"/>
      <c r="U7" s="44"/>
      <c r="V7" s="45"/>
      <c r="W7" s="46"/>
      <c r="X7" s="41"/>
      <c r="Y7" s="30"/>
      <c r="Z7" s="48"/>
      <c r="AA7"/>
      <c r="AB7" s="44"/>
      <c r="AC7" s="45"/>
      <c r="AD7" s="46"/>
      <c r="AE7" s="28"/>
      <c r="AF7" s="30"/>
      <c r="AG7" s="39"/>
      <c r="AH7"/>
      <c r="AI7"/>
      <c r="AJ7" s="14"/>
      <c r="AK7" s="15"/>
      <c r="AL7" s="16"/>
      <c r="AM7"/>
      <c r="AN7" s="14"/>
      <c r="AO7" s="15"/>
      <c r="AP7" s="16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.15" customHeight="1" x14ac:dyDescent="0.25">
      <c r="A8" s="40"/>
      <c r="B8" s="27"/>
      <c r="C8" s="435"/>
      <c r="D8" s="417"/>
      <c r="E8" s="416"/>
      <c r="F8" s="437"/>
      <c r="G8"/>
      <c r="H8" s="40"/>
      <c r="I8" s="26"/>
      <c r="J8" s="420"/>
      <c r="K8" s="427"/>
      <c r="L8" s="26"/>
      <c r="M8" s="415"/>
      <c r="N8"/>
      <c r="O8" s="44"/>
      <c r="P8" s="45"/>
      <c r="Q8" s="46"/>
      <c r="R8" s="41"/>
      <c r="S8" s="30"/>
      <c r="T8" s="47"/>
      <c r="U8" s="44"/>
      <c r="V8" s="45"/>
      <c r="W8" s="46"/>
      <c r="X8" s="41"/>
      <c r="Y8" s="30"/>
      <c r="Z8" s="48"/>
      <c r="AA8"/>
      <c r="AB8" s="44"/>
      <c r="AC8" s="45"/>
      <c r="AD8" s="46"/>
      <c r="AE8" s="41"/>
      <c r="AF8" s="30"/>
      <c r="AG8" s="39"/>
      <c r="AH8"/>
      <c r="AI8"/>
      <c r="AJ8" s="14"/>
      <c r="AK8" s="15"/>
      <c r="AL8" s="16"/>
      <c r="AM8"/>
      <c r="AN8" s="14"/>
      <c r="AO8" s="15"/>
      <c r="AP8" s="16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9.15" customHeight="1" x14ac:dyDescent="0.25">
      <c r="A9" s="25"/>
      <c r="B9" s="27"/>
      <c r="C9" s="419"/>
      <c r="D9" s="418"/>
      <c r="E9" s="26"/>
      <c r="F9" s="437"/>
      <c r="G9"/>
      <c r="H9" s="40"/>
      <c r="I9" s="26"/>
      <c r="J9" s="420"/>
      <c r="K9" s="427"/>
      <c r="L9" s="243"/>
      <c r="M9" s="415"/>
      <c r="N9"/>
      <c r="O9" s="44"/>
      <c r="P9" s="45"/>
      <c r="Q9" s="46"/>
      <c r="R9" s="41"/>
      <c r="S9" s="30"/>
      <c r="T9" s="47"/>
      <c r="U9" s="44"/>
      <c r="V9" s="45"/>
      <c r="W9" s="46"/>
      <c r="X9" s="41"/>
      <c r="Y9" s="30"/>
      <c r="Z9" s="39"/>
      <c r="AA9"/>
      <c r="AB9" s="44"/>
      <c r="AC9" s="53"/>
      <c r="AD9" s="46"/>
      <c r="AE9" s="41"/>
      <c r="AF9" s="30"/>
      <c r="AG9" s="39"/>
      <c r="AH9"/>
      <c r="AI9"/>
      <c r="AJ9" s="14"/>
      <c r="AK9" s="54"/>
      <c r="AL9" s="55"/>
      <c r="AM9"/>
      <c r="AN9" s="14"/>
      <c r="AO9" s="54"/>
      <c r="AP9" s="55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9.15" customHeight="1" x14ac:dyDescent="0.25">
      <c r="A10" s="25"/>
      <c r="B10" s="27"/>
      <c r="C10" s="419"/>
      <c r="D10" s="418"/>
      <c r="E10" s="307"/>
      <c r="F10" s="223"/>
      <c r="G10"/>
      <c r="H10" s="50"/>
      <c r="I10" s="26"/>
      <c r="J10" s="420"/>
      <c r="K10" s="427"/>
      <c r="L10" s="51"/>
      <c r="M10" s="415"/>
      <c r="N10"/>
      <c r="O10" s="44"/>
      <c r="P10" s="45"/>
      <c r="Q10" s="46"/>
      <c r="R10" s="41"/>
      <c r="S10" s="30"/>
      <c r="T10" s="47"/>
      <c r="U10" s="56"/>
      <c r="V10" s="45"/>
      <c r="W10" s="46"/>
      <c r="X10" s="41"/>
      <c r="Y10" s="30"/>
      <c r="Z10" s="47"/>
      <c r="AA10"/>
      <c r="AB10" s="56"/>
      <c r="AC10" s="57"/>
      <c r="AD10" s="58"/>
      <c r="AE10" s="59"/>
      <c r="AF10" s="60"/>
      <c r="AG10" s="39"/>
      <c r="AH10"/>
      <c r="AI10"/>
      <c r="AJ10" s="61" t="s">
        <v>39</v>
      </c>
      <c r="AK10" s="62">
        <f>SUM(AK4:AK8)</f>
        <v>14969.35</v>
      </c>
      <c r="AL10" s="63"/>
      <c r="AM10"/>
      <c r="AN10" s="61" t="s">
        <v>39</v>
      </c>
      <c r="AO10" s="62">
        <f>SUM(AO4:AO8)</f>
        <v>14969.35</v>
      </c>
      <c r="AP10" s="63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9.15" customHeight="1" x14ac:dyDescent="0.25">
      <c r="A11" s="25"/>
      <c r="B11" s="27"/>
      <c r="C11" s="419"/>
      <c r="D11" s="417"/>
      <c r="E11" s="416"/>
      <c r="F11" s="437"/>
      <c r="G11"/>
      <c r="H11" s="50"/>
      <c r="I11" s="26"/>
      <c r="J11" s="420"/>
      <c r="K11" s="427"/>
      <c r="L11" s="51"/>
      <c r="M11" s="415"/>
      <c r="N11"/>
      <c r="O11" s="56"/>
      <c r="P11" s="57"/>
      <c r="Q11" s="58"/>
      <c r="R11" s="59"/>
      <c r="S11" s="60"/>
      <c r="T11" s="64"/>
      <c r="U11" s="56"/>
      <c r="V11" s="45"/>
      <c r="W11" s="46"/>
      <c r="X11" s="41"/>
      <c r="Y11" s="30"/>
      <c r="Z11" s="47"/>
      <c r="AA11"/>
      <c r="AB11" s="25"/>
      <c r="AC11" s="26"/>
      <c r="AD11" s="65"/>
      <c r="AE11" s="66"/>
      <c r="AF11" s="67"/>
      <c r="AG11" s="68"/>
      <c r="AH11"/>
      <c r="AI11"/>
      <c r="AJ11" s="69" t="s">
        <v>40</v>
      </c>
      <c r="AK11" s="54"/>
      <c r="AL11" s="55"/>
      <c r="AM11"/>
      <c r="AN11" s="69" t="s">
        <v>40</v>
      </c>
      <c r="AO11" s="54"/>
      <c r="AP11" s="55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9.15" customHeight="1" x14ac:dyDescent="0.25">
      <c r="A12" s="25"/>
      <c r="B12" s="27"/>
      <c r="C12" s="418"/>
      <c r="D12" s="417"/>
      <c r="E12" s="30"/>
      <c r="F12" s="437"/>
      <c r="G12"/>
      <c r="H12" s="50"/>
      <c r="I12" s="26"/>
      <c r="J12" s="420"/>
      <c r="K12" s="427"/>
      <c r="L12" s="51"/>
      <c r="M12" s="415"/>
      <c r="N12"/>
      <c r="O12" s="56"/>
      <c r="P12" s="26"/>
      <c r="Q12" s="65"/>
      <c r="R12" s="66"/>
      <c r="S12" s="67"/>
      <c r="T12" s="68"/>
      <c r="U12" s="56"/>
      <c r="V12" s="45"/>
      <c r="W12" s="46"/>
      <c r="X12" s="41"/>
      <c r="Y12" s="30"/>
      <c r="Z12" s="47"/>
      <c r="AA12"/>
      <c r="AB12" s="70"/>
      <c r="AC12" s="71"/>
      <c r="AD12" s="72"/>
      <c r="AE12" s="73"/>
      <c r="AF12" s="74"/>
      <c r="AG12" s="75"/>
      <c r="AH12"/>
      <c r="AI12"/>
      <c r="AJ12" s="76" t="s">
        <v>41</v>
      </c>
      <c r="AK12" s="54"/>
      <c r="AL12" s="55"/>
      <c r="AM12"/>
      <c r="AN12" s="76" t="s">
        <v>41</v>
      </c>
      <c r="AO12" s="54"/>
      <c r="AP12" s="55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9.15" customHeight="1" x14ac:dyDescent="0.25">
      <c r="A13" s="25"/>
      <c r="B13" s="27"/>
      <c r="C13" s="438"/>
      <c r="D13" s="417"/>
      <c r="E13" s="30"/>
      <c r="F13" s="437"/>
      <c r="G13"/>
      <c r="H13" s="50"/>
      <c r="I13" s="26"/>
      <c r="J13" s="420"/>
      <c r="K13" s="427"/>
      <c r="L13" s="77"/>
      <c r="M13" s="415"/>
      <c r="N13"/>
      <c r="O13" s="70"/>
      <c r="P13" s="71"/>
      <c r="Q13" s="72"/>
      <c r="R13" s="73"/>
      <c r="S13" s="74"/>
      <c r="T13" s="78"/>
      <c r="U13" s="56"/>
      <c r="V13" s="45"/>
      <c r="W13" s="46"/>
      <c r="X13" s="41"/>
      <c r="Y13" s="30"/>
      <c r="Z13" s="47"/>
      <c r="AA13"/>
      <c r="AB13" s="10"/>
      <c r="AC13" s="11"/>
      <c r="AD13" s="6"/>
      <c r="AE13" s="12"/>
      <c r="AF13" s="6"/>
      <c r="AG13" s="13"/>
      <c r="AH13"/>
      <c r="AI13"/>
      <c r="AJ13" s="14" t="s">
        <v>42</v>
      </c>
      <c r="AK13" s="54"/>
      <c r="AL13" s="55">
        <v>0</v>
      </c>
      <c r="AM13"/>
      <c r="AN13" s="14" t="s">
        <v>42</v>
      </c>
      <c r="AO13" s="54"/>
      <c r="AP13" s="55">
        <v>0</v>
      </c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9.15" customHeight="1" x14ac:dyDescent="0.25">
      <c r="A14" s="25"/>
      <c r="B14" s="27"/>
      <c r="C14" s="438"/>
      <c r="D14" s="417"/>
      <c r="E14" s="30"/>
      <c r="F14" s="437"/>
      <c r="G14"/>
      <c r="H14" s="52"/>
      <c r="I14" s="26"/>
      <c r="J14" s="427"/>
      <c r="K14" s="427"/>
      <c r="L14" s="51"/>
      <c r="M14" s="415"/>
      <c r="N14" s="449"/>
      <c r="O14"/>
      <c r="P14"/>
      <c r="Q14"/>
      <c r="R14"/>
      <c r="S14"/>
      <c r="T14"/>
      <c r="U14" s="56"/>
      <c r="V14" s="45"/>
      <c r="W14" s="46"/>
      <c r="X14" s="41"/>
      <c r="Y14" s="30"/>
      <c r="Z14" s="47"/>
      <c r="AA14"/>
      <c r="AB14" s="20"/>
      <c r="AC14" s="21"/>
      <c r="AD14" s="484"/>
      <c r="AE14" s="484"/>
      <c r="AF14" s="23"/>
      <c r="AG14" s="24"/>
      <c r="AH14"/>
      <c r="AI14"/>
      <c r="AJ14" s="79" t="s">
        <v>43</v>
      </c>
      <c r="AK14" s="54"/>
      <c r="AL14" s="80">
        <v>0</v>
      </c>
      <c r="AM14"/>
      <c r="AN14" s="79" t="s">
        <v>43</v>
      </c>
      <c r="AO14" s="54"/>
      <c r="AP14" s="80">
        <v>0</v>
      </c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9.15" customHeight="1" x14ac:dyDescent="0.25">
      <c r="A15" s="44"/>
      <c r="B15" s="276"/>
      <c r="C15" s="465"/>
      <c r="D15" s="439"/>
      <c r="E15" s="276"/>
      <c r="F15" s="227"/>
      <c r="G15"/>
      <c r="H15" s="52"/>
      <c r="I15" s="26"/>
      <c r="J15" s="420"/>
      <c r="K15" s="427"/>
      <c r="L15" s="243"/>
      <c r="M15" s="415"/>
      <c r="N15" s="449"/>
      <c r="O15" s="9"/>
      <c r="P15" s="6"/>
      <c r="Q15" s="6"/>
      <c r="R15" s="6"/>
      <c r="S15" s="6"/>
      <c r="T15" s="7"/>
      <c r="U15" s="56"/>
      <c r="V15" s="26"/>
      <c r="W15" s="65"/>
      <c r="X15" s="66"/>
      <c r="Y15" s="67"/>
      <c r="Z15" s="68"/>
      <c r="AA15"/>
      <c r="AB15" s="25"/>
      <c r="AC15" s="26"/>
      <c r="AD15" s="33"/>
      <c r="AE15" s="28"/>
      <c r="AF15" s="26"/>
      <c r="AG15" s="39"/>
      <c r="AH15"/>
      <c r="AI15"/>
      <c r="AJ15" s="14"/>
      <c r="AK15" s="81"/>
      <c r="AL15" s="55"/>
      <c r="AM15"/>
      <c r="AN15" s="14"/>
      <c r="AO15" s="81"/>
      <c r="AP15" s="5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9.15" customHeight="1" x14ac:dyDescent="0.25">
      <c r="A16" s="25"/>
      <c r="B16" s="27"/>
      <c r="C16" s="418"/>
      <c r="D16" s="431"/>
      <c r="E16" s="33"/>
      <c r="F16" s="437"/>
      <c r="G16"/>
      <c r="H16" s="50"/>
      <c r="I16" s="26"/>
      <c r="J16" s="420"/>
      <c r="K16" s="427"/>
      <c r="L16" s="26"/>
      <c r="M16" s="415"/>
      <c r="N16"/>
      <c r="O16" s="20"/>
      <c r="P16" s="83"/>
      <c r="Q16" s="484"/>
      <c r="R16" s="484"/>
      <c r="S16" s="83"/>
      <c r="T16" s="24"/>
      <c r="U16" s="70"/>
      <c r="V16" s="71"/>
      <c r="W16" s="72"/>
      <c r="X16" s="73"/>
      <c r="Y16" s="74"/>
      <c r="Z16" s="78"/>
      <c r="AA16"/>
      <c r="AB16" s="44"/>
      <c r="AC16" s="45"/>
      <c r="AD16" s="46"/>
      <c r="AE16" s="41"/>
      <c r="AF16" s="30"/>
      <c r="AG16" s="39"/>
      <c r="AH16"/>
      <c r="AI16"/>
      <c r="AJ16" s="76" t="s">
        <v>44</v>
      </c>
      <c r="AK16" s="81"/>
      <c r="AL16" s="80"/>
      <c r="AM16"/>
      <c r="AN16" s="76" t="s">
        <v>44</v>
      </c>
      <c r="AO16" s="81"/>
      <c r="AP16" s="80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9.15" customHeight="1" x14ac:dyDescent="0.25">
      <c r="A17" s="25"/>
      <c r="B17" s="27"/>
      <c r="C17" s="438"/>
      <c r="D17" s="434"/>
      <c r="E17" s="33"/>
      <c r="F17" s="437"/>
      <c r="G17"/>
      <c r="H17" s="50"/>
      <c r="I17" s="26"/>
      <c r="J17" s="420"/>
      <c r="K17" s="427"/>
      <c r="L17" s="26"/>
      <c r="M17" s="415"/>
      <c r="N17"/>
      <c r="O17" s="32"/>
      <c r="P17" s="26"/>
      <c r="Q17" s="33"/>
      <c r="R17" s="41"/>
      <c r="S17" s="30"/>
      <c r="T17" s="48"/>
      <c r="U17"/>
      <c r="V17"/>
      <c r="W17"/>
      <c r="X17"/>
      <c r="Y17"/>
      <c r="Z17"/>
      <c r="AA17"/>
      <c r="AB17" s="44"/>
      <c r="AC17" s="57"/>
      <c r="AD17" s="58"/>
      <c r="AE17" s="41"/>
      <c r="AF17" s="60"/>
      <c r="AG17" s="39"/>
      <c r="AH17"/>
      <c r="AI17"/>
      <c r="AJ17" s="14" t="s">
        <v>45</v>
      </c>
      <c r="AK17" s="81"/>
      <c r="AL17" s="16">
        <f>Q75</f>
        <v>12906.59</v>
      </c>
      <c r="AM17"/>
      <c r="AN17" s="14" t="s">
        <v>45</v>
      </c>
      <c r="AO17" s="81"/>
      <c r="AP17" s="16">
        <f>R75</f>
        <v>10245.740000000002</v>
      </c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9.15" customHeight="1" x14ac:dyDescent="0.25">
      <c r="A18" s="25"/>
      <c r="B18" s="77"/>
      <c r="C18" s="438"/>
      <c r="D18" s="434"/>
      <c r="E18" s="33"/>
      <c r="F18" s="437"/>
      <c r="G18"/>
      <c r="H18" s="50"/>
      <c r="I18" s="26"/>
      <c r="J18" s="420"/>
      <c r="K18" s="427"/>
      <c r="L18" s="77"/>
      <c r="M18" s="415"/>
      <c r="N18"/>
      <c r="O18" s="85"/>
      <c r="P18" s="45"/>
      <c r="Q18" s="46"/>
      <c r="R18" s="41"/>
      <c r="S18" s="30"/>
      <c r="T18" s="48"/>
      <c r="U18" s="9"/>
      <c r="V18" s="6"/>
      <c r="W18" s="6"/>
      <c r="X18" s="6"/>
      <c r="Y18" s="6"/>
      <c r="Z18" s="7"/>
      <c r="AA18"/>
      <c r="AB18" s="44"/>
      <c r="AC18" s="45"/>
      <c r="AD18" s="46"/>
      <c r="AE18" s="41"/>
      <c r="AF18" s="30"/>
      <c r="AG18" s="39"/>
      <c r="AH18"/>
      <c r="AI18"/>
      <c r="AJ18" s="14" t="s">
        <v>46</v>
      </c>
      <c r="AK18" s="81"/>
      <c r="AL18" s="16">
        <f>Q57</f>
        <v>4723.6099999999997</v>
      </c>
      <c r="AM18"/>
      <c r="AN18" s="14" t="s">
        <v>46</v>
      </c>
      <c r="AO18" s="81"/>
      <c r="AP18" s="16">
        <f>R57</f>
        <v>4723.6099999999997</v>
      </c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9.15" customHeight="1" x14ac:dyDescent="0.25">
      <c r="A19" s="25"/>
      <c r="B19" s="26"/>
      <c r="C19" s="438"/>
      <c r="D19" s="417"/>
      <c r="E19" s="30"/>
      <c r="F19" s="49"/>
      <c r="G19"/>
      <c r="H19" s="50"/>
      <c r="I19" s="26"/>
      <c r="J19" s="420"/>
      <c r="K19" s="427"/>
      <c r="L19" s="51"/>
      <c r="M19" s="422"/>
      <c r="N19"/>
      <c r="O19" s="56"/>
      <c r="P19" s="45"/>
      <c r="Q19" s="46"/>
      <c r="R19" s="41"/>
      <c r="S19" s="30"/>
      <c r="T19" s="47"/>
      <c r="U19" s="20"/>
      <c r="V19" s="21"/>
      <c r="W19" s="484"/>
      <c r="X19" s="484"/>
      <c r="Y19" s="23"/>
      <c r="Z19" s="24"/>
      <c r="AA19"/>
      <c r="AB19" s="56"/>
      <c r="AC19" s="26"/>
      <c r="AD19" s="65"/>
      <c r="AE19" s="66"/>
      <c r="AF19" s="67"/>
      <c r="AG19" s="68"/>
      <c r="AH19"/>
      <c r="AI19"/>
      <c r="AJ19" s="14" t="s">
        <v>47</v>
      </c>
      <c r="AK19" s="81"/>
      <c r="AL19" s="16">
        <f>AK10-SUM(AL17:AL18)</f>
        <v>-2660.8500000000004</v>
      </c>
      <c r="AM19"/>
      <c r="AN19" s="14"/>
      <c r="AO19" s="81"/>
      <c r="AP19" s="16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9.15" customHeight="1" x14ac:dyDescent="0.25">
      <c r="A20" s="25"/>
      <c r="B20" s="77"/>
      <c r="C20" s="438"/>
      <c r="D20" s="417"/>
      <c r="E20" s="30"/>
      <c r="F20" s="437"/>
      <c r="G20" s="449"/>
      <c r="H20" s="50"/>
      <c r="I20" s="26"/>
      <c r="J20" s="420"/>
      <c r="K20" s="427"/>
      <c r="L20" s="51"/>
      <c r="M20" s="422"/>
      <c r="N20"/>
      <c r="O20" s="56"/>
      <c r="P20" s="45"/>
      <c r="Q20" s="46"/>
      <c r="R20" s="41"/>
      <c r="S20" s="30"/>
      <c r="T20" s="47"/>
      <c r="U20" s="25"/>
      <c r="V20" s="26"/>
      <c r="W20" s="33"/>
      <c r="X20" s="41"/>
      <c r="Y20" s="26"/>
      <c r="Z20" s="86"/>
      <c r="AA20"/>
      <c r="AB20" s="70"/>
      <c r="AC20" s="71"/>
      <c r="AD20" s="87"/>
      <c r="AE20" s="88"/>
      <c r="AF20" s="89"/>
      <c r="AG20" s="90"/>
      <c r="AH20"/>
      <c r="AI20"/>
      <c r="AJ20" s="79" t="s">
        <v>43</v>
      </c>
      <c r="AK20" s="81"/>
      <c r="AL20" s="91">
        <f>SUM(AL17:AL19)</f>
        <v>14969.35</v>
      </c>
      <c r="AM20"/>
      <c r="AN20" s="79" t="s">
        <v>43</v>
      </c>
      <c r="AO20" s="81"/>
      <c r="AP20" s="91">
        <f>SUM(AP17:AP18)</f>
        <v>14969.350000000002</v>
      </c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9.15" customHeight="1" x14ac:dyDescent="0.25">
      <c r="A21" s="25"/>
      <c r="B21" s="77"/>
      <c r="C21" s="438"/>
      <c r="D21" s="417"/>
      <c r="E21" s="101"/>
      <c r="F21" s="437"/>
      <c r="G21" s="449"/>
      <c r="H21" s="50"/>
      <c r="I21" s="51"/>
      <c r="J21" s="420"/>
      <c r="K21" s="427"/>
      <c r="L21" s="51"/>
      <c r="M21" s="422"/>
      <c r="N21"/>
      <c r="O21" s="56"/>
      <c r="P21" s="45"/>
      <c r="Q21" s="46"/>
      <c r="R21" s="41"/>
      <c r="S21" s="30"/>
      <c r="T21" s="47"/>
      <c r="U21" s="44"/>
      <c r="V21" s="45"/>
      <c r="W21" s="46"/>
      <c r="X21" s="92"/>
      <c r="Y21" s="93"/>
      <c r="Z21" s="86"/>
      <c r="AA21"/>
      <c r="AB21" s="94"/>
      <c r="AC21" s="12"/>
      <c r="AD21" s="12"/>
      <c r="AE21" s="12"/>
      <c r="AF21" s="12"/>
      <c r="AG21" s="95"/>
      <c r="AH21"/>
      <c r="AI21"/>
      <c r="AJ21" s="14"/>
      <c r="AK21" s="81"/>
      <c r="AL21" s="55"/>
      <c r="AM21"/>
      <c r="AN21" s="14"/>
      <c r="AO21" s="81"/>
      <c r="AP21" s="55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9.15" customHeight="1" x14ac:dyDescent="0.25">
      <c r="A22" s="25"/>
      <c r="B22" s="77"/>
      <c r="C22" s="438"/>
      <c r="D22" s="417"/>
      <c r="E22" s="30"/>
      <c r="F22" s="437"/>
      <c r="G22" s="449"/>
      <c r="H22" s="50"/>
      <c r="I22" s="26"/>
      <c r="J22" s="420"/>
      <c r="K22" s="427"/>
      <c r="L22" s="51"/>
      <c r="M22" s="422"/>
      <c r="N22"/>
      <c r="O22" s="56"/>
      <c r="P22" s="57"/>
      <c r="Q22" s="58"/>
      <c r="R22" s="59"/>
      <c r="S22" s="60"/>
      <c r="T22" s="64"/>
      <c r="U22" s="44"/>
      <c r="V22" s="45"/>
      <c r="W22" s="46"/>
      <c r="X22" s="41"/>
      <c r="Y22" s="30"/>
      <c r="Z22" s="48"/>
      <c r="AA22"/>
      <c r="AB22" s="20"/>
      <c r="AC22" s="96"/>
      <c r="AD22" s="485"/>
      <c r="AE22" s="485"/>
      <c r="AF22" s="97"/>
      <c r="AG22" s="24"/>
      <c r="AH22"/>
      <c r="AI22"/>
      <c r="AJ22" s="61" t="s">
        <v>40</v>
      </c>
      <c r="AK22" s="98"/>
      <c r="AL22" s="63">
        <f>AL14+AL20</f>
        <v>14969.35</v>
      </c>
      <c r="AM22"/>
      <c r="AN22" s="61" t="s">
        <v>40</v>
      </c>
      <c r="AO22" s="98"/>
      <c r="AP22" s="63">
        <f>AP14+AP20</f>
        <v>14969.350000000002</v>
      </c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9.15" customHeight="1" x14ac:dyDescent="0.25">
      <c r="A23" s="25"/>
      <c r="B23" s="77"/>
      <c r="C23" s="438"/>
      <c r="D23" s="417"/>
      <c r="E23" s="30"/>
      <c r="F23" s="437"/>
      <c r="G23" s="449"/>
      <c r="H23" s="50"/>
      <c r="I23" s="26"/>
      <c r="J23" s="420"/>
      <c r="K23" s="427"/>
      <c r="L23" s="51"/>
      <c r="M23" s="422"/>
      <c r="N23"/>
      <c r="O23" s="56"/>
      <c r="P23" s="26"/>
      <c r="Q23" s="65"/>
      <c r="R23" s="66"/>
      <c r="S23" s="67"/>
      <c r="T23" s="68"/>
      <c r="U23" s="44"/>
      <c r="V23" s="45"/>
      <c r="W23" s="46"/>
      <c r="X23" s="41"/>
      <c r="Y23" s="30"/>
      <c r="Z23" s="39"/>
      <c r="AA23"/>
      <c r="AB23" s="40"/>
      <c r="AC23" s="26"/>
      <c r="AD23" s="99"/>
      <c r="AE23" s="34"/>
      <c r="AF23" s="27"/>
      <c r="AG23" s="100"/>
      <c r="AH23"/>
      <c r="AI23"/>
      <c r="AJ23" s="14"/>
      <c r="AK23" s="54"/>
      <c r="AL23" s="55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9.15" customHeight="1" x14ac:dyDescent="0.25">
      <c r="A24" s="25"/>
      <c r="B24" s="77"/>
      <c r="C24" s="438"/>
      <c r="D24" s="417"/>
      <c r="E24" s="30"/>
      <c r="F24" s="49"/>
      <c r="G24" s="449"/>
      <c r="H24" s="50"/>
      <c r="I24" s="26"/>
      <c r="J24" s="420"/>
      <c r="K24" s="427"/>
      <c r="L24" s="51"/>
      <c r="M24" s="422"/>
      <c r="N24"/>
      <c r="O24" s="56"/>
      <c r="P24" s="26"/>
      <c r="Q24" s="65"/>
      <c r="R24" s="66"/>
      <c r="S24" s="67"/>
      <c r="T24" s="68"/>
      <c r="U24" s="56"/>
      <c r="V24" s="26"/>
      <c r="W24" s="65"/>
      <c r="X24" s="66"/>
      <c r="Y24" s="67"/>
      <c r="Z24" s="68"/>
      <c r="AA24"/>
      <c r="AB24" s="44"/>
      <c r="AC24" s="26"/>
      <c r="AD24" s="33"/>
      <c r="AE24" s="41"/>
      <c r="AF24" s="30"/>
      <c r="AG24" s="39"/>
      <c r="AH24"/>
      <c r="AI24"/>
      <c r="AJ24" s="61" t="s">
        <v>48</v>
      </c>
      <c r="AK24" s="62">
        <f>-AL19</f>
        <v>2660.8500000000004</v>
      </c>
      <c r="AL24" s="63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9.15" customHeight="1" x14ac:dyDescent="0.25">
      <c r="A25" s="32"/>
      <c r="B25" s="26"/>
      <c r="C25" s="438"/>
      <c r="D25" s="417"/>
      <c r="E25" s="30"/>
      <c r="F25" s="49"/>
      <c r="G25"/>
      <c r="H25" s="50"/>
      <c r="I25" s="26"/>
      <c r="J25" s="420"/>
      <c r="K25" s="427"/>
      <c r="L25" s="51"/>
      <c r="M25" s="422"/>
      <c r="N25"/>
      <c r="O25" s="56"/>
      <c r="P25" s="26"/>
      <c r="Q25" s="65"/>
      <c r="R25" s="66"/>
      <c r="S25" s="67"/>
      <c r="T25" s="68"/>
      <c r="U25"/>
      <c r="V25"/>
      <c r="W25"/>
      <c r="X25"/>
      <c r="Y25"/>
      <c r="Z25"/>
      <c r="AA25"/>
      <c r="AB25" s="44"/>
      <c r="AC25" s="26"/>
      <c r="AD25" s="33"/>
      <c r="AE25" s="59"/>
      <c r="AF25" s="60"/>
      <c r="AG25" s="39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9.15" customHeight="1" x14ac:dyDescent="0.25">
      <c r="A26" s="32"/>
      <c r="B26" s="26"/>
      <c r="C26" s="438"/>
      <c r="D26" s="417"/>
      <c r="E26" s="460"/>
      <c r="F26" s="49"/>
      <c r="G26"/>
      <c r="H26" s="50"/>
      <c r="I26" s="51"/>
      <c r="J26" s="420"/>
      <c r="K26" s="427"/>
      <c r="L26" s="51"/>
      <c r="M26" s="422"/>
      <c r="N26"/>
      <c r="O26" s="70"/>
      <c r="P26" s="71"/>
      <c r="Q26" s="72"/>
      <c r="R26" s="73"/>
      <c r="S26" s="74"/>
      <c r="T26" s="78"/>
      <c r="U26" s="9"/>
      <c r="V26" s="6"/>
      <c r="W26" s="6"/>
      <c r="X26" s="6"/>
      <c r="Y26" s="6"/>
      <c r="Z26" s="7"/>
      <c r="AA26"/>
      <c r="AB26" s="44"/>
      <c r="AC26" s="45"/>
      <c r="AD26" s="46"/>
      <c r="AE26" s="41"/>
      <c r="AF26" s="30"/>
      <c r="AG26" s="39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9.15" customHeight="1" x14ac:dyDescent="0.25">
      <c r="A27" s="32"/>
      <c r="B27" s="26"/>
      <c r="C27" s="438"/>
      <c r="D27" s="417"/>
      <c r="E27" s="30"/>
      <c r="F27" s="49"/>
      <c r="G27"/>
      <c r="H27" s="50"/>
      <c r="I27" s="26"/>
      <c r="J27" s="421"/>
      <c r="K27" s="417"/>
      <c r="L27" s="30"/>
      <c r="M27" s="443"/>
      <c r="N27"/>
      <c r="O27"/>
      <c r="P27"/>
      <c r="Q27"/>
      <c r="R27"/>
      <c r="S27"/>
      <c r="T27"/>
      <c r="U27" s="20"/>
      <c r="V27" s="21"/>
      <c r="W27" s="484"/>
      <c r="X27" s="484"/>
      <c r="Y27" s="23"/>
      <c r="Z27" s="24"/>
      <c r="AA27"/>
      <c r="AB27" s="56"/>
      <c r="AC27" s="26"/>
      <c r="AD27" s="65"/>
      <c r="AE27" s="66"/>
      <c r="AF27" s="67"/>
      <c r="AG27" s="68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9.15" customHeight="1" x14ac:dyDescent="0.25">
      <c r="A28" s="32"/>
      <c r="B28" s="26"/>
      <c r="C28" s="438"/>
      <c r="D28" s="417"/>
      <c r="E28" s="101"/>
      <c r="F28" s="49"/>
      <c r="G28"/>
      <c r="H28" s="25"/>
      <c r="I28" s="30"/>
      <c r="J28" s="421"/>
      <c r="K28" s="417"/>
      <c r="L28" s="30"/>
      <c r="M28" s="444"/>
      <c r="N28"/>
      <c r="O28"/>
      <c r="P28"/>
      <c r="Q28"/>
      <c r="R28"/>
      <c r="S28"/>
      <c r="T28"/>
      <c r="U28" s="102"/>
      <c r="V28" s="103"/>
      <c r="W28" s="103"/>
      <c r="X28" s="103"/>
      <c r="Y28" s="103"/>
      <c r="Z28" s="104"/>
      <c r="AA28"/>
      <c r="AB28" s="105"/>
      <c r="AC28" s="26"/>
      <c r="AD28" s="87"/>
      <c r="AE28" s="88"/>
      <c r="AF28" s="67"/>
      <c r="AG28" s="106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9.15" customHeight="1" x14ac:dyDescent="0.25">
      <c r="A29" s="32"/>
      <c r="B29" s="26"/>
      <c r="C29" s="438"/>
      <c r="D29" s="417"/>
      <c r="E29" s="30"/>
      <c r="F29" s="49"/>
      <c r="G29"/>
      <c r="H29" s="25"/>
      <c r="I29" s="30"/>
      <c r="J29" s="421"/>
      <c r="K29" s="428"/>
      <c r="L29" s="60"/>
      <c r="M29" s="444"/>
      <c r="N29"/>
      <c r="O29" s="9"/>
      <c r="P29" s="6"/>
      <c r="Q29" s="6"/>
      <c r="R29" s="6"/>
      <c r="S29" s="6"/>
      <c r="T29" s="7"/>
      <c r="U29" s="25"/>
      <c r="V29" s="26"/>
      <c r="W29" s="33"/>
      <c r="X29" s="34"/>
      <c r="Y29" s="33"/>
      <c r="Z29" s="39"/>
      <c r="AA29"/>
      <c r="AB29" s="70"/>
      <c r="AC29" s="71"/>
      <c r="AD29" s="72"/>
      <c r="AE29" s="73"/>
      <c r="AF29" s="74"/>
      <c r="AG29" s="75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9.15" customHeight="1" x14ac:dyDescent="0.25">
      <c r="A30" s="32"/>
      <c r="B30" s="26"/>
      <c r="C30" s="438"/>
      <c r="D30" s="417"/>
      <c r="E30" s="30"/>
      <c r="F30" s="49"/>
      <c r="G30"/>
      <c r="H30" s="25"/>
      <c r="I30" s="26"/>
      <c r="J30" s="422"/>
      <c r="K30" s="429"/>
      <c r="L30" s="33"/>
      <c r="M30" s="445"/>
      <c r="N30"/>
      <c r="O30" s="20"/>
      <c r="P30" s="83"/>
      <c r="Q30" s="484"/>
      <c r="R30" s="484"/>
      <c r="S30" s="83"/>
      <c r="T30" s="24"/>
      <c r="U30" s="56"/>
      <c r="V30" s="26"/>
      <c r="W30" s="65"/>
      <c r="X30" s="66"/>
      <c r="Y30" s="67"/>
      <c r="Z30" s="68"/>
      <c r="AA30"/>
      <c r="AB30" s="94"/>
      <c r="AC30" s="12"/>
      <c r="AD30" s="12"/>
      <c r="AE30" s="12"/>
      <c r="AF30" s="12"/>
      <c r="AG30" s="95"/>
      <c r="AH30"/>
      <c r="AI30"/>
      <c r="AJ30" s="482" t="s">
        <v>117</v>
      </c>
      <c r="AK30" s="482"/>
      <c r="AL30" s="482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9.15" customHeight="1" x14ac:dyDescent="0.25">
      <c r="A31" s="32"/>
      <c r="B31" s="26"/>
      <c r="C31" s="438"/>
      <c r="D31" s="417"/>
      <c r="E31" s="30"/>
      <c r="F31" s="49"/>
      <c r="G31"/>
      <c r="H31" s="25"/>
      <c r="I31" s="26"/>
      <c r="J31" s="423"/>
      <c r="K31" s="429"/>
      <c r="L31" s="67"/>
      <c r="M31" s="444"/>
      <c r="N31"/>
      <c r="O31" s="44"/>
      <c r="P31" s="45"/>
      <c r="Q31" s="46"/>
      <c r="R31" s="41"/>
      <c r="S31" s="30"/>
      <c r="T31" s="47"/>
      <c r="U31" s="70"/>
      <c r="V31" s="71"/>
      <c r="W31" s="72"/>
      <c r="X31" s="73"/>
      <c r="Y31" s="74"/>
      <c r="Z31" s="78"/>
      <c r="AA31"/>
      <c r="AB31" s="20"/>
      <c r="AC31" s="96"/>
      <c r="AD31" s="485"/>
      <c r="AE31" s="485"/>
      <c r="AF31" s="97"/>
      <c r="AG31" s="24"/>
      <c r="AH31"/>
      <c r="AI31"/>
      <c r="AJ31" s="482"/>
      <c r="AK31" s="482"/>
      <c r="AL31" s="482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9.15" customHeight="1" x14ac:dyDescent="0.25">
      <c r="A32" s="32"/>
      <c r="B32" s="26"/>
      <c r="C32" s="438"/>
      <c r="D32" s="417"/>
      <c r="E32" s="30"/>
      <c r="F32" s="49"/>
      <c r="G32" s="110"/>
      <c r="H32" s="25"/>
      <c r="I32" s="26"/>
      <c r="J32" s="423"/>
      <c r="K32" s="429"/>
      <c r="L32" s="67"/>
      <c r="M32" s="444"/>
      <c r="N32"/>
      <c r="O32" s="56"/>
      <c r="P32" s="45"/>
      <c r="Q32" s="46"/>
      <c r="R32" s="41"/>
      <c r="S32" s="30"/>
      <c r="T32" s="47"/>
      <c r="U32"/>
      <c r="V32"/>
      <c r="W32"/>
      <c r="X32"/>
      <c r="Y32"/>
      <c r="Z32"/>
      <c r="AA32"/>
      <c r="AB32" s="40"/>
      <c r="AC32" s="26"/>
      <c r="AD32" s="33"/>
      <c r="AE32" s="31"/>
      <c r="AF32" s="27"/>
      <c r="AG32" s="111"/>
      <c r="AH32"/>
      <c r="AI32"/>
      <c r="AJ32" s="112" t="s">
        <v>49</v>
      </c>
      <c r="AK32" s="113" t="s">
        <v>50</v>
      </c>
      <c r="AL32" s="114" t="s">
        <v>51</v>
      </c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9.15" customHeight="1" x14ac:dyDescent="0.25">
      <c r="A33" s="32"/>
      <c r="B33" s="26"/>
      <c r="C33" s="438"/>
      <c r="D33" s="417"/>
      <c r="E33" s="30"/>
      <c r="F33" s="49"/>
      <c r="G33"/>
      <c r="H33" s="25"/>
      <c r="I33" s="26"/>
      <c r="J33" s="423"/>
      <c r="K33" s="429"/>
      <c r="L33" s="67"/>
      <c r="M33" s="444"/>
      <c r="N33"/>
      <c r="O33" s="56"/>
      <c r="P33" s="45"/>
      <c r="Q33" s="46"/>
      <c r="R33" s="41"/>
      <c r="S33" s="30"/>
      <c r="T33" s="47"/>
      <c r="U33" s="9"/>
      <c r="V33" s="6"/>
      <c r="W33" s="6"/>
      <c r="X33" s="6"/>
      <c r="Y33" s="6"/>
      <c r="Z33" s="7"/>
      <c r="AA33"/>
      <c r="AB33" s="115"/>
      <c r="AC33" s="26"/>
      <c r="AD33" s="116"/>
      <c r="AE33" s="28"/>
      <c r="AF33" s="30"/>
      <c r="AG33" s="39"/>
      <c r="AH33"/>
      <c r="AI33"/>
      <c r="AJ33" s="117" t="s">
        <v>52</v>
      </c>
      <c r="AK33" s="118"/>
      <c r="AL33" s="119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9.15" customHeight="1" x14ac:dyDescent="0.25">
      <c r="A34" s="32"/>
      <c r="B34" s="26"/>
      <c r="C34" s="438"/>
      <c r="D34" s="417"/>
      <c r="E34" s="30"/>
      <c r="F34" s="49"/>
      <c r="G34"/>
      <c r="H34" s="25"/>
      <c r="I34" s="26"/>
      <c r="J34" s="424"/>
      <c r="K34" s="430"/>
      <c r="L34" s="77"/>
      <c r="M34" s="423"/>
      <c r="N34"/>
      <c r="O34" s="56"/>
      <c r="P34" s="45"/>
      <c r="Q34" s="46"/>
      <c r="R34" s="41"/>
      <c r="S34" s="30"/>
      <c r="T34" s="47"/>
      <c r="U34" s="20"/>
      <c r="V34" s="21"/>
      <c r="W34" s="484"/>
      <c r="X34" s="484"/>
      <c r="Y34" s="23"/>
      <c r="Z34" s="24"/>
      <c r="AA34"/>
      <c r="AB34" s="120"/>
      <c r="AC34" s="26"/>
      <c r="AD34" s="121"/>
      <c r="AE34" s="41"/>
      <c r="AF34" s="30"/>
      <c r="AG34" s="39"/>
      <c r="AH34"/>
      <c r="AI34"/>
      <c r="AJ34" s="122"/>
      <c r="AK34" s="123"/>
      <c r="AL34" s="12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9.15" customHeight="1" x14ac:dyDescent="0.25">
      <c r="A35" s="32"/>
      <c r="B35" s="26"/>
      <c r="C35" s="438"/>
      <c r="D35" s="417"/>
      <c r="E35" s="30"/>
      <c r="F35" s="49"/>
      <c r="G35"/>
      <c r="H35" s="25"/>
      <c r="I35" s="26"/>
      <c r="J35" s="423"/>
      <c r="K35" s="424"/>
      <c r="L35" s="54"/>
      <c r="M35" s="423"/>
      <c r="N35"/>
      <c r="O35" s="56"/>
      <c r="P35" s="45"/>
      <c r="Q35" s="46"/>
      <c r="R35" s="41"/>
      <c r="S35" s="30"/>
      <c r="T35" s="47"/>
      <c r="U35" s="25"/>
      <c r="V35" s="26"/>
      <c r="W35" s="33"/>
      <c r="X35" s="34"/>
      <c r="Y35" s="33"/>
      <c r="Z35" s="100"/>
      <c r="AA35"/>
      <c r="AB35" s="44"/>
      <c r="AC35" s="26"/>
      <c r="AD35" s="46"/>
      <c r="AE35" s="41"/>
      <c r="AF35" s="30"/>
      <c r="AG35" s="39"/>
      <c r="AH35"/>
      <c r="AI35"/>
      <c r="AJ35" s="76" t="s">
        <v>0</v>
      </c>
      <c r="AK35" s="54"/>
      <c r="AL35" s="5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9.15" customHeight="1" x14ac:dyDescent="0.25">
      <c r="A36" s="32"/>
      <c r="B36" s="26"/>
      <c r="C36" s="438"/>
      <c r="D36" s="418"/>
      <c r="E36" s="77"/>
      <c r="F36" s="49"/>
      <c r="G36"/>
      <c r="H36" s="32"/>
      <c r="I36" s="26"/>
      <c r="J36" s="423"/>
      <c r="K36" s="424"/>
      <c r="L36" s="54"/>
      <c r="M36" s="423"/>
      <c r="N36"/>
      <c r="O36" s="56"/>
      <c r="P36" s="45"/>
      <c r="Q36" s="46"/>
      <c r="R36" s="41"/>
      <c r="S36" s="30"/>
      <c r="T36" s="47"/>
      <c r="U36" s="44"/>
      <c r="V36" s="45"/>
      <c r="W36" s="46"/>
      <c r="X36" s="41"/>
      <c r="Y36" s="30"/>
      <c r="Z36" s="39"/>
      <c r="AA36"/>
      <c r="AB36" s="44"/>
      <c r="AC36" s="45"/>
      <c r="AD36" s="46"/>
      <c r="AE36" s="41"/>
      <c r="AF36" s="30"/>
      <c r="AG36" s="39"/>
      <c r="AH36"/>
      <c r="AI36"/>
      <c r="AJ36" s="125" t="s">
        <v>53</v>
      </c>
      <c r="AK36" s="33">
        <f>AD114</f>
        <v>0</v>
      </c>
      <c r="AL36" s="16">
        <v>0</v>
      </c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9.15" customHeight="1" x14ac:dyDescent="0.25">
      <c r="A37" s="32"/>
      <c r="B37" s="26"/>
      <c r="C37" s="438"/>
      <c r="D37" s="418"/>
      <c r="E37" s="77"/>
      <c r="F37" s="49"/>
      <c r="G37"/>
      <c r="H37" s="32"/>
      <c r="I37" s="26"/>
      <c r="J37" s="423"/>
      <c r="K37" s="424"/>
      <c r="L37" s="54"/>
      <c r="M37" s="423"/>
      <c r="N37"/>
      <c r="O37" s="56"/>
      <c r="P37" s="45"/>
      <c r="Q37" s="46"/>
      <c r="R37" s="41"/>
      <c r="S37" s="30"/>
      <c r="T37" s="47"/>
      <c r="U37" s="44"/>
      <c r="V37" s="45"/>
      <c r="W37" s="46"/>
      <c r="X37" s="41"/>
      <c r="Y37" s="30"/>
      <c r="Z37" s="39"/>
      <c r="AA37"/>
      <c r="AB37" s="44"/>
      <c r="AC37" s="45"/>
      <c r="AD37" s="46"/>
      <c r="AE37" s="41"/>
      <c r="AF37" s="30"/>
      <c r="AG37" s="39"/>
      <c r="AH37"/>
      <c r="AI37"/>
      <c r="AJ37" s="125" t="s">
        <v>2</v>
      </c>
      <c r="AK37" s="33">
        <f>AD131</f>
        <v>0</v>
      </c>
      <c r="AL37" s="16">
        <v>0</v>
      </c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9.15" customHeight="1" x14ac:dyDescent="0.25">
      <c r="A38" s="32"/>
      <c r="B38" s="26"/>
      <c r="C38" s="419"/>
      <c r="D38" s="417"/>
      <c r="E38" s="30"/>
      <c r="F38" s="49"/>
      <c r="G38"/>
      <c r="H38" s="32"/>
      <c r="I38" s="26"/>
      <c r="J38" s="423"/>
      <c r="K38" s="424"/>
      <c r="L38" s="54"/>
      <c r="M38" s="423"/>
      <c r="N38"/>
      <c r="O38" s="56"/>
      <c r="P38" s="45"/>
      <c r="Q38" s="46"/>
      <c r="R38" s="41"/>
      <c r="S38" s="30"/>
      <c r="T38" s="47"/>
      <c r="U38" s="56"/>
      <c r="V38" s="26"/>
      <c r="W38" s="65"/>
      <c r="X38" s="66"/>
      <c r="Y38" s="67"/>
      <c r="Z38" s="68"/>
      <c r="AA38"/>
      <c r="AB38" s="44"/>
      <c r="AC38" s="57"/>
      <c r="AD38" s="58"/>
      <c r="AE38" s="126"/>
      <c r="AF38" s="127"/>
      <c r="AG38" s="39"/>
      <c r="AH38"/>
      <c r="AI38"/>
      <c r="AJ38" s="125" t="s">
        <v>3</v>
      </c>
      <c r="AK38" s="33">
        <f>AD126</f>
        <v>0</v>
      </c>
      <c r="AL38" s="16">
        <v>0</v>
      </c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9.15" customHeight="1" x14ac:dyDescent="0.25">
      <c r="A39" s="32"/>
      <c r="B39" s="26"/>
      <c r="C39" s="419"/>
      <c r="D39" s="417"/>
      <c r="E39" s="30"/>
      <c r="F39" s="49"/>
      <c r="G39"/>
      <c r="H39" s="32"/>
      <c r="I39" s="26"/>
      <c r="J39" s="423"/>
      <c r="K39" s="424"/>
      <c r="L39" s="54"/>
      <c r="M39" s="423"/>
      <c r="N39"/>
      <c r="O39" s="56"/>
      <c r="P39" s="45"/>
      <c r="Q39" s="46"/>
      <c r="R39" s="41"/>
      <c r="S39" s="30"/>
      <c r="T39" s="47"/>
      <c r="U39" s="56"/>
      <c r="V39" s="26"/>
      <c r="W39" s="65"/>
      <c r="X39" s="66"/>
      <c r="Y39" s="67"/>
      <c r="Z39" s="68"/>
      <c r="AA39"/>
      <c r="AB39" s="44"/>
      <c r="AC39" s="57"/>
      <c r="AD39" s="58"/>
      <c r="AE39" s="126"/>
      <c r="AF39" s="127"/>
      <c r="AG39" s="39"/>
      <c r="AH39"/>
      <c r="AI39"/>
      <c r="AJ39" s="125" t="s">
        <v>4</v>
      </c>
      <c r="AK39" s="33">
        <f>AD122</f>
        <v>0</v>
      </c>
      <c r="AL39" s="16">
        <v>0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9.15" customHeight="1" x14ac:dyDescent="0.25">
      <c r="A40" s="32"/>
      <c r="B40" s="26"/>
      <c r="C40" s="419"/>
      <c r="D40" s="417"/>
      <c r="E40" s="33"/>
      <c r="F40" s="49"/>
      <c r="G40"/>
      <c r="H40" s="32"/>
      <c r="I40" s="26"/>
      <c r="J40" s="423"/>
      <c r="K40" s="424"/>
      <c r="L40" s="54"/>
      <c r="M40" s="423"/>
      <c r="N40"/>
      <c r="O40" s="56"/>
      <c r="P40" s="45"/>
      <c r="Q40" s="46"/>
      <c r="R40" s="41"/>
      <c r="S40" s="30"/>
      <c r="T40" s="47"/>
      <c r="U40" s="56"/>
      <c r="V40" s="26"/>
      <c r="W40" s="65"/>
      <c r="X40" s="66"/>
      <c r="Y40" s="67"/>
      <c r="Z40" s="68"/>
      <c r="AA40"/>
      <c r="AB40" s="44"/>
      <c r="AC40" s="57"/>
      <c r="AD40" s="58"/>
      <c r="AE40" s="59"/>
      <c r="AF40" s="60"/>
      <c r="AG40" s="39"/>
      <c r="AH40"/>
      <c r="AI40"/>
      <c r="AJ40" s="125" t="s">
        <v>5</v>
      </c>
      <c r="AK40" s="33">
        <f>AD120</f>
        <v>0</v>
      </c>
      <c r="AL40" s="16">
        <v>0</v>
      </c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.15" customHeight="1" x14ac:dyDescent="0.25">
      <c r="A41" s="125"/>
      <c r="B41" s="26"/>
      <c r="C41" s="419"/>
      <c r="D41" s="417"/>
      <c r="E41" s="30"/>
      <c r="F41" s="49"/>
      <c r="G41"/>
      <c r="H41" s="32"/>
      <c r="I41" s="26"/>
      <c r="J41" s="423"/>
      <c r="K41" s="424"/>
      <c r="L41" s="54"/>
      <c r="M41" s="423"/>
      <c r="N41"/>
      <c r="O41" s="56"/>
      <c r="P41" s="45"/>
      <c r="Q41" s="46"/>
      <c r="R41" s="41"/>
      <c r="S41" s="30"/>
      <c r="T41" s="47"/>
      <c r="U41" s="70"/>
      <c r="V41" s="71"/>
      <c r="W41" s="72"/>
      <c r="X41" s="73"/>
      <c r="Y41" s="74"/>
      <c r="Z41" s="78"/>
      <c r="AA41"/>
      <c r="AB41" s="44"/>
      <c r="AC41" s="26"/>
      <c r="AD41" s="65"/>
      <c r="AE41" s="66"/>
      <c r="AF41" s="33"/>
      <c r="AG41" s="128"/>
      <c r="AH41"/>
      <c r="AI41"/>
      <c r="AJ41" s="125"/>
      <c r="AK41" s="33"/>
      <c r="AL41" s="16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9.15" customHeight="1" x14ac:dyDescent="0.25">
      <c r="A42" s="125"/>
      <c r="B42" s="77"/>
      <c r="C42" s="436"/>
      <c r="D42" s="417"/>
      <c r="E42" s="60"/>
      <c r="F42" s="49"/>
      <c r="G42"/>
      <c r="H42" s="32"/>
      <c r="I42" s="26"/>
      <c r="J42" s="423"/>
      <c r="K42" s="424"/>
      <c r="L42" s="54"/>
      <c r="M42" s="423"/>
      <c r="N42"/>
      <c r="O42" s="56"/>
      <c r="P42" s="45"/>
      <c r="Q42" s="46"/>
      <c r="R42" s="41"/>
      <c r="S42" s="30"/>
      <c r="T42" s="47"/>
      <c r="U42"/>
      <c r="V42"/>
      <c r="W42"/>
      <c r="X42"/>
      <c r="Y42"/>
      <c r="Z42"/>
      <c r="AA42"/>
      <c r="AB42" s="70"/>
      <c r="AC42" s="71"/>
      <c r="AD42" s="72"/>
      <c r="AE42" s="73"/>
      <c r="AF42" s="74"/>
      <c r="AG42" s="90"/>
      <c r="AH42"/>
      <c r="AI42"/>
      <c r="AJ42" s="125"/>
      <c r="AK42" s="33"/>
      <c r="AL42" s="55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9.15" customHeight="1" x14ac:dyDescent="0.25">
      <c r="A43" s="125"/>
      <c r="B43" s="54"/>
      <c r="C43" s="424"/>
      <c r="D43" s="417"/>
      <c r="E43" s="33"/>
      <c r="F43" s="49"/>
      <c r="G43"/>
      <c r="H43" s="32"/>
      <c r="I43" s="26"/>
      <c r="J43" s="423"/>
      <c r="K43" s="424"/>
      <c r="L43" s="54"/>
      <c r="M43" s="423"/>
      <c r="N43"/>
      <c r="O43" s="56"/>
      <c r="P43" s="45"/>
      <c r="Q43" s="46"/>
      <c r="R43" s="41"/>
      <c r="S43" s="30"/>
      <c r="T43" s="47"/>
      <c r="U43"/>
      <c r="V43"/>
      <c r="W43"/>
      <c r="X43"/>
      <c r="Y43"/>
      <c r="Z43"/>
      <c r="AA43"/>
      <c r="AB43" s="94"/>
      <c r="AC43" s="12"/>
      <c r="AD43" s="12"/>
      <c r="AE43" s="12"/>
      <c r="AF43" s="12"/>
      <c r="AG43" s="95"/>
      <c r="AH43"/>
      <c r="AI43"/>
      <c r="AJ43" s="125"/>
      <c r="AK43" s="33"/>
      <c r="AL43" s="55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9.15" customHeight="1" x14ac:dyDescent="0.25">
      <c r="A44" s="125"/>
      <c r="B44" s="54"/>
      <c r="C44" s="424"/>
      <c r="D44" s="417"/>
      <c r="E44" s="33"/>
      <c r="F44" s="49"/>
      <c r="G44"/>
      <c r="H44" s="32"/>
      <c r="I44" s="26"/>
      <c r="J44" s="423"/>
      <c r="K44" s="424"/>
      <c r="L44" s="54"/>
      <c r="M44" s="423"/>
      <c r="N44"/>
      <c r="O44" s="56"/>
      <c r="P44" s="45"/>
      <c r="Q44" s="46"/>
      <c r="R44" s="41"/>
      <c r="S44" s="30"/>
      <c r="T44" s="47"/>
      <c r="U44" s="9"/>
      <c r="V44" s="6"/>
      <c r="W44" s="6"/>
      <c r="X44" s="6"/>
      <c r="Y44" s="6"/>
      <c r="Z44" s="7"/>
      <c r="AA44"/>
      <c r="AB44" s="20"/>
      <c r="AC44" s="96"/>
      <c r="AD44" s="485"/>
      <c r="AE44" s="485"/>
      <c r="AF44" s="97"/>
      <c r="AG44" s="24"/>
      <c r="AH44"/>
      <c r="AI44"/>
      <c r="AJ44" s="129" t="s">
        <v>54</v>
      </c>
      <c r="AK44" s="130">
        <f>SUM(AK36:AK41)</f>
        <v>0</v>
      </c>
      <c r="AL44" s="131">
        <f>SUM(AL36:AL41)</f>
        <v>0</v>
      </c>
      <c r="AM44" s="132"/>
      <c r="AN44" s="132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9.15" customHeight="1" x14ac:dyDescent="0.25">
      <c r="A45" s="125"/>
      <c r="B45" s="26"/>
      <c r="C45" s="419"/>
      <c r="D45" s="417"/>
      <c r="E45" s="60"/>
      <c r="F45" s="49"/>
      <c r="G45"/>
      <c r="H45" s="32"/>
      <c r="I45" s="26"/>
      <c r="J45" s="423"/>
      <c r="K45" s="424"/>
      <c r="L45" s="54"/>
      <c r="M45" s="423"/>
      <c r="N45"/>
      <c r="O45" s="56"/>
      <c r="P45" s="45"/>
      <c r="Q45" s="46"/>
      <c r="R45" s="41"/>
      <c r="S45" s="30"/>
      <c r="T45" s="47"/>
      <c r="U45" s="20"/>
      <c r="V45" s="21"/>
      <c r="W45" s="484"/>
      <c r="X45" s="484"/>
      <c r="Y45" s="23"/>
      <c r="Z45" s="24"/>
      <c r="AA45"/>
      <c r="AB45" s="25"/>
      <c r="AC45" s="26"/>
      <c r="AD45" s="33"/>
      <c r="AE45" s="34"/>
      <c r="AF45" s="33"/>
      <c r="AG45" s="100"/>
      <c r="AH45" s="133"/>
      <c r="AI45" s="133"/>
      <c r="AJ45" s="76" t="s">
        <v>6</v>
      </c>
      <c r="AK45" s="54"/>
      <c r="AL45" s="55"/>
      <c r="AM45" s="132"/>
      <c r="AN45" s="132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9.15" customHeight="1" x14ac:dyDescent="0.25">
      <c r="A46" s="125"/>
      <c r="B46" s="77"/>
      <c r="C46" s="436"/>
      <c r="D46" s="417"/>
      <c r="E46" s="60"/>
      <c r="F46" s="49"/>
      <c r="G46"/>
      <c r="H46" s="32"/>
      <c r="I46" s="26"/>
      <c r="J46" s="423"/>
      <c r="K46" s="431"/>
      <c r="L46" s="54"/>
      <c r="M46" s="423"/>
      <c r="N46"/>
      <c r="O46" s="56"/>
      <c r="P46" s="45"/>
      <c r="Q46" s="46"/>
      <c r="R46" s="41"/>
      <c r="S46" s="30"/>
      <c r="T46" s="47"/>
      <c r="U46" s="25"/>
      <c r="V46" s="26"/>
      <c r="W46" s="33"/>
      <c r="X46" s="34"/>
      <c r="Y46" s="33"/>
      <c r="Z46" s="100"/>
      <c r="AA46"/>
      <c r="AB46" s="134"/>
      <c r="AC46" s="26"/>
      <c r="AD46" s="33"/>
      <c r="AE46" s="41"/>
      <c r="AF46" s="27"/>
      <c r="AG46" s="135"/>
      <c r="AH46"/>
      <c r="AI46"/>
      <c r="AJ46" s="125" t="s">
        <v>115</v>
      </c>
      <c r="AK46" s="151">
        <f>X204</f>
        <v>0</v>
      </c>
      <c r="AL46" s="459">
        <v>0</v>
      </c>
      <c r="AM46" s="132"/>
      <c r="AN46" s="132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.15" customHeight="1" x14ac:dyDescent="0.25">
      <c r="A47" s="125"/>
      <c r="B47" s="77"/>
      <c r="C47" s="418"/>
      <c r="D47" s="417"/>
      <c r="E47" s="33"/>
      <c r="F47" s="49"/>
      <c r="G47"/>
      <c r="H47" s="136"/>
      <c r="I47" s="137"/>
      <c r="J47" s="425">
        <f>SUM(J6:J46)</f>
        <v>1756.6</v>
      </c>
      <c r="K47" s="432">
        <f>SUM(K7:K46)</f>
        <v>0</v>
      </c>
      <c r="L47" s="137"/>
      <c r="M47" s="139"/>
      <c r="N47"/>
      <c r="O47" s="56"/>
      <c r="P47" s="45"/>
      <c r="Q47" s="46"/>
      <c r="R47" s="41"/>
      <c r="S47" s="30"/>
      <c r="T47" s="47"/>
      <c r="U47" s="44"/>
      <c r="V47" s="26"/>
      <c r="W47" s="58"/>
      <c r="X47" s="82"/>
      <c r="Y47" s="33"/>
      <c r="Z47" s="39"/>
      <c r="AA47"/>
      <c r="AB47" s="56"/>
      <c r="AC47" s="57"/>
      <c r="AD47" s="58"/>
      <c r="AE47" s="59"/>
      <c r="AF47" s="60"/>
      <c r="AG47" s="48"/>
      <c r="AH47"/>
      <c r="AI47"/>
      <c r="AJ47" s="125" t="s">
        <v>10</v>
      </c>
      <c r="AK47" s="33">
        <f>AD130</f>
        <v>0</v>
      </c>
      <c r="AL47" s="459">
        <v>0</v>
      </c>
      <c r="AM47" s="132"/>
      <c r="AN47" s="132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9.15" customHeight="1" x14ac:dyDescent="0.25">
      <c r="A48" s="125"/>
      <c r="B48" s="54"/>
      <c r="C48" s="424"/>
      <c r="D48" s="417"/>
      <c r="E48" s="30"/>
      <c r="F48" s="49"/>
      <c r="G48"/>
      <c r="H48"/>
      <c r="I48"/>
      <c r="J48"/>
      <c r="K48"/>
      <c r="L48"/>
      <c r="M48"/>
      <c r="N48"/>
      <c r="O48" s="56"/>
      <c r="P48" s="45"/>
      <c r="Q48" s="46"/>
      <c r="R48" s="41"/>
      <c r="S48" s="30"/>
      <c r="T48" s="47"/>
      <c r="U48" s="120"/>
      <c r="V48" s="26"/>
      <c r="W48" s="33"/>
      <c r="X48" s="84"/>
      <c r="Y48" s="33"/>
      <c r="Z48" s="39"/>
      <c r="AA48"/>
      <c r="AB48" s="56"/>
      <c r="AC48" s="26"/>
      <c r="AD48" s="65"/>
      <c r="AE48" s="65"/>
      <c r="AF48" s="67"/>
      <c r="AG48" s="68"/>
      <c r="AH48"/>
      <c r="AI48"/>
      <c r="AJ48" s="125" t="s">
        <v>18</v>
      </c>
      <c r="AK48" s="33">
        <f>AD115</f>
        <v>0</v>
      </c>
      <c r="AL48" s="459">
        <v>0</v>
      </c>
      <c r="AM48" s="132"/>
      <c r="AN48" s="132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.15" customHeight="1" x14ac:dyDescent="0.25">
      <c r="A49" s="125"/>
      <c r="B49" s="26"/>
      <c r="C49" s="419"/>
      <c r="D49" s="417"/>
      <c r="E49" s="30"/>
      <c r="F49" s="49"/>
      <c r="G49"/>
      <c r="H49" s="8"/>
      <c r="I49" s="6"/>
      <c r="J49" s="6"/>
      <c r="K49" s="6"/>
      <c r="L49" s="6"/>
      <c r="M49" s="7"/>
      <c r="N49"/>
      <c r="O49" s="56"/>
      <c r="P49" s="45"/>
      <c r="Q49" s="46"/>
      <c r="R49" s="41"/>
      <c r="S49" s="30"/>
      <c r="T49" s="47"/>
      <c r="U49" s="85"/>
      <c r="V49" s="140"/>
      <c r="W49" s="33"/>
      <c r="X49" s="121"/>
      <c r="Y49" s="33"/>
      <c r="Z49" s="39"/>
      <c r="AA49"/>
      <c r="AB49" s="70"/>
      <c r="AC49" s="71"/>
      <c r="AD49" s="72"/>
      <c r="AE49" s="73"/>
      <c r="AF49" s="74"/>
      <c r="AG49" s="75"/>
      <c r="AH49"/>
      <c r="AI49"/>
      <c r="AJ49" s="125" t="s">
        <v>7</v>
      </c>
      <c r="AK49" s="33">
        <f>AD121</f>
        <v>0</v>
      </c>
      <c r="AL49" s="459">
        <v>0</v>
      </c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9.15" customHeight="1" x14ac:dyDescent="0.25">
      <c r="A50" s="125"/>
      <c r="B50" s="77"/>
      <c r="C50" s="436"/>
      <c r="D50" s="417"/>
      <c r="E50" s="30"/>
      <c r="F50" s="49"/>
      <c r="G50"/>
      <c r="H50" s="141" t="s">
        <v>29</v>
      </c>
      <c r="I50" s="484" t="s">
        <v>55</v>
      </c>
      <c r="J50" s="484"/>
      <c r="K50" s="484"/>
      <c r="L50" s="484"/>
      <c r="M50" s="24" t="s">
        <v>31</v>
      </c>
      <c r="N50"/>
      <c r="O50" s="56"/>
      <c r="P50" s="57"/>
      <c r="Q50" s="58"/>
      <c r="R50" s="59"/>
      <c r="S50" s="60"/>
      <c r="T50" s="64"/>
      <c r="U50" s="44"/>
      <c r="V50" s="142"/>
      <c r="W50" s="38"/>
      <c r="X50" s="41"/>
      <c r="Y50" s="30"/>
      <c r="Z50" s="39"/>
      <c r="AA50"/>
      <c r="AB50" s="94"/>
      <c r="AC50" s="12"/>
      <c r="AD50" s="12"/>
      <c r="AE50" s="12"/>
      <c r="AF50" s="12"/>
      <c r="AG50" s="95"/>
      <c r="AH50"/>
      <c r="AI50"/>
      <c r="AJ50" s="125" t="s">
        <v>14</v>
      </c>
      <c r="AK50" s="33">
        <f>AD119</f>
        <v>0</v>
      </c>
      <c r="AL50" s="459">
        <v>0</v>
      </c>
      <c r="AM50" s="132"/>
      <c r="AN50" s="132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9.15" customHeight="1" x14ac:dyDescent="0.25">
      <c r="A51" s="125"/>
      <c r="B51" s="54"/>
      <c r="C51" s="424"/>
      <c r="D51" s="417"/>
      <c r="E51" s="30"/>
      <c r="F51" s="49"/>
      <c r="G51"/>
      <c r="H51" s="125"/>
      <c r="I51" s="26"/>
      <c r="J51" s="33"/>
      <c r="K51" s="34"/>
      <c r="L51" s="33"/>
      <c r="M51" s="35"/>
      <c r="N51"/>
      <c r="O51" s="56"/>
      <c r="P51" s="26"/>
      <c r="Q51" s="65"/>
      <c r="R51" s="66"/>
      <c r="S51" s="67"/>
      <c r="T51" s="68"/>
      <c r="U51" s="44"/>
      <c r="V51" s="142"/>
      <c r="W51" s="46"/>
      <c r="X51" s="41"/>
      <c r="Y51" s="30"/>
      <c r="Z51" s="39"/>
      <c r="AA51"/>
      <c r="AB51" s="20"/>
      <c r="AC51" s="96"/>
      <c r="AD51" s="485"/>
      <c r="AE51" s="485"/>
      <c r="AF51" s="97"/>
      <c r="AG51" s="24"/>
      <c r="AH51"/>
      <c r="AI51"/>
      <c r="AJ51" s="125" t="s">
        <v>13</v>
      </c>
      <c r="AK51" s="33">
        <f>SUM(J161:J168)</f>
        <v>0</v>
      </c>
      <c r="AL51" s="459">
        <f>SUM(K161:K167)</f>
        <v>0</v>
      </c>
      <c r="AM51" s="132"/>
      <c r="AN51" s="132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9.15" customHeight="1" x14ac:dyDescent="0.25">
      <c r="A52" s="125"/>
      <c r="B52" s="54"/>
      <c r="C52" s="424"/>
      <c r="D52" s="417"/>
      <c r="E52" s="30"/>
      <c r="F52" s="49"/>
      <c r="G52"/>
      <c r="H52" s="143"/>
      <c r="I52" s="45"/>
      <c r="J52" s="46"/>
      <c r="K52" s="41"/>
      <c r="L52" s="30"/>
      <c r="M52" s="47"/>
      <c r="N52"/>
      <c r="O52" s="70"/>
      <c r="P52" s="71"/>
      <c r="Q52" s="72"/>
      <c r="R52" s="73"/>
      <c r="S52" s="74"/>
      <c r="T52" s="78"/>
      <c r="U52" s="44"/>
      <c r="V52" s="45"/>
      <c r="W52" s="46"/>
      <c r="X52" s="41"/>
      <c r="Y52" s="30"/>
      <c r="Z52" s="39"/>
      <c r="AA52"/>
      <c r="AB52" s="40"/>
      <c r="AC52" s="26"/>
      <c r="AD52" s="33"/>
      <c r="AE52" s="31"/>
      <c r="AF52" s="27"/>
      <c r="AG52" s="111"/>
      <c r="AH52"/>
      <c r="AI52"/>
      <c r="AJ52" s="125" t="s">
        <v>12</v>
      </c>
      <c r="AK52" s="33">
        <f>AD125</f>
        <v>0</v>
      </c>
      <c r="AL52" s="459">
        <v>0</v>
      </c>
      <c r="AM52" s="132"/>
      <c r="AN52" s="13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9.15" customHeight="1" x14ac:dyDescent="0.25">
      <c r="A53" s="125"/>
      <c r="B53" s="54"/>
      <c r="C53" s="424"/>
      <c r="D53" s="417"/>
      <c r="E53" s="30"/>
      <c r="F53" s="49"/>
      <c r="G53"/>
      <c r="H53" s="143"/>
      <c r="I53" s="45"/>
      <c r="J53" s="46"/>
      <c r="K53" s="41"/>
      <c r="L53" s="30"/>
      <c r="M53" s="47"/>
      <c r="N53"/>
      <c r="O53"/>
      <c r="P53"/>
      <c r="Q53"/>
      <c r="R53"/>
      <c r="S53"/>
      <c r="T53"/>
      <c r="U53" s="44"/>
      <c r="V53" s="45"/>
      <c r="W53" s="46"/>
      <c r="X53" s="41"/>
      <c r="Y53" s="60"/>
      <c r="Z53" s="39"/>
      <c r="AA53"/>
      <c r="AB53" s="44"/>
      <c r="AC53" s="45"/>
      <c r="AD53" s="46"/>
      <c r="AE53" s="41"/>
      <c r="AF53" s="30"/>
      <c r="AG53" s="48"/>
      <c r="AH53"/>
      <c r="AI53"/>
      <c r="AJ53" s="125" t="s">
        <v>56</v>
      </c>
      <c r="AK53" s="33">
        <f>AD135</f>
        <v>0</v>
      </c>
      <c r="AL53" s="459">
        <v>0</v>
      </c>
      <c r="AM53" s="132"/>
      <c r="AN53" s="132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9.15" customHeight="1" x14ac:dyDescent="0.25">
      <c r="A54" s="125"/>
      <c r="B54" s="54"/>
      <c r="C54" s="424"/>
      <c r="D54" s="417"/>
      <c r="E54" s="30"/>
      <c r="F54" s="49"/>
      <c r="G54"/>
      <c r="H54" s="143"/>
      <c r="I54" s="45"/>
      <c r="J54" s="46"/>
      <c r="K54" s="41"/>
      <c r="L54" s="30"/>
      <c r="M54" s="47"/>
      <c r="N54"/>
      <c r="O54"/>
      <c r="P54"/>
      <c r="Q54"/>
      <c r="R54"/>
      <c r="S54"/>
      <c r="T54"/>
      <c r="U54" s="44"/>
      <c r="V54" s="45"/>
      <c r="W54" s="46"/>
      <c r="X54" s="41"/>
      <c r="Y54" s="30"/>
      <c r="Z54" s="39"/>
      <c r="AA54"/>
      <c r="AB54" s="44"/>
      <c r="AC54" s="57"/>
      <c r="AD54" s="58"/>
      <c r="AE54" s="59"/>
      <c r="AF54" s="60"/>
      <c r="AG54" s="48"/>
      <c r="AH54"/>
      <c r="AI54"/>
      <c r="AJ54" s="125" t="s">
        <v>57</v>
      </c>
      <c r="AK54" s="33">
        <f>AD134</f>
        <v>0</v>
      </c>
      <c r="AL54" s="459">
        <v>0</v>
      </c>
      <c r="AM54" s="132" t="s">
        <v>113</v>
      </c>
      <c r="AN54" s="132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9.15" customHeight="1" x14ac:dyDescent="0.25">
      <c r="A55" s="125"/>
      <c r="B55" s="54"/>
      <c r="C55" s="424"/>
      <c r="D55" s="417"/>
      <c r="E55" s="30"/>
      <c r="F55" s="49"/>
      <c r="G55"/>
      <c r="H55" s="143"/>
      <c r="I55" s="45"/>
      <c r="J55" s="46"/>
      <c r="K55" s="59"/>
      <c r="L55" s="60"/>
      <c r="M55" s="47"/>
      <c r="N55"/>
      <c r="O55" s="9"/>
      <c r="P55" s="6"/>
      <c r="Q55" s="6"/>
      <c r="R55" s="6"/>
      <c r="S55" s="6"/>
      <c r="T55" s="7"/>
      <c r="U55" s="44"/>
      <c r="V55" s="45"/>
      <c r="W55" s="46"/>
      <c r="X55" s="41"/>
      <c r="Y55" s="30"/>
      <c r="Z55" s="39"/>
      <c r="AA55"/>
      <c r="AB55" s="56"/>
      <c r="AC55" s="26"/>
      <c r="AD55" s="65"/>
      <c r="AE55" s="66"/>
      <c r="AF55" s="67"/>
      <c r="AG55" s="68"/>
      <c r="AH55"/>
      <c r="AI55"/>
      <c r="AJ55" s="125" t="s">
        <v>11</v>
      </c>
      <c r="AK55" s="33">
        <f>SUM(C165:C175)</f>
        <v>0</v>
      </c>
      <c r="AL55" s="459">
        <f>SUM(D165:D173)</f>
        <v>0</v>
      </c>
      <c r="AM55" s="132"/>
      <c r="AN55" s="132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9.15" customHeight="1" x14ac:dyDescent="0.25">
      <c r="A56" s="125"/>
      <c r="B56" s="54"/>
      <c r="C56" s="424"/>
      <c r="D56" s="417"/>
      <c r="E56" s="30"/>
      <c r="F56" s="49"/>
      <c r="G56"/>
      <c r="H56" s="143"/>
      <c r="I56" s="57"/>
      <c r="J56" s="58"/>
      <c r="K56" s="82">
        <v>0</v>
      </c>
      <c r="L56" s="33"/>
      <c r="M56" s="64"/>
      <c r="N56"/>
      <c r="O56" s="20" t="s">
        <v>29</v>
      </c>
      <c r="P56" s="83"/>
      <c r="Q56" s="484" t="s">
        <v>46</v>
      </c>
      <c r="R56" s="484"/>
      <c r="S56" s="83"/>
      <c r="T56" s="24" t="s">
        <v>31</v>
      </c>
      <c r="U56" s="44"/>
      <c r="V56" s="45"/>
      <c r="W56" s="46"/>
      <c r="X56" s="41"/>
      <c r="Y56" s="30"/>
      <c r="Z56" s="39"/>
      <c r="AA56"/>
      <c r="AB56" s="70"/>
      <c r="AC56" s="71"/>
      <c r="AD56" s="72"/>
      <c r="AE56" s="73"/>
      <c r="AF56" s="74"/>
      <c r="AG56" s="75"/>
      <c r="AH56"/>
      <c r="AI56"/>
      <c r="AJ56" s="125" t="s">
        <v>119</v>
      </c>
      <c r="AK56" s="33">
        <f>AD129</f>
        <v>0</v>
      </c>
      <c r="AL56" s="459">
        <v>0</v>
      </c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9.15" customHeight="1" x14ac:dyDescent="0.25">
      <c r="A57" s="125"/>
      <c r="B57" s="54"/>
      <c r="C57" s="424"/>
      <c r="D57" s="417"/>
      <c r="E57" s="30"/>
      <c r="F57" s="49"/>
      <c r="G57"/>
      <c r="H57" s="143"/>
      <c r="I57" s="26"/>
      <c r="J57" s="65">
        <f>SUM(J51:J56)</f>
        <v>0</v>
      </c>
      <c r="K57" s="66">
        <v>0</v>
      </c>
      <c r="L57" s="67"/>
      <c r="M57" s="109"/>
      <c r="N57"/>
      <c r="O57" s="25">
        <v>40452</v>
      </c>
      <c r="P57" s="26" t="s">
        <v>37</v>
      </c>
      <c r="Q57" s="33">
        <v>4723.6099999999997</v>
      </c>
      <c r="R57" s="34">
        <f>Q57-R58</f>
        <v>4723.6099999999997</v>
      </c>
      <c r="S57" s="33" t="s">
        <v>38</v>
      </c>
      <c r="T57" s="100"/>
      <c r="U57" s="44"/>
      <c r="V57" s="57"/>
      <c r="W57" s="46"/>
      <c r="X57" s="41"/>
      <c r="Y57" s="30"/>
      <c r="Z57" s="39"/>
      <c r="AA57"/>
      <c r="AB57" s="10"/>
      <c r="AC57" s="11"/>
      <c r="AD57" s="6"/>
      <c r="AE57" s="12"/>
      <c r="AF57" s="6"/>
      <c r="AG57" s="13"/>
      <c r="AH57"/>
      <c r="AI57"/>
      <c r="AJ57" s="125" t="s">
        <v>9</v>
      </c>
      <c r="AK57" s="33">
        <f>SUM(J114:J116)</f>
        <v>0</v>
      </c>
      <c r="AL57" s="459">
        <f>SUM(K114:K115)</f>
        <v>0</v>
      </c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9.15" customHeight="1" x14ac:dyDescent="0.25">
      <c r="A58" s="125"/>
      <c r="B58" s="54"/>
      <c r="C58" s="424"/>
      <c r="D58" s="417"/>
      <c r="E58" s="30"/>
      <c r="F58" s="49"/>
      <c r="G58"/>
      <c r="H58" s="144"/>
      <c r="I58" s="71"/>
      <c r="J58" s="72"/>
      <c r="K58" s="73"/>
      <c r="L58" s="74"/>
      <c r="M58" s="78"/>
      <c r="N58"/>
      <c r="O58" s="44"/>
      <c r="P58" s="45"/>
      <c r="Q58" s="46"/>
      <c r="R58" s="41"/>
      <c r="S58" s="30"/>
      <c r="T58" s="47"/>
      <c r="U58" s="85"/>
      <c r="V58" s="145"/>
      <c r="W58" s="46"/>
      <c r="X58" s="41"/>
      <c r="Y58" s="30"/>
      <c r="Z58" s="39"/>
      <c r="AA58"/>
      <c r="AB58" s="146"/>
      <c r="AC58" s="147"/>
      <c r="AD58" s="484"/>
      <c r="AE58" s="484"/>
      <c r="AF58" s="23"/>
      <c r="AG58" s="24"/>
      <c r="AH58"/>
      <c r="AI58"/>
      <c r="AJ58" s="125" t="s">
        <v>17</v>
      </c>
      <c r="AK58" s="33">
        <f>AD123</f>
        <v>0</v>
      </c>
      <c r="AL58" s="459">
        <v>0</v>
      </c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9.15" customHeight="1" x14ac:dyDescent="0.25">
      <c r="A59" s="125"/>
      <c r="B59" s="54"/>
      <c r="C59" s="424"/>
      <c r="D59" s="417"/>
      <c r="E59" s="30"/>
      <c r="F59" s="49"/>
      <c r="G59"/>
      <c r="H59"/>
      <c r="I59"/>
      <c r="J59"/>
      <c r="K59"/>
      <c r="L59"/>
      <c r="M59"/>
      <c r="N59"/>
      <c r="O59" s="56"/>
      <c r="P59" s="45"/>
      <c r="Q59" s="46"/>
      <c r="R59" s="41"/>
      <c r="S59" s="30"/>
      <c r="T59" s="47"/>
      <c r="U59" s="44"/>
      <c r="V59" s="45"/>
      <c r="W59" s="46"/>
      <c r="X59" s="41"/>
      <c r="Y59" s="30"/>
      <c r="Z59" s="39"/>
      <c r="AA59"/>
      <c r="AB59" s="148"/>
      <c r="AC59" s="11"/>
      <c r="AD59" s="27"/>
      <c r="AE59" s="41"/>
      <c r="AF59" s="26"/>
      <c r="AG59" s="39"/>
      <c r="AH59"/>
      <c r="AI59"/>
      <c r="AJ59" s="125" t="s">
        <v>20</v>
      </c>
      <c r="AK59" s="33">
        <f>SUM(W175:W186)</f>
        <v>0</v>
      </c>
      <c r="AL59" s="459">
        <f>SUM(X175:X183)</f>
        <v>0</v>
      </c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9.15" customHeight="1" x14ac:dyDescent="0.25">
      <c r="A60" s="125"/>
      <c r="B60" s="54"/>
      <c r="C60" s="424"/>
      <c r="D60" s="419"/>
      <c r="E60" s="30"/>
      <c r="F60" s="49"/>
      <c r="G60"/>
      <c r="H60"/>
      <c r="I60"/>
      <c r="J60"/>
      <c r="K60"/>
      <c r="L60"/>
      <c r="M60"/>
      <c r="N60"/>
      <c r="O60" s="56"/>
      <c r="P60" s="45"/>
      <c r="Q60" s="46"/>
      <c r="R60" s="41"/>
      <c r="S60" s="30"/>
      <c r="T60" s="47"/>
      <c r="U60" s="44"/>
      <c r="V60" s="45"/>
      <c r="W60" s="46"/>
      <c r="X60" s="41"/>
      <c r="Y60" s="30"/>
      <c r="Z60" s="39"/>
      <c r="AA60"/>
      <c r="AB60" s="44"/>
      <c r="AC60" s="37"/>
      <c r="AD60" s="46"/>
      <c r="AE60" s="41"/>
      <c r="AF60" s="30"/>
      <c r="AG60" s="39"/>
      <c r="AH60"/>
      <c r="AI60"/>
      <c r="AJ60" s="125" t="s">
        <v>16</v>
      </c>
      <c r="AK60" s="33">
        <f>AD117</f>
        <v>0</v>
      </c>
      <c r="AL60" s="459">
        <v>0</v>
      </c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t="9.15" customHeight="1" x14ac:dyDescent="0.25">
      <c r="A61" s="125"/>
      <c r="B61" s="54"/>
      <c r="C61" s="424"/>
      <c r="D61" s="417"/>
      <c r="E61" s="30"/>
      <c r="F61" s="49"/>
      <c r="G61"/>
      <c r="H61"/>
      <c r="I61"/>
      <c r="J61"/>
      <c r="K61"/>
      <c r="L61"/>
      <c r="M61"/>
      <c r="N61"/>
      <c r="O61" s="56"/>
      <c r="P61" s="45"/>
      <c r="Q61" s="46"/>
      <c r="R61" s="41"/>
      <c r="S61" s="30"/>
      <c r="T61" s="47"/>
      <c r="U61" s="44"/>
      <c r="V61" s="45"/>
      <c r="W61" s="46"/>
      <c r="X61" s="41"/>
      <c r="Y61" s="30"/>
      <c r="Z61" s="39"/>
      <c r="AA61"/>
      <c r="AB61" s="44"/>
      <c r="AC61" s="45"/>
      <c r="AD61" s="46"/>
      <c r="AE61" s="41"/>
      <c r="AF61" s="30"/>
      <c r="AG61" s="39"/>
      <c r="AH61"/>
      <c r="AI61"/>
      <c r="AJ61" s="125" t="s">
        <v>58</v>
      </c>
      <c r="AK61" s="33">
        <f>Q174</f>
        <v>0</v>
      </c>
      <c r="AL61" s="459">
        <f>SUM(R162:R172)</f>
        <v>0</v>
      </c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9.15" customHeight="1" x14ac:dyDescent="0.25">
      <c r="A62" s="125"/>
      <c r="B62" s="54"/>
      <c r="C62" s="424"/>
      <c r="D62" s="417"/>
      <c r="E62" s="30"/>
      <c r="F62" s="49"/>
      <c r="G62"/>
      <c r="H62" s="149"/>
      <c r="I62"/>
      <c r="J62"/>
      <c r="K62"/>
      <c r="L62"/>
      <c r="M62"/>
      <c r="N62"/>
      <c r="O62" s="56"/>
      <c r="P62" s="45"/>
      <c r="Q62" s="46"/>
      <c r="R62" s="41"/>
      <c r="S62" s="30"/>
      <c r="T62" s="47"/>
      <c r="U62" s="44"/>
      <c r="V62" s="45"/>
      <c r="W62" s="46"/>
      <c r="X62" s="41"/>
      <c r="Y62" s="30"/>
      <c r="Z62" s="39"/>
      <c r="AA62"/>
      <c r="AB62" s="44"/>
      <c r="AC62" s="45"/>
      <c r="AD62" s="46"/>
      <c r="AE62" s="41"/>
      <c r="AF62" s="30"/>
      <c r="AG62" s="39"/>
      <c r="AH62"/>
      <c r="AI62"/>
      <c r="AJ62" s="125"/>
      <c r="AK62" s="33"/>
      <c r="AL62" s="55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t="9.15" customHeight="1" x14ac:dyDescent="0.25">
      <c r="A63" s="125"/>
      <c r="B63" s="54"/>
      <c r="C63" s="424"/>
      <c r="D63" s="417"/>
      <c r="E63" s="30"/>
      <c r="F63" s="49"/>
      <c r="G63"/>
      <c r="H63"/>
      <c r="I63"/>
      <c r="J63"/>
      <c r="K63"/>
      <c r="L63"/>
      <c r="M63"/>
      <c r="N63"/>
      <c r="O63" s="56"/>
      <c r="P63" s="45"/>
      <c r="Q63" s="46"/>
      <c r="R63" s="41"/>
      <c r="S63" s="30"/>
      <c r="T63" s="47"/>
      <c r="U63" s="44"/>
      <c r="V63" s="45"/>
      <c r="W63" s="46"/>
      <c r="X63" s="41"/>
      <c r="Y63" s="30"/>
      <c r="Z63" s="39"/>
      <c r="AA63"/>
      <c r="AB63" s="44"/>
      <c r="AC63" s="45"/>
      <c r="AD63" s="46"/>
      <c r="AE63" s="41"/>
      <c r="AF63" s="30"/>
      <c r="AG63" s="39"/>
      <c r="AH63"/>
      <c r="AI63"/>
      <c r="AJ63" s="129" t="s">
        <v>59</v>
      </c>
      <c r="AK63" s="130">
        <f>SUM(AK46:AK61)</f>
        <v>0</v>
      </c>
      <c r="AL63" s="131">
        <f>SUM(AL46:AL61)</f>
        <v>0</v>
      </c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9.15" customHeight="1" x14ac:dyDescent="0.25">
      <c r="A64" s="125"/>
      <c r="B64" s="54"/>
      <c r="C64" s="424"/>
      <c r="D64" s="417"/>
      <c r="E64" s="30"/>
      <c r="F64" s="49"/>
      <c r="G64"/>
      <c r="H64"/>
      <c r="I64"/>
      <c r="J64"/>
      <c r="K64"/>
      <c r="L64"/>
      <c r="M64"/>
      <c r="N64"/>
      <c r="O64" s="56"/>
      <c r="P64" s="45"/>
      <c r="Q64" s="46"/>
      <c r="R64" s="41"/>
      <c r="S64" s="30"/>
      <c r="T64" s="47"/>
      <c r="U64" s="44"/>
      <c r="V64" s="45"/>
      <c r="W64" s="46"/>
      <c r="X64" s="41"/>
      <c r="Y64" s="30"/>
      <c r="Z64" s="39"/>
      <c r="AA64"/>
      <c r="AB64" s="56"/>
      <c r="AC64" s="45"/>
      <c r="AD64" s="46"/>
      <c r="AE64" s="41"/>
      <c r="AF64" s="30"/>
      <c r="AG64" s="48"/>
      <c r="AH64"/>
      <c r="AI64"/>
      <c r="AJ64" s="150" t="s">
        <v>60</v>
      </c>
      <c r="AK64" s="62">
        <f>AK44+AK63</f>
        <v>0</v>
      </c>
      <c r="AL64" s="63">
        <f>AL44+AL63</f>
        <v>0</v>
      </c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9.15" hidden="1" customHeight="1" x14ac:dyDescent="0.25">
      <c r="A65" s="125"/>
      <c r="B65" s="54"/>
      <c r="C65" s="424"/>
      <c r="D65" s="417"/>
      <c r="E65" s="30"/>
      <c r="F65" s="49"/>
      <c r="G65"/>
      <c r="H65"/>
      <c r="I65"/>
      <c r="J65"/>
      <c r="K65"/>
      <c r="L65"/>
      <c r="M65"/>
      <c r="N65"/>
      <c r="O65" s="56"/>
      <c r="P65" s="45"/>
      <c r="Q65" s="46"/>
      <c r="R65" s="41"/>
      <c r="S65" s="30"/>
      <c r="T65" s="47"/>
      <c r="U65" s="44"/>
      <c r="V65" s="45"/>
      <c r="W65" s="46"/>
      <c r="X65" s="41"/>
      <c r="Y65" s="30"/>
      <c r="Z65" s="39"/>
      <c r="AA65"/>
      <c r="AB65" s="56"/>
      <c r="AC65" s="45"/>
      <c r="AD65" s="46"/>
      <c r="AE65" s="41"/>
      <c r="AF65" s="30"/>
      <c r="AG65" s="48"/>
      <c r="AH65"/>
      <c r="AI65"/>
      <c r="AJ65" s="69" t="s">
        <v>21</v>
      </c>
      <c r="AK65" s="54"/>
      <c r="AL65" s="5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20.85" customHeight="1" x14ac:dyDescent="0.25">
      <c r="A66" s="125"/>
      <c r="B66" s="54"/>
      <c r="C66" s="424"/>
      <c r="D66" s="417"/>
      <c r="E66" s="30"/>
      <c r="F66" s="49"/>
      <c r="G66"/>
      <c r="H66"/>
      <c r="I66"/>
      <c r="J66"/>
      <c r="K66"/>
      <c r="L66"/>
      <c r="M66"/>
      <c r="N66"/>
      <c r="O66" s="56"/>
      <c r="P66" s="45"/>
      <c r="Q66" s="46"/>
      <c r="R66" s="41"/>
      <c r="S66" s="30"/>
      <c r="T66" s="47"/>
      <c r="U66" s="44"/>
      <c r="V66" s="45"/>
      <c r="W66" s="46"/>
      <c r="X66" s="41"/>
      <c r="Y66" s="30"/>
      <c r="Z66" s="39"/>
      <c r="AA66"/>
      <c r="AB66" s="56"/>
      <c r="AC66" s="45"/>
      <c r="AD66" s="46"/>
      <c r="AE66" s="41"/>
      <c r="AF66" s="30"/>
      <c r="AG66" s="47"/>
      <c r="AH66"/>
      <c r="AI66"/>
      <c r="AJ66" s="125" t="s">
        <v>23</v>
      </c>
      <c r="AK66" s="15">
        <v>0</v>
      </c>
      <c r="AL66" s="16">
        <f>AE115</f>
        <v>0</v>
      </c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t="9.15" customHeight="1" x14ac:dyDescent="0.25">
      <c r="A67" s="125"/>
      <c r="B67" s="26"/>
      <c r="C67" s="419"/>
      <c r="D67" s="417"/>
      <c r="E67" s="30"/>
      <c r="F67" s="49"/>
      <c r="G67"/>
      <c r="H67"/>
      <c r="I67"/>
      <c r="J67"/>
      <c r="K67"/>
      <c r="L67"/>
      <c r="M67"/>
      <c r="N67"/>
      <c r="O67" s="56"/>
      <c r="P67" s="45"/>
      <c r="Q67" s="46"/>
      <c r="R67" s="41"/>
      <c r="S67" s="30"/>
      <c r="T67" s="47"/>
      <c r="U67" s="44"/>
      <c r="V67" s="57"/>
      <c r="W67" s="58"/>
      <c r="X67" s="59"/>
      <c r="Y67" s="60"/>
      <c r="Z67" s="39"/>
      <c r="AA67"/>
      <c r="AB67" s="56"/>
      <c r="AC67" s="45"/>
      <c r="AD67" s="46"/>
      <c r="AE67" s="41"/>
      <c r="AF67" s="30"/>
      <c r="AG67" s="47"/>
      <c r="AH67"/>
      <c r="AI67"/>
      <c r="AJ67" s="125" t="s">
        <v>24</v>
      </c>
      <c r="AK67" s="15">
        <v>0</v>
      </c>
      <c r="AL67" s="16">
        <f>AE116</f>
        <v>0</v>
      </c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t="9.15" customHeight="1" x14ac:dyDescent="0.25">
      <c r="A68" s="125"/>
      <c r="B68" s="77"/>
      <c r="C68" s="436"/>
      <c r="D68" s="417"/>
      <c r="E68" s="60"/>
      <c r="F68" s="49"/>
      <c r="G68"/>
      <c r="H68"/>
      <c r="I68"/>
      <c r="J68"/>
      <c r="K68"/>
      <c r="L68"/>
      <c r="M68"/>
      <c r="N68"/>
      <c r="O68" s="56"/>
      <c r="P68" s="57"/>
      <c r="Q68" s="58"/>
      <c r="R68" s="59"/>
      <c r="S68" s="60"/>
      <c r="T68" s="64"/>
      <c r="U68" s="44"/>
      <c r="V68" s="45"/>
      <c r="W68" s="46"/>
      <c r="X68" s="41"/>
      <c r="Y68" s="30"/>
      <c r="Z68" s="39"/>
      <c r="AA68"/>
      <c r="AB68" s="56"/>
      <c r="AC68" s="45"/>
      <c r="AD68" s="46"/>
      <c r="AE68" s="41"/>
      <c r="AF68" s="30"/>
      <c r="AG68" s="47"/>
      <c r="AH68"/>
      <c r="AI68"/>
      <c r="AJ68" s="125"/>
      <c r="AK68" s="15"/>
      <c r="AL68" s="16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ht="9.15" customHeight="1" x14ac:dyDescent="0.25">
      <c r="A69" s="125"/>
      <c r="B69" s="54"/>
      <c r="C69" s="424"/>
      <c r="D69" s="417"/>
      <c r="E69" s="33"/>
      <c r="F69" s="49"/>
      <c r="G69"/>
      <c r="H69" s="149"/>
      <c r="I69"/>
      <c r="J69"/>
      <c r="K69"/>
      <c r="L69"/>
      <c r="M69"/>
      <c r="N69"/>
      <c r="O69" s="56"/>
      <c r="P69" s="26"/>
      <c r="Q69" s="65">
        <f>Q57</f>
        <v>4723.6099999999997</v>
      </c>
      <c r="R69" s="66">
        <f>R57</f>
        <v>4723.6099999999997</v>
      </c>
      <c r="S69" s="67"/>
      <c r="T69" s="68"/>
      <c r="U69" s="44"/>
      <c r="V69" s="45"/>
      <c r="W69" s="46"/>
      <c r="X69" s="41"/>
      <c r="Y69" s="30"/>
      <c r="Z69" s="39"/>
      <c r="AA69"/>
      <c r="AB69" s="56"/>
      <c r="AC69" s="45"/>
      <c r="AD69" s="46"/>
      <c r="AE69" s="41"/>
      <c r="AF69" s="30"/>
      <c r="AG69" s="47"/>
      <c r="AH69"/>
      <c r="AI69"/>
      <c r="AJ69" s="125" t="s">
        <v>22</v>
      </c>
      <c r="AK69" s="15">
        <v>0</v>
      </c>
      <c r="AL69" s="16">
        <f>AE114</f>
        <v>0</v>
      </c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9.15" customHeight="1" x14ac:dyDescent="0.25">
      <c r="A70" s="125"/>
      <c r="B70" s="77"/>
      <c r="C70" s="138">
        <f>SUM(C6:C69)</f>
        <v>13212.75</v>
      </c>
      <c r="D70" s="66">
        <f>SUM(D7:D69)</f>
        <v>0</v>
      </c>
      <c r="E70" s="67"/>
      <c r="F70" s="109"/>
      <c r="G70"/>
      <c r="H70"/>
      <c r="I70"/>
      <c r="J70"/>
      <c r="K70"/>
      <c r="L70"/>
      <c r="M70"/>
      <c r="N70"/>
      <c r="O70" s="70"/>
      <c r="P70" s="71"/>
      <c r="Q70" s="72"/>
      <c r="R70" s="73"/>
      <c r="S70" s="74"/>
      <c r="T70" s="78"/>
      <c r="U70" s="44"/>
      <c r="V70" s="45"/>
      <c r="W70" s="46"/>
      <c r="X70" s="41"/>
      <c r="Y70" s="30"/>
      <c r="Z70" s="39"/>
      <c r="AA70"/>
      <c r="AB70" s="56"/>
      <c r="AC70" s="45"/>
      <c r="AD70" s="46"/>
      <c r="AE70" s="41"/>
      <c r="AF70" s="30"/>
      <c r="AG70" s="47"/>
      <c r="AH70"/>
      <c r="AI70"/>
      <c r="AJ70" s="125"/>
      <c r="AK70" s="54"/>
      <c r="AL70" s="151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ht="9.15" customHeight="1" x14ac:dyDescent="0.25">
      <c r="A71" s="136"/>
      <c r="B71" s="74"/>
      <c r="C71" s="74"/>
      <c r="D71" s="73"/>
      <c r="E71" s="74"/>
      <c r="F71" s="75"/>
      <c r="G71"/>
      <c r="H71" s="486"/>
      <c r="I71" s="486"/>
      <c r="J71" s="486"/>
      <c r="K71" s="486"/>
      <c r="L71" s="486"/>
      <c r="M71" s="486"/>
      <c r="N71"/>
      <c r="O71"/>
      <c r="P71"/>
      <c r="Q71"/>
      <c r="R71"/>
      <c r="S71"/>
      <c r="T71"/>
      <c r="U71" s="44"/>
      <c r="V71" s="45"/>
      <c r="W71" s="46"/>
      <c r="X71" s="41"/>
      <c r="Y71" s="30"/>
      <c r="Z71" s="39"/>
      <c r="AA71"/>
      <c r="AB71" s="56"/>
      <c r="AC71" s="45"/>
      <c r="AD71" s="46"/>
      <c r="AE71" s="41"/>
      <c r="AF71" s="30"/>
      <c r="AG71" s="47"/>
      <c r="AH71"/>
      <c r="AI71"/>
      <c r="AJ71" s="150" t="s">
        <v>61</v>
      </c>
      <c r="AK71" s="62">
        <f>SUM(AK66:AK69)</f>
        <v>0</v>
      </c>
      <c r="AL71" s="63">
        <f>SUM(AL66:AL69)</f>
        <v>0</v>
      </c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ht="9.1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 s="44"/>
      <c r="V72" s="45"/>
      <c r="W72" s="46"/>
      <c r="X72" s="41"/>
      <c r="Y72" s="30"/>
      <c r="Z72" s="47"/>
      <c r="AA72"/>
      <c r="AB72" s="56"/>
      <c r="AC72" s="45"/>
      <c r="AD72" s="46"/>
      <c r="AE72" s="41"/>
      <c r="AF72" s="30"/>
      <c r="AG72" s="47"/>
      <c r="AH72"/>
      <c r="AI72"/>
      <c r="AJ72" s="14"/>
      <c r="AK72" s="54"/>
      <c r="AL72" s="55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ht="9.15" customHeight="1" x14ac:dyDescent="0.25">
      <c r="A73"/>
      <c r="B73" s="152"/>
      <c r="C73"/>
      <c r="D73"/>
      <c r="E73"/>
      <c r="F73" s="4"/>
      <c r="G73"/>
      <c r="H73" s="153"/>
      <c r="I73" s="11"/>
      <c r="J73" s="6"/>
      <c r="K73" s="6"/>
      <c r="L73" s="6"/>
      <c r="M73" s="154"/>
      <c r="N73"/>
      <c r="O73" s="9"/>
      <c r="P73" s="6"/>
      <c r="Q73" s="6"/>
      <c r="R73" s="6"/>
      <c r="S73" s="6"/>
      <c r="T73" s="7"/>
      <c r="U73" s="44"/>
      <c r="V73" s="45"/>
      <c r="W73" s="46"/>
      <c r="X73" s="41"/>
      <c r="Y73" s="30"/>
      <c r="Z73" s="47"/>
      <c r="AA73"/>
      <c r="AB73" s="56"/>
      <c r="AC73" s="45"/>
      <c r="AD73" s="46"/>
      <c r="AE73" s="41"/>
      <c r="AF73" s="30"/>
      <c r="AG73" s="47"/>
      <c r="AH73"/>
      <c r="AI73"/>
      <c r="AJ73" s="61" t="s">
        <v>48</v>
      </c>
      <c r="AK73" s="98"/>
      <c r="AL73" s="63">
        <f>AL71+AL64-AK64</f>
        <v>0</v>
      </c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t="9.15" customHeight="1" x14ac:dyDescent="0.25">
      <c r="A74" s="132"/>
      <c r="B74" s="155"/>
      <c r="C74" s="487"/>
      <c r="D74" s="487"/>
      <c r="E74" s="155"/>
      <c r="F74" s="155"/>
      <c r="G74"/>
      <c r="H74" s="141"/>
      <c r="I74" s="485"/>
      <c r="J74" s="485"/>
      <c r="K74" s="485"/>
      <c r="L74" s="485"/>
      <c r="M74" s="24"/>
      <c r="N74"/>
      <c r="O74" s="20" t="s">
        <v>29</v>
      </c>
      <c r="P74" s="83"/>
      <c r="Q74" s="484" t="s">
        <v>45</v>
      </c>
      <c r="R74" s="484"/>
      <c r="S74" s="83"/>
      <c r="T74" s="24" t="s">
        <v>31</v>
      </c>
      <c r="U74" s="56"/>
      <c r="V74" s="57"/>
      <c r="W74" s="58"/>
      <c r="X74" s="59"/>
      <c r="Y74" s="60"/>
      <c r="Z74" s="47"/>
      <c r="AA74"/>
      <c r="AB74" s="56"/>
      <c r="AC74" s="45"/>
      <c r="AD74" s="46"/>
      <c r="AE74" s="41"/>
      <c r="AF74" s="30"/>
      <c r="AG74" s="47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ht="9.15" customHeight="1" x14ac:dyDescent="0.25">
      <c r="A75"/>
      <c r="B75" s="152"/>
      <c r="C75" s="156"/>
      <c r="D75" s="156"/>
      <c r="E75" s="156"/>
      <c r="F75" s="152"/>
      <c r="G75"/>
      <c r="H75" s="157"/>
      <c r="I75" s="26"/>
      <c r="J75" s="33"/>
      <c r="K75" s="31"/>
      <c r="L75" s="27"/>
      <c r="M75" s="29"/>
      <c r="N75"/>
      <c r="O75" s="25">
        <v>40452</v>
      </c>
      <c r="P75" s="26" t="s">
        <v>37</v>
      </c>
      <c r="Q75" s="33">
        <v>12906.59</v>
      </c>
      <c r="R75" s="34">
        <f>(K6+D6-R57)</f>
        <v>10245.740000000002</v>
      </c>
      <c r="S75" s="33" t="s">
        <v>38</v>
      </c>
      <c r="T75" s="100"/>
      <c r="U75" s="56"/>
      <c r="V75" s="26"/>
      <c r="W75" s="65"/>
      <c r="X75" s="66"/>
      <c r="Y75" s="67"/>
      <c r="Z75" s="68"/>
      <c r="AA75"/>
      <c r="AB75" s="56"/>
      <c r="AC75" s="45"/>
      <c r="AD75" s="46"/>
      <c r="AE75" s="41"/>
      <c r="AF75" s="30"/>
      <c r="AG75" s="47"/>
      <c r="AH75"/>
      <c r="AI75"/>
      <c r="AJ75" s="482" t="s">
        <v>116</v>
      </c>
      <c r="AK75" s="482"/>
      <c r="AL75" s="482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ht="9.15" customHeight="1" x14ac:dyDescent="0.25">
      <c r="A76" s="9"/>
      <c r="B76" s="6"/>
      <c r="C76" s="6"/>
      <c r="D76" s="6"/>
      <c r="E76" s="6"/>
      <c r="F76" s="7"/>
      <c r="G76"/>
      <c r="H76" s="143"/>
      <c r="I76" s="45"/>
      <c r="J76" s="46"/>
      <c r="K76" s="41"/>
      <c r="L76" s="30"/>
      <c r="M76" s="47"/>
      <c r="N76"/>
      <c r="O76" s="44"/>
      <c r="P76" s="45"/>
      <c r="Q76" s="46"/>
      <c r="R76" s="41"/>
      <c r="S76" s="30"/>
      <c r="T76" s="47"/>
      <c r="U76" s="70"/>
      <c r="V76" s="71"/>
      <c r="W76" s="72"/>
      <c r="X76" s="73"/>
      <c r="Y76" s="74"/>
      <c r="Z76" s="78"/>
      <c r="AA76"/>
      <c r="AB76" s="56"/>
      <c r="AC76" s="26"/>
      <c r="AD76" s="65"/>
      <c r="AE76" s="66"/>
      <c r="AF76" s="67"/>
      <c r="AG76" s="68"/>
      <c r="AH76"/>
      <c r="AI76"/>
      <c r="AJ76" s="482"/>
      <c r="AK76" s="482"/>
      <c r="AL76" s="482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t="9.75" customHeight="1" x14ac:dyDescent="0.25">
      <c r="A77" s="20"/>
      <c r="B77" s="21"/>
      <c r="C77" s="484"/>
      <c r="D77" s="484"/>
      <c r="E77" s="23"/>
      <c r="F77" s="24"/>
      <c r="G77"/>
      <c r="H77" s="143"/>
      <c r="I77" s="45"/>
      <c r="J77" s="46"/>
      <c r="K77" s="158"/>
      <c r="L77" s="77"/>
      <c r="M77" s="55"/>
      <c r="N77"/>
      <c r="O77" s="56"/>
      <c r="P77" s="45"/>
      <c r="Q77" s="46"/>
      <c r="R77" s="41"/>
      <c r="S77" s="30"/>
      <c r="T77" s="47"/>
      <c r="U77" s="152"/>
      <c r="V77" s="152"/>
      <c r="W77" s="159"/>
      <c r="X77" s="159"/>
      <c r="Y77" s="159"/>
      <c r="Z77" s="160"/>
      <c r="AA77"/>
      <c r="AB77" s="105"/>
      <c r="AC77" s="26"/>
      <c r="AD77" s="161"/>
      <c r="AE77" s="162"/>
      <c r="AF77" s="67"/>
      <c r="AG77" s="163"/>
      <c r="AH77"/>
      <c r="AI77"/>
      <c r="AJ77" s="164" t="s">
        <v>49</v>
      </c>
      <c r="AK77" s="165" t="s">
        <v>62</v>
      </c>
      <c r="AL77" s="166" t="s">
        <v>63</v>
      </c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s="170" customFormat="1" ht="9.75" customHeight="1" x14ac:dyDescent="0.2">
      <c r="A78" s="25"/>
      <c r="B78" s="26"/>
      <c r="C78" s="33"/>
      <c r="D78" s="41"/>
      <c r="E78" s="26"/>
      <c r="F78" s="48"/>
      <c r="G78" s="3"/>
      <c r="H78" s="143"/>
      <c r="I78" s="57"/>
      <c r="J78" s="58"/>
      <c r="K78" s="41"/>
      <c r="L78" s="30"/>
      <c r="M78" s="47"/>
      <c r="N78" s="3"/>
      <c r="O78" s="56"/>
      <c r="P78" s="45"/>
      <c r="Q78" s="46"/>
      <c r="R78" s="41"/>
      <c r="S78" s="30"/>
      <c r="T78" s="47"/>
      <c r="U78" s="94"/>
      <c r="V78" s="12"/>
      <c r="W78" s="12"/>
      <c r="X78" s="12"/>
      <c r="Y78" s="12"/>
      <c r="Z78" s="95"/>
      <c r="AA78" s="3"/>
      <c r="AB78" s="167"/>
      <c r="AC78" s="167"/>
      <c r="AD78" s="168"/>
      <c r="AE78" s="168"/>
      <c r="AF78" s="168"/>
      <c r="AG78" s="169"/>
      <c r="AH78" s="3"/>
      <c r="AI78" s="3"/>
      <c r="AJ78" s="122" t="s">
        <v>52</v>
      </c>
      <c r="AK78" s="54"/>
      <c r="AL78" s="124"/>
      <c r="AM78" s="3"/>
      <c r="AN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spans="1:1024" ht="9.75" customHeight="1" x14ac:dyDescent="0.25">
      <c r="A79" s="44"/>
      <c r="B79" s="45"/>
      <c r="C79" s="46"/>
      <c r="D79" s="41"/>
      <c r="E79" s="30"/>
      <c r="F79" s="39"/>
      <c r="G79"/>
      <c r="H79" s="125"/>
      <c r="I79" s="54"/>
      <c r="J79" s="54"/>
      <c r="K79" s="59"/>
      <c r="L79" s="60"/>
      <c r="M79" s="47"/>
      <c r="N79"/>
      <c r="O79" s="56"/>
      <c r="P79" s="45"/>
      <c r="Q79" s="46"/>
      <c r="R79" s="41"/>
      <c r="S79" s="30"/>
      <c r="T79" s="47"/>
      <c r="U79" s="20"/>
      <c r="V79" s="96"/>
      <c r="W79" s="485"/>
      <c r="X79" s="485"/>
      <c r="Y79" s="97"/>
      <c r="Z79" s="24"/>
      <c r="AA79"/>
      <c r="AB79" s="152"/>
      <c r="AC79" s="152"/>
      <c r="AD79" s="159"/>
      <c r="AE79" s="159"/>
      <c r="AF79" s="159"/>
      <c r="AG79" s="160"/>
      <c r="AH79"/>
      <c r="AI79"/>
      <c r="AJ79" s="76" t="s">
        <v>0</v>
      </c>
      <c r="AK79" s="54"/>
      <c r="AL79" s="55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ht="9.75" customHeight="1" x14ac:dyDescent="0.25">
      <c r="A80" s="44"/>
      <c r="B80" s="45"/>
      <c r="C80" s="46"/>
      <c r="D80" s="41"/>
      <c r="E80" s="30"/>
      <c r="F80" s="48"/>
      <c r="G80"/>
      <c r="H80" s="125"/>
      <c r="I80" s="54"/>
      <c r="J80" s="54"/>
      <c r="K80" s="82"/>
      <c r="L80" s="33"/>
      <c r="M80" s="64"/>
      <c r="N80"/>
      <c r="O80" s="56"/>
      <c r="P80" s="45"/>
      <c r="Q80" s="46"/>
      <c r="R80" s="41"/>
      <c r="S80" s="30"/>
      <c r="T80" s="47"/>
      <c r="U80" s="40"/>
      <c r="V80" s="26"/>
      <c r="W80" s="33"/>
      <c r="X80" s="33"/>
      <c r="Y80" s="27"/>
      <c r="Z80" s="111"/>
      <c r="AA80"/>
      <c r="AB80" s="94"/>
      <c r="AC80" s="12"/>
      <c r="AD80" s="12"/>
      <c r="AE80" s="12"/>
      <c r="AF80" s="12"/>
      <c r="AG80" s="95"/>
      <c r="AH80"/>
      <c r="AI80"/>
      <c r="AJ80" s="125"/>
      <c r="AK80" s="54"/>
      <c r="AL80" s="108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t="9.75" customHeight="1" x14ac:dyDescent="0.25">
      <c r="A81" s="44"/>
      <c r="B81" s="45"/>
      <c r="C81" s="46"/>
      <c r="D81" s="41"/>
      <c r="E81" s="30"/>
      <c r="F81" s="39"/>
      <c r="G81"/>
      <c r="H81" s="143"/>
      <c r="I81" s="26"/>
      <c r="J81" s="65"/>
      <c r="K81" s="66"/>
      <c r="L81" s="67"/>
      <c r="M81" s="109"/>
      <c r="N81"/>
      <c r="O81" s="56"/>
      <c r="P81" s="45"/>
      <c r="Q81" s="46"/>
      <c r="R81" s="41"/>
      <c r="S81" s="30"/>
      <c r="T81" s="47"/>
      <c r="U81" s="44"/>
      <c r="V81" s="26"/>
      <c r="W81" s="33"/>
      <c r="X81" s="33"/>
      <c r="Y81" s="30"/>
      <c r="Z81" s="39"/>
      <c r="AA81"/>
      <c r="AB81" s="171"/>
      <c r="AC81" s="18"/>
      <c r="AD81" s="483"/>
      <c r="AE81" s="483"/>
      <c r="AF81" s="18"/>
      <c r="AG81" s="19"/>
      <c r="AH81"/>
      <c r="AI81"/>
      <c r="AJ81" s="125" t="s">
        <v>53</v>
      </c>
      <c r="AK81" s="54">
        <v>300</v>
      </c>
      <c r="AL81" s="151">
        <f>AD114</f>
        <v>0</v>
      </c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ht="9.75" customHeight="1" x14ac:dyDescent="0.25">
      <c r="A82" s="56"/>
      <c r="B82" s="26"/>
      <c r="C82" s="65"/>
      <c r="D82" s="66"/>
      <c r="E82" s="67"/>
      <c r="F82" s="68"/>
      <c r="G82"/>
      <c r="H82" s="144"/>
      <c r="I82" s="74"/>
      <c r="J82" s="137"/>
      <c r="K82" s="172"/>
      <c r="L82" s="137"/>
      <c r="M82" s="75"/>
      <c r="N82"/>
      <c r="O82" s="56"/>
      <c r="P82" s="45"/>
      <c r="Q82" s="46"/>
      <c r="R82" s="41"/>
      <c r="S82" s="30"/>
      <c r="T82" s="47"/>
      <c r="U82" s="44"/>
      <c r="V82" s="26"/>
      <c r="W82" s="46"/>
      <c r="X82" s="41"/>
      <c r="Y82" s="30"/>
      <c r="Z82" s="48"/>
      <c r="AA82"/>
      <c r="AB82" s="173"/>
      <c r="AC82" s="77"/>
      <c r="AD82" s="33"/>
      <c r="AE82" s="174"/>
      <c r="AF82" s="33"/>
      <c r="AG82" s="175"/>
      <c r="AH82"/>
      <c r="AI82"/>
      <c r="AJ82" s="125" t="s">
        <v>2</v>
      </c>
      <c r="AK82" s="54">
        <v>400</v>
      </c>
      <c r="AL82" s="151">
        <f>AD131</f>
        <v>0</v>
      </c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t="9.7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 s="56"/>
      <c r="P83" s="45"/>
      <c r="Q83" s="46"/>
      <c r="R83" s="41"/>
      <c r="S83" s="30"/>
      <c r="T83" s="47"/>
      <c r="U83" s="44"/>
      <c r="V83" s="26"/>
      <c r="W83" s="33"/>
      <c r="X83" s="41"/>
      <c r="Y83" s="27"/>
      <c r="Z83" s="48"/>
      <c r="AA83"/>
      <c r="AB83" s="173"/>
      <c r="AC83" s="77"/>
      <c r="AD83" s="33"/>
      <c r="AE83" s="174"/>
      <c r="AF83" s="33"/>
      <c r="AG83" s="175"/>
      <c r="AH83"/>
      <c r="AI83"/>
      <c r="AJ83" s="125" t="s">
        <v>4</v>
      </c>
      <c r="AK83" s="54">
        <v>1000</v>
      </c>
      <c r="AL83" s="151">
        <f>AD122</f>
        <v>0</v>
      </c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9.75" customHeight="1" x14ac:dyDescent="0.25">
      <c r="A84" s="9"/>
      <c r="B84" s="6"/>
      <c r="C84" s="6"/>
      <c r="D84" s="6"/>
      <c r="E84" s="6"/>
      <c r="F84" s="7"/>
      <c r="G84"/>
      <c r="H84"/>
      <c r="I84"/>
      <c r="J84"/>
      <c r="K84"/>
      <c r="L84"/>
      <c r="M84"/>
      <c r="N84"/>
      <c r="O84" s="56"/>
      <c r="P84" s="45"/>
      <c r="Q84" s="46"/>
      <c r="R84" s="41"/>
      <c r="S84" s="30"/>
      <c r="T84" s="47"/>
      <c r="U84" s="44"/>
      <c r="V84" s="26"/>
      <c r="W84" s="33"/>
      <c r="X84" s="41"/>
      <c r="Y84" s="30"/>
      <c r="Z84" s="39"/>
      <c r="AA84"/>
      <c r="AB84" s="173"/>
      <c r="AC84" s="77"/>
      <c r="AD84" s="33"/>
      <c r="AE84" s="174"/>
      <c r="AF84" s="33"/>
      <c r="AG84" s="175"/>
      <c r="AH84"/>
      <c r="AI84"/>
      <c r="AJ84" s="125" t="s">
        <v>5</v>
      </c>
      <c r="AK84" s="54">
        <v>17</v>
      </c>
      <c r="AL84" s="151">
        <f>AD120</f>
        <v>0</v>
      </c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ht="9.75" customHeight="1" x14ac:dyDescent="0.25">
      <c r="A85" s="20"/>
      <c r="B85" s="21"/>
      <c r="C85" s="484"/>
      <c r="D85" s="484"/>
      <c r="E85" s="23"/>
      <c r="F85" s="24"/>
      <c r="G85"/>
      <c r="H85"/>
      <c r="I85"/>
      <c r="J85"/>
      <c r="K85"/>
      <c r="L85"/>
      <c r="M85"/>
      <c r="N85"/>
      <c r="O85" s="56"/>
      <c r="P85" s="45"/>
      <c r="Q85" s="46"/>
      <c r="R85" s="41"/>
      <c r="S85" s="30"/>
      <c r="T85" s="47"/>
      <c r="U85" s="56"/>
      <c r="V85" s="26"/>
      <c r="W85" s="54"/>
      <c r="X85" s="41"/>
      <c r="Y85" s="30"/>
      <c r="Z85" s="47"/>
      <c r="AA85"/>
      <c r="AB85" s="173"/>
      <c r="AC85" s="77"/>
      <c r="AD85" s="33"/>
      <c r="AE85" s="174"/>
      <c r="AF85" s="33"/>
      <c r="AG85" s="175"/>
      <c r="AH85"/>
      <c r="AI85"/>
      <c r="AJ85" s="125"/>
      <c r="AK85" s="54"/>
      <c r="AL85" s="151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9.75" customHeight="1" x14ac:dyDescent="0.25">
      <c r="A86" s="25"/>
      <c r="B86" s="26"/>
      <c r="C86" s="33"/>
      <c r="D86" s="41"/>
      <c r="E86" s="26"/>
      <c r="F86" s="48"/>
      <c r="G86"/>
      <c r="H86"/>
      <c r="I86"/>
      <c r="J86"/>
      <c r="K86"/>
      <c r="L86"/>
      <c r="M86"/>
      <c r="N86"/>
      <c r="O86" s="56"/>
      <c r="P86" s="57"/>
      <c r="Q86" s="58"/>
      <c r="R86" s="59"/>
      <c r="S86" s="60"/>
      <c r="T86" s="64"/>
      <c r="U86" s="56"/>
      <c r="V86" s="26"/>
      <c r="W86" s="54"/>
      <c r="X86" s="41"/>
      <c r="Y86" s="30"/>
      <c r="Z86" s="47"/>
      <c r="AA86"/>
      <c r="AB86" s="25"/>
      <c r="AC86" s="26"/>
      <c r="AD86" s="77"/>
      <c r="AE86" s="174"/>
      <c r="AF86" s="33"/>
      <c r="AG86" s="175"/>
      <c r="AH86"/>
      <c r="AI86"/>
      <c r="AJ86" s="125"/>
      <c r="AK86" s="54"/>
      <c r="AL86" s="151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ht="9.75" customHeight="1" x14ac:dyDescent="0.25">
      <c r="A87" s="44"/>
      <c r="B87" s="45"/>
      <c r="C87" s="46"/>
      <c r="D87" s="41"/>
      <c r="E87" s="30"/>
      <c r="F87" s="39"/>
      <c r="G87"/>
      <c r="H87" s="8"/>
      <c r="I87" s="6"/>
      <c r="J87" s="6"/>
      <c r="K87" s="6"/>
      <c r="L87" s="6"/>
      <c r="M87" s="7"/>
      <c r="N87"/>
      <c r="O87" s="56"/>
      <c r="P87" s="26"/>
      <c r="Q87" s="65">
        <f>Q75</f>
        <v>12906.59</v>
      </c>
      <c r="R87" s="66">
        <f>R75</f>
        <v>10245.740000000002</v>
      </c>
      <c r="S87" s="67"/>
      <c r="T87" s="68"/>
      <c r="U87" s="56"/>
      <c r="V87" s="26"/>
      <c r="W87" s="65"/>
      <c r="X87" s="66"/>
      <c r="Y87" s="67"/>
      <c r="Z87" s="68"/>
      <c r="AA87"/>
      <c r="AB87" s="25"/>
      <c r="AC87" s="26"/>
      <c r="AD87" s="77"/>
      <c r="AE87" s="176"/>
      <c r="AF87" s="77"/>
      <c r="AG87" s="175"/>
      <c r="AH87"/>
      <c r="AI87"/>
      <c r="AJ87" s="125"/>
      <c r="AK87" s="54"/>
      <c r="AL87" s="151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10"/>
      <c r="BF87" s="110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t="9.75" customHeight="1" x14ac:dyDescent="0.25">
      <c r="A88" s="44"/>
      <c r="B88" s="45"/>
      <c r="C88" s="46"/>
      <c r="D88" s="41"/>
      <c r="E88" s="30"/>
      <c r="F88" s="48"/>
      <c r="G88"/>
      <c r="H88" s="177"/>
      <c r="I88" s="178"/>
      <c r="J88" s="484"/>
      <c r="K88" s="484"/>
      <c r="L88" s="179"/>
      <c r="M88" s="180"/>
      <c r="N88"/>
      <c r="O88" s="70"/>
      <c r="P88" s="71"/>
      <c r="Q88" s="72"/>
      <c r="R88" s="73"/>
      <c r="S88" s="74"/>
      <c r="T88" s="78"/>
      <c r="U88" s="70"/>
      <c r="V88" s="71"/>
      <c r="W88" s="87"/>
      <c r="X88" s="88"/>
      <c r="Y88" s="89"/>
      <c r="Z88" s="90"/>
      <c r="AA88"/>
      <c r="AB88" s="25"/>
      <c r="AC88" s="26"/>
      <c r="AD88" s="89"/>
      <c r="AE88" s="181"/>
      <c r="AF88" s="67"/>
      <c r="AG88" s="108"/>
      <c r="AH88"/>
      <c r="AI88"/>
      <c r="AJ88" s="129" t="s">
        <v>54</v>
      </c>
      <c r="AK88" s="182">
        <f>SUM(AK81:AK86)</f>
        <v>1717</v>
      </c>
      <c r="AL88" s="131">
        <f>SUM(AL81:AL86)</f>
        <v>0</v>
      </c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10"/>
      <c r="BF88" s="110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t="9.75" customHeight="1" x14ac:dyDescent="0.25">
      <c r="A89" s="44"/>
      <c r="B89" s="45"/>
      <c r="C89" s="46"/>
      <c r="D89" s="41"/>
      <c r="E89" s="30"/>
      <c r="F89" s="39"/>
      <c r="G89"/>
      <c r="H89" s="141"/>
      <c r="I89" s="21"/>
      <c r="J89" s="22"/>
      <c r="K89" s="22"/>
      <c r="L89" s="23"/>
      <c r="M89" s="24"/>
      <c r="N89"/>
      <c r="O89"/>
      <c r="P89"/>
      <c r="Q89"/>
      <c r="R89"/>
      <c r="S89"/>
      <c r="T89"/>
      <c r="U89" s="183"/>
      <c r="V89" s="184"/>
      <c r="W89" s="65"/>
      <c r="X89" s="66"/>
      <c r="Y89" s="138"/>
      <c r="Z89" s="185"/>
      <c r="AA89"/>
      <c r="AB89" s="25"/>
      <c r="AC89" s="26"/>
      <c r="AD89" s="138"/>
      <c r="AE89" s="186"/>
      <c r="AF89" s="67"/>
      <c r="AG89" s="108"/>
      <c r="AH89"/>
      <c r="AI89"/>
      <c r="AJ89" s="76" t="s">
        <v>64</v>
      </c>
      <c r="AK89" s="54"/>
      <c r="AL89" s="55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10"/>
      <c r="BF89" s="110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9.75" customHeight="1" x14ac:dyDescent="0.25">
      <c r="A90" s="56"/>
      <c r="B90" s="26"/>
      <c r="C90" s="65"/>
      <c r="D90" s="66"/>
      <c r="E90" s="67"/>
      <c r="F90" s="68"/>
      <c r="G90"/>
      <c r="H90" s="125"/>
      <c r="I90" s="26"/>
      <c r="J90" s="33"/>
      <c r="K90" s="34"/>
      <c r="L90" s="33"/>
      <c r="M90" s="35"/>
      <c r="N90"/>
      <c r="O90"/>
      <c r="P90"/>
      <c r="Q90"/>
      <c r="R90"/>
      <c r="S90"/>
      <c r="T90"/>
      <c r="U90" s="94"/>
      <c r="V90" s="12"/>
      <c r="W90" s="12"/>
      <c r="X90" s="12"/>
      <c r="Y90" s="12"/>
      <c r="Z90" s="95"/>
      <c r="AA90"/>
      <c r="AB90" s="32"/>
      <c r="AC90" s="26"/>
      <c r="AD90" s="67"/>
      <c r="AE90" s="187"/>
      <c r="AF90" s="67"/>
      <c r="AG90" s="188"/>
      <c r="AH90"/>
      <c r="AI90"/>
      <c r="AJ90" s="125"/>
      <c r="AK90" s="54"/>
      <c r="AL90" s="151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10"/>
      <c r="BF90" s="11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9.75" customHeight="1" x14ac:dyDescent="0.25">
      <c r="A91"/>
      <c r="B91"/>
      <c r="C91"/>
      <c r="D91"/>
      <c r="E91"/>
      <c r="F91"/>
      <c r="G91"/>
      <c r="H91" s="143"/>
      <c r="I91" s="45"/>
      <c r="J91" s="46"/>
      <c r="K91" s="41"/>
      <c r="L91" s="30"/>
      <c r="M91" s="47"/>
      <c r="N91"/>
      <c r="O91"/>
      <c r="P91"/>
      <c r="Q91"/>
      <c r="R91"/>
      <c r="S91"/>
      <c r="T91"/>
      <c r="U91" s="20"/>
      <c r="V91" s="96"/>
      <c r="W91" s="485"/>
      <c r="X91" s="485"/>
      <c r="Y91" s="97"/>
      <c r="Z91" s="24"/>
      <c r="AA91"/>
      <c r="AB91" s="189"/>
      <c r="AC91" s="71"/>
      <c r="AD91" s="74"/>
      <c r="AE91" s="190"/>
      <c r="AF91" s="89"/>
      <c r="AG91" s="191"/>
      <c r="AH91"/>
      <c r="AI91"/>
      <c r="AJ91" s="125" t="s">
        <v>10</v>
      </c>
      <c r="AK91" s="54">
        <v>500</v>
      </c>
      <c r="AL91" s="151">
        <f>AD130</f>
        <v>0</v>
      </c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10"/>
      <c r="BF91" s="110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ht="9.75" customHeight="1" x14ac:dyDescent="0.25">
      <c r="A92" s="192"/>
      <c r="B92" s="193"/>
      <c r="C92" s="193"/>
      <c r="D92" s="193"/>
      <c r="E92" s="193"/>
      <c r="F92" s="194"/>
      <c r="G92"/>
      <c r="H92" s="143"/>
      <c r="I92" s="45"/>
      <c r="J92" s="46"/>
      <c r="K92" s="41"/>
      <c r="L92" s="30"/>
      <c r="M92" s="47"/>
      <c r="N92"/>
      <c r="O92"/>
      <c r="P92"/>
      <c r="Q92"/>
      <c r="R92"/>
      <c r="S92"/>
      <c r="T92"/>
      <c r="U92" s="40"/>
      <c r="V92" s="26"/>
      <c r="W92" s="33"/>
      <c r="X92" s="31"/>
      <c r="Y92" s="27"/>
      <c r="Z92" s="111"/>
      <c r="AA92"/>
      <c r="AB92" s="152"/>
      <c r="AC92" s="152"/>
      <c r="AD92" s="159"/>
      <c r="AE92" s="159"/>
      <c r="AF92" s="159"/>
      <c r="AG92" s="160"/>
      <c r="AH92"/>
      <c r="AI92"/>
      <c r="AJ92" s="125" t="s">
        <v>18</v>
      </c>
      <c r="AK92" s="54">
        <v>0</v>
      </c>
      <c r="AL92" s="151">
        <f>AD115</f>
        <v>0</v>
      </c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10"/>
      <c r="BF92" s="110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9.75" customHeight="1" x14ac:dyDescent="0.25">
      <c r="A93" s="195"/>
      <c r="B93" s="196"/>
      <c r="C93" s="488"/>
      <c r="D93" s="488"/>
      <c r="E93" s="197"/>
      <c r="F93" s="198"/>
      <c r="G93"/>
      <c r="H93" s="143"/>
      <c r="I93" s="45"/>
      <c r="J93" s="46"/>
      <c r="K93" s="59"/>
      <c r="L93" s="60"/>
      <c r="M93" s="47"/>
      <c r="N93"/>
      <c r="O93"/>
      <c r="P93"/>
      <c r="Q93"/>
      <c r="R93"/>
      <c r="S93"/>
      <c r="T93"/>
      <c r="U93" s="44"/>
      <c r="V93" s="45"/>
      <c r="W93" s="46"/>
      <c r="X93" s="41"/>
      <c r="Y93" s="30"/>
      <c r="Z93" s="39"/>
      <c r="AA93"/>
      <c r="AB93" s="94"/>
      <c r="AC93" s="12"/>
      <c r="AD93" s="12"/>
      <c r="AE93" s="12"/>
      <c r="AF93" s="12"/>
      <c r="AG93" s="95"/>
      <c r="AH93"/>
      <c r="AI93"/>
      <c r="AJ93" s="125" t="s">
        <v>7</v>
      </c>
      <c r="AK93" s="54">
        <v>200</v>
      </c>
      <c r="AL93" s="151">
        <f>AD121</f>
        <v>0</v>
      </c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99"/>
      <c r="BF93" s="199"/>
      <c r="BG93" s="110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9.75" customHeight="1" x14ac:dyDescent="0.25">
      <c r="A94" s="200"/>
      <c r="B94" s="26"/>
      <c r="C94" s="33"/>
      <c r="D94" s="92"/>
      <c r="E94" s="26"/>
      <c r="F94" s="201"/>
      <c r="G94"/>
      <c r="H94" s="143"/>
      <c r="I94" s="57"/>
      <c r="J94" s="58"/>
      <c r="K94" s="82"/>
      <c r="L94" s="33"/>
      <c r="M94" s="64"/>
      <c r="N94"/>
      <c r="O94"/>
      <c r="P94"/>
      <c r="Q94"/>
      <c r="R94"/>
      <c r="S94"/>
      <c r="T94"/>
      <c r="U94" s="56"/>
      <c r="V94" s="45"/>
      <c r="W94" s="46"/>
      <c r="X94" s="41"/>
      <c r="Y94" s="30"/>
      <c r="Z94" s="47"/>
      <c r="AA94"/>
      <c r="AB94" s="20"/>
      <c r="AC94" s="96"/>
      <c r="AD94" s="485"/>
      <c r="AE94" s="485"/>
      <c r="AF94" s="97"/>
      <c r="AG94" s="24"/>
      <c r="AH94"/>
      <c r="AI94"/>
      <c r="AJ94" s="125" t="s">
        <v>14</v>
      </c>
      <c r="AK94" s="54">
        <v>200</v>
      </c>
      <c r="AL94" s="151">
        <f>AD119</f>
        <v>0</v>
      </c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ht="9.75" customHeight="1" x14ac:dyDescent="0.25">
      <c r="A95" s="202"/>
      <c r="B95" s="203"/>
      <c r="C95" s="204"/>
      <c r="D95" s="92"/>
      <c r="E95" s="93"/>
      <c r="F95" s="86"/>
      <c r="G95"/>
      <c r="H95" s="143"/>
      <c r="I95" s="26"/>
      <c r="J95" s="65"/>
      <c r="K95" s="66"/>
      <c r="L95" s="67"/>
      <c r="M95" s="109"/>
      <c r="N95"/>
      <c r="O95"/>
      <c r="P95"/>
      <c r="Q95"/>
      <c r="R95"/>
      <c r="S95"/>
      <c r="T95"/>
      <c r="U95" s="56"/>
      <c r="V95" s="26"/>
      <c r="W95" s="33"/>
      <c r="X95" s="41"/>
      <c r="Y95" s="30"/>
      <c r="Z95" s="47"/>
      <c r="AA95"/>
      <c r="AB95" s="40"/>
      <c r="AC95" s="26"/>
      <c r="AD95" s="33"/>
      <c r="AE95" s="31"/>
      <c r="AF95" s="27"/>
      <c r="AG95" s="111"/>
      <c r="AH95"/>
      <c r="AI95"/>
      <c r="AJ95" s="125" t="s">
        <v>13</v>
      </c>
      <c r="AK95" s="205">
        <v>250</v>
      </c>
      <c r="AL95" s="151">
        <f>AD132</f>
        <v>0</v>
      </c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ht="9.75" customHeight="1" x14ac:dyDescent="0.25">
      <c r="A96" s="202"/>
      <c r="B96" s="203"/>
      <c r="C96" s="204"/>
      <c r="D96" s="92"/>
      <c r="E96" s="93"/>
      <c r="F96" s="201"/>
      <c r="G96"/>
      <c r="H96" s="144"/>
      <c r="I96" s="71"/>
      <c r="J96" s="72"/>
      <c r="K96" s="73"/>
      <c r="L96" s="74"/>
      <c r="M96" s="78"/>
      <c r="N96"/>
      <c r="O96"/>
      <c r="P96"/>
      <c r="Q96"/>
      <c r="R96"/>
      <c r="S96"/>
      <c r="T96"/>
      <c r="U96" s="56"/>
      <c r="V96" s="26"/>
      <c r="W96" s="33"/>
      <c r="X96" s="41"/>
      <c r="Y96" s="30"/>
      <c r="Z96" s="47"/>
      <c r="AA96"/>
      <c r="AB96" s="44"/>
      <c r="AC96" s="45"/>
      <c r="AD96" s="46"/>
      <c r="AE96" s="41"/>
      <c r="AF96" s="30"/>
      <c r="AG96" s="48"/>
      <c r="AH96"/>
      <c r="AI96"/>
      <c r="AJ96" s="125" t="s">
        <v>12</v>
      </c>
      <c r="AK96" s="54">
        <v>1000</v>
      </c>
      <c r="AL96" s="151">
        <f>AD125</f>
        <v>0</v>
      </c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ht="9.75" customHeight="1" x14ac:dyDescent="0.25">
      <c r="A97" s="202"/>
      <c r="B97" s="203"/>
      <c r="C97" s="204"/>
      <c r="D97" s="92"/>
      <c r="E97" s="93"/>
      <c r="F97" s="86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 s="56"/>
      <c r="V97" s="26"/>
      <c r="W97" s="54"/>
      <c r="X97" s="41"/>
      <c r="Y97" s="30"/>
      <c r="Z97" s="47"/>
      <c r="AA97"/>
      <c r="AB97" s="44"/>
      <c r="AC97" s="57"/>
      <c r="AD97" s="58"/>
      <c r="AE97" s="59"/>
      <c r="AF97" s="60"/>
      <c r="AG97" s="48"/>
      <c r="AH97"/>
      <c r="AI97"/>
      <c r="AJ97" s="125" t="s">
        <v>56</v>
      </c>
      <c r="AK97" s="54">
        <v>400</v>
      </c>
      <c r="AL97" s="151">
        <f>AD135</f>
        <v>0</v>
      </c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ht="9.75" customHeight="1" x14ac:dyDescent="0.25">
      <c r="A98" s="206"/>
      <c r="B98" s="26"/>
      <c r="C98" s="207"/>
      <c r="D98" s="208"/>
      <c r="E98" s="67"/>
      <c r="F98" s="209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s="56"/>
      <c r="V98" s="26"/>
      <c r="W98" s="65"/>
      <c r="X98" s="66"/>
      <c r="Y98" s="67"/>
      <c r="Z98" s="68"/>
      <c r="AA98"/>
      <c r="AB98" s="56"/>
      <c r="AC98" s="26"/>
      <c r="AD98" s="65"/>
      <c r="AE98" s="66"/>
      <c r="AF98" s="67"/>
      <c r="AG98" s="68"/>
      <c r="AH98"/>
      <c r="AI98"/>
      <c r="AJ98" s="125" t="s">
        <v>57</v>
      </c>
      <c r="AK98" s="54">
        <v>500</v>
      </c>
      <c r="AL98" s="151">
        <f>AD134</f>
        <v>0</v>
      </c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ht="9.7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 s="70"/>
      <c r="V99" s="71"/>
      <c r="W99" s="87"/>
      <c r="X99" s="88"/>
      <c r="Y99" s="89"/>
      <c r="Z99" s="90"/>
      <c r="AA99"/>
      <c r="AB99" s="70"/>
      <c r="AC99" s="71"/>
      <c r="AD99" s="72"/>
      <c r="AE99" s="73"/>
      <c r="AF99" s="74"/>
      <c r="AG99" s="75"/>
      <c r="AH99"/>
      <c r="AI99"/>
      <c r="AJ99" s="125" t="s">
        <v>11</v>
      </c>
      <c r="AK99" s="54">
        <v>0</v>
      </c>
      <c r="AL99" s="151">
        <f>AD128</f>
        <v>0</v>
      </c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ht="9.7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 s="152"/>
      <c r="AC100" s="152"/>
      <c r="AD100" s="159"/>
      <c r="AE100" s="159"/>
      <c r="AF100" s="159"/>
      <c r="AG100" s="160"/>
      <c r="AH100"/>
      <c r="AI100"/>
      <c r="AJ100" s="125" t="s">
        <v>119</v>
      </c>
      <c r="AK100" s="54">
        <v>400</v>
      </c>
      <c r="AL100" s="151">
        <f>AD129</f>
        <v>0</v>
      </c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ht="9.7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 s="94"/>
      <c r="V101" s="12"/>
      <c r="W101" s="12"/>
      <c r="X101" s="12"/>
      <c r="Y101" s="12"/>
      <c r="Z101" s="95"/>
      <c r="AA101"/>
      <c r="AB101" s="94"/>
      <c r="AC101" s="12"/>
      <c r="AD101" s="12"/>
      <c r="AE101" s="12"/>
      <c r="AF101" s="12"/>
      <c r="AG101" s="95"/>
      <c r="AH101"/>
      <c r="AI101"/>
      <c r="AJ101" s="125" t="s">
        <v>9</v>
      </c>
      <c r="AK101" s="54">
        <v>1000</v>
      </c>
      <c r="AL101" s="151">
        <f>AD118</f>
        <v>0</v>
      </c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ht="9.7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 s="20"/>
      <c r="V102" s="96"/>
      <c r="W102" s="485"/>
      <c r="X102" s="485"/>
      <c r="Y102" s="97"/>
      <c r="Z102" s="24"/>
      <c r="AA102"/>
      <c r="AB102" s="20"/>
      <c r="AC102" s="96"/>
      <c r="AD102" s="485"/>
      <c r="AE102" s="485"/>
      <c r="AF102" s="97"/>
      <c r="AG102" s="24"/>
      <c r="AH102"/>
      <c r="AI102"/>
      <c r="AJ102" s="125" t="s">
        <v>17</v>
      </c>
      <c r="AK102" s="54">
        <v>300</v>
      </c>
      <c r="AL102" s="151">
        <f>AD123</f>
        <v>0</v>
      </c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ht="9.7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 s="40"/>
      <c r="V103" s="26"/>
      <c r="W103" s="33"/>
      <c r="X103" s="31"/>
      <c r="Y103" s="27"/>
      <c r="Z103" s="111"/>
      <c r="AA103"/>
      <c r="AB103" s="40"/>
      <c r="AC103" s="26"/>
      <c r="AD103" s="33"/>
      <c r="AE103" s="31"/>
      <c r="AF103" s="27"/>
      <c r="AG103" s="111"/>
      <c r="AH103"/>
      <c r="AI103"/>
      <c r="AJ103" s="125" t="s">
        <v>20</v>
      </c>
      <c r="AK103" s="54">
        <v>0</v>
      </c>
      <c r="AL103" s="151">
        <f>AD127</f>
        <v>0</v>
      </c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ht="9.7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 s="44"/>
      <c r="V104" s="45"/>
      <c r="W104" s="46"/>
      <c r="X104" s="41"/>
      <c r="Y104" s="30"/>
      <c r="Z104" s="48"/>
      <c r="AA104"/>
      <c r="AB104" s="44"/>
      <c r="AC104" s="45"/>
      <c r="AD104" s="46"/>
      <c r="AE104" s="41"/>
      <c r="AF104" s="30"/>
      <c r="AG104" s="48"/>
      <c r="AH104"/>
      <c r="AI104"/>
      <c r="AJ104" s="125" t="s">
        <v>16</v>
      </c>
      <c r="AK104" s="54">
        <v>500</v>
      </c>
      <c r="AL104" s="151">
        <f>AD117</f>
        <v>0</v>
      </c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ht="9.7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 s="44"/>
      <c r="V105" s="57"/>
      <c r="W105" s="58"/>
      <c r="X105" s="59"/>
      <c r="Y105" s="60"/>
      <c r="Z105" s="48"/>
      <c r="AA105"/>
      <c r="AB105" s="44"/>
      <c r="AC105" s="57"/>
      <c r="AD105" s="58"/>
      <c r="AE105" s="59"/>
      <c r="AF105" s="60"/>
      <c r="AG105" s="48"/>
      <c r="AH105"/>
      <c r="AI105"/>
      <c r="AJ105" s="125" t="s">
        <v>58</v>
      </c>
      <c r="AK105" s="54">
        <v>0</v>
      </c>
      <c r="AL105" s="151">
        <f>R173</f>
        <v>0</v>
      </c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ht="9.7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 s="56"/>
      <c r="V106" s="26"/>
      <c r="W106" s="65"/>
      <c r="X106" s="66"/>
      <c r="Y106" s="67"/>
      <c r="Z106" s="68"/>
      <c r="AA106"/>
      <c r="AB106" s="56"/>
      <c r="AC106" s="26"/>
      <c r="AD106" s="65"/>
      <c r="AE106" s="66"/>
      <c r="AF106" s="67"/>
      <c r="AG106" s="68"/>
      <c r="AH106"/>
      <c r="AI106"/>
      <c r="AJ106" s="125" t="s">
        <v>65</v>
      </c>
      <c r="AK106" s="54">
        <v>300</v>
      </c>
      <c r="AL106" s="151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ht="9.7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 s="70"/>
      <c r="V107" s="71"/>
      <c r="W107" s="72"/>
      <c r="X107" s="73"/>
      <c r="Y107" s="74"/>
      <c r="Z107" s="75"/>
      <c r="AA107"/>
      <c r="AB107" s="70"/>
      <c r="AC107" s="71"/>
      <c r="AD107" s="72"/>
      <c r="AE107" s="73"/>
      <c r="AF107" s="74"/>
      <c r="AG107" s="75"/>
      <c r="AH107"/>
      <c r="AI107"/>
      <c r="AJ107" s="125"/>
      <c r="AK107" s="54"/>
      <c r="AL107" s="151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s="211" customFormat="1" ht="9.75" customHeight="1" x14ac:dyDescent="0.2">
      <c r="A108" s="210"/>
      <c r="H108" s="210"/>
      <c r="AA108" s="3"/>
      <c r="AB108" s="212"/>
      <c r="AC108" s="212"/>
      <c r="AD108" s="213"/>
      <c r="AE108" s="213"/>
      <c r="AF108" s="213"/>
      <c r="AG108" s="214"/>
      <c r="AH108" s="3"/>
      <c r="AI108" s="3"/>
      <c r="AJ108" s="129" t="s">
        <v>122</v>
      </c>
      <c r="AK108" s="182">
        <f>SUM(AK90:AK106)</f>
        <v>5550</v>
      </c>
      <c r="AL108" s="131">
        <f>SUM(AL90:AL106)</f>
        <v>0</v>
      </c>
      <c r="AT108" s="3"/>
      <c r="AU108" s="3"/>
      <c r="AV108" s="3"/>
      <c r="AW108" s="3"/>
      <c r="AX108" s="3"/>
      <c r="AY108" s="3"/>
      <c r="AZ108" s="3"/>
    </row>
    <row r="109" spans="1:1024" ht="9" customHeight="1" x14ac:dyDescent="0.25">
      <c r="A109" s="215" t="s">
        <v>66</v>
      </c>
      <c r="B109" s="216"/>
      <c r="C109" s="216"/>
      <c r="D109" s="216"/>
      <c r="E109" s="216"/>
      <c r="F109" s="216"/>
      <c r="G109" s="216"/>
      <c r="H109" s="215"/>
      <c r="I109" s="216"/>
      <c r="J109" s="216"/>
      <c r="K109" s="216"/>
      <c r="L109" s="216"/>
      <c r="M109" s="216"/>
      <c r="N109" s="216"/>
      <c r="O109" s="216"/>
      <c r="P109" s="216"/>
      <c r="Q109" s="216"/>
      <c r="R109" s="216"/>
      <c r="S109" s="216"/>
      <c r="T109" s="216"/>
      <c r="U109" s="489" t="s">
        <v>67</v>
      </c>
      <c r="V109" s="489"/>
      <c r="W109" s="489"/>
      <c r="X109" s="489"/>
      <c r="Y109" s="489"/>
      <c r="Z109" s="489"/>
      <c r="AA109" s="218"/>
      <c r="AB109" s="490" t="s">
        <v>68</v>
      </c>
      <c r="AC109" s="490"/>
      <c r="AD109" s="490"/>
      <c r="AE109" s="490"/>
      <c r="AF109" s="490"/>
      <c r="AG109" s="490"/>
      <c r="AH109" s="219"/>
      <c r="AI109" s="219"/>
      <c r="AJ109" s="125" t="s">
        <v>115</v>
      </c>
      <c r="AK109" s="441">
        <v>500</v>
      </c>
      <c r="AL109" s="151">
        <f>X204</f>
        <v>0</v>
      </c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ht="9.75" customHeight="1" x14ac:dyDescent="0.25">
      <c r="A110" s="220"/>
      <c r="B110" s="217"/>
      <c r="C110" s="217"/>
      <c r="D110" s="217"/>
      <c r="E110" s="217"/>
      <c r="F110" s="217"/>
      <c r="G110" s="217"/>
      <c r="H110" s="220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489"/>
      <c r="V110" s="489"/>
      <c r="W110" s="489"/>
      <c r="X110" s="489"/>
      <c r="Y110" s="489"/>
      <c r="Z110" s="489"/>
      <c r="AA110" s="219"/>
      <c r="AB110" s="490"/>
      <c r="AC110" s="490"/>
      <c r="AD110" s="490"/>
      <c r="AE110" s="490"/>
      <c r="AF110" s="490"/>
      <c r="AG110" s="490"/>
      <c r="AH110" s="219"/>
      <c r="AI110" s="219"/>
      <c r="AJ110" s="125"/>
      <c r="AK110" s="54"/>
      <c r="AL110" s="151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ht="9.15" customHeight="1" x14ac:dyDescent="0.25">
      <c r="A111" s="219"/>
      <c r="B111" s="221"/>
      <c r="C111" s="221"/>
      <c r="D111" s="221"/>
      <c r="E111" s="221"/>
      <c r="F111" s="221"/>
      <c r="G111" s="221"/>
      <c r="H111" s="219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  <c r="S111" s="221"/>
      <c r="T111" s="221"/>
      <c r="U111" s="152"/>
      <c r="V111" s="152"/>
      <c r="W111" s="159"/>
      <c r="X111" s="159"/>
      <c r="Y111" s="159"/>
      <c r="Z111" s="160"/>
      <c r="AA111"/>
      <c r="AB111"/>
      <c r="AC111"/>
      <c r="AD111"/>
      <c r="AE111"/>
      <c r="AF111"/>
      <c r="AG111"/>
      <c r="AH111"/>
      <c r="AI111"/>
      <c r="AJ111" s="125"/>
      <c r="AK111" s="54"/>
      <c r="AL111" s="151"/>
    </row>
    <row r="112" spans="1:1024" ht="9.15" customHeight="1" x14ac:dyDescent="0.25">
      <c r="A112" s="8"/>
      <c r="B112" s="6"/>
      <c r="C112" s="6"/>
      <c r="D112" s="6"/>
      <c r="E112" s="6"/>
      <c r="F112" s="413"/>
      <c r="G112"/>
      <c r="H112" s="8"/>
      <c r="I112" s="6"/>
      <c r="J112" s="6"/>
      <c r="K112" s="6"/>
      <c r="L112" s="6"/>
      <c r="M112" s="7"/>
      <c r="O112" s="9"/>
      <c r="P112" s="6"/>
      <c r="Q112" s="6"/>
      <c r="R112" s="6"/>
      <c r="S112" s="6"/>
      <c r="T112" s="7"/>
      <c r="U112" s="152"/>
      <c r="V112" s="152"/>
      <c r="W112" s="4"/>
      <c r="X112" s="4"/>
      <c r="Y112" s="4"/>
      <c r="Z112" s="4"/>
      <c r="AA112"/>
      <c r="AB112" s="9"/>
      <c r="AC112" s="6"/>
      <c r="AD112" s="6"/>
      <c r="AE112" s="12"/>
      <c r="AF112" s="6"/>
      <c r="AG112" s="7"/>
      <c r="AH112"/>
      <c r="AI112"/>
      <c r="AJ112" s="125"/>
      <c r="AK112" s="54"/>
      <c r="AL112" s="151"/>
    </row>
    <row r="113" spans="1:38" ht="9.15" customHeight="1" x14ac:dyDescent="0.25">
      <c r="A113" s="141" t="s">
        <v>29</v>
      </c>
      <c r="B113" s="21"/>
      <c r="C113" s="484" t="s">
        <v>53</v>
      </c>
      <c r="D113" s="484"/>
      <c r="E113" s="23"/>
      <c r="F113" s="24" t="s">
        <v>31</v>
      </c>
      <c r="G113"/>
      <c r="H113" s="141" t="s">
        <v>29</v>
      </c>
      <c r="I113" s="83"/>
      <c r="J113" s="484" t="s">
        <v>9</v>
      </c>
      <c r="K113" s="484"/>
      <c r="L113" s="83"/>
      <c r="M113" s="24" t="s">
        <v>31</v>
      </c>
      <c r="O113" s="20" t="s">
        <v>29</v>
      </c>
      <c r="P113" s="484" t="s">
        <v>120</v>
      </c>
      <c r="Q113" s="484"/>
      <c r="R113" s="484"/>
      <c r="S113" s="484"/>
      <c r="T113" s="24" t="s">
        <v>31</v>
      </c>
      <c r="U113"/>
      <c r="V113"/>
      <c r="W113"/>
      <c r="X113"/>
      <c r="Y113"/>
      <c r="Z113"/>
      <c r="AA113"/>
      <c r="AB113" s="146" t="s">
        <v>52</v>
      </c>
      <c r="AC113" s="147"/>
      <c r="AD113" s="484" t="s">
        <v>69</v>
      </c>
      <c r="AE113" s="484"/>
      <c r="AF113" s="222"/>
      <c r="AG113" s="104" t="s">
        <v>67</v>
      </c>
      <c r="AH113"/>
      <c r="AI113"/>
      <c r="AJ113" s="125"/>
      <c r="AK113" s="54"/>
      <c r="AL113" s="151"/>
    </row>
    <row r="114" spans="1:38" ht="9.15" customHeight="1" x14ac:dyDescent="0.25">
      <c r="A114" s="39"/>
      <c r="B114" s="416"/>
      <c r="C114" s="417"/>
      <c r="D114" s="34"/>
      <c r="E114" s="30"/>
      <c r="F114" s="175"/>
      <c r="H114" s="52"/>
      <c r="I114" s="243"/>
      <c r="J114" s="51"/>
      <c r="K114" s="34"/>
      <c r="L114" s="33"/>
      <c r="M114" s="175"/>
      <c r="O114" s="52"/>
      <c r="P114" s="26"/>
      <c r="Q114" s="427"/>
      <c r="R114" s="454"/>
      <c r="S114" s="26"/>
      <c r="T114" s="415"/>
      <c r="U114"/>
      <c r="V114"/>
      <c r="W114"/>
      <c r="X114"/>
      <c r="Y114"/>
      <c r="Z114"/>
      <c r="AA114"/>
      <c r="AB114" s="491" t="s">
        <v>53</v>
      </c>
      <c r="AC114" s="491"/>
      <c r="AD114" s="225">
        <f>D125</f>
        <v>0</v>
      </c>
      <c r="AE114" s="226">
        <f>W143</f>
        <v>0</v>
      </c>
      <c r="AF114" s="492"/>
      <c r="AG114" s="492"/>
      <c r="AH114"/>
      <c r="AI114"/>
      <c r="AJ114" s="129" t="s">
        <v>70</v>
      </c>
      <c r="AK114" s="182">
        <v>1500</v>
      </c>
      <c r="AL114" s="131">
        <f>SUM(AL109:AL112)</f>
        <v>0</v>
      </c>
    </row>
    <row r="115" spans="1:38" ht="9.15" customHeight="1" x14ac:dyDescent="0.25">
      <c r="A115" s="39"/>
      <c r="B115" s="307"/>
      <c r="C115" s="417"/>
      <c r="D115" s="82"/>
      <c r="E115" s="33"/>
      <c r="F115" s="175"/>
      <c r="H115" s="52"/>
      <c r="I115" s="243"/>
      <c r="J115" s="51"/>
      <c r="K115" s="59"/>
      <c r="L115" s="60"/>
      <c r="M115" s="175"/>
      <c r="O115" s="25"/>
      <c r="P115" s="224"/>
      <c r="Q115" s="418"/>
      <c r="R115" s="479"/>
      <c r="S115" s="33"/>
      <c r="T115" s="423"/>
      <c r="U115" s="152"/>
      <c r="V115" s="152"/>
      <c r="W115"/>
      <c r="X115"/>
      <c r="Y115"/>
      <c r="Z115" s="152"/>
      <c r="AA115"/>
      <c r="AB115" s="493" t="s">
        <v>71</v>
      </c>
      <c r="AC115" s="493"/>
      <c r="AD115" s="151">
        <f>D197</f>
        <v>0</v>
      </c>
      <c r="AE115" s="174">
        <f>W125</f>
        <v>0</v>
      </c>
      <c r="AF115" s="494" t="s">
        <v>23</v>
      </c>
      <c r="AG115" s="494"/>
      <c r="AH115"/>
      <c r="AI115"/>
      <c r="AJ115" s="150" t="s">
        <v>60</v>
      </c>
      <c r="AK115" s="228">
        <f>AK88+AK108+AK114</f>
        <v>8767</v>
      </c>
      <c r="AL115" s="63">
        <f>AL88+AL108+AL114</f>
        <v>0</v>
      </c>
    </row>
    <row r="116" spans="1:38" ht="9.15" customHeight="1" x14ac:dyDescent="0.25">
      <c r="A116" s="52"/>
      <c r="B116" s="243"/>
      <c r="C116" s="427"/>
      <c r="D116" s="427"/>
      <c r="E116" s="51"/>
      <c r="F116" s="52"/>
      <c r="H116" s="52"/>
      <c r="I116" s="243"/>
      <c r="J116" s="51"/>
      <c r="K116" s="174"/>
      <c r="L116" s="51"/>
      <c r="M116" s="230"/>
      <c r="O116" s="39"/>
      <c r="P116" s="438"/>
      <c r="Q116" s="418"/>
      <c r="R116" s="84"/>
      <c r="S116" s="33"/>
      <c r="T116" s="108"/>
      <c r="U116" s="94"/>
      <c r="V116" s="12"/>
      <c r="W116" s="12"/>
      <c r="X116" s="12"/>
      <c r="Y116" s="12"/>
      <c r="Z116" s="95"/>
      <c r="AA116"/>
      <c r="AB116" s="493"/>
      <c r="AC116" s="493"/>
      <c r="AD116" s="231"/>
      <c r="AE116" s="174">
        <f>W158</f>
        <v>0</v>
      </c>
      <c r="AF116" s="494" t="s">
        <v>24</v>
      </c>
      <c r="AG116" s="494"/>
      <c r="AH116"/>
      <c r="AI116"/>
      <c r="AJ116" s="69" t="s">
        <v>21</v>
      </c>
      <c r="AK116" s="54"/>
      <c r="AL116" s="55"/>
    </row>
    <row r="117" spans="1:38" ht="9.15" customHeight="1" x14ac:dyDescent="0.25">
      <c r="A117" s="39"/>
      <c r="B117" s="101"/>
      <c r="C117" s="417"/>
      <c r="D117" s="417"/>
      <c r="E117" s="101"/>
      <c r="F117" s="49"/>
      <c r="H117" s="232"/>
      <c r="I117" s="229"/>
      <c r="J117" s="233"/>
      <c r="K117" s="51"/>
      <c r="L117" s="51"/>
      <c r="M117" s="415"/>
      <c r="O117" s="52"/>
      <c r="P117" s="450"/>
      <c r="Q117" s="427"/>
      <c r="R117" s="427"/>
      <c r="S117" s="51"/>
      <c r="T117" s="415"/>
      <c r="U117" s="20" t="s">
        <v>31</v>
      </c>
      <c r="V117" s="21"/>
      <c r="W117" s="484" t="s">
        <v>23</v>
      </c>
      <c r="X117" s="484"/>
      <c r="Y117" s="23"/>
      <c r="Z117" s="24" t="s">
        <v>29</v>
      </c>
      <c r="AA117"/>
      <c r="AB117" s="493" t="s">
        <v>72</v>
      </c>
      <c r="AC117" s="493"/>
      <c r="AD117" s="151">
        <f>D250</f>
        <v>0</v>
      </c>
      <c r="AE117" s="30"/>
      <c r="AF117" s="494"/>
      <c r="AG117" s="494"/>
      <c r="AH117" s="132"/>
      <c r="AI117" s="132"/>
      <c r="AJ117" s="125"/>
      <c r="AK117" s="54"/>
      <c r="AL117" s="151"/>
    </row>
    <row r="118" spans="1:38" ht="9.15" customHeight="1" x14ac:dyDescent="0.25">
      <c r="A118" s="39"/>
      <c r="B118" s="30"/>
      <c r="C118" s="417"/>
      <c r="D118" s="417"/>
      <c r="E118" s="30"/>
      <c r="F118" s="437"/>
      <c r="H118" s="232"/>
      <c r="I118" s="229"/>
      <c r="J118" s="233"/>
      <c r="K118" s="187"/>
      <c r="L118" s="233"/>
      <c r="M118" s="234"/>
      <c r="O118" s="52"/>
      <c r="P118" s="450"/>
      <c r="Q118" s="427"/>
      <c r="R118" s="427"/>
      <c r="S118" s="243"/>
      <c r="T118" s="415"/>
      <c r="U118" s="40"/>
      <c r="V118" s="37"/>
      <c r="W118" s="38"/>
      <c r="X118" s="438"/>
      <c r="Y118" s="26"/>
      <c r="Z118" s="458"/>
      <c r="AA118"/>
      <c r="AB118" s="495" t="s">
        <v>9</v>
      </c>
      <c r="AC118" s="495"/>
      <c r="AD118" s="235">
        <f>K123</f>
        <v>0</v>
      </c>
      <c r="AE118" s="174"/>
      <c r="AF118" s="494"/>
      <c r="AG118" s="494"/>
      <c r="AH118"/>
      <c r="AI118"/>
      <c r="AJ118" s="125" t="s">
        <v>23</v>
      </c>
      <c r="AK118" s="54"/>
      <c r="AL118" s="151">
        <f>AE115</f>
        <v>0</v>
      </c>
    </row>
    <row r="119" spans="1:38" ht="9.15" customHeight="1" x14ac:dyDescent="0.25">
      <c r="A119" s="56"/>
      <c r="B119" s="416"/>
      <c r="C119" s="466"/>
      <c r="D119" s="417"/>
      <c r="E119" s="30"/>
      <c r="F119" s="437"/>
      <c r="H119" s="232"/>
      <c r="I119" s="229"/>
      <c r="J119" s="233"/>
      <c r="K119" s="187"/>
      <c r="L119" s="233"/>
      <c r="M119" s="234"/>
      <c r="O119" s="200"/>
      <c r="P119" s="224"/>
      <c r="Q119" s="418"/>
      <c r="R119" s="84"/>
      <c r="S119" s="33"/>
      <c r="T119" s="108"/>
      <c r="U119" s="44"/>
      <c r="V119" s="45"/>
      <c r="W119" s="46"/>
      <c r="X119" s="25"/>
      <c r="Y119" s="26"/>
      <c r="Z119" s="438"/>
      <c r="AA119"/>
      <c r="AB119" s="496" t="s">
        <v>73</v>
      </c>
      <c r="AC119" s="496"/>
      <c r="AD119" s="235">
        <f>K155</f>
        <v>0</v>
      </c>
      <c r="AE119" s="174"/>
      <c r="AF119" s="494"/>
      <c r="AG119" s="494"/>
      <c r="AH119" s="132"/>
      <c r="AI119" s="132"/>
      <c r="AJ119" s="125" t="s">
        <v>74</v>
      </c>
      <c r="AK119" s="54"/>
      <c r="AL119" s="151">
        <f>AE116</f>
        <v>0</v>
      </c>
    </row>
    <row r="120" spans="1:38" ht="9.15" customHeight="1" x14ac:dyDescent="0.25">
      <c r="A120" s="39"/>
      <c r="B120" s="307"/>
      <c r="C120" s="417"/>
      <c r="D120" s="41"/>
      <c r="E120" s="30"/>
      <c r="F120" s="109"/>
      <c r="H120" s="232"/>
      <c r="I120" s="229"/>
      <c r="J120" s="233"/>
      <c r="K120" s="187"/>
      <c r="L120" s="233"/>
      <c r="M120" s="234"/>
      <c r="O120" s="44"/>
      <c r="P120" s="438"/>
      <c r="Q120" s="439"/>
      <c r="R120" s="84"/>
      <c r="S120" s="33"/>
      <c r="T120" s="108"/>
      <c r="U120" s="134"/>
      <c r="V120" s="45"/>
      <c r="W120" s="46"/>
      <c r="X120" s="41"/>
      <c r="Y120" s="30"/>
      <c r="Z120" s="47"/>
      <c r="AA120"/>
      <c r="AB120" s="497" t="s">
        <v>5</v>
      </c>
      <c r="AC120" s="497"/>
      <c r="AD120" s="235">
        <f>K177</f>
        <v>0</v>
      </c>
      <c r="AE120" s="174"/>
      <c r="AF120" s="494"/>
      <c r="AG120" s="494"/>
      <c r="AH120" s="132"/>
      <c r="AI120" s="132"/>
      <c r="AJ120" s="125" t="s">
        <v>75</v>
      </c>
      <c r="AK120" s="54">
        <v>1300</v>
      </c>
      <c r="AL120" s="151">
        <f>AE114</f>
        <v>0</v>
      </c>
    </row>
    <row r="121" spans="1:38" ht="9.15" customHeight="1" x14ac:dyDescent="0.25">
      <c r="A121" s="56"/>
      <c r="B121" s="57"/>
      <c r="C121" s="466"/>
      <c r="D121" s="41"/>
      <c r="E121" s="30"/>
      <c r="F121" s="47"/>
      <c r="H121" s="232"/>
      <c r="I121" s="229"/>
      <c r="J121" s="233"/>
      <c r="K121" s="187"/>
      <c r="L121" s="233"/>
      <c r="M121" s="234"/>
      <c r="O121" s="44"/>
      <c r="P121" s="451"/>
      <c r="Q121" s="439"/>
      <c r="R121" s="84"/>
      <c r="S121" s="33"/>
      <c r="T121" s="108"/>
      <c r="U121" s="56"/>
      <c r="V121" s="45"/>
      <c r="W121" s="46"/>
      <c r="X121" s="41"/>
      <c r="Y121" s="30"/>
      <c r="Z121" s="47"/>
      <c r="AA121"/>
      <c r="AB121" s="493" t="s">
        <v>76</v>
      </c>
      <c r="AC121" s="493"/>
      <c r="AD121" s="235">
        <f>K191</f>
        <v>0</v>
      </c>
      <c r="AE121" s="174"/>
      <c r="AF121" s="494"/>
      <c r="AG121" s="494"/>
      <c r="AH121" s="132"/>
      <c r="AI121" s="132"/>
      <c r="AJ121" s="125"/>
      <c r="AK121" s="54"/>
      <c r="AL121" s="151"/>
    </row>
    <row r="122" spans="1:38" ht="9.15" customHeight="1" x14ac:dyDescent="0.25">
      <c r="A122" s="56"/>
      <c r="B122" s="416"/>
      <c r="C122" s="466"/>
      <c r="D122" s="417"/>
      <c r="E122" s="101"/>
      <c r="F122" s="437"/>
      <c r="H122" s="223"/>
      <c r="I122" s="77"/>
      <c r="J122" s="33"/>
      <c r="K122" s="82"/>
      <c r="L122" s="33"/>
      <c r="M122" s="236"/>
      <c r="O122" s="25"/>
      <c r="P122" s="450"/>
      <c r="Q122" s="427"/>
      <c r="R122" s="52"/>
      <c r="S122" s="26"/>
      <c r="T122" s="420"/>
      <c r="U122" s="56"/>
      <c r="V122" s="45"/>
      <c r="W122" s="46"/>
      <c r="X122" s="41"/>
      <c r="Y122" s="30"/>
      <c r="Z122" s="47"/>
      <c r="AA122"/>
      <c r="AB122" s="493" t="s">
        <v>4</v>
      </c>
      <c r="AC122" s="493"/>
      <c r="AD122" s="235">
        <f>R136</f>
        <v>0</v>
      </c>
      <c r="AE122" s="174"/>
      <c r="AF122" s="494"/>
      <c r="AG122" s="494"/>
      <c r="AH122"/>
      <c r="AI122"/>
      <c r="AJ122" s="125"/>
      <c r="AK122" s="54"/>
      <c r="AL122" s="151"/>
    </row>
    <row r="123" spans="1:38" ht="9.15" customHeight="1" x14ac:dyDescent="0.25">
      <c r="A123" s="56"/>
      <c r="B123" s="416"/>
      <c r="C123" s="466"/>
      <c r="D123" s="59"/>
      <c r="E123" s="33"/>
      <c r="F123" s="64"/>
      <c r="H123" s="227"/>
      <c r="I123" s="57"/>
      <c r="J123" s="58"/>
      <c r="K123" s="59">
        <f>SUM(J114:J123)-SUM(K114:K122)</f>
        <v>0</v>
      </c>
      <c r="L123" s="33"/>
      <c r="M123" s="47"/>
      <c r="O123" s="52"/>
      <c r="P123" s="26"/>
      <c r="Q123" s="427"/>
      <c r="R123" s="84"/>
      <c r="S123" s="33"/>
      <c r="T123" s="108"/>
      <c r="U123" s="56"/>
      <c r="V123" s="45"/>
      <c r="W123" s="46"/>
      <c r="X123" s="41"/>
      <c r="Y123" s="30"/>
      <c r="Z123" s="47"/>
      <c r="AA123"/>
      <c r="AB123" s="495" t="s">
        <v>77</v>
      </c>
      <c r="AC123" s="495"/>
      <c r="AD123" s="235">
        <f>R156</f>
        <v>0</v>
      </c>
      <c r="AE123" s="174"/>
      <c r="AF123" s="494"/>
      <c r="AG123" s="494"/>
      <c r="AH123" s="132"/>
      <c r="AI123" s="132"/>
      <c r="AJ123" s="150" t="s">
        <v>61</v>
      </c>
      <c r="AK123" s="63">
        <f>SUM(AK118:AK121)</f>
        <v>1300</v>
      </c>
      <c r="AL123" s="63">
        <f>SUM(AL118:AL121)</f>
        <v>0</v>
      </c>
    </row>
    <row r="124" spans="1:38" ht="9.15" customHeight="1" x14ac:dyDescent="0.25">
      <c r="A124" s="56"/>
      <c r="B124" s="416"/>
      <c r="C124" s="466"/>
      <c r="D124" s="59"/>
      <c r="E124" s="33"/>
      <c r="F124" s="64"/>
      <c r="H124" s="143"/>
      <c r="I124" s="26"/>
      <c r="J124" s="65">
        <f>SUM(J114:J123)</f>
        <v>0</v>
      </c>
      <c r="K124" s="66">
        <f>SUM(K114:K122)</f>
        <v>0</v>
      </c>
      <c r="L124" s="67"/>
      <c r="M124" s="109"/>
      <c r="O124" s="52"/>
      <c r="P124" s="26"/>
      <c r="Q124" s="427"/>
      <c r="R124" s="427"/>
      <c r="S124" s="26"/>
      <c r="T124" s="415"/>
      <c r="U124" s="237"/>
      <c r="V124" s="45"/>
      <c r="W124" s="30"/>
      <c r="X124" s="41"/>
      <c r="Y124" s="30"/>
      <c r="Z124" s="47"/>
      <c r="AA124"/>
      <c r="AB124" s="496" t="s">
        <v>78</v>
      </c>
      <c r="AC124" s="496"/>
      <c r="AD124" s="151">
        <f>R173</f>
        <v>0</v>
      </c>
      <c r="AE124" s="30"/>
      <c r="AF124" s="494"/>
      <c r="AG124" s="494"/>
      <c r="AH124" s="132"/>
      <c r="AI124" s="132"/>
      <c r="AJ124" s="14"/>
      <c r="AK124" s="54"/>
      <c r="AL124" s="55"/>
    </row>
    <row r="125" spans="1:38" ht="9.15" customHeight="1" x14ac:dyDescent="0.25">
      <c r="A125" s="56"/>
      <c r="B125" s="57"/>
      <c r="C125" s="58"/>
      <c r="D125" s="59">
        <f>C126-D126</f>
        <v>0</v>
      </c>
      <c r="E125" s="33"/>
      <c r="F125" s="64"/>
      <c r="H125" s="238" t="s">
        <v>62</v>
      </c>
      <c r="I125" s="229"/>
      <c r="J125" s="239">
        <v>1000</v>
      </c>
      <c r="K125" s="240"/>
      <c r="L125" s="241"/>
      <c r="M125" s="163"/>
      <c r="O125" s="44"/>
      <c r="P125" s="276"/>
      <c r="Q125" s="439"/>
      <c r="R125" s="84"/>
      <c r="S125" s="33"/>
      <c r="T125" s="108"/>
      <c r="U125" s="244"/>
      <c r="V125" s="245"/>
      <c r="W125" s="60">
        <f>SUM(X118:X125)-SUM(W118:W123)</f>
        <v>0</v>
      </c>
      <c r="X125" s="59"/>
      <c r="Y125" s="60"/>
      <c r="Z125" s="47"/>
      <c r="AA125"/>
      <c r="AB125" s="496" t="s">
        <v>12</v>
      </c>
      <c r="AC125" s="496"/>
      <c r="AD125" s="235">
        <f>R201</f>
        <v>0</v>
      </c>
      <c r="AE125" s="30"/>
      <c r="AF125" s="30"/>
      <c r="AG125" s="246"/>
      <c r="AH125"/>
      <c r="AI125"/>
      <c r="AJ125" s="61" t="s">
        <v>47</v>
      </c>
      <c r="AK125" s="62">
        <f>AK123-AK115</f>
        <v>-7467</v>
      </c>
      <c r="AL125" s="63">
        <f>AL123-AL115</f>
        <v>0</v>
      </c>
    </row>
    <row r="126" spans="1:38" ht="9.15" customHeight="1" x14ac:dyDescent="0.25">
      <c r="A126" s="143"/>
      <c r="B126" s="26"/>
      <c r="C126" s="65">
        <f>SUM(C114:C125)</f>
        <v>0</v>
      </c>
      <c r="D126" s="66">
        <f>SUM(D114:D124)</f>
        <v>0</v>
      </c>
      <c r="E126" s="67"/>
      <c r="F126" s="109"/>
      <c r="H126" s="247"/>
      <c r="I126" s="248"/>
      <c r="J126" s="249"/>
      <c r="K126" s="249"/>
      <c r="L126" s="249"/>
      <c r="M126" s="250"/>
      <c r="O126" s="25"/>
      <c r="P126" s="51"/>
      <c r="Q126" s="427"/>
      <c r="R126" s="84"/>
      <c r="S126" s="33"/>
      <c r="T126" s="108"/>
      <c r="U126" s="14"/>
      <c r="V126" s="54"/>
      <c r="W126" s="65">
        <f>SUM(W118:W124)</f>
        <v>0</v>
      </c>
      <c r="X126" s="66">
        <f>SUM(X118:X125)</f>
        <v>0</v>
      </c>
      <c r="Y126" s="67"/>
      <c r="Z126" s="35"/>
      <c r="AA126"/>
      <c r="AB126" s="496" t="s">
        <v>3</v>
      </c>
      <c r="AC126" s="496"/>
      <c r="AD126" s="151">
        <f>R214</f>
        <v>0</v>
      </c>
      <c r="AE126" s="174"/>
      <c r="AF126" s="494"/>
      <c r="AG126" s="494"/>
      <c r="AH126"/>
      <c r="AI126"/>
      <c r="AJ126" s="132"/>
      <c r="AK126"/>
    </row>
    <row r="127" spans="1:38" ht="9.15" customHeight="1" x14ac:dyDescent="0.25">
      <c r="A127" s="144" t="s">
        <v>62</v>
      </c>
      <c r="B127" s="71"/>
      <c r="C127" s="251">
        <v>300</v>
      </c>
      <c r="D127" s="252"/>
      <c r="E127" s="74"/>
      <c r="F127" s="75"/>
      <c r="H127" s="253"/>
      <c r="I127" s="254"/>
      <c r="J127" s="254"/>
      <c r="K127" s="254"/>
      <c r="L127" s="254"/>
      <c r="M127" s="255"/>
      <c r="O127" s="25"/>
      <c r="P127" s="26"/>
      <c r="Q127" s="418"/>
      <c r="R127" s="427"/>
      <c r="S127" s="26"/>
      <c r="T127" s="415"/>
      <c r="U127" s="256"/>
      <c r="V127" s="257"/>
      <c r="W127" s="258"/>
      <c r="X127" s="259"/>
      <c r="Y127" s="260"/>
      <c r="Z127" s="78"/>
      <c r="AA127"/>
      <c r="AB127" s="496" t="s">
        <v>79</v>
      </c>
      <c r="AC127" s="496"/>
      <c r="AD127" s="235">
        <f>X186</f>
        <v>0</v>
      </c>
      <c r="AE127" s="30"/>
      <c r="AF127" s="261"/>
      <c r="AG127" s="230"/>
      <c r="AH127"/>
      <c r="AI127"/>
      <c r="AJ127" s="132"/>
      <c r="AK127"/>
    </row>
    <row r="128" spans="1:38" ht="9.15" customHeight="1" x14ac:dyDescent="0.25">
      <c r="A128"/>
      <c r="B128"/>
      <c r="C128"/>
      <c r="D128"/>
      <c r="E128"/>
      <c r="F128"/>
      <c r="H128" s="262" t="s">
        <v>29</v>
      </c>
      <c r="I128" s="498" t="s">
        <v>80</v>
      </c>
      <c r="J128" s="498"/>
      <c r="K128" s="498"/>
      <c r="L128" s="498"/>
      <c r="M128" s="263" t="s">
        <v>31</v>
      </c>
      <c r="O128" s="25"/>
      <c r="P128" s="26"/>
      <c r="Q128" s="418"/>
      <c r="R128" s="84"/>
      <c r="S128" s="33"/>
      <c r="T128" s="108"/>
      <c r="U128"/>
      <c r="V128"/>
      <c r="W128"/>
      <c r="X128"/>
      <c r="Y128"/>
      <c r="Z128"/>
      <c r="AA128"/>
      <c r="AB128" s="499" t="s">
        <v>81</v>
      </c>
      <c r="AC128" s="499"/>
      <c r="AD128" s="235">
        <f>D175</f>
        <v>0</v>
      </c>
      <c r="AE128" s="174"/>
      <c r="AF128" s="494"/>
      <c r="AG128" s="494"/>
      <c r="AH128"/>
      <c r="AI128"/>
      <c r="AJ128" s="132"/>
      <c r="AK128"/>
    </row>
    <row r="129" spans="1:37" ht="9.15" customHeight="1" x14ac:dyDescent="0.25">
      <c r="A129" s="8"/>
      <c r="B129" s="6"/>
      <c r="C129" s="6"/>
      <c r="D129" s="6"/>
      <c r="E129" s="6"/>
      <c r="F129" s="7"/>
      <c r="H129" s="223"/>
      <c r="I129" s="77"/>
      <c r="J129" s="33"/>
      <c r="K129" s="34"/>
      <c r="L129" s="33"/>
      <c r="M129" s="128"/>
      <c r="O129" s="243"/>
      <c r="P129" s="30"/>
      <c r="Q129" s="418"/>
      <c r="R129" s="84"/>
      <c r="S129" s="33"/>
      <c r="T129" s="108"/>
      <c r="U129" s="94"/>
      <c r="V129" s="12"/>
      <c r="W129" s="12"/>
      <c r="X129" s="12"/>
      <c r="Y129" s="12"/>
      <c r="Z129" s="95"/>
      <c r="AA129"/>
      <c r="AB129" s="496" t="s">
        <v>118</v>
      </c>
      <c r="AC129" s="496"/>
      <c r="AD129" s="235">
        <f>D235</f>
        <v>0</v>
      </c>
      <c r="AE129" s="27"/>
      <c r="AF129" s="261"/>
      <c r="AG129" s="230"/>
      <c r="AH129"/>
      <c r="AI129"/>
      <c r="AJ129" s="132"/>
      <c r="AK129"/>
    </row>
    <row r="130" spans="1:37" ht="9.15" customHeight="1" x14ac:dyDescent="0.25">
      <c r="A130" s="141" t="s">
        <v>29</v>
      </c>
      <c r="B130" s="21"/>
      <c r="C130" s="484" t="s">
        <v>82</v>
      </c>
      <c r="D130" s="484"/>
      <c r="E130" s="23"/>
      <c r="F130" s="24" t="s">
        <v>31</v>
      </c>
      <c r="H130" s="223"/>
      <c r="I130" s="45"/>
      <c r="J130" s="46"/>
      <c r="K130" s="41"/>
      <c r="L130" s="30"/>
      <c r="M130" s="128"/>
      <c r="O130" s="242"/>
      <c r="P130" s="30"/>
      <c r="Q130" s="427"/>
      <c r="R130" s="84"/>
      <c r="S130" s="33"/>
      <c r="T130" s="108"/>
      <c r="U130" s="20" t="s">
        <v>31</v>
      </c>
      <c r="V130" s="83"/>
      <c r="W130" s="484" t="s">
        <v>22</v>
      </c>
      <c r="X130" s="484"/>
      <c r="Y130" s="83"/>
      <c r="Z130" s="24" t="s">
        <v>29</v>
      </c>
      <c r="AA130"/>
      <c r="AB130" s="496" t="s">
        <v>80</v>
      </c>
      <c r="AC130" s="496"/>
      <c r="AD130" s="235">
        <f>K141</f>
        <v>0</v>
      </c>
      <c r="AE130" s="264"/>
      <c r="AF130" s="261"/>
      <c r="AG130" s="265"/>
      <c r="AH130"/>
      <c r="AI130"/>
      <c r="AJ130"/>
      <c r="AK130"/>
    </row>
    <row r="131" spans="1:37" ht="9.15" customHeight="1" x14ac:dyDescent="0.25">
      <c r="A131" s="223"/>
      <c r="B131" s="26"/>
      <c r="C131" s="33"/>
      <c r="D131" s="34"/>
      <c r="E131" s="33"/>
      <c r="F131" s="266"/>
      <c r="H131" s="223"/>
      <c r="I131" s="45"/>
      <c r="J131" s="46"/>
      <c r="K131" s="41"/>
      <c r="L131" s="30"/>
      <c r="M131" s="128"/>
      <c r="O131" s="32"/>
      <c r="P131" s="26"/>
      <c r="Q131" s="418"/>
      <c r="R131" s="84"/>
      <c r="S131" s="33"/>
      <c r="T131" s="108"/>
      <c r="U131" s="134"/>
      <c r="V131" s="37"/>
      <c r="W131" s="38"/>
      <c r="X131" s="452"/>
      <c r="Y131" s="27"/>
      <c r="Z131" s="446"/>
      <c r="AA131"/>
      <c r="AB131" s="496" t="s">
        <v>2</v>
      </c>
      <c r="AC131" s="496"/>
      <c r="AD131" s="235">
        <f>K220</f>
        <v>0</v>
      </c>
      <c r="AE131" s="30"/>
      <c r="AF131" s="261"/>
      <c r="AG131" s="265"/>
      <c r="AH131" s="132"/>
      <c r="AI131" s="132"/>
      <c r="AJ131" s="132"/>
      <c r="AK131"/>
    </row>
    <row r="132" spans="1:37" ht="9.15" customHeight="1" x14ac:dyDescent="0.25">
      <c r="A132" s="268"/>
      <c r="B132" s="142"/>
      <c r="C132" s="46"/>
      <c r="D132" s="41"/>
      <c r="E132" s="30"/>
      <c r="F132" s="128"/>
      <c r="H132" s="223"/>
      <c r="I132" s="45"/>
      <c r="J132" s="46"/>
      <c r="K132" s="41"/>
      <c r="L132" s="30"/>
      <c r="M132" s="128"/>
      <c r="O132" s="32"/>
      <c r="P132" s="26"/>
      <c r="Q132" s="418"/>
      <c r="R132" s="84"/>
      <c r="S132" s="33"/>
      <c r="T132" s="108"/>
      <c r="U132" s="44"/>
      <c r="V132" s="45"/>
      <c r="W132" s="46"/>
      <c r="X132" s="453"/>
      <c r="Y132" s="27"/>
      <c r="Z132" s="322"/>
      <c r="AA132"/>
      <c r="AB132" s="497" t="s">
        <v>83</v>
      </c>
      <c r="AC132" s="497"/>
      <c r="AD132" s="235">
        <f>K168</f>
        <v>0</v>
      </c>
      <c r="AE132" s="174"/>
      <c r="AF132" s="261"/>
      <c r="AG132" s="230"/>
      <c r="AJ132" s="132"/>
      <c r="AK132"/>
    </row>
    <row r="133" spans="1:37" ht="9.15" customHeight="1" x14ac:dyDescent="0.25">
      <c r="A133" s="417"/>
      <c r="B133" s="30"/>
      <c r="C133" s="437"/>
      <c r="D133" s="41"/>
      <c r="E133" s="30"/>
      <c r="F133" s="109"/>
      <c r="H133" s="223"/>
      <c r="I133" s="45"/>
      <c r="J133" s="46"/>
      <c r="K133" s="41"/>
      <c r="L133" s="30"/>
      <c r="M133" s="128"/>
      <c r="O133" s="56"/>
      <c r="P133" s="45"/>
      <c r="Q133" s="439"/>
      <c r="R133" s="41"/>
      <c r="S133" s="30"/>
      <c r="T133" s="109"/>
      <c r="U133" s="44"/>
      <c r="V133" s="45"/>
      <c r="W133" s="46"/>
      <c r="X133" s="454"/>
      <c r="Y133" s="77"/>
      <c r="Z133" s="447"/>
      <c r="AA133"/>
      <c r="AB133" s="499" t="s">
        <v>84</v>
      </c>
      <c r="AC133" s="499"/>
      <c r="AD133" s="270">
        <f>D159</f>
        <v>0</v>
      </c>
      <c r="AE133" s="174"/>
      <c r="AF133" s="261"/>
      <c r="AG133" s="271"/>
      <c r="AJ133" s="132"/>
      <c r="AK133"/>
    </row>
    <row r="134" spans="1:37" ht="9.15" customHeight="1" x14ac:dyDescent="0.25">
      <c r="A134" s="417"/>
      <c r="B134" s="101"/>
      <c r="C134" s="437"/>
      <c r="D134" s="41"/>
      <c r="E134" s="30"/>
      <c r="F134" s="109"/>
      <c r="H134" s="223"/>
      <c r="I134" s="45"/>
      <c r="J134" s="46"/>
      <c r="K134" s="41"/>
      <c r="L134" s="30"/>
      <c r="M134" s="128"/>
      <c r="O134" s="56"/>
      <c r="P134" s="45"/>
      <c r="Q134" s="439"/>
      <c r="R134" s="41"/>
      <c r="S134" s="30"/>
      <c r="T134" s="109"/>
      <c r="U134" s="44"/>
      <c r="V134" s="45"/>
      <c r="W134" s="46"/>
      <c r="X134" s="455"/>
      <c r="Y134" s="30"/>
      <c r="Z134" s="448"/>
      <c r="AA134"/>
      <c r="AB134" s="273" t="s">
        <v>85</v>
      </c>
      <c r="AC134" s="274"/>
      <c r="AD134" s="270">
        <f>D211</f>
        <v>0</v>
      </c>
      <c r="AE134" s="275"/>
      <c r="AF134" s="261"/>
      <c r="AG134" s="265"/>
      <c r="AJ134" s="132"/>
      <c r="AK134"/>
    </row>
    <row r="135" spans="1:37" ht="9.15" customHeight="1" x14ac:dyDescent="0.25">
      <c r="A135" s="417"/>
      <c r="B135" s="30"/>
      <c r="C135" s="437"/>
      <c r="D135" s="41"/>
      <c r="E135" s="30"/>
      <c r="F135" s="109"/>
      <c r="H135" s="223"/>
      <c r="I135" s="45"/>
      <c r="J135" s="46"/>
      <c r="K135" s="41"/>
      <c r="L135" s="30"/>
      <c r="M135" s="109"/>
      <c r="O135" s="56"/>
      <c r="P135" s="45"/>
      <c r="Q135" s="46"/>
      <c r="R135" s="41"/>
      <c r="S135" s="30"/>
      <c r="T135" s="47"/>
      <c r="U135" s="120"/>
      <c r="V135" s="45"/>
      <c r="W135" s="30"/>
      <c r="X135" s="454"/>
      <c r="Y135" s="77"/>
      <c r="Z135" s="311"/>
      <c r="AA135"/>
      <c r="AB135" s="273" t="s">
        <v>56</v>
      </c>
      <c r="AC135" s="274"/>
      <c r="AD135" s="270">
        <f>R240</f>
        <v>0</v>
      </c>
      <c r="AE135" s="276"/>
      <c r="AF135" s="494"/>
      <c r="AG135" s="494"/>
      <c r="AJ135" s="132"/>
      <c r="AK135"/>
    </row>
    <row r="136" spans="1:37" ht="9.15" customHeight="1" x14ac:dyDescent="0.25">
      <c r="A136" s="417"/>
      <c r="B136" s="30"/>
      <c r="C136" s="437"/>
      <c r="D136" s="41"/>
      <c r="E136" s="30"/>
      <c r="F136" s="109"/>
      <c r="H136" s="223"/>
      <c r="I136" s="45"/>
      <c r="J136" s="46"/>
      <c r="K136" s="41"/>
      <c r="L136" s="30"/>
      <c r="M136" s="47"/>
      <c r="O136" s="56"/>
      <c r="P136" s="57"/>
      <c r="Q136" s="58"/>
      <c r="R136" s="59">
        <f>SUM(Q114:Q136)-SUM(R114:R134)</f>
        <v>0</v>
      </c>
      <c r="S136" s="33"/>
      <c r="T136" s="64"/>
      <c r="U136" s="25"/>
      <c r="V136" s="27"/>
      <c r="W136" s="418"/>
      <c r="X136" s="416"/>
      <c r="Y136" s="77"/>
      <c r="Z136" s="458"/>
      <c r="AA136"/>
      <c r="AB136" s="273" t="s">
        <v>115</v>
      </c>
      <c r="AC136" s="274"/>
      <c r="AD136" s="270">
        <f>X204</f>
        <v>0</v>
      </c>
      <c r="AE136" s="276"/>
      <c r="AF136" s="277"/>
      <c r="AG136" s="271"/>
      <c r="AJ136" s="132"/>
      <c r="AK136"/>
    </row>
    <row r="137" spans="1:37" ht="9.15" customHeight="1" x14ac:dyDescent="0.25">
      <c r="A137" s="143"/>
      <c r="B137" s="45"/>
      <c r="C137" s="46"/>
      <c r="D137" s="41"/>
      <c r="E137" s="30"/>
      <c r="F137" s="109"/>
      <c r="H137" s="223"/>
      <c r="I137" s="45"/>
      <c r="J137" s="46"/>
      <c r="K137" s="59"/>
      <c r="L137" s="33"/>
      <c r="M137" s="64"/>
      <c r="O137" s="56"/>
      <c r="P137" s="26"/>
      <c r="Q137" s="65">
        <f>SUM(Q114:Q136)</f>
        <v>0</v>
      </c>
      <c r="R137" s="66">
        <f>SUM(R114:R135)</f>
        <v>0</v>
      </c>
      <c r="S137" s="67"/>
      <c r="T137" s="109"/>
      <c r="U137" s="25"/>
      <c r="V137" s="27"/>
      <c r="W137" s="419"/>
      <c r="X137" s="416"/>
      <c r="Y137" s="77"/>
      <c r="Z137" s="223"/>
      <c r="AA137"/>
      <c r="AB137" s="273"/>
      <c r="AC137" s="274"/>
      <c r="AD137" s="270"/>
      <c r="AE137" s="275"/>
      <c r="AF137" s="275"/>
      <c r="AG137" s="29"/>
      <c r="AJ137"/>
    </row>
    <row r="138" spans="1:37" ht="9.15" customHeight="1" x14ac:dyDescent="0.25">
      <c r="A138" s="143"/>
      <c r="B138" s="45"/>
      <c r="C138" s="46"/>
      <c r="D138" s="41"/>
      <c r="E138" s="30"/>
      <c r="F138" s="109"/>
      <c r="H138" s="223"/>
      <c r="I138" s="45"/>
      <c r="J138" s="46"/>
      <c r="K138" s="41"/>
      <c r="L138" s="33"/>
      <c r="M138" s="64"/>
      <c r="O138" s="56"/>
      <c r="P138" s="26"/>
      <c r="Q138" s="67"/>
      <c r="R138" s="67"/>
      <c r="S138" s="67"/>
      <c r="T138" s="109"/>
      <c r="U138" s="25"/>
      <c r="V138" s="27"/>
      <c r="W138" s="419"/>
      <c r="X138" s="456"/>
      <c r="Y138" s="77"/>
      <c r="Z138" s="477"/>
      <c r="AA138"/>
      <c r="AB138" s="273"/>
      <c r="AC138" s="274"/>
      <c r="AD138" s="270"/>
      <c r="AE138" s="276"/>
      <c r="AF138" s="276"/>
      <c r="AG138" s="47"/>
      <c r="AJ138"/>
    </row>
    <row r="139" spans="1:37" ht="9.15" customHeight="1" x14ac:dyDescent="0.25">
      <c r="A139" s="143"/>
      <c r="B139" s="45"/>
      <c r="C139" s="46"/>
      <c r="D139" s="41"/>
      <c r="E139" s="30"/>
      <c r="F139" s="109"/>
      <c r="H139" s="223"/>
      <c r="I139" s="45"/>
      <c r="J139" s="46"/>
      <c r="K139" s="41"/>
      <c r="L139" s="33"/>
      <c r="M139" s="64"/>
      <c r="O139" s="56"/>
      <c r="P139" s="26"/>
      <c r="Q139" s="67"/>
      <c r="R139" s="67"/>
      <c r="S139" s="67"/>
      <c r="T139" s="109"/>
      <c r="U139" s="50"/>
      <c r="V139" s="26"/>
      <c r="W139" s="43"/>
      <c r="X139" s="454"/>
      <c r="Y139" s="77"/>
      <c r="Z139" s="478"/>
      <c r="AA139"/>
      <c r="AB139" s="56"/>
      <c r="AC139" s="26"/>
      <c r="AD139" s="270"/>
      <c r="AE139" s="275"/>
      <c r="AF139" s="33"/>
      <c r="AG139" s="64"/>
      <c r="AJ139"/>
    </row>
    <row r="140" spans="1:37" ht="9.15" customHeight="1" x14ac:dyDescent="0.25">
      <c r="A140" s="143"/>
      <c r="B140" s="45"/>
      <c r="C140" s="46"/>
      <c r="D140" s="41"/>
      <c r="E140" s="30"/>
      <c r="F140" s="47"/>
      <c r="H140" s="223"/>
      <c r="I140" s="45"/>
      <c r="J140" s="46"/>
      <c r="K140" s="41"/>
      <c r="L140" s="33"/>
      <c r="M140" s="64"/>
      <c r="O140" s="56"/>
      <c r="P140" s="26"/>
      <c r="Q140" s="67"/>
      <c r="R140" s="67"/>
      <c r="S140" s="67"/>
      <c r="T140" s="109"/>
      <c r="U140" s="50"/>
      <c r="V140" s="26"/>
      <c r="W140" s="420"/>
      <c r="X140" s="416"/>
      <c r="Y140" s="27"/>
      <c r="Z140" s="223"/>
      <c r="AA140"/>
      <c r="AB140" s="278"/>
      <c r="AC140" s="77"/>
      <c r="AD140" s="270"/>
      <c r="AE140" s="174">
        <f>AD141-SUM(AE114:AE123)</f>
        <v>0</v>
      </c>
      <c r="AF140" s="67"/>
      <c r="AG140" s="108" t="s">
        <v>48</v>
      </c>
      <c r="AJ140"/>
    </row>
    <row r="141" spans="1:37" ht="9.15" customHeight="1" x14ac:dyDescent="0.25">
      <c r="A141" s="143"/>
      <c r="B141" s="45"/>
      <c r="C141" s="46"/>
      <c r="D141" s="41"/>
      <c r="E141" s="30"/>
      <c r="F141" s="47"/>
      <c r="H141" s="223"/>
      <c r="I141" s="57"/>
      <c r="J141" s="58"/>
      <c r="K141" s="59">
        <f>SUM(J129:J141)-SUM(K129:K140)</f>
        <v>0</v>
      </c>
      <c r="L141" s="33"/>
      <c r="M141" s="64"/>
      <c r="O141" s="56"/>
      <c r="P141" s="26"/>
      <c r="Q141" s="67"/>
      <c r="R141" s="67"/>
      <c r="S141" s="67"/>
      <c r="T141" s="109"/>
      <c r="U141" s="25"/>
      <c r="V141" s="27"/>
      <c r="W141" s="438"/>
      <c r="X141" s="455"/>
      <c r="Y141" s="30"/>
      <c r="Z141" s="448"/>
      <c r="AA141"/>
      <c r="AB141" s="279"/>
      <c r="AC141" s="77"/>
      <c r="AD141" s="65">
        <f>SUM(AD114:AD140)</f>
        <v>0</v>
      </c>
      <c r="AE141" s="66">
        <f>SUM(AE114:AE137)</f>
        <v>0</v>
      </c>
      <c r="AF141" s="67"/>
      <c r="AG141" s="108"/>
      <c r="AJ141"/>
    </row>
    <row r="142" spans="1:37" ht="9.15" customHeight="1" x14ac:dyDescent="0.25">
      <c r="A142" s="143"/>
      <c r="B142" s="45"/>
      <c r="C142" s="46"/>
      <c r="D142" s="41"/>
      <c r="E142" s="30"/>
      <c r="F142" s="47"/>
      <c r="H142" s="143"/>
      <c r="I142" s="26"/>
      <c r="J142" s="65">
        <f>SUM(J129:J141)</f>
        <v>0</v>
      </c>
      <c r="K142" s="66">
        <f>SUM(K129:K140)</f>
        <v>0</v>
      </c>
      <c r="L142" s="67"/>
      <c r="M142" s="109"/>
      <c r="O142" s="70" t="s">
        <v>62</v>
      </c>
      <c r="P142" s="71"/>
      <c r="Q142" s="280">
        <v>1300</v>
      </c>
      <c r="R142" s="252"/>
      <c r="S142" s="74"/>
      <c r="T142" s="75"/>
      <c r="U142" s="120"/>
      <c r="V142" s="245"/>
      <c r="W142" s="30"/>
      <c r="X142" s="456"/>
      <c r="Y142" s="30"/>
      <c r="Z142" s="448"/>
      <c r="AA142"/>
      <c r="AB142" s="256"/>
      <c r="AC142" s="74"/>
      <c r="AD142" s="65"/>
      <c r="AE142" s="281"/>
      <c r="AF142" s="137"/>
      <c r="AG142" s="282"/>
      <c r="AJ142"/>
    </row>
    <row r="143" spans="1:37" ht="9.15" customHeight="1" x14ac:dyDescent="0.25">
      <c r="A143" s="143"/>
      <c r="B143" s="45"/>
      <c r="C143" s="46"/>
      <c r="D143" s="41"/>
      <c r="E143" s="30"/>
      <c r="F143" s="47"/>
      <c r="H143" s="144" t="s">
        <v>62</v>
      </c>
      <c r="I143" s="71"/>
      <c r="J143" s="251">
        <v>500</v>
      </c>
      <c r="K143" s="252"/>
      <c r="L143" s="74"/>
      <c r="M143" s="75"/>
      <c r="O143"/>
      <c r="P143"/>
      <c r="Q143"/>
      <c r="R143"/>
      <c r="S143"/>
      <c r="T143"/>
      <c r="U143" s="283"/>
      <c r="V143" s="54"/>
      <c r="W143" s="284">
        <f>SUM(X131:X143)-SUM(W131:W142)</f>
        <v>0</v>
      </c>
      <c r="X143" s="457"/>
      <c r="Y143" s="51"/>
      <c r="Z143" s="322"/>
      <c r="AA143"/>
      <c r="AB143"/>
      <c r="AC143"/>
      <c r="AD143"/>
      <c r="AE143"/>
      <c r="AF143"/>
      <c r="AG143"/>
      <c r="AJ143"/>
    </row>
    <row r="144" spans="1:37" ht="9.15" customHeight="1" x14ac:dyDescent="0.25">
      <c r="A144" s="143"/>
      <c r="B144" s="45"/>
      <c r="C144" s="46"/>
      <c r="D144" s="41"/>
      <c r="E144" s="30"/>
      <c r="F144" s="47"/>
      <c r="H144" s="285"/>
      <c r="I144" s="184"/>
      <c r="J144" s="286"/>
      <c r="K144" s="252"/>
      <c r="L144" s="287"/>
      <c r="M144" s="288"/>
      <c r="O144"/>
      <c r="P144"/>
      <c r="Q144"/>
      <c r="R144"/>
      <c r="S144"/>
      <c r="T144"/>
      <c r="U144" s="289"/>
      <c r="V144" s="54"/>
      <c r="W144" s="65">
        <f>SUM(W131:W142)</f>
        <v>0</v>
      </c>
      <c r="X144" s="66">
        <f>SUM(X131:X143)</f>
        <v>0</v>
      </c>
      <c r="Y144" s="67"/>
      <c r="Z144" s="35"/>
      <c r="AA144"/>
      <c r="AB144"/>
      <c r="AC144"/>
      <c r="AD144"/>
      <c r="AE144"/>
      <c r="AF144"/>
      <c r="AG144"/>
      <c r="AJ144" s="132"/>
    </row>
    <row r="145" spans="1:33" ht="9.15" customHeight="1" x14ac:dyDescent="0.25">
      <c r="A145" s="143"/>
      <c r="B145" s="57"/>
      <c r="C145" s="58"/>
      <c r="D145" s="59">
        <f>SUM(C131:C136)-SUM(D131:D142)</f>
        <v>0</v>
      </c>
      <c r="E145" s="33"/>
      <c r="F145" s="64"/>
      <c r="H145"/>
      <c r="I145"/>
      <c r="J145"/>
      <c r="K145"/>
      <c r="L145"/>
      <c r="M145"/>
      <c r="O145" s="9"/>
      <c r="P145" s="6"/>
      <c r="Q145" s="6"/>
      <c r="R145" s="6"/>
      <c r="S145" s="6"/>
      <c r="T145" s="7"/>
      <c r="U145" s="25"/>
      <c r="V145" s="290"/>
      <c r="W145" s="258"/>
      <c r="X145" s="259"/>
      <c r="Y145" s="260"/>
      <c r="Z145" s="78"/>
      <c r="AA145"/>
      <c r="AB145"/>
      <c r="AC145"/>
      <c r="AD145"/>
      <c r="AE145"/>
      <c r="AF145"/>
      <c r="AG145"/>
    </row>
    <row r="146" spans="1:33" ht="20.100000000000001" customHeight="1" x14ac:dyDescent="0.25">
      <c r="A146" s="143"/>
      <c r="B146" s="26"/>
      <c r="C146" s="65">
        <f>SUM(C131:C145)</f>
        <v>0</v>
      </c>
      <c r="D146" s="66">
        <f>SUM(D131:D144)</f>
        <v>0</v>
      </c>
      <c r="E146" s="67"/>
      <c r="F146" s="109"/>
      <c r="H146" s="8"/>
      <c r="I146" s="6"/>
      <c r="J146" s="6"/>
      <c r="K146" s="6"/>
      <c r="L146" s="6"/>
      <c r="M146" s="7"/>
      <c r="O146" s="20" t="s">
        <v>29</v>
      </c>
      <c r="P146" s="484" t="s">
        <v>77</v>
      </c>
      <c r="Q146" s="484"/>
      <c r="R146" s="484"/>
      <c r="S146" s="484"/>
      <c r="T146" s="24" t="s">
        <v>31</v>
      </c>
      <c r="U146"/>
      <c r="V146"/>
      <c r="W146"/>
      <c r="X146"/>
      <c r="Y146"/>
      <c r="Z146"/>
      <c r="AA146"/>
      <c r="AB146" s="291" t="s">
        <v>86</v>
      </c>
      <c r="AC146" s="292"/>
      <c r="AD146" s="292"/>
      <c r="AE146" s="287"/>
      <c r="AF146" s="292"/>
      <c r="AG146" s="293"/>
    </row>
    <row r="147" spans="1:33" ht="9.15" customHeight="1" x14ac:dyDescent="0.25">
      <c r="A147" s="143"/>
      <c r="B147" s="26"/>
      <c r="C147" s="65"/>
      <c r="D147" s="66"/>
      <c r="E147" s="67"/>
      <c r="F147" s="109"/>
      <c r="H147" s="141" t="s">
        <v>29</v>
      </c>
      <c r="I147" s="484" t="s">
        <v>73</v>
      </c>
      <c r="J147" s="484"/>
      <c r="K147" s="484"/>
      <c r="L147" s="484"/>
      <c r="M147" s="24" t="s">
        <v>31</v>
      </c>
      <c r="O147" s="25"/>
      <c r="P147" s="33"/>
      <c r="Q147" s="33"/>
      <c r="R147" s="34"/>
      <c r="S147" s="33"/>
      <c r="T147" s="175"/>
      <c r="U147" s="94"/>
      <c r="V147" s="12"/>
      <c r="W147" s="12"/>
      <c r="X147" s="12"/>
      <c r="Y147" s="12"/>
      <c r="Z147" s="95"/>
      <c r="AA147"/>
      <c r="AB147" s="14"/>
      <c r="AC147" s="294"/>
      <c r="AD147" s="54"/>
      <c r="AE147" s="295"/>
      <c r="AF147" s="54"/>
      <c r="AG147" s="55"/>
    </row>
    <row r="148" spans="1:33" ht="9.15" customHeight="1" x14ac:dyDescent="0.25">
      <c r="A148" s="144" t="s">
        <v>62</v>
      </c>
      <c r="B148" s="71"/>
      <c r="C148" s="72" t="s">
        <v>87</v>
      </c>
      <c r="D148" s="252"/>
      <c r="E148" s="74"/>
      <c r="F148" s="75"/>
      <c r="H148" s="25"/>
      <c r="I148" s="77"/>
      <c r="J148" s="33"/>
      <c r="K148" s="28"/>
      <c r="L148" s="33"/>
      <c r="M148" s="163"/>
      <c r="O148" s="25"/>
      <c r="P148" s="26"/>
      <c r="Q148" s="33"/>
      <c r="R148" s="82"/>
      <c r="S148" s="33"/>
      <c r="T148" s="108"/>
      <c r="U148" s="20" t="s">
        <v>31</v>
      </c>
      <c r="V148" s="21"/>
      <c r="W148" s="484" t="s">
        <v>24</v>
      </c>
      <c r="X148" s="484"/>
      <c r="Y148" s="23"/>
      <c r="Z148" s="24" t="s">
        <v>29</v>
      </c>
      <c r="AA148"/>
      <c r="AB148" s="14"/>
      <c r="AC148" s="294" t="s">
        <v>88</v>
      </c>
      <c r="AD148" s="54" t="s">
        <v>89</v>
      </c>
      <c r="AE148" s="295" t="s">
        <v>90</v>
      </c>
      <c r="AF148" s="54"/>
      <c r="AG148" s="55"/>
    </row>
    <row r="149" spans="1:33" ht="9.15" customHeight="1" x14ac:dyDescent="0.25">
      <c r="A149"/>
      <c r="B149"/>
      <c r="C149"/>
      <c r="D149"/>
      <c r="E149"/>
      <c r="F149"/>
      <c r="H149" s="25"/>
      <c r="I149" s="30"/>
      <c r="J149" s="33"/>
      <c r="K149" s="41"/>
      <c r="L149" s="33"/>
      <c r="M149" s="180"/>
      <c r="O149" s="25"/>
      <c r="P149" s="26"/>
      <c r="Q149" s="33"/>
      <c r="R149" s="84"/>
      <c r="S149" s="33"/>
      <c r="T149" s="108"/>
      <c r="U149" s="40"/>
      <c r="V149" s="37"/>
      <c r="W149" s="38"/>
      <c r="X149" s="296"/>
      <c r="Y149" s="33"/>
      <c r="Z149" s="175"/>
      <c r="AA149"/>
      <c r="AB149" s="79" t="s">
        <v>91</v>
      </c>
      <c r="AC149" s="294"/>
      <c r="AD149" s="54"/>
      <c r="AE149" s="297"/>
      <c r="AF149" s="54"/>
      <c r="AG149" s="55"/>
    </row>
    <row r="150" spans="1:33" ht="9.15" customHeight="1" x14ac:dyDescent="0.25">
      <c r="A150" s="8"/>
      <c r="B150" s="6"/>
      <c r="C150" s="6"/>
      <c r="D150" s="6"/>
      <c r="E150" s="6"/>
      <c r="F150" s="7"/>
      <c r="H150" s="200"/>
      <c r="I150" s="77"/>
      <c r="J150" s="33"/>
      <c r="K150" s="41"/>
      <c r="L150" s="33"/>
      <c r="M150" s="180"/>
      <c r="O150" s="32"/>
      <c r="P150" s="26"/>
      <c r="Q150" s="33"/>
      <c r="R150" s="84"/>
      <c r="S150" s="33"/>
      <c r="T150" s="108"/>
      <c r="U150" s="44"/>
      <c r="V150" s="45"/>
      <c r="W150" s="46"/>
      <c r="X150" s="269"/>
      <c r="Y150" s="33"/>
      <c r="Z150" s="100"/>
      <c r="AA150"/>
      <c r="AB150" s="79" t="s">
        <v>92</v>
      </c>
      <c r="AC150" s="294"/>
      <c r="AD150" s="54"/>
      <c r="AE150" s="297"/>
      <c r="AF150" s="54"/>
      <c r="AG150" s="55"/>
    </row>
    <row r="151" spans="1:33" ht="9.15" customHeight="1" x14ac:dyDescent="0.25">
      <c r="A151" s="141" t="s">
        <v>29</v>
      </c>
      <c r="B151" s="21"/>
      <c r="C151" s="484" t="s">
        <v>84</v>
      </c>
      <c r="D151" s="484"/>
      <c r="E151" s="23"/>
      <c r="F151" s="24" t="s">
        <v>31</v>
      </c>
      <c r="H151" s="25"/>
      <c r="I151" s="77"/>
      <c r="J151" s="33"/>
      <c r="K151" s="41"/>
      <c r="L151" s="33"/>
      <c r="M151" s="180"/>
      <c r="O151" s="56"/>
      <c r="P151" s="26"/>
      <c r="Q151" s="33"/>
      <c r="R151" s="298"/>
      <c r="S151" s="276"/>
      <c r="T151" s="109"/>
      <c r="U151" s="44"/>
      <c r="V151" s="45"/>
      <c r="W151" s="46"/>
      <c r="X151" s="272"/>
      <c r="Y151" s="30"/>
      <c r="Z151" s="47"/>
      <c r="AA151"/>
      <c r="AB151" s="79" t="s">
        <v>93</v>
      </c>
      <c r="AC151" s="294"/>
      <c r="AD151" s="54"/>
      <c r="AE151" s="297"/>
      <c r="AF151" s="54"/>
      <c r="AG151" s="55"/>
    </row>
    <row r="152" spans="1:33" ht="9.15" customHeight="1" x14ac:dyDescent="0.25">
      <c r="A152" s="223"/>
      <c r="B152" s="26"/>
      <c r="C152" s="33"/>
      <c r="D152" s="34"/>
      <c r="E152" s="33"/>
      <c r="F152" s="108"/>
      <c r="H152" s="32"/>
      <c r="I152" s="77"/>
      <c r="J152" s="33"/>
      <c r="K152" s="41"/>
      <c r="L152" s="33"/>
      <c r="M152" s="180"/>
      <c r="O152" s="56"/>
      <c r="P152" s="26"/>
      <c r="Q152" s="33"/>
      <c r="R152" s="41"/>
      <c r="S152" s="30"/>
      <c r="T152" s="109"/>
      <c r="U152" s="134"/>
      <c r="V152" s="45"/>
      <c r="W152" s="46"/>
      <c r="X152" s="41"/>
      <c r="Y152" s="30"/>
      <c r="Z152" s="47"/>
      <c r="AA152"/>
      <c r="AB152" s="79" t="s">
        <v>94</v>
      </c>
      <c r="AC152" s="294"/>
      <c r="AD152" s="54"/>
      <c r="AE152" s="297"/>
      <c r="AF152" s="54"/>
      <c r="AG152" s="55"/>
    </row>
    <row r="153" spans="1:33" ht="9.15" customHeight="1" x14ac:dyDescent="0.25">
      <c r="A153" s="227"/>
      <c r="B153" s="45"/>
      <c r="C153" s="46"/>
      <c r="D153" s="41"/>
      <c r="E153" s="30"/>
      <c r="F153" s="109"/>
      <c r="H153" s="32"/>
      <c r="I153" s="77"/>
      <c r="J153" s="33"/>
      <c r="K153" s="41"/>
      <c r="L153" s="33"/>
      <c r="M153" s="104"/>
      <c r="O153" s="56"/>
      <c r="P153" s="26"/>
      <c r="Q153" s="33"/>
      <c r="R153" s="41"/>
      <c r="S153" s="30"/>
      <c r="T153" s="109"/>
      <c r="U153" s="56"/>
      <c r="V153" s="45"/>
      <c r="W153" s="46"/>
      <c r="X153" s="41"/>
      <c r="Y153" s="30"/>
      <c r="Z153" s="47"/>
      <c r="AA153"/>
      <c r="AB153" s="79" t="s">
        <v>95</v>
      </c>
      <c r="AC153" s="294"/>
      <c r="AD153" s="54"/>
      <c r="AE153" s="297"/>
      <c r="AF153" s="54"/>
      <c r="AG153" s="55"/>
    </row>
    <row r="154" spans="1:33" ht="9.15" customHeight="1" x14ac:dyDescent="0.25">
      <c r="A154" s="227"/>
      <c r="B154" s="45"/>
      <c r="C154" s="46"/>
      <c r="D154" s="41"/>
      <c r="E154" s="30"/>
      <c r="F154" s="109"/>
      <c r="H154" s="32"/>
      <c r="I154" s="26"/>
      <c r="J154" s="33"/>
      <c r="K154" s="41"/>
      <c r="L154" s="27"/>
      <c r="M154" s="47"/>
      <c r="O154" s="56"/>
      <c r="P154" s="26"/>
      <c r="Q154" s="33"/>
      <c r="R154" s="41"/>
      <c r="S154" s="30"/>
      <c r="T154" s="109"/>
      <c r="U154" s="56"/>
      <c r="V154" s="45"/>
      <c r="W154" s="46"/>
      <c r="X154" s="41"/>
      <c r="Y154" s="30"/>
      <c r="Z154" s="47"/>
      <c r="AA154"/>
      <c r="AB154" s="79" t="s">
        <v>96</v>
      </c>
      <c r="AC154" s="294"/>
      <c r="AD154" s="54"/>
      <c r="AE154" s="297"/>
      <c r="AF154" s="54"/>
      <c r="AG154" s="55"/>
    </row>
    <row r="155" spans="1:33" ht="9.15" customHeight="1" x14ac:dyDescent="0.25">
      <c r="A155" s="227"/>
      <c r="B155" s="45"/>
      <c r="C155" s="46"/>
      <c r="D155" s="41"/>
      <c r="E155" s="30"/>
      <c r="F155" s="109"/>
      <c r="H155" s="143"/>
      <c r="I155" s="57"/>
      <c r="J155" s="58"/>
      <c r="K155" s="59">
        <f>SUM(J148:J155)-SUM(K148:K154)</f>
        <v>0</v>
      </c>
      <c r="L155" s="33"/>
      <c r="M155" s="64"/>
      <c r="O155" s="56"/>
      <c r="P155" s="26"/>
      <c r="Q155" s="33"/>
      <c r="R155" s="41"/>
      <c r="S155" s="30"/>
      <c r="T155" s="47"/>
      <c r="U155" s="56"/>
      <c r="V155" s="45"/>
      <c r="W155" s="46"/>
      <c r="X155" s="41"/>
      <c r="Y155" s="30"/>
      <c r="Z155" s="47"/>
      <c r="AA155"/>
      <c r="AB155" s="79"/>
      <c r="AC155" s="294"/>
      <c r="AD155" s="54"/>
      <c r="AE155" s="297"/>
      <c r="AF155" s="54"/>
      <c r="AG155" s="55"/>
    </row>
    <row r="156" spans="1:33" ht="9.15" customHeight="1" x14ac:dyDescent="0.25">
      <c r="A156" s="143"/>
      <c r="B156" s="45"/>
      <c r="C156" s="46"/>
      <c r="D156" s="41"/>
      <c r="E156" s="30"/>
      <c r="F156" s="109"/>
      <c r="H156" s="143"/>
      <c r="I156" s="26"/>
      <c r="J156" s="65">
        <f>SUM(J148:J155)</f>
        <v>0</v>
      </c>
      <c r="K156" s="66">
        <f>SUM(K148:K154)</f>
        <v>0</v>
      </c>
      <c r="L156" s="67"/>
      <c r="M156" s="109"/>
      <c r="O156" s="56"/>
      <c r="P156" s="57"/>
      <c r="Q156" s="58"/>
      <c r="R156" s="59">
        <f>SUM(Q147:Q156)-SUM(R147:R155)</f>
        <v>0</v>
      </c>
      <c r="S156" s="33"/>
      <c r="T156" s="64"/>
      <c r="U156" s="56"/>
      <c r="V156" s="45"/>
      <c r="W156" s="46"/>
      <c r="X156" s="41"/>
      <c r="Y156" s="30"/>
      <c r="Z156" s="47"/>
      <c r="AA156"/>
      <c r="AB156" s="79"/>
      <c r="AC156" s="294"/>
      <c r="AD156" s="54"/>
      <c r="AE156" s="297"/>
      <c r="AF156" s="54"/>
      <c r="AG156" s="55"/>
    </row>
    <row r="157" spans="1:33" ht="9.15" customHeight="1" x14ac:dyDescent="0.25">
      <c r="A157" s="143"/>
      <c r="B157" s="45"/>
      <c r="C157" s="46"/>
      <c r="D157" s="41"/>
      <c r="E157" s="30"/>
      <c r="F157" s="109"/>
      <c r="H157" s="144" t="s">
        <v>62</v>
      </c>
      <c r="I157" s="71"/>
      <c r="J157" s="251">
        <v>500</v>
      </c>
      <c r="K157" s="73"/>
      <c r="L157" s="74"/>
      <c r="M157" s="75"/>
      <c r="O157" s="56"/>
      <c r="P157" s="26"/>
      <c r="Q157" s="65">
        <f>SUM(Q147:Q156)</f>
        <v>0</v>
      </c>
      <c r="R157" s="66">
        <f>SUM(R147:R155)</f>
        <v>0</v>
      </c>
      <c r="S157" s="67"/>
      <c r="T157" s="109"/>
      <c r="U157" s="237"/>
      <c r="V157" s="45"/>
      <c r="W157" s="30"/>
      <c r="X157" s="41"/>
      <c r="Y157" s="30"/>
      <c r="Z157" s="47"/>
      <c r="AA157"/>
      <c r="AB157" s="79"/>
      <c r="AC157" s="294"/>
      <c r="AD157" s="54"/>
      <c r="AE157" s="297"/>
      <c r="AF157" s="54"/>
      <c r="AG157" s="55"/>
    </row>
    <row r="158" spans="1:33" ht="9.15" customHeight="1" x14ac:dyDescent="0.25">
      <c r="A158" s="143"/>
      <c r="B158" s="45"/>
      <c r="C158" s="46"/>
      <c r="D158" s="41"/>
      <c r="E158" s="30"/>
      <c r="F158" s="47"/>
      <c r="H158"/>
      <c r="I158"/>
      <c r="J158"/>
      <c r="K158"/>
      <c r="L158"/>
      <c r="M158"/>
      <c r="O158" s="70" t="s">
        <v>62</v>
      </c>
      <c r="P158" s="71"/>
      <c r="Q158" s="280">
        <v>300</v>
      </c>
      <c r="R158" s="252"/>
      <c r="S158" s="74"/>
      <c r="T158" s="75"/>
      <c r="U158" s="244"/>
      <c r="V158" s="245"/>
      <c r="W158" s="60">
        <f>SUM(X149:X157)-SUM(W149:W156)</f>
        <v>0</v>
      </c>
      <c r="X158" s="59"/>
      <c r="Y158" s="60"/>
      <c r="Z158" s="47"/>
      <c r="AA158"/>
      <c r="AB158" s="299"/>
      <c r="AC158" s="300"/>
      <c r="AD158" s="137"/>
      <c r="AE158" s="301"/>
      <c r="AF158" s="137"/>
      <c r="AG158" s="139"/>
    </row>
    <row r="159" spans="1:33" ht="9.15" customHeight="1" x14ac:dyDescent="0.25">
      <c r="A159" s="143"/>
      <c r="B159" s="57"/>
      <c r="C159" s="58"/>
      <c r="D159" s="59">
        <f>SUM(C152:C159)-SUM(D152:D157)</f>
        <v>0</v>
      </c>
      <c r="E159" s="33"/>
      <c r="F159" s="64"/>
      <c r="H159" s="8"/>
      <c r="I159" s="6"/>
      <c r="J159" s="6"/>
      <c r="K159" s="6"/>
      <c r="L159" s="6"/>
      <c r="M159" s="7"/>
      <c r="O159"/>
      <c r="P159"/>
      <c r="Q159"/>
      <c r="R159"/>
      <c r="S159"/>
      <c r="T159"/>
      <c r="U159" s="14"/>
      <c r="V159" s="54"/>
      <c r="W159" s="65">
        <f>SUM(W149:W157)</f>
        <v>0</v>
      </c>
      <c r="X159" s="66">
        <f>SUM(X149:X158)</f>
        <v>0</v>
      </c>
      <c r="Y159" s="67"/>
      <c r="Z159" s="35"/>
      <c r="AA159"/>
    </row>
    <row r="160" spans="1:33" ht="9.15" customHeight="1" x14ac:dyDescent="0.25">
      <c r="A160" s="143"/>
      <c r="B160" s="26"/>
      <c r="C160" s="65">
        <f>SUM(C152:C159)</f>
        <v>0</v>
      </c>
      <c r="D160" s="66">
        <f>SUM(D152:D158)</f>
        <v>0</v>
      </c>
      <c r="E160" s="67"/>
      <c r="F160" s="109"/>
      <c r="H160" s="141" t="s">
        <v>29</v>
      </c>
      <c r="I160" s="484" t="s">
        <v>97</v>
      </c>
      <c r="J160" s="484"/>
      <c r="K160" s="484"/>
      <c r="L160" s="484"/>
      <c r="M160" s="24" t="s">
        <v>31</v>
      </c>
      <c r="O160" s="9"/>
      <c r="P160" s="6"/>
      <c r="Q160" s="6"/>
      <c r="R160" s="6"/>
      <c r="S160" s="6"/>
      <c r="T160" s="7"/>
      <c r="U160" s="256"/>
      <c r="V160" s="257"/>
      <c r="W160" s="258"/>
      <c r="X160" s="259"/>
      <c r="Y160" s="260"/>
      <c r="Z160" s="78"/>
      <c r="AA160"/>
    </row>
    <row r="161" spans="1:1025" ht="9.15" customHeight="1" x14ac:dyDescent="0.25">
      <c r="A161" s="144" t="s">
        <v>62</v>
      </c>
      <c r="B161" s="71"/>
      <c r="C161" s="251">
        <v>1000</v>
      </c>
      <c r="D161" s="252"/>
      <c r="E161" s="74"/>
      <c r="F161" s="75"/>
      <c r="H161" s="302"/>
      <c r="I161" s="77"/>
      <c r="J161" s="33"/>
      <c r="K161" s="28"/>
      <c r="L161" s="33"/>
      <c r="M161" s="128"/>
      <c r="O161" s="20" t="s">
        <v>29</v>
      </c>
      <c r="P161" s="21"/>
      <c r="Q161" s="484" t="s">
        <v>98</v>
      </c>
      <c r="R161" s="484"/>
      <c r="S161" s="23"/>
      <c r="T161" s="24" t="s">
        <v>31</v>
      </c>
      <c r="U161"/>
      <c r="V161"/>
      <c r="W161"/>
      <c r="X161"/>
      <c r="Y161"/>
      <c r="Z161"/>
      <c r="AA161"/>
    </row>
    <row r="162" spans="1:1025" ht="9.15" customHeight="1" x14ac:dyDescent="0.25">
      <c r="A162"/>
      <c r="B162"/>
      <c r="C162"/>
      <c r="D162"/>
      <c r="E162"/>
      <c r="F162"/>
      <c r="H162" s="223"/>
      <c r="I162" s="77"/>
      <c r="J162" s="33"/>
      <c r="K162" s="41"/>
      <c r="L162" s="33"/>
      <c r="M162" s="303"/>
      <c r="O162" s="173"/>
      <c r="P162" s="77"/>
      <c r="Q162" s="33"/>
      <c r="R162" s="43"/>
      <c r="S162" s="26"/>
      <c r="T162" s="311"/>
      <c r="U162"/>
      <c r="V162"/>
      <c r="W162"/>
      <c r="X162"/>
      <c r="Y162"/>
      <c r="Z162"/>
      <c r="AA162"/>
    </row>
    <row r="163" spans="1:1025" ht="9.15" customHeight="1" x14ac:dyDescent="0.25">
      <c r="A163" s="8"/>
      <c r="B163" s="6"/>
      <c r="C163" s="6"/>
      <c r="D163" s="6"/>
      <c r="E163" s="6"/>
      <c r="F163" s="7"/>
      <c r="H163" s="223"/>
      <c r="I163" s="77"/>
      <c r="J163" s="33"/>
      <c r="K163" s="41"/>
      <c r="L163" s="27"/>
      <c r="M163" s="39"/>
      <c r="O163" s="176"/>
      <c r="P163" s="77"/>
      <c r="Q163" s="33"/>
      <c r="R163" s="41"/>
      <c r="S163" s="26"/>
      <c r="T163" s="311"/>
      <c r="U163" s="94"/>
      <c r="V163" s="12"/>
      <c r="W163" s="12"/>
      <c r="X163" s="12"/>
      <c r="Y163" s="12"/>
      <c r="Z163" s="95"/>
      <c r="AA163"/>
      <c r="AB163" s="152"/>
    </row>
    <row r="164" spans="1:1025" ht="9.15" customHeight="1" x14ac:dyDescent="0.25">
      <c r="A164" s="141" t="s">
        <v>29</v>
      </c>
      <c r="B164" s="484" t="s">
        <v>81</v>
      </c>
      <c r="C164" s="484"/>
      <c r="D164" s="484"/>
      <c r="E164" s="484"/>
      <c r="F164" s="24" t="s">
        <v>31</v>
      </c>
      <c r="H164" s="223"/>
      <c r="I164" s="77"/>
      <c r="J164" s="33"/>
      <c r="K164" s="41"/>
      <c r="L164" s="30"/>
      <c r="M164" s="47"/>
      <c r="O164" s="176"/>
      <c r="P164" s="77"/>
      <c r="Q164" s="33"/>
      <c r="R164" s="41"/>
      <c r="S164" s="26"/>
      <c r="T164" s="322"/>
      <c r="U164" s="20"/>
      <c r="V164" s="21"/>
      <c r="W164" s="484"/>
      <c r="X164" s="484"/>
      <c r="Y164" s="23"/>
      <c r="Z164" s="24"/>
      <c r="AA164"/>
    </row>
    <row r="165" spans="1:1025" ht="9.15" customHeight="1" x14ac:dyDescent="0.25">
      <c r="A165" s="437"/>
      <c r="B165" s="33"/>
      <c r="C165" s="434"/>
      <c r="D165" s="427"/>
      <c r="E165" s="26"/>
      <c r="F165" s="415"/>
      <c r="H165" s="227"/>
      <c r="I165" s="264"/>
      <c r="J165" s="58"/>
      <c r="K165" s="59"/>
      <c r="L165" s="33"/>
      <c r="M165" s="64"/>
      <c r="O165" s="50"/>
      <c r="P165" s="26"/>
      <c r="Q165" s="420"/>
      <c r="R165" s="28"/>
      <c r="S165" s="26"/>
      <c r="T165" s="322"/>
      <c r="U165" s="40"/>
      <c r="V165" s="37"/>
      <c r="W165" s="38"/>
      <c r="X165" s="31"/>
      <c r="Y165" s="27"/>
      <c r="Z165" s="267"/>
      <c r="AA165"/>
    </row>
    <row r="166" spans="1:1025" ht="9.15" customHeight="1" x14ac:dyDescent="0.25">
      <c r="A166" s="223"/>
      <c r="B166" s="77"/>
      <c r="C166" s="418"/>
      <c r="D166" s="427"/>
      <c r="E166" s="26"/>
      <c r="F166" s="415"/>
      <c r="H166" s="227"/>
      <c r="I166" s="77"/>
      <c r="J166" s="108"/>
      <c r="K166" s="28"/>
      <c r="L166" s="27"/>
      <c r="M166" s="47"/>
      <c r="O166" s="176"/>
      <c r="P166" s="77"/>
      <c r="Q166" s="33"/>
      <c r="R166" s="28"/>
      <c r="S166" s="440"/>
      <c r="T166" s="49"/>
      <c r="U166" s="134"/>
      <c r="V166" s="45"/>
      <c r="W166" s="46"/>
      <c r="X166" s="28"/>
      <c r="Y166" s="30"/>
      <c r="Z166" s="29"/>
      <c r="AA166"/>
    </row>
    <row r="167" spans="1:1025" ht="9.15" customHeight="1" x14ac:dyDescent="0.25">
      <c r="A167" s="223"/>
      <c r="B167" s="77"/>
      <c r="C167" s="33"/>
      <c r="D167" s="41"/>
      <c r="E167" s="77"/>
      <c r="F167" s="175"/>
      <c r="H167" s="143"/>
      <c r="I167" s="26"/>
      <c r="J167" s="304"/>
      <c r="K167" s="41"/>
      <c r="L167" s="30"/>
      <c r="M167" s="47"/>
      <c r="O167" s="176"/>
      <c r="P167" s="77"/>
      <c r="Q167" s="33"/>
      <c r="R167" s="28"/>
      <c r="S167" s="440"/>
      <c r="T167" s="49"/>
      <c r="U167" s="237"/>
      <c r="V167" s="45"/>
      <c r="W167" s="30"/>
      <c r="X167" s="41"/>
      <c r="Y167" s="30"/>
      <c r="Z167" s="47"/>
      <c r="AA167"/>
    </row>
    <row r="168" spans="1:1025" ht="9.15" customHeight="1" x14ac:dyDescent="0.25">
      <c r="A168" s="223"/>
      <c r="B168" s="77"/>
      <c r="C168" s="46"/>
      <c r="D168" s="434"/>
      <c r="E168" s="33"/>
      <c r="F168" s="437"/>
      <c r="H168" s="143"/>
      <c r="I168" s="26"/>
      <c r="J168" s="58"/>
      <c r="K168" s="59">
        <f>SUM(J161:J169)-SUM(K161:K166)</f>
        <v>0</v>
      </c>
      <c r="L168" s="33"/>
      <c r="M168" s="64"/>
      <c r="O168" s="176"/>
      <c r="P168" s="77"/>
      <c r="Q168" s="33"/>
      <c r="R168" s="41"/>
      <c r="S168" s="440"/>
      <c r="T168" s="475"/>
      <c r="U168" s="283"/>
      <c r="V168" s="54"/>
      <c r="W168" s="284"/>
      <c r="X168" s="41"/>
      <c r="Y168" s="60"/>
      <c r="Z168" s="47"/>
      <c r="AA168"/>
    </row>
    <row r="169" spans="1:1025" ht="9.15" customHeight="1" x14ac:dyDescent="0.25">
      <c r="A169" s="125"/>
      <c r="B169" s="26"/>
      <c r="C169" s="46"/>
      <c r="D169" s="41"/>
      <c r="E169" s="33"/>
      <c r="F169" s="175"/>
      <c r="H169" s="143"/>
      <c r="I169" s="26"/>
      <c r="J169" s="304"/>
      <c r="K169" s="107"/>
      <c r="L169" s="67"/>
      <c r="M169" s="109"/>
      <c r="O169" s="176"/>
      <c r="P169" s="77"/>
      <c r="Q169" s="33"/>
      <c r="R169" s="41"/>
      <c r="S169" s="33"/>
      <c r="T169" s="475"/>
      <c r="U169" s="14"/>
      <c r="V169" s="54"/>
      <c r="W169" s="305"/>
      <c r="X169" s="65"/>
      <c r="Y169" s="67"/>
      <c r="Z169" s="35"/>
      <c r="AA169"/>
    </row>
    <row r="170" spans="1:1025" ht="9.15" customHeight="1" x14ac:dyDescent="0.25">
      <c r="A170" s="125"/>
      <c r="B170" s="26"/>
      <c r="C170" s="46"/>
      <c r="D170" s="41"/>
      <c r="E170" s="33"/>
      <c r="F170" s="175"/>
      <c r="H170" s="143"/>
      <c r="I170" s="26"/>
      <c r="J170" s="65">
        <f>SUM(J161:J169)</f>
        <v>0</v>
      </c>
      <c r="K170" s="66">
        <f>SUM(K161:K167)</f>
        <v>0</v>
      </c>
      <c r="L170" s="67"/>
      <c r="M170" s="109"/>
      <c r="O170" s="176"/>
      <c r="P170" s="77"/>
      <c r="Q170" s="33"/>
      <c r="R170" s="41"/>
      <c r="S170" s="33"/>
      <c r="T170" s="475"/>
      <c r="U170" s="256"/>
      <c r="V170" s="257"/>
      <c r="W170" s="258"/>
      <c r="X170" s="259"/>
      <c r="Y170" s="260"/>
      <c r="Z170" s="78"/>
      <c r="AA170"/>
    </row>
    <row r="171" spans="1:1025" ht="9.15" customHeight="1" x14ac:dyDescent="0.25">
      <c r="A171" s="125"/>
      <c r="B171" s="26"/>
      <c r="C171" s="46"/>
      <c r="D171" s="41"/>
      <c r="E171" s="33"/>
      <c r="F171" s="175"/>
      <c r="H171" s="144" t="s">
        <v>62</v>
      </c>
      <c r="I171" s="71"/>
      <c r="J171" s="251">
        <v>250</v>
      </c>
      <c r="K171" s="73"/>
      <c r="L171" s="74"/>
      <c r="M171" s="75"/>
      <c r="O171" s="102"/>
      <c r="P171" s="103"/>
      <c r="Q171" s="33"/>
      <c r="R171" s="41"/>
      <c r="S171" s="33"/>
      <c r="T171" s="476"/>
      <c r="U171"/>
      <c r="V171"/>
      <c r="W171"/>
      <c r="X171"/>
      <c r="Y171"/>
      <c r="Z171"/>
      <c r="AA171"/>
    </row>
    <row r="172" spans="1:1025" ht="9.15" customHeight="1" x14ac:dyDescent="0.25">
      <c r="A172" s="125"/>
      <c r="B172" s="26"/>
      <c r="C172" s="58"/>
      <c r="D172" s="41"/>
      <c r="E172" s="33"/>
      <c r="F172" s="175"/>
      <c r="H172"/>
      <c r="I172"/>
      <c r="J172"/>
      <c r="K172"/>
      <c r="L172"/>
      <c r="M172"/>
      <c r="O172" s="32"/>
      <c r="P172" s="26"/>
      <c r="Q172" s="33"/>
      <c r="R172" s="41"/>
      <c r="S172" s="27"/>
      <c r="T172" s="444"/>
      <c r="U172"/>
      <c r="V172"/>
      <c r="W172"/>
      <c r="X172"/>
      <c r="Y172"/>
      <c r="Z172"/>
      <c r="AA172"/>
    </row>
    <row r="173" spans="1:1025" ht="9.15" customHeight="1" x14ac:dyDescent="0.25">
      <c r="A173" s="125"/>
      <c r="B173" s="26"/>
      <c r="C173" s="33"/>
      <c r="D173" s="41"/>
      <c r="E173" s="33"/>
      <c r="F173" s="175"/>
      <c r="H173" s="8"/>
      <c r="I173" s="6"/>
      <c r="J173" s="6"/>
      <c r="K173" s="6"/>
      <c r="L173" s="6"/>
      <c r="M173" s="7"/>
      <c r="O173" s="56"/>
      <c r="P173" s="57"/>
      <c r="Q173" s="58"/>
      <c r="R173" s="59">
        <f>SUM(Q162:Q172)-SUM(R162:R171)</f>
        <v>0</v>
      </c>
      <c r="S173" s="33"/>
      <c r="T173" s="64"/>
      <c r="U173" s="9"/>
      <c r="V173" s="6"/>
      <c r="W173" s="6"/>
      <c r="X173" s="6"/>
      <c r="Y173" s="6"/>
      <c r="Z173" s="7"/>
      <c r="AA173"/>
    </row>
    <row r="174" spans="1:1025" ht="9.15" customHeight="1" x14ac:dyDescent="0.25">
      <c r="A174" s="143"/>
      <c r="B174" s="45"/>
      <c r="C174" s="46"/>
      <c r="D174" s="41"/>
      <c r="E174" s="30"/>
      <c r="F174" s="47"/>
      <c r="H174" s="141" t="s">
        <v>29</v>
      </c>
      <c r="I174" s="21"/>
      <c r="J174" s="484" t="s">
        <v>5</v>
      </c>
      <c r="K174" s="484"/>
      <c r="L174" s="23"/>
      <c r="M174" s="24" t="s">
        <v>31</v>
      </c>
      <c r="O174" s="56"/>
      <c r="P174" s="26"/>
      <c r="Q174" s="65">
        <f>SUM(Q162:Q173)</f>
        <v>0</v>
      </c>
      <c r="R174" s="66">
        <f>SUM(R162:R173)</f>
        <v>0</v>
      </c>
      <c r="S174" s="67"/>
      <c r="T174" s="109"/>
      <c r="U174" s="20" t="s">
        <v>29</v>
      </c>
      <c r="V174" s="21"/>
      <c r="W174" s="484" t="s">
        <v>79</v>
      </c>
      <c r="X174" s="484"/>
      <c r="Y174" s="23"/>
      <c r="Z174" s="24" t="s">
        <v>31</v>
      </c>
      <c r="AA174"/>
    </row>
    <row r="175" spans="1:1025" ht="9.15" customHeight="1" x14ac:dyDescent="0.25">
      <c r="A175" s="143"/>
      <c r="B175" s="57"/>
      <c r="C175" s="46"/>
      <c r="D175" s="59">
        <f>SUM(C165:C175)-SUM(D165:D174)</f>
        <v>0</v>
      </c>
      <c r="E175" s="33"/>
      <c r="F175" s="64"/>
      <c r="H175" s="227"/>
      <c r="I175" s="45"/>
      <c r="J175" s="46"/>
      <c r="K175" s="34"/>
      <c r="L175" s="27"/>
      <c r="M175" s="109"/>
      <c r="O175" s="70" t="s">
        <v>62</v>
      </c>
      <c r="P175" s="71"/>
      <c r="Q175" s="251"/>
      <c r="R175" s="73"/>
      <c r="S175" s="74"/>
      <c r="T175" s="75"/>
      <c r="U175" s="25"/>
      <c r="V175" s="26"/>
      <c r="W175" s="418"/>
      <c r="X175" s="420"/>
      <c r="Y175" s="33"/>
      <c r="Z175" s="306"/>
      <c r="AA175"/>
    </row>
    <row r="176" spans="1:1025" ht="9.15" customHeight="1" x14ac:dyDescent="0.25">
      <c r="A176" s="143"/>
      <c r="B176" s="26"/>
      <c r="C176" s="65">
        <f>SUM(C165:C175)</f>
        <v>0</v>
      </c>
      <c r="D176" s="66">
        <f>SUM(D165:D174)</f>
        <v>0</v>
      </c>
      <c r="E176" s="67"/>
      <c r="F176" s="109"/>
      <c r="H176" s="125"/>
      <c r="I176" s="30"/>
      <c r="J176" s="30"/>
      <c r="K176" s="59"/>
      <c r="L176" s="33"/>
      <c r="M176" s="47"/>
      <c r="O176"/>
      <c r="P176"/>
      <c r="Q176"/>
      <c r="R176"/>
      <c r="S176"/>
      <c r="T176"/>
      <c r="U176" s="25"/>
      <c r="V176" s="26"/>
      <c r="W176" s="418"/>
      <c r="X176" s="41"/>
      <c r="Y176" s="26"/>
      <c r="Z176" s="303"/>
      <c r="AA176"/>
      <c r="AB176" s="4"/>
      <c r="AE176" s="3"/>
      <c r="AMI176"/>
      <c r="AMJ176"/>
      <c r="AMK176"/>
    </row>
    <row r="177" spans="1:27" ht="9.15" customHeight="1" x14ac:dyDescent="0.25">
      <c r="A177" s="144" t="s">
        <v>62</v>
      </c>
      <c r="B177" s="71"/>
      <c r="C177" s="72">
        <v>1000</v>
      </c>
      <c r="D177" s="252"/>
      <c r="E177" s="74"/>
      <c r="F177" s="75"/>
      <c r="H177" s="143"/>
      <c r="I177" s="45"/>
      <c r="J177" s="46"/>
      <c r="K177" s="59">
        <f>SUM(J175:J177)-SUM(K176)</f>
        <v>0</v>
      </c>
      <c r="L177" s="33"/>
      <c r="M177" s="64"/>
      <c r="O177" s="9"/>
      <c r="P177" s="6"/>
      <c r="Q177" s="6"/>
      <c r="R177" s="6"/>
      <c r="S177" s="6"/>
      <c r="T177" s="7"/>
      <c r="U177" s="32"/>
      <c r="V177" s="26"/>
      <c r="W177" s="418"/>
      <c r="X177" s="41"/>
      <c r="Y177" s="26"/>
      <c r="Z177" s="303"/>
      <c r="AA177"/>
    </row>
    <row r="178" spans="1:27" ht="9.15" customHeight="1" x14ac:dyDescent="0.25">
      <c r="A178"/>
      <c r="B178"/>
      <c r="C178"/>
      <c r="D178"/>
      <c r="E178"/>
      <c r="F178"/>
      <c r="H178" s="143"/>
      <c r="I178" s="26"/>
      <c r="J178" s="65">
        <f>SUM(J175:J177)</f>
        <v>0</v>
      </c>
      <c r="K178" s="66">
        <v>0</v>
      </c>
      <c r="L178" s="67"/>
      <c r="M178" s="109"/>
      <c r="O178" s="20" t="s">
        <v>29</v>
      </c>
      <c r="P178" s="21"/>
      <c r="Q178" s="484" t="s">
        <v>12</v>
      </c>
      <c r="R178" s="484"/>
      <c r="S178" s="23"/>
      <c r="T178" s="24" t="s">
        <v>31</v>
      </c>
      <c r="U178" s="32"/>
      <c r="V178" s="77"/>
      <c r="W178" s="427"/>
      <c r="X178" s="41"/>
      <c r="Y178" s="33"/>
      <c r="Z178" s="109"/>
      <c r="AA178"/>
    </row>
    <row r="179" spans="1:27" ht="9.15" customHeight="1" x14ac:dyDescent="0.25">
      <c r="A179" s="8"/>
      <c r="B179" s="6"/>
      <c r="C179" s="6"/>
      <c r="D179" s="6"/>
      <c r="E179" s="6"/>
      <c r="F179" s="7"/>
      <c r="H179" s="144" t="s">
        <v>62</v>
      </c>
      <c r="I179" s="71"/>
      <c r="J179" s="251">
        <v>17</v>
      </c>
      <c r="K179" s="73"/>
      <c r="L179" s="74"/>
      <c r="M179" s="75"/>
      <c r="O179" s="462"/>
      <c r="P179" s="307"/>
      <c r="Q179" s="33"/>
      <c r="R179" s="28"/>
      <c r="S179" s="33"/>
      <c r="T179" s="163"/>
      <c r="U179" s="32"/>
      <c r="V179" s="30"/>
      <c r="W179" s="418"/>
      <c r="X179" s="41"/>
      <c r="Y179" s="33"/>
      <c r="Z179" s="109"/>
      <c r="AA179"/>
    </row>
    <row r="180" spans="1:27" ht="9.15" customHeight="1" x14ac:dyDescent="0.25">
      <c r="A180" s="141"/>
      <c r="B180" s="21"/>
      <c r="C180" s="484"/>
      <c r="D180" s="484"/>
      <c r="E180" s="23"/>
      <c r="F180" s="24"/>
      <c r="H180"/>
      <c r="I180"/>
      <c r="J180"/>
      <c r="K180"/>
      <c r="L180"/>
      <c r="M180"/>
      <c r="O180" s="25"/>
      <c r="P180" s="307"/>
      <c r="Q180" s="33"/>
      <c r="R180" s="41"/>
      <c r="S180" s="33"/>
      <c r="T180" s="104"/>
      <c r="U180" s="32"/>
      <c r="V180" s="30"/>
      <c r="W180" s="427"/>
      <c r="X180" s="41"/>
      <c r="Y180" s="33"/>
      <c r="Z180" s="163"/>
      <c r="AA180"/>
    </row>
    <row r="181" spans="1:27" ht="9.15" customHeight="1" x14ac:dyDescent="0.25">
      <c r="A181" s="223"/>
      <c r="B181" s="307"/>
      <c r="C181" s="308"/>
      <c r="D181" s="77"/>
      <c r="E181" s="77"/>
      <c r="F181" s="175"/>
      <c r="H181"/>
      <c r="I181"/>
      <c r="J181"/>
      <c r="K181"/>
      <c r="L181"/>
      <c r="M181"/>
      <c r="O181" s="463"/>
      <c r="P181" s="440"/>
      <c r="Q181" s="84"/>
      <c r="R181" s="41"/>
      <c r="S181" s="33"/>
      <c r="T181" s="163"/>
      <c r="U181" s="32"/>
      <c r="V181" s="30"/>
      <c r="W181" s="418"/>
      <c r="X181" s="41"/>
      <c r="Y181" s="33"/>
      <c r="Z181" s="180"/>
      <c r="AA181"/>
    </row>
    <row r="182" spans="1:27" ht="9.15" customHeight="1" x14ac:dyDescent="0.25">
      <c r="A182" s="223"/>
      <c r="B182" s="307"/>
      <c r="C182" s="33"/>
      <c r="D182" s="82"/>
      <c r="E182" s="27"/>
      <c r="F182" s="47"/>
      <c r="H182" s="8"/>
      <c r="I182" s="6"/>
      <c r="J182" s="6"/>
      <c r="K182" s="6"/>
      <c r="L182" s="6"/>
      <c r="M182" s="7"/>
      <c r="O182" s="463"/>
      <c r="P182" s="416"/>
      <c r="Q182" s="41"/>
      <c r="R182" s="41"/>
      <c r="S182" s="33"/>
      <c r="T182" s="104"/>
      <c r="U182" s="32"/>
      <c r="V182" s="30"/>
      <c r="W182" s="33"/>
      <c r="X182" s="41"/>
      <c r="Y182" s="33"/>
      <c r="Z182" s="180"/>
      <c r="AA182"/>
    </row>
    <row r="183" spans="1:27" ht="13.5" customHeight="1" x14ac:dyDescent="0.25">
      <c r="A183" s="143"/>
      <c r="B183" s="57"/>
      <c r="C183" s="58"/>
      <c r="D183" s="59"/>
      <c r="E183" s="33"/>
      <c r="F183" s="64"/>
      <c r="H183" s="141" t="s">
        <v>29</v>
      </c>
      <c r="I183" s="484" t="s">
        <v>76</v>
      </c>
      <c r="J183" s="484"/>
      <c r="K183" s="484"/>
      <c r="L183" s="484"/>
      <c r="M183" s="24" t="s">
        <v>31</v>
      </c>
      <c r="O183" s="469"/>
      <c r="P183" s="416"/>
      <c r="Q183" s="41"/>
      <c r="R183" s="417"/>
      <c r="S183" s="30"/>
      <c r="T183" s="437"/>
      <c r="U183" s="32"/>
      <c r="V183" s="77"/>
      <c r="W183" s="33"/>
      <c r="X183" s="41"/>
      <c r="Y183" s="33"/>
      <c r="Z183" s="180"/>
      <c r="AA183"/>
    </row>
    <row r="184" spans="1:27" x14ac:dyDescent="0.25">
      <c r="A184" s="143"/>
      <c r="B184" s="26"/>
      <c r="C184" s="65"/>
      <c r="D184" s="66"/>
      <c r="E184" s="67"/>
      <c r="F184" s="109"/>
      <c r="H184" s="309"/>
      <c r="I184" s="30"/>
      <c r="J184" s="310"/>
      <c r="K184" s="34"/>
      <c r="L184" s="33"/>
      <c r="M184" s="175"/>
      <c r="O184" s="463"/>
      <c r="P184" s="416"/>
      <c r="Q184" s="41"/>
      <c r="R184" s="417"/>
      <c r="S184" s="30"/>
      <c r="T184" s="437"/>
      <c r="U184" s="32"/>
      <c r="V184" s="30"/>
      <c r="W184" s="33"/>
      <c r="X184" s="41"/>
      <c r="Y184" s="33"/>
      <c r="Z184" s="104"/>
      <c r="AA184"/>
    </row>
    <row r="185" spans="1:27" x14ac:dyDescent="0.25">
      <c r="A185" s="144"/>
      <c r="B185" s="71"/>
      <c r="C185" s="251"/>
      <c r="D185" s="252"/>
      <c r="E185" s="74"/>
      <c r="F185" s="75"/>
      <c r="H185" s="227"/>
      <c r="I185" s="45"/>
      <c r="J185" s="46"/>
      <c r="K185" s="41"/>
      <c r="L185" s="30"/>
      <c r="M185" s="175"/>
      <c r="O185" s="463"/>
      <c r="P185" s="440"/>
      <c r="Q185" s="84"/>
      <c r="R185" s="417"/>
      <c r="S185" s="30"/>
      <c r="T185" s="437"/>
      <c r="U185" s="32"/>
      <c r="V185" s="26"/>
      <c r="W185" s="33"/>
      <c r="X185" s="41"/>
      <c r="Y185" s="27"/>
      <c r="Z185" s="47"/>
      <c r="AA185"/>
    </row>
    <row r="186" spans="1:27" x14ac:dyDescent="0.25">
      <c r="A186"/>
      <c r="B186"/>
      <c r="C186"/>
      <c r="D186"/>
      <c r="E186"/>
      <c r="F186"/>
      <c r="H186" s="227"/>
      <c r="I186" s="45"/>
      <c r="J186" s="46"/>
      <c r="K186" s="41"/>
      <c r="L186" s="30"/>
      <c r="M186" s="175"/>
      <c r="O186" s="463"/>
      <c r="P186" s="440"/>
      <c r="Q186" s="82"/>
      <c r="R186" s="434"/>
      <c r="S186" s="33"/>
      <c r="T186" s="437"/>
      <c r="U186" s="32"/>
      <c r="V186" s="26"/>
      <c r="W186" s="58"/>
      <c r="X186" s="59">
        <f>SUM(W175:W186)-SUM(X175:X185)</f>
        <v>0</v>
      </c>
      <c r="Y186" s="33"/>
      <c r="Z186" s="64"/>
      <c r="AA186"/>
    </row>
    <row r="187" spans="1:27" x14ac:dyDescent="0.25">
      <c r="A187" s="8"/>
      <c r="B187" s="6"/>
      <c r="C187" s="6"/>
      <c r="D187" s="6"/>
      <c r="E187" s="6"/>
      <c r="F187" s="7"/>
      <c r="H187" s="227"/>
      <c r="I187" s="45"/>
      <c r="J187" s="46"/>
      <c r="K187" s="41"/>
      <c r="L187" s="30"/>
      <c r="M187" s="175"/>
      <c r="O187" s="44"/>
      <c r="P187" s="30"/>
      <c r="Q187" s="58"/>
      <c r="R187" s="84"/>
      <c r="S187" s="33"/>
      <c r="T187" s="108"/>
      <c r="U187" s="56"/>
      <c r="V187" s="26"/>
      <c r="W187" s="65">
        <f>SUM(W175:W186)</f>
        <v>0</v>
      </c>
      <c r="X187" s="66">
        <f>SUM(X175:X185)</f>
        <v>0</v>
      </c>
      <c r="Y187" s="67"/>
      <c r="Z187" s="109"/>
      <c r="AA187"/>
    </row>
    <row r="188" spans="1:27" x14ac:dyDescent="0.25">
      <c r="A188" s="141" t="s">
        <v>29</v>
      </c>
      <c r="B188" s="83"/>
      <c r="C188" s="484" t="s">
        <v>71</v>
      </c>
      <c r="D188" s="484"/>
      <c r="E188" s="83"/>
      <c r="F188" s="24" t="s">
        <v>31</v>
      </c>
      <c r="H188" s="227"/>
      <c r="I188" s="45"/>
      <c r="J188" s="46"/>
      <c r="K188" s="41"/>
      <c r="L188" s="30"/>
      <c r="M188" s="47"/>
      <c r="O188" s="44"/>
      <c r="P188" s="60"/>
      <c r="Q188" s="33"/>
      <c r="R188" s="84"/>
      <c r="S188" s="33"/>
      <c r="T188" s="108"/>
      <c r="U188" s="70" t="s">
        <v>62</v>
      </c>
      <c r="V188" s="71"/>
      <c r="W188" s="251"/>
      <c r="X188" s="73"/>
      <c r="Y188" s="74"/>
      <c r="Z188" s="75"/>
      <c r="AA188"/>
    </row>
    <row r="189" spans="1:27" x14ac:dyDescent="0.25">
      <c r="A189" s="312"/>
      <c r="B189" s="26"/>
      <c r="C189" s="33"/>
      <c r="D189" s="34"/>
      <c r="E189" s="33"/>
      <c r="F189" s="108"/>
      <c r="H189" s="227"/>
      <c r="I189" s="45"/>
      <c r="J189" s="46"/>
      <c r="K189" s="41"/>
      <c r="L189" s="30"/>
      <c r="M189" s="47"/>
      <c r="O189" s="25"/>
      <c r="P189" s="26"/>
      <c r="Q189" s="33"/>
      <c r="R189" s="84"/>
      <c r="S189" s="33"/>
      <c r="T189" s="108"/>
      <c r="AA189"/>
    </row>
    <row r="190" spans="1:27" x14ac:dyDescent="0.25">
      <c r="A190" s="312"/>
      <c r="B190" s="26"/>
      <c r="C190" s="33"/>
      <c r="D190" s="82"/>
      <c r="E190" s="33"/>
      <c r="F190" s="108"/>
      <c r="H190" s="227"/>
      <c r="I190" s="45"/>
      <c r="J190" s="46"/>
      <c r="K190" s="41"/>
      <c r="L190" s="30"/>
      <c r="M190" s="47"/>
      <c r="O190" s="25"/>
      <c r="P190" s="26"/>
      <c r="Q190" s="33"/>
      <c r="R190" s="84"/>
      <c r="S190" s="33"/>
      <c r="T190" s="108"/>
      <c r="AA190"/>
    </row>
    <row r="191" spans="1:27" x14ac:dyDescent="0.25">
      <c r="A191" s="312"/>
      <c r="B191" s="26"/>
      <c r="C191" s="33"/>
      <c r="D191" s="84"/>
      <c r="E191" s="33"/>
      <c r="F191" s="108"/>
      <c r="H191" s="227"/>
      <c r="I191" s="57"/>
      <c r="J191" s="58"/>
      <c r="K191" s="59">
        <f>SUM(J184:J191)-SUM(K184:K189)</f>
        <v>0</v>
      </c>
      <c r="L191" s="33"/>
      <c r="M191" s="64"/>
      <c r="O191" s="25"/>
      <c r="P191" s="26"/>
      <c r="Q191" s="33"/>
      <c r="R191" s="84"/>
      <c r="S191" s="33"/>
      <c r="T191" s="108"/>
      <c r="U191" s="262" t="s">
        <v>29</v>
      </c>
      <c r="V191" s="498" t="s">
        <v>114</v>
      </c>
      <c r="W191" s="498"/>
      <c r="X191" s="498"/>
      <c r="Y191" s="498"/>
      <c r="Z191" s="263" t="s">
        <v>31</v>
      </c>
      <c r="AA191"/>
    </row>
    <row r="192" spans="1:27" x14ac:dyDescent="0.25">
      <c r="A192" s="125"/>
      <c r="B192" s="26"/>
      <c r="C192" s="33"/>
      <c r="D192" s="84"/>
      <c r="E192" s="33"/>
      <c r="F192" s="108"/>
      <c r="H192" s="143"/>
      <c r="I192" s="26"/>
      <c r="J192" s="65">
        <f>SUM(J184:J191)</f>
        <v>0</v>
      </c>
      <c r="K192" s="66">
        <f>SUM(K184:K190)</f>
        <v>0</v>
      </c>
      <c r="L192" s="67"/>
      <c r="M192" s="109"/>
      <c r="O192" s="25"/>
      <c r="P192" s="26"/>
      <c r="Q192" s="33"/>
      <c r="R192" s="84"/>
      <c r="S192" s="33"/>
      <c r="T192" s="108"/>
      <c r="U192" s="463"/>
      <c r="V192" s="30"/>
      <c r="W192" s="417"/>
      <c r="X192" s="468"/>
      <c r="Y192" s="276"/>
      <c r="Z192" s="467"/>
      <c r="AA192"/>
    </row>
    <row r="193" spans="1:27" x14ac:dyDescent="0.25">
      <c r="A193" s="125"/>
      <c r="B193" s="26"/>
      <c r="C193" s="33"/>
      <c r="D193" s="84"/>
      <c r="E193" s="33"/>
      <c r="F193" s="108"/>
      <c r="H193" s="144" t="s">
        <v>62</v>
      </c>
      <c r="I193" s="71"/>
      <c r="J193" s="72">
        <v>200</v>
      </c>
      <c r="K193" s="252"/>
      <c r="L193" s="74"/>
      <c r="M193" s="75"/>
      <c r="O193" s="25"/>
      <c r="P193" s="26"/>
      <c r="Q193" s="33"/>
      <c r="R193" s="84"/>
      <c r="S193" s="33"/>
      <c r="T193" s="108"/>
      <c r="U193" s="39"/>
      <c r="V193" s="33"/>
      <c r="W193" s="431"/>
      <c r="X193" s="469"/>
      <c r="Y193" s="30"/>
      <c r="Z193" s="49"/>
      <c r="AA193"/>
    </row>
    <row r="194" spans="1:27" x14ac:dyDescent="0.25">
      <c r="A194" s="125"/>
      <c r="B194" s="26"/>
      <c r="C194" s="33"/>
      <c r="D194" s="84"/>
      <c r="E194" s="33"/>
      <c r="F194" s="108"/>
      <c r="H194"/>
      <c r="I194"/>
      <c r="J194"/>
      <c r="K194"/>
      <c r="L194"/>
      <c r="M194"/>
      <c r="O194" s="25"/>
      <c r="P194" s="26"/>
      <c r="Q194" s="33"/>
      <c r="R194" s="84"/>
      <c r="S194" s="33"/>
      <c r="T194" s="108"/>
      <c r="U194" s="52"/>
      <c r="V194" s="77"/>
      <c r="W194" s="427"/>
      <c r="X194" s="243"/>
      <c r="Y194" s="77"/>
      <c r="Z194" s="415"/>
      <c r="AA194"/>
    </row>
    <row r="195" spans="1:27" x14ac:dyDescent="0.25">
      <c r="A195" s="143"/>
      <c r="B195" s="45"/>
      <c r="C195" s="46"/>
      <c r="D195" s="41"/>
      <c r="E195" s="30"/>
      <c r="F195" s="47"/>
      <c r="H195"/>
      <c r="I195"/>
      <c r="J195"/>
      <c r="K195"/>
      <c r="L195"/>
      <c r="M195"/>
      <c r="O195" s="25"/>
      <c r="P195" s="26"/>
      <c r="Q195" s="33"/>
      <c r="R195" s="84"/>
      <c r="S195" s="33"/>
      <c r="T195" s="108"/>
      <c r="U195" s="39"/>
      <c r="V195" s="30"/>
      <c r="W195" s="417"/>
      <c r="X195" s="469"/>
      <c r="Y195" s="30"/>
      <c r="Z195" s="49"/>
      <c r="AA195" s="4"/>
    </row>
    <row r="196" spans="1:27" x14ac:dyDescent="0.25">
      <c r="A196" s="143"/>
      <c r="B196" s="45"/>
      <c r="C196" s="46"/>
      <c r="D196" s="41"/>
      <c r="E196" s="60"/>
      <c r="F196" s="47"/>
      <c r="H196" s="8"/>
      <c r="I196" s="6"/>
      <c r="J196" s="6"/>
      <c r="K196" s="6"/>
      <c r="L196" s="6"/>
      <c r="M196" s="7"/>
      <c r="O196" s="25"/>
      <c r="P196" s="26"/>
      <c r="Q196" s="33"/>
      <c r="R196" s="84"/>
      <c r="S196" s="33"/>
      <c r="T196" s="108"/>
      <c r="U196" s="463"/>
      <c r="V196" s="30"/>
      <c r="W196" s="417"/>
      <c r="X196" s="469"/>
      <c r="Y196" s="30"/>
      <c r="Z196" s="49"/>
    </row>
    <row r="197" spans="1:27" x14ac:dyDescent="0.25">
      <c r="A197" s="143"/>
      <c r="B197" s="57"/>
      <c r="C197" s="58"/>
      <c r="D197" s="59">
        <f>SUM(C189:C197)-SUM(D189:D196)</f>
        <v>0</v>
      </c>
      <c r="E197" s="33"/>
      <c r="F197" s="64"/>
      <c r="H197" s="20" t="s">
        <v>29</v>
      </c>
      <c r="I197" s="484" t="s">
        <v>2</v>
      </c>
      <c r="J197" s="484"/>
      <c r="K197" s="484"/>
      <c r="L197" s="484"/>
      <c r="M197" s="24" t="s">
        <v>31</v>
      </c>
      <c r="O197" s="25"/>
      <c r="P197" s="26"/>
      <c r="Q197" s="33"/>
      <c r="R197" s="84"/>
      <c r="S197" s="33"/>
      <c r="T197" s="108"/>
      <c r="U197" s="44"/>
      <c r="V197" s="276"/>
      <c r="W197" s="465"/>
      <c r="X197" s="469"/>
      <c r="Y197" s="30"/>
      <c r="Z197" s="49"/>
    </row>
    <row r="198" spans="1:27" x14ac:dyDescent="0.25">
      <c r="A198" s="143"/>
      <c r="B198" s="26"/>
      <c r="C198" s="65">
        <f>SUM(C189:C197)</f>
        <v>0</v>
      </c>
      <c r="D198" s="66">
        <f>SUM(D189:D196)</f>
        <v>0</v>
      </c>
      <c r="E198" s="67"/>
      <c r="F198" s="109"/>
      <c r="H198" s="437"/>
      <c r="I198" s="416"/>
      <c r="J198" s="417"/>
      <c r="K198" s="417"/>
      <c r="L198" s="416"/>
      <c r="M198" s="437"/>
      <c r="O198" s="25"/>
      <c r="P198" s="26"/>
      <c r="Q198" s="33"/>
      <c r="R198" s="84"/>
      <c r="S198" s="33"/>
      <c r="T198" s="108"/>
      <c r="U198" s="25"/>
      <c r="V198" s="276"/>
      <c r="W198" s="439"/>
      <c r="X198" s="469"/>
      <c r="Y198" s="30"/>
      <c r="Z198" s="444"/>
    </row>
    <row r="199" spans="1:27" ht="12.75" customHeight="1" x14ac:dyDescent="0.25">
      <c r="A199" s="144" t="s">
        <v>62</v>
      </c>
      <c r="B199" s="71"/>
      <c r="C199" s="72">
        <v>300</v>
      </c>
      <c r="D199" s="252"/>
      <c r="E199" s="74"/>
      <c r="F199" s="75"/>
      <c r="H199" s="464"/>
      <c r="I199" s="30"/>
      <c r="J199" s="417"/>
      <c r="K199" s="417"/>
      <c r="L199" s="460"/>
      <c r="M199" s="49"/>
      <c r="O199" s="25"/>
      <c r="P199" s="26"/>
      <c r="Q199" s="33"/>
      <c r="R199" s="84"/>
      <c r="S199" s="33"/>
      <c r="T199" s="108"/>
      <c r="U199" s="25"/>
      <c r="V199" s="276"/>
      <c r="W199" s="439"/>
      <c r="X199" s="469"/>
      <c r="Y199" s="30"/>
      <c r="Z199" s="444"/>
    </row>
    <row r="200" spans="1:27" x14ac:dyDescent="0.25">
      <c r="A200"/>
      <c r="B200"/>
      <c r="C200"/>
      <c r="D200"/>
      <c r="E200"/>
      <c r="F200"/>
      <c r="H200" s="461"/>
      <c r="I200" s="77"/>
      <c r="J200" s="417"/>
      <c r="K200" s="417"/>
      <c r="L200" s="30"/>
      <c r="M200" s="49"/>
      <c r="O200" s="25"/>
      <c r="P200" s="26"/>
      <c r="Q200" s="33"/>
      <c r="R200" s="84"/>
      <c r="S200" s="33"/>
      <c r="T200" s="108"/>
      <c r="U200" s="25"/>
      <c r="V200" s="276"/>
      <c r="W200" s="439"/>
      <c r="X200" s="470"/>
      <c r="Y200" s="33"/>
      <c r="Z200" s="445"/>
    </row>
    <row r="201" spans="1:27" x14ac:dyDescent="0.25">
      <c r="A201" s="8"/>
      <c r="B201" s="6"/>
      <c r="C201" s="6"/>
      <c r="D201" s="6"/>
      <c r="E201" s="6"/>
      <c r="F201" s="7"/>
      <c r="H201" s="461"/>
      <c r="I201" s="30"/>
      <c r="J201" s="417"/>
      <c r="K201" s="84"/>
      <c r="L201" s="33"/>
      <c r="M201" s="108"/>
      <c r="O201" s="25"/>
      <c r="P201" s="26"/>
      <c r="Q201" s="33"/>
      <c r="R201" s="84">
        <f>SUM(Q179:Q201)-SUM(R179:R200)</f>
        <v>0</v>
      </c>
      <c r="S201" s="33"/>
      <c r="T201" s="108"/>
      <c r="U201" s="25"/>
      <c r="V201" s="276"/>
      <c r="W201" s="439"/>
      <c r="X201" s="469"/>
      <c r="Y201" s="33"/>
      <c r="Z201" s="445"/>
    </row>
    <row r="202" spans="1:27" x14ac:dyDescent="0.25">
      <c r="A202" s="141" t="s">
        <v>29</v>
      </c>
      <c r="B202" s="484" t="s">
        <v>99</v>
      </c>
      <c r="C202" s="484"/>
      <c r="D202" s="484"/>
      <c r="E202" s="484"/>
      <c r="F202" s="24" t="s">
        <v>31</v>
      </c>
      <c r="H202" s="49"/>
      <c r="I202" s="30"/>
      <c r="J202" s="417"/>
      <c r="K202" s="417"/>
      <c r="L202" s="30"/>
      <c r="M202" s="49"/>
      <c r="O202" s="44"/>
      <c r="P202" s="26"/>
      <c r="Q202" s="65">
        <f>SUM(Q179:Q201)</f>
        <v>0</v>
      </c>
      <c r="R202" s="66">
        <f>SUM(R179:R200)</f>
        <v>0</v>
      </c>
      <c r="S202" s="67"/>
      <c r="T202" s="109"/>
      <c r="U202" s="223"/>
      <c r="V202" s="276"/>
      <c r="W202" s="439"/>
      <c r="X202" s="469"/>
      <c r="Y202" s="33"/>
      <c r="Z202" s="445"/>
    </row>
    <row r="203" spans="1:27" x14ac:dyDescent="0.25">
      <c r="A203" s="25"/>
      <c r="B203" s="77"/>
      <c r="C203" s="33"/>
      <c r="D203" s="269"/>
      <c r="E203" s="51"/>
      <c r="F203" s="175"/>
      <c r="H203" s="49"/>
      <c r="I203" s="30"/>
      <c r="J203" s="417"/>
      <c r="K203" s="417"/>
      <c r="L203" s="30"/>
      <c r="M203" s="49"/>
      <c r="O203" s="70"/>
      <c r="P203" s="71" t="s">
        <v>62</v>
      </c>
      <c r="Q203" s="282">
        <v>800</v>
      </c>
      <c r="R203" s="66"/>
      <c r="S203" s="74"/>
      <c r="T203" s="75"/>
      <c r="U203" s="223"/>
      <c r="V203" s="276"/>
      <c r="W203" s="439"/>
      <c r="X203" s="41"/>
      <c r="Y203" s="33"/>
      <c r="Z203" s="64"/>
    </row>
    <row r="204" spans="1:27" x14ac:dyDescent="0.25">
      <c r="A204" s="25"/>
      <c r="B204" s="30"/>
      <c r="C204" s="33"/>
      <c r="D204" s="84"/>
      <c r="E204" s="33"/>
      <c r="F204" s="108"/>
      <c r="H204" s="458"/>
      <c r="I204" s="30"/>
      <c r="J204" s="427"/>
      <c r="K204" s="84"/>
      <c r="L204" s="33"/>
      <c r="M204" s="108"/>
      <c r="O204"/>
      <c r="P204"/>
      <c r="Q204"/>
      <c r="R204"/>
      <c r="S204"/>
      <c r="T204"/>
      <c r="U204" s="223"/>
      <c r="V204" s="264"/>
      <c r="W204" s="466"/>
      <c r="X204" s="59">
        <f>SUM(W192:W204)-SUM(X192:X203)</f>
        <v>0</v>
      </c>
      <c r="Y204" s="33"/>
      <c r="Z204" s="64"/>
    </row>
    <row r="205" spans="1:27" x14ac:dyDescent="0.25">
      <c r="A205" s="200"/>
      <c r="B205" s="77"/>
      <c r="C205" s="33"/>
      <c r="D205" s="84"/>
      <c r="E205" s="33"/>
      <c r="F205" s="108"/>
      <c r="H205" s="458"/>
      <c r="I205" s="51"/>
      <c r="J205" s="427"/>
      <c r="K205" s="84"/>
      <c r="L205" s="33"/>
      <c r="M205" s="108"/>
      <c r="O205"/>
      <c r="P205"/>
      <c r="Q205"/>
      <c r="R205"/>
      <c r="S205"/>
      <c r="T205"/>
      <c r="U205" s="143"/>
      <c r="V205" s="26"/>
      <c r="W205" s="65">
        <f>SUM(W192:W204)</f>
        <v>0</v>
      </c>
      <c r="X205" s="66">
        <f>SUM(X192:X203)</f>
        <v>0</v>
      </c>
      <c r="Y205" s="67"/>
      <c r="Z205" s="109"/>
    </row>
    <row r="206" spans="1:27" x14ac:dyDescent="0.25">
      <c r="A206" s="125"/>
      <c r="B206" s="26"/>
      <c r="C206" s="33"/>
      <c r="D206" s="84"/>
      <c r="E206" s="33"/>
      <c r="F206" s="108"/>
      <c r="H206" s="458"/>
      <c r="I206" s="51"/>
      <c r="J206" s="427"/>
      <c r="K206" s="84"/>
      <c r="L206" s="33"/>
      <c r="M206" s="108"/>
      <c r="O206"/>
      <c r="P206"/>
      <c r="Q206"/>
      <c r="R206"/>
      <c r="S206"/>
      <c r="T206"/>
      <c r="U206" s="144" t="s">
        <v>62</v>
      </c>
      <c r="V206" s="71"/>
      <c r="W206" s="251">
        <v>500</v>
      </c>
      <c r="X206" s="252"/>
      <c r="Y206" s="74"/>
      <c r="Z206" s="75"/>
    </row>
    <row r="207" spans="1:27" x14ac:dyDescent="0.25">
      <c r="A207" s="125"/>
      <c r="B207" s="26"/>
      <c r="C207" s="33"/>
      <c r="D207" s="84"/>
      <c r="E207" s="33"/>
      <c r="F207" s="108"/>
      <c r="H207" s="25"/>
      <c r="I207" s="26"/>
      <c r="J207" s="33"/>
      <c r="K207" s="84"/>
      <c r="L207" s="33"/>
      <c r="M207" s="108"/>
      <c r="O207"/>
      <c r="P207"/>
      <c r="Q207"/>
      <c r="R207" s="313"/>
      <c r="S207"/>
      <c r="T207"/>
      <c r="U207" s="285"/>
      <c r="V207" s="184"/>
      <c r="W207" s="286"/>
      <c r="X207" s="252"/>
      <c r="Y207" s="287"/>
      <c r="Z207" s="288"/>
    </row>
    <row r="208" spans="1:27" x14ac:dyDescent="0.25">
      <c r="A208" s="125"/>
      <c r="B208" s="26"/>
      <c r="C208" s="33"/>
      <c r="D208" s="84"/>
      <c r="E208" s="33"/>
      <c r="F208" s="108"/>
      <c r="H208" s="25"/>
      <c r="I208" s="26"/>
      <c r="J208" s="33"/>
      <c r="K208" s="84"/>
      <c r="L208" s="33"/>
      <c r="M208" s="108"/>
      <c r="O208" s="183"/>
      <c r="P208" s="184"/>
      <c r="Q208" s="292"/>
      <c r="R208" s="292"/>
      <c r="S208" s="292"/>
      <c r="T208" s="288"/>
    </row>
    <row r="209" spans="1:1025" x14ac:dyDescent="0.25">
      <c r="A209" s="143"/>
      <c r="B209" s="45"/>
      <c r="C209" s="46"/>
      <c r="D209" s="41"/>
      <c r="E209" s="30"/>
      <c r="F209" s="47"/>
      <c r="H209" s="25"/>
      <c r="I209" s="26"/>
      <c r="J209" s="33"/>
      <c r="K209" s="84"/>
      <c r="L209" s="33"/>
      <c r="M209" s="108"/>
      <c r="O209" s="183"/>
      <c r="P209" s="184"/>
      <c r="Q209" s="292"/>
      <c r="R209" s="292"/>
      <c r="S209" s="292"/>
      <c r="T209" s="288"/>
    </row>
    <row r="210" spans="1:1025" x14ac:dyDescent="0.25">
      <c r="A210" s="143"/>
      <c r="B210" s="45"/>
      <c r="C210" s="46"/>
      <c r="D210" s="41"/>
      <c r="E210" s="60"/>
      <c r="F210" s="47"/>
      <c r="H210" s="25"/>
      <c r="I210" s="26"/>
      <c r="J210" s="33"/>
      <c r="K210" s="84"/>
      <c r="L210" s="33"/>
      <c r="M210" s="108"/>
      <c r="O210" s="10"/>
      <c r="P210" s="11"/>
      <c r="Q210" s="6"/>
      <c r="R210" s="6"/>
      <c r="S210" s="6"/>
      <c r="T210" s="154"/>
    </row>
    <row r="211" spans="1:1025" x14ac:dyDescent="0.25">
      <c r="A211" s="143"/>
      <c r="B211" s="57"/>
      <c r="C211" s="58"/>
      <c r="D211" s="59">
        <f>SUM(C203:C211)-SUM(D203:D209)</f>
        <v>0</v>
      </c>
      <c r="E211" s="33"/>
      <c r="F211" s="64"/>
      <c r="H211" s="25"/>
      <c r="I211" s="26"/>
      <c r="J211" s="33"/>
      <c r="K211" s="84"/>
      <c r="L211" s="33"/>
      <c r="M211" s="108"/>
      <c r="O211" s="20" t="s">
        <v>29</v>
      </c>
      <c r="P211" s="21"/>
      <c r="Q211" s="484" t="s">
        <v>3</v>
      </c>
      <c r="R211" s="484"/>
      <c r="S211" s="222"/>
      <c r="T211" s="24" t="s">
        <v>31</v>
      </c>
    </row>
    <row r="212" spans="1:1025" x14ac:dyDescent="0.25">
      <c r="A212" s="143"/>
      <c r="B212" s="26"/>
      <c r="C212" s="65">
        <f>SUM(C203:C211)</f>
        <v>0</v>
      </c>
      <c r="D212" s="66">
        <f>SUM(D203:D210)</f>
        <v>0</v>
      </c>
      <c r="E212" s="67"/>
      <c r="F212" s="109"/>
      <c r="H212" s="32"/>
      <c r="I212" s="26"/>
      <c r="J212" s="33"/>
      <c r="K212" s="84"/>
      <c r="L212" s="33"/>
      <c r="M212" s="108"/>
      <c r="O212" s="314"/>
      <c r="P212" s="315"/>
      <c r="Q212" s="38"/>
      <c r="R212" s="316"/>
      <c r="S212" s="317"/>
      <c r="T212" s="318"/>
    </row>
    <row r="213" spans="1:1025" x14ac:dyDescent="0.25">
      <c r="A213" s="144" t="s">
        <v>62</v>
      </c>
      <c r="B213" s="71"/>
      <c r="C213" s="72">
        <v>500</v>
      </c>
      <c r="D213" s="252"/>
      <c r="E213" s="74"/>
      <c r="F213" s="75"/>
      <c r="H213" s="32"/>
      <c r="I213" s="26"/>
      <c r="J213" s="33"/>
      <c r="K213" s="84"/>
      <c r="L213" s="33"/>
      <c r="M213" s="108"/>
      <c r="O213" s="319"/>
      <c r="P213" s="37"/>
      <c r="Q213" s="46"/>
      <c r="R213" s="28"/>
      <c r="S213" s="27"/>
      <c r="T213" s="47"/>
    </row>
    <row r="214" spans="1:1025" x14ac:dyDescent="0.25">
      <c r="A214"/>
      <c r="B214"/>
      <c r="C214"/>
      <c r="D214"/>
      <c r="E214"/>
      <c r="F214"/>
      <c r="H214" s="32"/>
      <c r="I214" s="26"/>
      <c r="J214" s="33"/>
      <c r="K214" s="84"/>
      <c r="L214" s="33"/>
      <c r="M214" s="108"/>
      <c r="O214" s="44"/>
      <c r="P214" s="57"/>
      <c r="Q214" s="58"/>
      <c r="R214" s="59">
        <f>SUM(Q212:Q214)-SUM(R212:R212)</f>
        <v>0</v>
      </c>
      <c r="S214" s="33"/>
      <c r="T214" s="64" t="s">
        <v>100</v>
      </c>
    </row>
    <row r="215" spans="1:1025" x14ac:dyDescent="0.25">
      <c r="A215" s="8"/>
      <c r="B215" s="6"/>
      <c r="C215" s="6"/>
      <c r="D215" s="6"/>
      <c r="E215" s="6"/>
      <c r="F215" s="7"/>
      <c r="H215" s="32"/>
      <c r="I215" s="26"/>
      <c r="J215" s="33"/>
      <c r="K215" s="84"/>
      <c r="L215" s="33"/>
      <c r="M215" s="108"/>
      <c r="O215" s="56"/>
      <c r="P215" s="26"/>
      <c r="Q215" s="65">
        <f>SUM(Q212:Q214)</f>
        <v>0</v>
      </c>
      <c r="R215" s="66">
        <f>SUM(R212:R214)</f>
        <v>0</v>
      </c>
      <c r="S215" s="67"/>
      <c r="T215" s="109"/>
    </row>
    <row r="216" spans="1:1025" x14ac:dyDescent="0.25">
      <c r="A216" s="141" t="s">
        <v>29</v>
      </c>
      <c r="B216" s="83"/>
      <c r="C216" s="484"/>
      <c r="D216" s="484"/>
      <c r="E216" s="83"/>
      <c r="F216" s="24" t="s">
        <v>31</v>
      </c>
      <c r="H216" s="32"/>
      <c r="I216" s="26"/>
      <c r="J216" s="33"/>
      <c r="K216" s="84"/>
      <c r="L216" s="33"/>
      <c r="M216" s="108"/>
      <c r="O216" s="70" t="s">
        <v>62</v>
      </c>
      <c r="P216" s="71"/>
      <c r="Q216" s="251">
        <v>100</v>
      </c>
      <c r="R216" s="252"/>
      <c r="S216" s="74"/>
      <c r="T216" s="75"/>
    </row>
    <row r="217" spans="1:1025" x14ac:dyDescent="0.25">
      <c r="A217" s="223"/>
      <c r="B217" s="27"/>
      <c r="C217" s="33"/>
      <c r="D217" s="34"/>
      <c r="E217" s="33"/>
      <c r="F217" s="175"/>
      <c r="H217" s="56"/>
      <c r="I217" s="45"/>
      <c r="J217" s="46"/>
      <c r="K217" s="41"/>
      <c r="L217" s="30"/>
      <c r="M217" s="109"/>
      <c r="O217"/>
      <c r="P217"/>
      <c r="Q217"/>
      <c r="R217"/>
      <c r="S217"/>
      <c r="T217"/>
    </row>
    <row r="218" spans="1:1025" x14ac:dyDescent="0.25">
      <c r="A218" s="223"/>
      <c r="B218" s="30"/>
      <c r="C218" s="33"/>
      <c r="D218" s="82"/>
      <c r="E218" s="33"/>
      <c r="F218" s="108"/>
      <c r="H218" s="56"/>
      <c r="I218" s="45"/>
      <c r="J218" s="46"/>
      <c r="K218" s="41"/>
      <c r="L218" s="30"/>
      <c r="M218" s="109"/>
      <c r="O218" s="9"/>
      <c r="P218" s="6"/>
      <c r="Q218" s="6"/>
      <c r="R218" s="6"/>
      <c r="S218" s="6"/>
      <c r="T218" s="7"/>
      <c r="V218" s="9"/>
      <c r="W218" s="6"/>
      <c r="X218" s="6"/>
      <c r="Y218" s="6"/>
      <c r="Z218" s="6"/>
      <c r="AA218" s="7"/>
    </row>
    <row r="219" spans="1:1025" x14ac:dyDescent="0.25">
      <c r="A219" s="223"/>
      <c r="B219" s="30"/>
      <c r="C219" s="33"/>
      <c r="D219" s="84"/>
      <c r="E219" s="33"/>
      <c r="F219" s="108"/>
      <c r="H219" s="56"/>
      <c r="I219" s="45"/>
      <c r="J219" s="46"/>
      <c r="K219" s="41"/>
      <c r="L219" s="30"/>
      <c r="M219" s="47"/>
      <c r="O219" s="20"/>
      <c r="P219" s="21"/>
      <c r="Q219" s="500" t="s">
        <v>121</v>
      </c>
      <c r="R219" s="501"/>
      <c r="S219" s="23"/>
      <c r="T219" s="24"/>
      <c r="V219" s="20"/>
      <c r="W219" s="21"/>
      <c r="X219" s="484"/>
      <c r="Y219" s="484"/>
      <c r="Z219" s="23"/>
      <c r="AA219" s="24"/>
      <c r="AE219" s="3"/>
      <c r="AMF219"/>
      <c r="AMG219"/>
      <c r="AMH219"/>
      <c r="AMI219"/>
      <c r="AMJ219"/>
      <c r="AMK219"/>
    </row>
    <row r="220" spans="1:1025" x14ac:dyDescent="0.25">
      <c r="A220" s="223"/>
      <c r="B220" s="26"/>
      <c r="C220" s="33"/>
      <c r="D220" s="84"/>
      <c r="E220" s="33"/>
      <c r="F220" s="108"/>
      <c r="H220" s="56"/>
      <c r="I220" s="57"/>
      <c r="J220" s="58"/>
      <c r="K220" s="59">
        <f>SUM(J198:J220)-SUM(K198:K218)</f>
        <v>0</v>
      </c>
      <c r="L220" s="33"/>
      <c r="M220" s="64"/>
      <c r="O220" s="25"/>
      <c r="P220" s="26"/>
      <c r="Q220" s="33"/>
      <c r="R220" s="34"/>
      <c r="S220" s="27"/>
      <c r="T220" s="47"/>
      <c r="V220" s="473"/>
      <c r="W220" s="473"/>
      <c r="X220" s="473"/>
      <c r="Y220" s="474"/>
      <c r="Z220" s="473"/>
      <c r="AA220" s="104"/>
      <c r="AE220" s="3"/>
      <c r="AMF220"/>
      <c r="AMG220"/>
      <c r="AMH220"/>
      <c r="AMI220"/>
      <c r="AMJ220"/>
      <c r="AMK220"/>
    </row>
    <row r="221" spans="1:1025" x14ac:dyDescent="0.25">
      <c r="A221" s="223"/>
      <c r="B221" s="26"/>
      <c r="C221" s="33"/>
      <c r="D221" s="84"/>
      <c r="E221" s="33"/>
      <c r="F221" s="108"/>
      <c r="H221" s="56"/>
      <c r="I221" s="26"/>
      <c r="J221" s="65">
        <f>SUM(J198:J220)</f>
        <v>0</v>
      </c>
      <c r="K221" s="66">
        <f>SUM(K198:K220)</f>
        <v>0</v>
      </c>
      <c r="L221" s="67"/>
      <c r="M221" s="109"/>
      <c r="O221" s="56"/>
      <c r="P221" s="57"/>
      <c r="Q221" s="58"/>
      <c r="R221" s="59"/>
      <c r="S221" s="33"/>
      <c r="T221" s="64"/>
      <c r="V221" s="473"/>
      <c r="W221" s="473"/>
      <c r="X221" s="473"/>
      <c r="Y221" s="474"/>
      <c r="Z221" s="473"/>
      <c r="AA221" s="104"/>
      <c r="AE221" s="3"/>
      <c r="AMF221"/>
      <c r="AMG221"/>
      <c r="AMH221"/>
      <c r="AMI221"/>
      <c r="AMJ221"/>
      <c r="AMK221"/>
    </row>
    <row r="222" spans="1:1025" x14ac:dyDescent="0.25">
      <c r="A222" s="223"/>
      <c r="B222" s="26"/>
      <c r="C222" s="33"/>
      <c r="D222" s="84"/>
      <c r="E222" s="33"/>
      <c r="F222" s="108"/>
      <c r="H222" s="56"/>
      <c r="I222" s="26"/>
      <c r="J222" s="67"/>
      <c r="K222" s="67"/>
      <c r="L222" s="67"/>
      <c r="M222" s="109"/>
      <c r="O222" s="56"/>
      <c r="P222" s="26"/>
      <c r="Q222" s="65"/>
      <c r="R222" s="66"/>
      <c r="S222" s="67"/>
      <c r="T222" s="109"/>
      <c r="V222" s="322"/>
      <c r="W222" s="51"/>
      <c r="X222" s="51"/>
      <c r="Y222" s="28"/>
      <c r="Z222" s="33"/>
      <c r="AA222" s="163"/>
      <c r="AE222" s="3"/>
      <c r="AMF222"/>
      <c r="AMG222"/>
      <c r="AMH222"/>
      <c r="AMI222"/>
      <c r="AMJ222"/>
      <c r="AMK222"/>
    </row>
    <row r="223" spans="1:1025" x14ac:dyDescent="0.25">
      <c r="A223" s="223"/>
      <c r="B223" s="45"/>
      <c r="C223" s="46"/>
      <c r="D223" s="41"/>
      <c r="E223" s="30"/>
      <c r="F223" s="47"/>
      <c r="H223" s="56"/>
      <c r="I223" s="26"/>
      <c r="J223" s="67"/>
      <c r="K223" s="67"/>
      <c r="L223" s="67"/>
      <c r="M223" s="109"/>
      <c r="O223" s="70"/>
      <c r="P223" s="71"/>
      <c r="Q223" s="72"/>
      <c r="R223" s="73"/>
      <c r="S223" s="74"/>
      <c r="T223" s="75"/>
      <c r="V223" s="25"/>
      <c r="W223" s="224"/>
      <c r="X223" s="33"/>
      <c r="Y223" s="41"/>
      <c r="Z223" s="33"/>
      <c r="AA223" s="104"/>
      <c r="AE223" s="3"/>
      <c r="AMF223"/>
      <c r="AMG223"/>
      <c r="AMH223"/>
      <c r="AMI223"/>
      <c r="AMJ223"/>
      <c r="AMK223"/>
    </row>
    <row r="224" spans="1:1025" x14ac:dyDescent="0.25">
      <c r="A224" s="223"/>
      <c r="B224" s="45"/>
      <c r="C224" s="46"/>
      <c r="D224" s="41"/>
      <c r="E224" s="60"/>
      <c r="F224" s="47"/>
      <c r="H224" s="56"/>
      <c r="I224" s="26"/>
      <c r="J224" s="67"/>
      <c r="K224" s="67"/>
      <c r="L224" s="67"/>
      <c r="M224" s="109"/>
      <c r="O224" s="9"/>
      <c r="P224" s="6"/>
      <c r="Q224" s="6"/>
      <c r="R224" s="6"/>
      <c r="S224" s="6"/>
      <c r="T224" s="7"/>
      <c r="V224" s="25"/>
      <c r="W224" s="307"/>
      <c r="X224" s="33"/>
      <c r="Y224" s="41"/>
      <c r="Z224" s="33"/>
      <c r="AA224" s="163"/>
      <c r="AE224" s="3"/>
      <c r="AMF224"/>
      <c r="AMG224"/>
      <c r="AMH224"/>
      <c r="AMI224"/>
      <c r="AMJ224"/>
      <c r="AMK224"/>
    </row>
    <row r="225" spans="1:1025" x14ac:dyDescent="0.25">
      <c r="A225" s="223"/>
      <c r="B225" s="57"/>
      <c r="C225" s="58"/>
      <c r="D225" s="59">
        <f>SUM(C217:C222)-SUM(D217:D222)</f>
        <v>0</v>
      </c>
      <c r="E225" s="33"/>
      <c r="F225" s="64"/>
      <c r="H225" s="56"/>
      <c r="I225" s="26"/>
      <c r="J225" s="67"/>
      <c r="K225" s="67"/>
      <c r="L225" s="67"/>
      <c r="M225" s="109"/>
      <c r="O225" s="20"/>
      <c r="P225" s="21"/>
      <c r="Q225" s="500"/>
      <c r="R225" s="501"/>
      <c r="S225" s="23"/>
      <c r="T225" s="24"/>
      <c r="V225" s="25"/>
      <c r="W225" s="26"/>
      <c r="X225" s="33"/>
      <c r="Y225" s="41"/>
      <c r="Z225" s="33"/>
      <c r="AA225" s="104"/>
      <c r="AE225" s="3"/>
      <c r="AMF225"/>
      <c r="AMG225"/>
      <c r="AMH225"/>
      <c r="AMI225"/>
      <c r="AMJ225"/>
      <c r="AMK225"/>
    </row>
    <row r="226" spans="1:1025" x14ac:dyDescent="0.25">
      <c r="A226" s="143"/>
      <c r="B226" s="26"/>
      <c r="C226" s="65">
        <f>SUM(C217:C225)</f>
        <v>0</v>
      </c>
      <c r="D226" s="66">
        <f>SUM(D217:D225)</f>
        <v>0</v>
      </c>
      <c r="E226" s="67"/>
      <c r="F226" s="109"/>
      <c r="H226" s="70" t="s">
        <v>62</v>
      </c>
      <c r="I226" s="71"/>
      <c r="J226" s="280">
        <v>400</v>
      </c>
      <c r="K226" s="252"/>
      <c r="L226" s="74"/>
      <c r="M226" s="75"/>
      <c r="O226" s="25"/>
      <c r="P226" s="26"/>
      <c r="Q226" s="33"/>
      <c r="R226" s="34"/>
      <c r="S226" s="27"/>
      <c r="T226" s="47"/>
      <c r="V226" s="25"/>
      <c r="W226" s="26"/>
      <c r="X226" s="33"/>
      <c r="Y226" s="41"/>
      <c r="Z226" s="27"/>
      <c r="AA226" s="47"/>
      <c r="AE226" s="3"/>
      <c r="AMF226"/>
      <c r="AMG226"/>
      <c r="AMH226"/>
      <c r="AMI226"/>
      <c r="AMJ226"/>
      <c r="AMK226"/>
    </row>
    <row r="227" spans="1:1025" x14ac:dyDescent="0.25">
      <c r="A227" s="144" t="s">
        <v>62</v>
      </c>
      <c r="B227" s="71"/>
      <c r="C227" s="72"/>
      <c r="D227" s="252"/>
      <c r="E227" s="74"/>
      <c r="F227" s="75"/>
      <c r="H227"/>
      <c r="I227"/>
      <c r="J227"/>
      <c r="K227"/>
      <c r="L227"/>
      <c r="M227"/>
      <c r="O227" s="56"/>
      <c r="P227" s="57"/>
      <c r="Q227" s="58"/>
      <c r="R227" s="59"/>
      <c r="S227" s="33"/>
      <c r="T227" s="64"/>
      <c r="V227" s="44"/>
      <c r="W227" s="57"/>
      <c r="X227" s="58"/>
      <c r="Y227" s="59"/>
      <c r="Z227" s="33"/>
      <c r="AA227" s="64"/>
      <c r="AE227" s="3"/>
      <c r="AMF227"/>
      <c r="AMG227"/>
      <c r="AMH227"/>
      <c r="AMI227"/>
      <c r="AMJ227"/>
      <c r="AMK227"/>
    </row>
    <row r="228" spans="1:1025" x14ac:dyDescent="0.25">
      <c r="A228"/>
      <c r="B228"/>
      <c r="C228"/>
      <c r="D228"/>
      <c r="E228"/>
      <c r="F228"/>
      <c r="H228" s="8"/>
      <c r="I228" s="6"/>
      <c r="J228" s="6"/>
      <c r="K228" s="6"/>
      <c r="L228" s="6"/>
      <c r="M228" s="7"/>
      <c r="O228" s="56"/>
      <c r="P228" s="26"/>
      <c r="Q228" s="65"/>
      <c r="R228" s="66"/>
      <c r="S228" s="67"/>
      <c r="T228" s="109"/>
      <c r="V228" s="44"/>
      <c r="W228" s="26"/>
      <c r="X228" s="65"/>
      <c r="Y228" s="66"/>
      <c r="Z228" s="67"/>
      <c r="AA228" s="109"/>
      <c r="AE228" s="3"/>
      <c r="AMF228"/>
      <c r="AMG228"/>
      <c r="AMH228"/>
      <c r="AMI228"/>
      <c r="AMJ228"/>
      <c r="AMK228"/>
    </row>
    <row r="229" spans="1:1025" x14ac:dyDescent="0.25">
      <c r="A229" s="8"/>
      <c r="B229" s="6"/>
      <c r="C229" s="6"/>
      <c r="D229" s="6"/>
      <c r="E229" s="6"/>
      <c r="F229" s="7"/>
      <c r="H229" s="141" t="s">
        <v>29</v>
      </c>
      <c r="I229" s="21"/>
      <c r="J229" s="484" t="s">
        <v>101</v>
      </c>
      <c r="K229" s="484"/>
      <c r="L229" s="23"/>
      <c r="M229" s="24" t="s">
        <v>31</v>
      </c>
      <c r="O229" s="70"/>
      <c r="P229" s="71"/>
      <c r="Q229" s="72"/>
      <c r="R229" s="73"/>
      <c r="S229" s="74"/>
      <c r="T229" s="75"/>
      <c r="V229" s="70"/>
      <c r="W229" s="71"/>
      <c r="X229" s="74"/>
      <c r="Y229" s="66"/>
      <c r="Z229" s="74"/>
      <c r="AA229" s="75"/>
      <c r="AE229" s="3"/>
      <c r="AMF229"/>
      <c r="AMG229"/>
      <c r="AMH229"/>
      <c r="AMI229"/>
      <c r="AMJ229"/>
      <c r="AMK229"/>
    </row>
    <row r="230" spans="1:1025" x14ac:dyDescent="0.25">
      <c r="A230" s="141" t="s">
        <v>29</v>
      </c>
      <c r="B230" s="21"/>
      <c r="C230" s="484" t="s">
        <v>119</v>
      </c>
      <c r="D230" s="484"/>
      <c r="E230" s="23"/>
      <c r="F230" s="24" t="s">
        <v>31</v>
      </c>
      <c r="H230" s="223"/>
      <c r="I230" s="307"/>
      <c r="J230" s="308"/>
      <c r="K230" s="320"/>
      <c r="L230" s="317"/>
      <c r="M230" s="321"/>
      <c r="O230"/>
      <c r="P230"/>
      <c r="Q230"/>
      <c r="R230"/>
      <c r="S230"/>
      <c r="T230"/>
    </row>
    <row r="231" spans="1:1025" x14ac:dyDescent="0.25">
      <c r="A231" s="463"/>
      <c r="B231" s="416"/>
      <c r="C231" s="41"/>
      <c r="D231" s="417"/>
      <c r="E231" s="30"/>
      <c r="F231" s="49"/>
      <c r="H231" s="223"/>
      <c r="I231" s="307"/>
      <c r="J231" s="33"/>
      <c r="K231" s="82"/>
      <c r="L231" s="27"/>
      <c r="M231" s="47"/>
      <c r="O231" s="9"/>
      <c r="P231" s="6"/>
      <c r="Q231" s="6"/>
      <c r="R231" s="6"/>
      <c r="S231" s="6"/>
      <c r="T231" s="7"/>
    </row>
    <row r="232" spans="1:1025" x14ac:dyDescent="0.25">
      <c r="A232" s="39"/>
      <c r="B232" s="30"/>
      <c r="C232" s="41"/>
      <c r="D232" s="82"/>
      <c r="E232" s="27"/>
      <c r="F232" s="47"/>
      <c r="H232" s="143"/>
      <c r="I232" s="57"/>
      <c r="J232" s="58"/>
      <c r="K232" s="59">
        <v>0</v>
      </c>
      <c r="L232" s="33"/>
      <c r="M232" s="64"/>
      <c r="O232" s="20" t="s">
        <v>29</v>
      </c>
      <c r="P232" s="21"/>
      <c r="Q232" s="484" t="s">
        <v>56</v>
      </c>
      <c r="R232" s="484"/>
      <c r="S232" s="23"/>
      <c r="T232" s="24" t="s">
        <v>31</v>
      </c>
    </row>
    <row r="233" spans="1:1025" x14ac:dyDescent="0.25">
      <c r="A233" s="53"/>
      <c r="B233" s="51"/>
      <c r="C233" s="60"/>
      <c r="D233" s="174"/>
      <c r="E233" s="51"/>
      <c r="F233" s="35"/>
      <c r="H233" s="143"/>
      <c r="I233" s="229"/>
      <c r="J233" s="471"/>
      <c r="K233" s="472"/>
      <c r="L233" s="33"/>
      <c r="M233" s="64"/>
      <c r="O233" s="473"/>
      <c r="P233" s="473"/>
      <c r="Q233" s="473"/>
      <c r="R233" s="474"/>
      <c r="S233" s="473"/>
      <c r="T233" s="104"/>
    </row>
    <row r="234" spans="1:1025" x14ac:dyDescent="0.25">
      <c r="A234" s="53"/>
      <c r="B234" s="51"/>
      <c r="C234" s="60"/>
      <c r="D234" s="174"/>
      <c r="E234" s="51"/>
      <c r="F234" s="35"/>
      <c r="H234" s="143"/>
      <c r="I234" s="229"/>
      <c r="J234" s="471"/>
      <c r="K234" s="472"/>
      <c r="L234" s="33"/>
      <c r="M234" s="64"/>
      <c r="O234" s="473"/>
      <c r="P234" s="473"/>
      <c r="Q234" s="473"/>
      <c r="R234" s="474"/>
      <c r="S234" s="473"/>
      <c r="T234" s="104"/>
    </row>
    <row r="235" spans="1:1025" x14ac:dyDescent="0.25">
      <c r="A235" s="143"/>
      <c r="B235" s="33"/>
      <c r="C235" s="466"/>
      <c r="D235" s="59">
        <f>SUM(C231:C235)-SUM(D231:D232)</f>
        <v>0</v>
      </c>
      <c r="E235" s="33"/>
      <c r="F235" s="64"/>
      <c r="H235" s="143"/>
      <c r="I235" s="26"/>
      <c r="J235" s="65">
        <v>0</v>
      </c>
      <c r="K235" s="66">
        <v>0</v>
      </c>
      <c r="L235" s="67"/>
      <c r="M235" s="109"/>
      <c r="O235" s="322"/>
      <c r="P235" s="51"/>
      <c r="Q235" s="51"/>
      <c r="R235" s="28"/>
      <c r="S235" s="33"/>
      <c r="T235" s="163"/>
    </row>
    <row r="236" spans="1:1025" x14ac:dyDescent="0.25">
      <c r="A236" s="143"/>
      <c r="B236" s="26"/>
      <c r="C236" s="65">
        <f>SUM(C231:C235)</f>
        <v>0</v>
      </c>
      <c r="D236" s="66">
        <f>SUM(D231:D232)</f>
        <v>0</v>
      </c>
      <c r="E236" s="67"/>
      <c r="F236" s="109"/>
      <c r="H236" s="144" t="s">
        <v>62</v>
      </c>
      <c r="I236" s="71"/>
      <c r="J236" s="251">
        <v>0</v>
      </c>
      <c r="K236" s="252"/>
      <c r="L236" s="74"/>
      <c r="M236" s="75"/>
      <c r="O236" s="25"/>
      <c r="P236" s="224"/>
      <c r="Q236" s="33"/>
      <c r="R236" s="41"/>
      <c r="S236" s="33"/>
      <c r="T236" s="104"/>
    </row>
    <row r="237" spans="1:1025" x14ac:dyDescent="0.25">
      <c r="A237" s="144" t="s">
        <v>62</v>
      </c>
      <c r="B237" s="71"/>
      <c r="C237" s="251">
        <v>400</v>
      </c>
      <c r="D237" s="252"/>
      <c r="E237" s="74"/>
      <c r="F237" s="75"/>
      <c r="O237" s="25"/>
      <c r="P237" s="307"/>
      <c r="Q237" s="33"/>
      <c r="R237" s="41"/>
      <c r="S237" s="33"/>
      <c r="T237" s="163"/>
    </row>
    <row r="238" spans="1:1025" x14ac:dyDescent="0.25">
      <c r="A238"/>
      <c r="B238"/>
      <c r="C238"/>
      <c r="D238"/>
      <c r="E238"/>
      <c r="F238"/>
      <c r="O238" s="25"/>
      <c r="P238" s="26"/>
      <c r="Q238" s="33"/>
      <c r="R238" s="41"/>
      <c r="S238" s="33"/>
      <c r="T238" s="104"/>
    </row>
    <row r="239" spans="1:1025" x14ac:dyDescent="0.25">
      <c r="A239" s="8"/>
      <c r="B239" s="6"/>
      <c r="C239" s="6"/>
      <c r="D239" s="6"/>
      <c r="E239" s="6"/>
      <c r="F239" s="7"/>
      <c r="O239" s="25"/>
      <c r="P239" s="26"/>
      <c r="Q239" s="33"/>
      <c r="R239" s="41"/>
      <c r="S239" s="27"/>
      <c r="T239" s="47"/>
    </row>
    <row r="240" spans="1:1025" x14ac:dyDescent="0.25">
      <c r="A240" s="141" t="s">
        <v>29</v>
      </c>
      <c r="B240" s="21"/>
      <c r="C240" s="484" t="s">
        <v>72</v>
      </c>
      <c r="D240" s="484"/>
      <c r="E240" s="23"/>
      <c r="F240" s="24" t="s">
        <v>31</v>
      </c>
      <c r="O240" s="44"/>
      <c r="P240" s="57"/>
      <c r="Q240" s="58"/>
      <c r="R240" s="59">
        <f>SUM(Q235:Q240)-SUM(R235:R239)</f>
        <v>0</v>
      </c>
      <c r="S240" s="33"/>
      <c r="T240" s="64"/>
    </row>
    <row r="241" spans="1:20" x14ac:dyDescent="0.25">
      <c r="A241" s="223"/>
      <c r="B241" s="101"/>
      <c r="C241" s="308"/>
      <c r="D241" s="320"/>
      <c r="E241" s="317"/>
      <c r="F241" s="223"/>
      <c r="O241" s="44"/>
      <c r="P241" s="26"/>
      <c r="Q241" s="65">
        <f>SUM(Q235:Q240)</f>
        <v>0</v>
      </c>
      <c r="R241" s="66">
        <f>SUM(R235:R239)</f>
        <v>0</v>
      </c>
      <c r="S241" s="67"/>
      <c r="T241" s="109"/>
    </row>
    <row r="242" spans="1:20" x14ac:dyDescent="0.25">
      <c r="A242" s="223"/>
      <c r="B242" s="101"/>
      <c r="C242" s="33"/>
      <c r="D242" s="47"/>
      <c r="E242" s="27"/>
      <c r="F242" s="47"/>
      <c r="O242" s="70"/>
      <c r="P242" s="71" t="s">
        <v>62</v>
      </c>
      <c r="Q242" s="74">
        <v>500</v>
      </c>
      <c r="R242" s="66"/>
      <c r="S242" s="74"/>
      <c r="T242" s="75"/>
    </row>
    <row r="243" spans="1:20" x14ac:dyDescent="0.25">
      <c r="A243" s="242"/>
      <c r="B243" s="51"/>
      <c r="C243" s="51"/>
      <c r="D243" s="82"/>
      <c r="E243" s="33"/>
      <c r="F243" s="108"/>
    </row>
    <row r="244" spans="1:20" x14ac:dyDescent="0.25">
      <c r="A244" s="242"/>
      <c r="B244" s="51"/>
      <c r="C244" s="51"/>
      <c r="D244" s="82"/>
      <c r="E244" s="33"/>
      <c r="F244" s="108"/>
    </row>
    <row r="245" spans="1:20" x14ac:dyDescent="0.25">
      <c r="A245" s="223"/>
      <c r="B245" s="30"/>
      <c r="C245" s="33"/>
      <c r="D245" s="84"/>
      <c r="E245" s="33"/>
      <c r="F245" s="108"/>
    </row>
    <row r="246" spans="1:20" x14ac:dyDescent="0.25">
      <c r="A246" s="322"/>
      <c r="B246" s="30"/>
      <c r="C246" s="51"/>
      <c r="D246" s="84"/>
      <c r="E246" s="33"/>
      <c r="F246" s="108"/>
    </row>
    <row r="247" spans="1:20" x14ac:dyDescent="0.25">
      <c r="A247" s="223"/>
      <c r="B247" s="26"/>
      <c r="C247" s="33"/>
      <c r="D247" s="84"/>
      <c r="E247" s="33"/>
      <c r="F247" s="108"/>
    </row>
    <row r="248" spans="1:20" x14ac:dyDescent="0.25">
      <c r="A248" s="223"/>
      <c r="B248" s="26"/>
      <c r="C248" s="33"/>
      <c r="D248" s="84"/>
      <c r="E248" s="33"/>
      <c r="F248" s="108"/>
    </row>
    <row r="249" spans="1:20" x14ac:dyDescent="0.25">
      <c r="A249" s="223"/>
      <c r="B249" s="45"/>
      <c r="C249" s="46"/>
      <c r="D249" s="41"/>
      <c r="E249" s="30"/>
      <c r="F249" s="47"/>
    </row>
    <row r="250" spans="1:20" x14ac:dyDescent="0.25">
      <c r="A250" s="223"/>
      <c r="B250" s="26"/>
      <c r="C250" s="33"/>
      <c r="D250" s="59">
        <f>SUM(C241:C248)-SUM(D241:D242)</f>
        <v>0</v>
      </c>
      <c r="E250" s="33"/>
      <c r="F250" s="64"/>
    </row>
    <row r="251" spans="1:20" x14ac:dyDescent="0.25">
      <c r="A251" s="143"/>
      <c r="B251" s="26"/>
      <c r="C251" s="65">
        <f>SUM(C241:C250)</f>
        <v>0</v>
      </c>
      <c r="D251" s="66">
        <f>SUM(D241:D249)</f>
        <v>0</v>
      </c>
      <c r="E251" s="67"/>
      <c r="F251" s="109"/>
    </row>
    <row r="252" spans="1:20" x14ac:dyDescent="0.25">
      <c r="A252" s="144" t="s">
        <v>62</v>
      </c>
      <c r="B252" s="71"/>
      <c r="C252" s="251">
        <v>500</v>
      </c>
      <c r="D252" s="252"/>
      <c r="E252" s="74"/>
      <c r="F252" s="75"/>
    </row>
  </sheetData>
  <mergeCells count="109">
    <mergeCell ref="V191:Y191"/>
    <mergeCell ref="Q225:R225"/>
    <mergeCell ref="J229:K229"/>
    <mergeCell ref="C230:D230"/>
    <mergeCell ref="Q232:R232"/>
    <mergeCell ref="C240:D240"/>
    <mergeCell ref="Q178:R178"/>
    <mergeCell ref="C180:D180"/>
    <mergeCell ref="I183:L183"/>
    <mergeCell ref="C188:D188"/>
    <mergeCell ref="I197:L197"/>
    <mergeCell ref="B202:E202"/>
    <mergeCell ref="Q211:R211"/>
    <mergeCell ref="C216:D216"/>
    <mergeCell ref="Q219:R219"/>
    <mergeCell ref="X219:Y219"/>
    <mergeCell ref="I147:L147"/>
    <mergeCell ref="W148:X148"/>
    <mergeCell ref="C151:D151"/>
    <mergeCell ref="I160:L160"/>
    <mergeCell ref="Q161:R161"/>
    <mergeCell ref="B164:E164"/>
    <mergeCell ref="W164:X164"/>
    <mergeCell ref="J174:K174"/>
    <mergeCell ref="W174:X174"/>
    <mergeCell ref="AB129:AC129"/>
    <mergeCell ref="C130:D130"/>
    <mergeCell ref="W130:X130"/>
    <mergeCell ref="AB130:AC130"/>
    <mergeCell ref="AB131:AC131"/>
    <mergeCell ref="AB132:AC132"/>
    <mergeCell ref="AB133:AC133"/>
    <mergeCell ref="AF135:AG135"/>
    <mergeCell ref="P146:S146"/>
    <mergeCell ref="AB124:AC124"/>
    <mergeCell ref="AF124:AG124"/>
    <mergeCell ref="AB125:AC125"/>
    <mergeCell ref="AB126:AC126"/>
    <mergeCell ref="AF126:AG126"/>
    <mergeCell ref="AB127:AC127"/>
    <mergeCell ref="I128:L128"/>
    <mergeCell ref="AB128:AC128"/>
    <mergeCell ref="AF128:AG128"/>
    <mergeCell ref="AB119:AC119"/>
    <mergeCell ref="AF119:AG119"/>
    <mergeCell ref="AB120:AC120"/>
    <mergeCell ref="AF120:AG120"/>
    <mergeCell ref="AB121:AC121"/>
    <mergeCell ref="AF121:AG121"/>
    <mergeCell ref="AB122:AC122"/>
    <mergeCell ref="AF122:AG122"/>
    <mergeCell ref="AB123:AC123"/>
    <mergeCell ref="AF123:AG123"/>
    <mergeCell ref="AB115:AC115"/>
    <mergeCell ref="AF115:AG115"/>
    <mergeCell ref="AB116:AC116"/>
    <mergeCell ref="AF116:AG116"/>
    <mergeCell ref="W117:X117"/>
    <mergeCell ref="AB117:AC117"/>
    <mergeCell ref="AF117:AG117"/>
    <mergeCell ref="AB118:AC118"/>
    <mergeCell ref="AF118:AG118"/>
    <mergeCell ref="W102:X102"/>
    <mergeCell ref="AD102:AE102"/>
    <mergeCell ref="U109:Z110"/>
    <mergeCell ref="AB109:AG110"/>
    <mergeCell ref="C113:D113"/>
    <mergeCell ref="J113:K113"/>
    <mergeCell ref="P113:S113"/>
    <mergeCell ref="AD113:AE113"/>
    <mergeCell ref="AB114:AC114"/>
    <mergeCell ref="AF114:AG114"/>
    <mergeCell ref="AJ75:AL76"/>
    <mergeCell ref="C77:D77"/>
    <mergeCell ref="W79:X79"/>
    <mergeCell ref="AD81:AE81"/>
    <mergeCell ref="C85:D85"/>
    <mergeCell ref="J88:K88"/>
    <mergeCell ref="W91:X91"/>
    <mergeCell ref="C93:D93"/>
    <mergeCell ref="AD94:AE94"/>
    <mergeCell ref="AD44:AE44"/>
    <mergeCell ref="W45:X45"/>
    <mergeCell ref="I50:L50"/>
    <mergeCell ref="AD51:AE51"/>
    <mergeCell ref="Q56:R56"/>
    <mergeCell ref="AD58:AE58"/>
    <mergeCell ref="H71:M71"/>
    <mergeCell ref="C74:D74"/>
    <mergeCell ref="I74:L74"/>
    <mergeCell ref="Q74:R74"/>
    <mergeCell ref="AD14:AE14"/>
    <mergeCell ref="Q16:R16"/>
    <mergeCell ref="W19:X19"/>
    <mergeCell ref="AD22:AE22"/>
    <mergeCell ref="W27:X27"/>
    <mergeCell ref="Q30:R30"/>
    <mergeCell ref="AJ30:AL31"/>
    <mergeCell ref="AD31:AE31"/>
    <mergeCell ref="W34:X34"/>
    <mergeCell ref="A1:T2"/>
    <mergeCell ref="U1:AG2"/>
    <mergeCell ref="AJ1:AL2"/>
    <mergeCell ref="AN1:AP2"/>
    <mergeCell ref="C5:D5"/>
    <mergeCell ref="J5:K5"/>
    <mergeCell ref="Q5:R5"/>
    <mergeCell ref="W5:X5"/>
    <mergeCell ref="AD5:AE5"/>
  </mergeCells>
  <printOptions horizontalCentered="1"/>
  <pageMargins left="0.39374999999999999" right="0.39374999999999999" top="0.66944444444444395" bottom="0.62986111111111098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zoomScale="140" zoomScaleNormal="140" workbookViewId="0"/>
  </sheetViews>
  <sheetFormatPr baseColWidth="10" defaultColWidth="8.59765625" defaultRowHeight="13.8" x14ac:dyDescent="0.25"/>
  <cols>
    <col min="1" max="1" width="10.69921875" style="323"/>
    <col min="2" max="2" width="18.8984375" style="323"/>
    <col min="3" max="3" width="2.3984375" style="323"/>
    <col min="4" max="4" width="19.8984375" style="323"/>
    <col min="5" max="5" width="31.3984375" style="323"/>
    <col min="6" max="6" width="12.59765625" style="324"/>
    <col min="7" max="1025" width="10.5"/>
  </cols>
  <sheetData>
    <row r="1" spans="1:6" s="110" customFormat="1" ht="12" x14ac:dyDescent="0.25">
      <c r="A1" s="325" t="s">
        <v>102</v>
      </c>
      <c r="B1" s="325" t="s">
        <v>103</v>
      </c>
      <c r="C1" s="325" t="s">
        <v>104</v>
      </c>
      <c r="D1" s="325" t="s">
        <v>105</v>
      </c>
      <c r="E1" s="325" t="s">
        <v>106</v>
      </c>
      <c r="F1" s="326" t="s">
        <v>107</v>
      </c>
    </row>
    <row r="2" spans="1:6" s="330" customFormat="1" ht="8.6999999999999993" customHeight="1" x14ac:dyDescent="0.2">
      <c r="A2" s="327"/>
      <c r="B2" s="328"/>
      <c r="C2" s="327"/>
      <c r="D2" s="328"/>
      <c r="E2" s="327"/>
      <c r="F2" s="329"/>
    </row>
    <row r="3" spans="1:6" ht="8.6999999999999993" customHeight="1" x14ac:dyDescent="0.25">
      <c r="A3" s="327"/>
      <c r="B3" s="328"/>
      <c r="C3" s="328"/>
      <c r="D3" s="328"/>
      <c r="E3" s="328"/>
      <c r="F3" s="329"/>
    </row>
    <row r="4" spans="1:6" ht="8.6999999999999993" customHeight="1" x14ac:dyDescent="0.25">
      <c r="A4" s="327"/>
      <c r="B4" s="328"/>
      <c r="C4" s="328"/>
      <c r="D4" s="328"/>
      <c r="E4" s="328"/>
      <c r="F4" s="329"/>
    </row>
    <row r="5" spans="1:6" ht="8.6999999999999993" customHeight="1" x14ac:dyDescent="0.25">
      <c r="A5" s="327"/>
      <c r="B5" s="328"/>
      <c r="C5" s="328"/>
      <c r="D5" s="328"/>
      <c r="E5" s="328"/>
      <c r="F5" s="329"/>
    </row>
    <row r="6" spans="1:6" ht="8.6999999999999993" customHeight="1" x14ac:dyDescent="0.25">
      <c r="A6" s="327"/>
      <c r="B6" s="328"/>
      <c r="C6" s="328"/>
      <c r="D6" s="328"/>
      <c r="E6" s="328"/>
      <c r="F6" s="329"/>
    </row>
    <row r="7" spans="1:6" ht="8.6999999999999993" customHeight="1" x14ac:dyDescent="0.25">
      <c r="A7" s="327"/>
      <c r="B7" s="328"/>
      <c r="C7" s="328"/>
      <c r="D7" s="328"/>
      <c r="E7" s="328"/>
      <c r="F7" s="329"/>
    </row>
    <row r="8" spans="1:6" ht="8.6999999999999993" customHeight="1" x14ac:dyDescent="0.25">
      <c r="A8" s="327"/>
      <c r="B8" s="328"/>
      <c r="C8" s="328"/>
      <c r="D8" s="328"/>
      <c r="E8" s="328"/>
      <c r="F8" s="329"/>
    </row>
    <row r="9" spans="1:6" ht="8.6999999999999993" customHeight="1" x14ac:dyDescent="0.25">
      <c r="A9" s="327"/>
      <c r="B9" s="328"/>
      <c r="C9" s="328"/>
      <c r="D9" s="328"/>
      <c r="E9" s="328"/>
      <c r="F9" s="329"/>
    </row>
    <row r="10" spans="1:6" ht="8.6999999999999993" customHeight="1" x14ac:dyDescent="0.25">
      <c r="A10" s="327"/>
      <c r="B10" s="328"/>
      <c r="C10" s="328"/>
      <c r="D10" s="328"/>
      <c r="E10" s="328"/>
      <c r="F10" s="329"/>
    </row>
    <row r="11" spans="1:6" ht="8.6999999999999993" customHeight="1" x14ac:dyDescent="0.25">
      <c r="A11" s="327"/>
      <c r="B11" s="328"/>
      <c r="C11" s="328"/>
      <c r="D11" s="328"/>
      <c r="E11" s="328"/>
      <c r="F11" s="329"/>
    </row>
    <row r="12" spans="1:6" ht="8.6999999999999993" customHeight="1" x14ac:dyDescent="0.25">
      <c r="A12" s="327"/>
      <c r="B12" s="328"/>
      <c r="C12" s="328"/>
      <c r="D12" s="328"/>
      <c r="E12" s="328"/>
      <c r="F12" s="329"/>
    </row>
    <row r="13" spans="1:6" ht="8.6999999999999993" customHeight="1" x14ac:dyDescent="0.25">
      <c r="A13" s="327"/>
      <c r="B13" s="328"/>
      <c r="C13" s="328"/>
      <c r="D13" s="328"/>
      <c r="E13" s="328"/>
      <c r="F13" s="329"/>
    </row>
    <row r="14" spans="1:6" ht="8.6999999999999993" customHeight="1" x14ac:dyDescent="0.25">
      <c r="A14" s="327"/>
      <c r="B14" s="328"/>
      <c r="C14" s="328"/>
      <c r="D14" s="328"/>
      <c r="E14" s="328"/>
      <c r="F14" s="329"/>
    </row>
    <row r="15" spans="1:6" ht="8.6999999999999993" customHeight="1" x14ac:dyDescent="0.25">
      <c r="A15" s="327"/>
      <c r="B15" s="328"/>
      <c r="C15" s="328"/>
      <c r="D15" s="328"/>
      <c r="E15" s="328"/>
      <c r="F15" s="329"/>
    </row>
    <row r="16" spans="1:6" ht="8.6999999999999993" customHeight="1" x14ac:dyDescent="0.25">
      <c r="A16" s="327"/>
      <c r="B16" s="328"/>
      <c r="C16" s="328"/>
      <c r="D16" s="328"/>
      <c r="E16" s="328"/>
      <c r="F16" s="329"/>
    </row>
    <row r="17" spans="1:6" ht="8.6999999999999993" customHeight="1" x14ac:dyDescent="0.25">
      <c r="A17" s="327"/>
      <c r="B17" s="328"/>
      <c r="C17" s="328"/>
      <c r="D17" s="328"/>
      <c r="E17" s="328"/>
      <c r="F17" s="329"/>
    </row>
    <row r="18" spans="1:6" ht="8.6999999999999993" customHeight="1" x14ac:dyDescent="0.25">
      <c r="A18" s="327"/>
      <c r="B18" s="328"/>
      <c r="C18" s="328"/>
      <c r="D18" s="328"/>
      <c r="E18" s="328"/>
      <c r="F18" s="329"/>
    </row>
    <row r="19" spans="1:6" ht="8.6999999999999993" customHeight="1" x14ac:dyDescent="0.25">
      <c r="A19" s="327"/>
      <c r="B19" s="328"/>
      <c r="C19" s="328"/>
      <c r="D19" s="328"/>
      <c r="E19" s="328"/>
      <c r="F19" s="329"/>
    </row>
    <row r="20" spans="1:6" ht="8.6999999999999993" customHeight="1" x14ac:dyDescent="0.25">
      <c r="A20" s="327"/>
      <c r="B20" s="328"/>
      <c r="C20" s="328"/>
      <c r="D20" s="328"/>
      <c r="E20" s="328"/>
      <c r="F20" s="329"/>
    </row>
    <row r="21" spans="1:6" ht="8.6999999999999993" customHeight="1" x14ac:dyDescent="0.25">
      <c r="A21" s="327"/>
      <c r="B21" s="328"/>
      <c r="C21" s="328"/>
      <c r="D21" s="328"/>
      <c r="E21" s="328"/>
      <c r="F21" s="329"/>
    </row>
    <row r="22" spans="1:6" ht="8.6999999999999993" customHeight="1" x14ac:dyDescent="0.25">
      <c r="A22" s="327"/>
      <c r="B22" s="328"/>
      <c r="C22" s="328"/>
      <c r="D22" s="328"/>
      <c r="E22" s="328"/>
      <c r="F22" s="329"/>
    </row>
    <row r="23" spans="1:6" ht="8.6999999999999993" customHeight="1" x14ac:dyDescent="0.25">
      <c r="A23" s="327"/>
      <c r="B23" s="328"/>
      <c r="C23" s="328"/>
      <c r="D23" s="328"/>
      <c r="E23" s="328"/>
      <c r="F23" s="329"/>
    </row>
    <row r="24" spans="1:6" ht="8.6999999999999993" customHeight="1" x14ac:dyDescent="0.25">
      <c r="A24" s="327"/>
      <c r="B24" s="328"/>
      <c r="C24" s="328"/>
      <c r="D24" s="328"/>
      <c r="E24" s="328"/>
      <c r="F24" s="329"/>
    </row>
    <row r="25" spans="1:6" ht="8.6999999999999993" customHeight="1" x14ac:dyDescent="0.25">
      <c r="A25" s="327"/>
      <c r="B25" s="328"/>
      <c r="C25" s="328"/>
      <c r="D25" s="328"/>
      <c r="E25" s="328"/>
      <c r="F25" s="329"/>
    </row>
    <row r="26" spans="1:6" ht="8.6999999999999993" customHeight="1" x14ac:dyDescent="0.25">
      <c r="A26" s="327"/>
      <c r="B26" s="328"/>
      <c r="C26" s="328"/>
      <c r="D26" s="328"/>
      <c r="E26" s="328"/>
      <c r="F26" s="329"/>
    </row>
    <row r="27" spans="1:6" ht="8.6999999999999993" customHeight="1" x14ac:dyDescent="0.25">
      <c r="A27" s="327"/>
      <c r="B27" s="328"/>
      <c r="C27" s="328"/>
      <c r="D27" s="328"/>
      <c r="E27" s="328"/>
      <c r="F27" s="329"/>
    </row>
    <row r="28" spans="1:6" ht="8.6999999999999993" customHeight="1" x14ac:dyDescent="0.25">
      <c r="A28" s="327"/>
      <c r="B28" s="328"/>
      <c r="C28" s="328"/>
      <c r="D28" s="328"/>
      <c r="E28" s="328"/>
      <c r="F28" s="329"/>
    </row>
    <row r="29" spans="1:6" ht="8.6999999999999993" customHeight="1" x14ac:dyDescent="0.25">
      <c r="A29" s="327"/>
      <c r="B29" s="328"/>
      <c r="C29" s="328"/>
      <c r="D29" s="328"/>
      <c r="E29" s="328"/>
      <c r="F29" s="329"/>
    </row>
    <row r="30" spans="1:6" ht="8.6999999999999993" customHeight="1" x14ac:dyDescent="0.25">
      <c r="A30" s="331"/>
      <c r="B30" s="328"/>
      <c r="C30" s="328"/>
      <c r="D30" s="328"/>
      <c r="E30" s="328"/>
      <c r="F30" s="329"/>
    </row>
    <row r="31" spans="1:6" ht="8.6999999999999993" customHeight="1" x14ac:dyDescent="0.25">
      <c r="A31" s="327"/>
      <c r="B31" s="332"/>
      <c r="C31" s="332"/>
      <c r="D31" s="332"/>
      <c r="E31" s="332"/>
      <c r="F31" s="333"/>
    </row>
    <row r="32" spans="1:6" ht="8.6999999999999993" customHeight="1" x14ac:dyDescent="0.25">
      <c r="A32" s="327"/>
      <c r="B32" s="328"/>
      <c r="C32" s="328"/>
      <c r="D32" s="328"/>
      <c r="E32" s="328"/>
      <c r="F32" s="329"/>
    </row>
    <row r="33" spans="1:6" ht="8.6999999999999993" customHeight="1" x14ac:dyDescent="0.25">
      <c r="A33" s="327"/>
      <c r="B33" s="328"/>
      <c r="C33" s="328"/>
      <c r="D33" s="328"/>
      <c r="E33" s="328"/>
      <c r="F33" s="329"/>
    </row>
    <row r="34" spans="1:6" ht="8.6999999999999993" customHeight="1" x14ac:dyDescent="0.25">
      <c r="A34" s="327"/>
      <c r="B34" s="328"/>
      <c r="C34" s="328"/>
      <c r="D34" s="328"/>
      <c r="E34" s="328"/>
      <c r="F34" s="329"/>
    </row>
    <row r="35" spans="1:6" ht="8.6999999999999993" customHeight="1" x14ac:dyDescent="0.25">
      <c r="A35" s="327"/>
      <c r="B35" s="332"/>
      <c r="C35" s="332"/>
      <c r="D35" s="332"/>
      <c r="E35" s="328"/>
      <c r="F35" s="329"/>
    </row>
    <row r="36" spans="1:6" ht="8.6999999999999993" customHeight="1" x14ac:dyDescent="0.25">
      <c r="A36" s="327"/>
      <c r="B36" s="328"/>
      <c r="C36" s="328"/>
      <c r="D36" s="328"/>
      <c r="E36" s="328"/>
      <c r="F36" s="329"/>
    </row>
    <row r="37" spans="1:6" ht="8.6999999999999993" customHeight="1" x14ac:dyDescent="0.25">
      <c r="A37" s="327"/>
      <c r="B37" s="328"/>
      <c r="C37" s="328"/>
      <c r="D37" s="328"/>
      <c r="E37" s="328"/>
      <c r="F37" s="329"/>
    </row>
    <row r="38" spans="1:6" s="334" customFormat="1" ht="8.6999999999999993" customHeight="1" x14ac:dyDescent="0.2">
      <c r="A38" s="327"/>
      <c r="B38" s="328"/>
      <c r="C38" s="328"/>
      <c r="D38" s="328"/>
      <c r="E38" s="328"/>
      <c r="F38" s="329"/>
    </row>
    <row r="39" spans="1:6" s="330" customFormat="1" ht="8.6999999999999993" customHeight="1" x14ac:dyDescent="0.2">
      <c r="A39" s="327"/>
      <c r="B39" s="328"/>
      <c r="C39" s="328"/>
      <c r="D39" s="328"/>
      <c r="E39" s="328"/>
      <c r="F39" s="329"/>
    </row>
    <row r="40" spans="1:6" s="330" customFormat="1" ht="8.6999999999999993" customHeight="1" x14ac:dyDescent="0.2">
      <c r="A40" s="327"/>
      <c r="B40" s="328"/>
      <c r="C40" s="328"/>
      <c r="D40" s="328"/>
      <c r="E40" s="328"/>
      <c r="F40" s="329"/>
    </row>
    <row r="41" spans="1:6" s="330" customFormat="1" ht="8.6999999999999993" customHeight="1" x14ac:dyDescent="0.2">
      <c r="A41" s="327"/>
      <c r="B41" s="328"/>
      <c r="C41" s="328"/>
      <c r="D41" s="328"/>
      <c r="E41" s="328"/>
      <c r="F41" s="329"/>
    </row>
    <row r="42" spans="1:6" s="330" customFormat="1" ht="8.6999999999999993" customHeight="1" x14ac:dyDescent="0.2">
      <c r="A42" s="327"/>
      <c r="B42" s="328"/>
      <c r="C42" s="328"/>
      <c r="D42" s="328"/>
      <c r="E42" s="328"/>
      <c r="F42" s="329"/>
    </row>
    <row r="43" spans="1:6" s="330" customFormat="1" ht="8.6999999999999993" customHeight="1" x14ac:dyDescent="0.2">
      <c r="A43" s="327"/>
      <c r="B43" s="328"/>
      <c r="C43" s="328"/>
      <c r="D43" s="328"/>
      <c r="E43" s="328"/>
      <c r="F43" s="329"/>
    </row>
    <row r="44" spans="1:6" s="330" customFormat="1" ht="8.6999999999999993" customHeight="1" x14ac:dyDescent="0.2">
      <c r="A44" s="327"/>
      <c r="B44" s="328"/>
      <c r="C44" s="328"/>
      <c r="D44" s="328"/>
      <c r="E44" s="328"/>
      <c r="F44" s="329"/>
    </row>
    <row r="45" spans="1:6" s="330" customFormat="1" ht="8.6999999999999993" customHeight="1" x14ac:dyDescent="0.2">
      <c r="A45" s="327"/>
      <c r="B45" s="328"/>
      <c r="C45" s="328"/>
      <c r="D45" s="328"/>
      <c r="E45" s="328"/>
      <c r="F45" s="329"/>
    </row>
    <row r="46" spans="1:6" s="330" customFormat="1" ht="8.6999999999999993" customHeight="1" x14ac:dyDescent="0.2">
      <c r="A46" s="327"/>
      <c r="B46" s="328"/>
      <c r="C46" s="328"/>
      <c r="D46" s="328"/>
      <c r="E46" s="328"/>
      <c r="F46" s="329"/>
    </row>
    <row r="47" spans="1:6" s="330" customFormat="1" ht="8.6999999999999993" customHeight="1" x14ac:dyDescent="0.2">
      <c r="A47" s="327"/>
      <c r="B47" s="328"/>
      <c r="C47" s="328"/>
      <c r="D47" s="328"/>
      <c r="E47" s="328"/>
      <c r="F47" s="329"/>
    </row>
    <row r="48" spans="1:6" ht="8.6999999999999993" customHeight="1" x14ac:dyDescent="0.25">
      <c r="A48" s="327"/>
      <c r="B48" s="328"/>
      <c r="C48" s="328"/>
      <c r="D48" s="328"/>
      <c r="E48" s="328"/>
      <c r="F48" s="329"/>
    </row>
    <row r="49" spans="1:6" ht="8.6999999999999993" customHeight="1" x14ac:dyDescent="0.25">
      <c r="A49" s="327"/>
      <c r="B49" s="328"/>
      <c r="C49" s="328"/>
      <c r="D49" s="328"/>
      <c r="E49" s="328"/>
      <c r="F49" s="329"/>
    </row>
    <row r="50" spans="1:6" ht="8.6999999999999993" customHeight="1" x14ac:dyDescent="0.25">
      <c r="A50" s="327"/>
      <c r="B50" s="328"/>
      <c r="C50" s="328"/>
      <c r="D50" s="328"/>
      <c r="E50" s="328"/>
      <c r="F50" s="329"/>
    </row>
    <row r="51" spans="1:6" ht="8.6999999999999993" customHeight="1" x14ac:dyDescent="0.25">
      <c r="A51" s="327"/>
      <c r="B51" s="328"/>
      <c r="C51" s="328"/>
      <c r="D51" s="328"/>
      <c r="E51" s="328"/>
      <c r="F51" s="329"/>
    </row>
    <row r="52" spans="1:6" ht="8.6999999999999993" customHeight="1" x14ac:dyDescent="0.25">
      <c r="A52" s="327"/>
      <c r="B52" s="328"/>
      <c r="C52" s="328"/>
      <c r="D52" s="328"/>
      <c r="E52" s="328"/>
      <c r="F52" s="329"/>
    </row>
    <row r="53" spans="1:6" ht="8.6999999999999993" customHeight="1" x14ac:dyDescent="0.25">
      <c r="A53" s="327"/>
      <c r="B53" s="328"/>
      <c r="C53" s="328"/>
      <c r="D53" s="328"/>
      <c r="E53" s="328"/>
      <c r="F53" s="329"/>
    </row>
    <row r="54" spans="1:6" ht="8.6999999999999993" customHeight="1" x14ac:dyDescent="0.25">
      <c r="A54" s="327"/>
      <c r="B54" s="328"/>
      <c r="C54" s="328"/>
      <c r="D54" s="328"/>
      <c r="E54" s="328"/>
      <c r="F54" s="329"/>
    </row>
    <row r="55" spans="1:6" ht="8.6999999999999993" customHeight="1" x14ac:dyDescent="0.25">
      <c r="A55" s="327"/>
      <c r="B55" s="328"/>
      <c r="C55" s="328"/>
      <c r="D55" s="328"/>
      <c r="E55" s="328"/>
      <c r="F55" s="329"/>
    </row>
    <row r="56" spans="1:6" ht="8.6999999999999993" customHeight="1" x14ac:dyDescent="0.25">
      <c r="A56" s="327"/>
      <c r="B56" s="328"/>
      <c r="C56" s="328"/>
      <c r="D56" s="328"/>
      <c r="E56" s="328"/>
      <c r="F56" s="329"/>
    </row>
    <row r="57" spans="1:6" ht="8.6999999999999993" customHeight="1" x14ac:dyDescent="0.25">
      <c r="A57" s="327"/>
      <c r="B57" s="328"/>
      <c r="C57" s="328"/>
      <c r="D57" s="328"/>
      <c r="E57" s="328"/>
      <c r="F57" s="329"/>
    </row>
    <row r="58" spans="1:6" ht="8.6999999999999993" customHeight="1" x14ac:dyDescent="0.25">
      <c r="A58" s="327"/>
      <c r="B58" s="328"/>
      <c r="C58" s="328"/>
      <c r="D58" s="328"/>
      <c r="E58" s="328"/>
      <c r="F58" s="329"/>
    </row>
    <row r="59" spans="1:6" ht="8.6999999999999993" customHeight="1" x14ac:dyDescent="0.25">
      <c r="A59" s="327"/>
      <c r="B59" s="328"/>
      <c r="C59" s="328"/>
      <c r="D59" s="328"/>
      <c r="E59" s="328"/>
      <c r="F59" s="329"/>
    </row>
    <row r="60" spans="1:6" ht="8.6999999999999993" customHeight="1" x14ac:dyDescent="0.25">
      <c r="A60" s="327"/>
      <c r="B60" s="328"/>
      <c r="C60" s="328"/>
      <c r="D60" s="328"/>
      <c r="E60" s="328"/>
      <c r="F60" s="329"/>
    </row>
    <row r="61" spans="1:6" ht="8.6999999999999993" customHeight="1" x14ac:dyDescent="0.25">
      <c r="A61" s="327"/>
      <c r="B61" s="328"/>
      <c r="C61" s="328"/>
      <c r="D61" s="328"/>
      <c r="E61" s="328"/>
      <c r="F61" s="329"/>
    </row>
    <row r="62" spans="1:6" ht="8.6999999999999993" customHeight="1" x14ac:dyDescent="0.25">
      <c r="A62" s="327"/>
      <c r="B62" s="328"/>
      <c r="C62" s="328"/>
      <c r="D62" s="328"/>
      <c r="E62" s="328"/>
      <c r="F62" s="329"/>
    </row>
    <row r="63" spans="1:6" ht="8.6999999999999993" customHeight="1" x14ac:dyDescent="0.25">
      <c r="A63" s="327"/>
      <c r="B63" s="328"/>
      <c r="C63" s="328"/>
      <c r="D63" s="328"/>
      <c r="E63" s="328"/>
      <c r="F63" s="329"/>
    </row>
    <row r="64" spans="1:6" ht="8.6999999999999993" customHeight="1" x14ac:dyDescent="0.25">
      <c r="A64" s="327"/>
      <c r="B64" s="328"/>
      <c r="C64" s="328"/>
      <c r="D64" s="328"/>
      <c r="E64" s="328"/>
      <c r="F64" s="329"/>
    </row>
    <row r="65" spans="1:6" ht="8.6999999999999993" customHeight="1" x14ac:dyDescent="0.25">
      <c r="A65" s="327"/>
      <c r="B65" s="328"/>
      <c r="C65" s="328"/>
      <c r="D65" s="328"/>
      <c r="E65" s="328"/>
      <c r="F65" s="329"/>
    </row>
    <row r="66" spans="1:6" ht="8.6999999999999993" customHeight="1" x14ac:dyDescent="0.25">
      <c r="A66" s="327"/>
      <c r="B66" s="335"/>
      <c r="C66" s="335"/>
      <c r="D66" s="328"/>
      <c r="E66" s="335"/>
      <c r="F66" s="336"/>
    </row>
    <row r="67" spans="1:6" ht="8.6999999999999993" customHeight="1" x14ac:dyDescent="0.25">
      <c r="A67" s="327"/>
      <c r="B67" s="328"/>
      <c r="C67" s="335"/>
      <c r="D67" s="328"/>
      <c r="E67" s="328"/>
      <c r="F67" s="329"/>
    </row>
    <row r="68" spans="1:6" ht="8.6999999999999993" customHeight="1" x14ac:dyDescent="0.25">
      <c r="A68" s="331"/>
      <c r="B68" s="328"/>
      <c r="C68" s="328"/>
      <c r="D68" s="328"/>
      <c r="E68" s="328"/>
      <c r="F68" s="329"/>
    </row>
    <row r="69" spans="1:6" ht="8.6999999999999993" customHeight="1" x14ac:dyDescent="0.25">
      <c r="A69" s="327"/>
      <c r="B69" s="332"/>
      <c r="C69" s="332"/>
      <c r="D69" s="328"/>
      <c r="E69" s="332"/>
      <c r="F69" s="333"/>
    </row>
    <row r="70" spans="1:6" ht="8.6999999999999993" customHeight="1" x14ac:dyDescent="0.25">
      <c r="A70" s="327"/>
      <c r="B70" s="328"/>
      <c r="C70" s="328"/>
      <c r="D70" s="328"/>
      <c r="E70" s="328"/>
      <c r="F70" s="329"/>
    </row>
    <row r="71" spans="1:6" ht="8.6999999999999993" customHeight="1" x14ac:dyDescent="0.25">
      <c r="A71" s="327"/>
      <c r="B71" s="328"/>
      <c r="C71" s="328"/>
      <c r="D71" s="328"/>
      <c r="E71" s="328"/>
      <c r="F71" s="329"/>
    </row>
    <row r="72" spans="1:6" ht="8.6999999999999993" customHeight="1" x14ac:dyDescent="0.25">
      <c r="A72" s="327"/>
      <c r="B72" s="328"/>
      <c r="C72" s="328"/>
      <c r="D72" s="328"/>
      <c r="E72" s="328"/>
      <c r="F72" s="329"/>
    </row>
    <row r="73" spans="1:6" ht="8.6999999999999993" customHeight="1" x14ac:dyDescent="0.25">
      <c r="A73" s="331"/>
      <c r="B73" s="328"/>
      <c r="C73" s="328"/>
      <c r="D73" s="328"/>
      <c r="E73" s="328"/>
      <c r="F73" s="329"/>
    </row>
    <row r="74" spans="1:6" ht="8.6999999999999993" customHeight="1" x14ac:dyDescent="0.25">
      <c r="A74" s="327"/>
      <c r="B74" s="328"/>
      <c r="C74" s="328"/>
      <c r="D74" s="328"/>
      <c r="E74" s="328"/>
      <c r="F74" s="329"/>
    </row>
    <row r="75" spans="1:6" ht="8.6999999999999993" customHeight="1" x14ac:dyDescent="0.25">
      <c r="A75" s="327"/>
      <c r="B75" s="328"/>
      <c r="C75" s="328"/>
      <c r="D75" s="328"/>
      <c r="E75" s="328"/>
      <c r="F75" s="329"/>
    </row>
    <row r="76" spans="1:6" s="334" customFormat="1" ht="8.6999999999999993" customHeight="1" x14ac:dyDescent="0.2">
      <c r="A76" s="327"/>
      <c r="B76" s="328"/>
      <c r="C76" s="328"/>
      <c r="D76" s="328"/>
      <c r="E76" s="328"/>
      <c r="F76" s="329"/>
    </row>
    <row r="77" spans="1:6" s="330" customFormat="1" ht="8.6999999999999993" customHeight="1" x14ac:dyDescent="0.2">
      <c r="A77" s="327"/>
      <c r="B77" s="328"/>
      <c r="C77" s="328"/>
      <c r="D77" s="328"/>
      <c r="E77" s="328"/>
      <c r="F77" s="329"/>
    </row>
    <row r="78" spans="1:6" s="330" customFormat="1" ht="8.6999999999999993" customHeight="1" x14ac:dyDescent="0.2">
      <c r="A78" s="327"/>
      <c r="B78" s="328"/>
      <c r="C78" s="328"/>
      <c r="D78" s="328"/>
      <c r="E78" s="328"/>
      <c r="F78" s="329"/>
    </row>
    <row r="79" spans="1:6" s="330" customFormat="1" ht="8.6999999999999993" customHeight="1" x14ac:dyDescent="0.2">
      <c r="A79" s="327"/>
      <c r="B79" s="328"/>
      <c r="C79" s="328"/>
      <c r="D79" s="328"/>
      <c r="E79" s="328"/>
      <c r="F79" s="329"/>
    </row>
    <row r="80" spans="1:6" s="330" customFormat="1" ht="8.6999999999999993" customHeight="1" x14ac:dyDescent="0.2">
      <c r="A80" s="327"/>
      <c r="B80" s="328"/>
      <c r="C80" s="328"/>
      <c r="D80" s="328"/>
      <c r="E80" s="328"/>
      <c r="F80" s="329"/>
    </row>
    <row r="81" spans="1:6" s="330" customFormat="1" ht="8.6999999999999993" customHeight="1" x14ac:dyDescent="0.2">
      <c r="A81" s="327"/>
      <c r="B81" s="328"/>
      <c r="C81" s="328"/>
      <c r="D81" s="328"/>
      <c r="E81" s="328"/>
      <c r="F81" s="329"/>
    </row>
    <row r="82" spans="1:6" s="330" customFormat="1" ht="8.6999999999999993" customHeight="1" x14ac:dyDescent="0.2">
      <c r="A82" s="327"/>
      <c r="B82" s="328"/>
      <c r="C82" s="328"/>
      <c r="D82" s="328"/>
      <c r="E82" s="328"/>
      <c r="F82" s="329"/>
    </row>
    <row r="83" spans="1:6" s="330" customFormat="1" ht="8.6999999999999993" customHeight="1" x14ac:dyDescent="0.2">
      <c r="A83" s="327"/>
      <c r="B83" s="328"/>
      <c r="C83" s="328"/>
      <c r="D83" s="328"/>
      <c r="E83" s="328"/>
      <c r="F83" s="329"/>
    </row>
    <row r="84" spans="1:6" s="330" customFormat="1" ht="8.6999999999999993" customHeight="1" x14ac:dyDescent="0.2">
      <c r="A84" s="327"/>
      <c r="B84" s="328"/>
      <c r="C84" s="328"/>
      <c r="D84" s="328"/>
      <c r="E84" s="328"/>
      <c r="F84" s="329"/>
    </row>
    <row r="85" spans="1:6" s="330" customFormat="1" ht="8.6999999999999993" customHeight="1" x14ac:dyDescent="0.2">
      <c r="A85" s="327"/>
      <c r="B85" s="328"/>
      <c r="C85" s="328"/>
      <c r="D85" s="328"/>
      <c r="E85" s="328"/>
      <c r="F85" s="329"/>
    </row>
    <row r="86" spans="1:6" s="330" customFormat="1" ht="8.6999999999999993" customHeight="1" x14ac:dyDescent="0.2">
      <c r="A86" s="327"/>
      <c r="B86" s="328"/>
      <c r="C86" s="328"/>
      <c r="D86" s="328"/>
      <c r="E86" s="328"/>
      <c r="F86" s="329"/>
    </row>
    <row r="87" spans="1:6" s="330" customFormat="1" ht="8.6999999999999993" customHeight="1" x14ac:dyDescent="0.2">
      <c r="A87" s="327"/>
      <c r="B87" s="328"/>
      <c r="C87" s="328"/>
      <c r="D87" s="328"/>
      <c r="E87" s="328"/>
      <c r="F87" s="329"/>
    </row>
    <row r="88" spans="1:6" s="330" customFormat="1" ht="8.6999999999999993" customHeight="1" x14ac:dyDescent="0.2">
      <c r="A88" s="327"/>
      <c r="B88" s="328"/>
      <c r="C88" s="328"/>
      <c r="D88" s="328"/>
      <c r="E88" s="328"/>
      <c r="F88" s="329"/>
    </row>
    <row r="89" spans="1:6" s="330" customFormat="1" ht="8.6999999999999993" customHeight="1" x14ac:dyDescent="0.2">
      <c r="A89" s="327"/>
      <c r="B89" s="328"/>
      <c r="C89" s="328"/>
      <c r="D89" s="328"/>
      <c r="E89" s="328"/>
      <c r="F89" s="329"/>
    </row>
    <row r="90" spans="1:6" s="330" customFormat="1" ht="8.6999999999999993" customHeight="1" x14ac:dyDescent="0.2">
      <c r="A90" s="327"/>
      <c r="B90" s="328"/>
      <c r="C90" s="328"/>
      <c r="D90" s="328"/>
      <c r="E90" s="328"/>
      <c r="F90" s="329"/>
    </row>
    <row r="91" spans="1:6" s="330" customFormat="1" ht="8.6999999999999993" customHeight="1" x14ac:dyDescent="0.2">
      <c r="A91" s="327"/>
      <c r="B91" s="328"/>
      <c r="C91" s="328"/>
      <c r="D91" s="328"/>
      <c r="E91" s="328"/>
      <c r="F91" s="329"/>
    </row>
    <row r="92" spans="1:6" s="330" customFormat="1" ht="8.6999999999999993" customHeight="1" x14ac:dyDescent="0.2">
      <c r="A92" s="327"/>
      <c r="B92" s="328"/>
      <c r="C92" s="328"/>
      <c r="D92" s="328"/>
      <c r="E92" s="328"/>
      <c r="F92" s="329"/>
    </row>
    <row r="93" spans="1:6" s="330" customFormat="1" ht="8.6999999999999993" customHeight="1" x14ac:dyDescent="0.2">
      <c r="A93" s="327"/>
      <c r="B93" s="328"/>
      <c r="C93" s="328"/>
      <c r="D93" s="328"/>
      <c r="E93" s="328"/>
      <c r="F93" s="329"/>
    </row>
    <row r="94" spans="1:6" s="330" customFormat="1" ht="8.6999999999999993" customHeight="1" x14ac:dyDescent="0.2">
      <c r="A94" s="327"/>
      <c r="B94" s="328"/>
      <c r="C94" s="328"/>
      <c r="D94" s="328"/>
      <c r="E94" s="328"/>
      <c r="F94" s="329"/>
    </row>
    <row r="95" spans="1:6" s="330" customFormat="1" ht="8.6999999999999993" customHeight="1" x14ac:dyDescent="0.2">
      <c r="A95" s="327"/>
      <c r="B95" s="328"/>
      <c r="C95" s="328"/>
      <c r="D95" s="328"/>
      <c r="E95" s="328"/>
      <c r="F95" s="329"/>
    </row>
    <row r="96" spans="1:6" s="330" customFormat="1" ht="8.6999999999999993" customHeight="1" x14ac:dyDescent="0.2">
      <c r="A96" s="327"/>
      <c r="B96" s="328"/>
      <c r="C96" s="328"/>
      <c r="D96" s="328"/>
      <c r="E96" s="328"/>
      <c r="F96" s="329"/>
    </row>
    <row r="97" spans="1:6" s="330" customFormat="1" ht="8.6999999999999993" customHeight="1" x14ac:dyDescent="0.2">
      <c r="A97" s="327"/>
      <c r="B97" s="328"/>
      <c r="C97" s="328"/>
      <c r="D97" s="328"/>
      <c r="E97" s="328"/>
      <c r="F97" s="329"/>
    </row>
    <row r="98" spans="1:6" ht="8.6999999999999993" customHeight="1" x14ac:dyDescent="0.25">
      <c r="A98" s="327"/>
      <c r="B98" s="328"/>
      <c r="C98" s="328"/>
      <c r="D98" s="328"/>
      <c r="E98" s="328"/>
      <c r="F98" s="329"/>
    </row>
    <row r="99" spans="1:6" ht="8.6999999999999993" customHeight="1" x14ac:dyDescent="0.25">
      <c r="A99" s="327"/>
      <c r="B99" s="328"/>
      <c r="C99" s="328"/>
      <c r="D99" s="328"/>
      <c r="E99" s="328"/>
      <c r="F99" s="329"/>
    </row>
    <row r="100" spans="1:6" ht="8.6999999999999993" customHeight="1" x14ac:dyDescent="0.25">
      <c r="A100" s="327"/>
      <c r="B100" s="328"/>
      <c r="C100" s="328"/>
      <c r="D100" s="328"/>
      <c r="E100" s="328"/>
      <c r="F100" s="329"/>
    </row>
    <row r="101" spans="1:6" ht="8.6999999999999993" customHeight="1" x14ac:dyDescent="0.25">
      <c r="A101" s="327"/>
      <c r="B101" s="328"/>
      <c r="C101" s="328"/>
      <c r="D101" s="328"/>
      <c r="E101" s="328"/>
      <c r="F101" s="329"/>
    </row>
    <row r="102" spans="1:6" ht="8.6999999999999993" customHeight="1" x14ac:dyDescent="0.25">
      <c r="A102" s="327"/>
      <c r="B102" s="328"/>
      <c r="C102" s="328"/>
      <c r="D102" s="328"/>
      <c r="E102" s="328"/>
      <c r="F102" s="329"/>
    </row>
    <row r="103" spans="1:6" ht="8.6999999999999993" customHeight="1" x14ac:dyDescent="0.25">
      <c r="A103" s="327"/>
      <c r="B103" s="328"/>
      <c r="C103" s="328"/>
      <c r="D103" s="328"/>
      <c r="E103" s="328"/>
      <c r="F103" s="329"/>
    </row>
    <row r="104" spans="1:6" ht="8.6999999999999993" customHeight="1" x14ac:dyDescent="0.25">
      <c r="A104" s="327"/>
      <c r="B104" s="328"/>
      <c r="C104" s="328"/>
      <c r="D104" s="328"/>
      <c r="E104" s="328"/>
      <c r="F104" s="329"/>
    </row>
    <row r="105" spans="1:6" ht="8.6999999999999993" customHeight="1" x14ac:dyDescent="0.25">
      <c r="A105" s="327"/>
      <c r="B105" s="328"/>
      <c r="C105" s="337"/>
      <c r="D105" s="328"/>
      <c r="E105" s="328"/>
      <c r="F105" s="329"/>
    </row>
    <row r="106" spans="1:6" ht="8.6999999999999993" customHeight="1" x14ac:dyDescent="0.25">
      <c r="A106" s="327"/>
      <c r="B106" s="328"/>
      <c r="C106" s="328"/>
      <c r="D106" s="328"/>
      <c r="E106" s="328"/>
      <c r="F106" s="329"/>
    </row>
    <row r="107" spans="1:6" ht="8.6999999999999993" customHeight="1" x14ac:dyDescent="0.25">
      <c r="A107" s="327"/>
      <c r="B107" s="328"/>
      <c r="C107" s="328"/>
      <c r="D107" s="328"/>
      <c r="E107" s="328"/>
      <c r="F107" s="329"/>
    </row>
    <row r="108" spans="1:6" ht="8.6999999999999993" customHeight="1" x14ac:dyDescent="0.25">
      <c r="A108" s="327"/>
      <c r="B108" s="328"/>
      <c r="C108" s="328"/>
      <c r="D108" s="328"/>
      <c r="E108" s="328"/>
      <c r="F108" s="329"/>
    </row>
    <row r="109" spans="1:6" ht="8.6999999999999993" customHeight="1" x14ac:dyDescent="0.25">
      <c r="A109" s="327"/>
      <c r="B109" s="328"/>
      <c r="C109" s="328"/>
      <c r="D109" s="328"/>
      <c r="E109" s="328"/>
      <c r="F109" s="329"/>
    </row>
    <row r="110" spans="1:6" ht="8.6999999999999993" customHeight="1" x14ac:dyDescent="0.25">
      <c r="A110" s="327"/>
      <c r="B110" s="328"/>
      <c r="C110" s="328"/>
      <c r="D110" s="328"/>
      <c r="E110" s="328"/>
      <c r="F110" s="329"/>
    </row>
    <row r="111" spans="1:6" ht="8.6999999999999993" customHeight="1" x14ac:dyDescent="0.25">
      <c r="A111" s="327"/>
      <c r="B111" s="328"/>
      <c r="C111" s="328"/>
      <c r="D111" s="328"/>
      <c r="E111" s="328"/>
      <c r="F111" s="329"/>
    </row>
    <row r="112" spans="1:6" ht="9" customHeight="1" x14ac:dyDescent="0.25">
      <c r="A112" s="327"/>
      <c r="B112" s="328"/>
      <c r="C112" s="328"/>
      <c r="D112" s="328"/>
      <c r="E112" s="328"/>
      <c r="F112" s="329"/>
    </row>
    <row r="113" spans="1:6" s="330" customFormat="1" ht="8.6999999999999993" customHeight="1" x14ac:dyDescent="0.2">
      <c r="A113" s="327"/>
      <c r="B113" s="328"/>
      <c r="C113" s="328"/>
      <c r="D113" s="328"/>
      <c r="E113" s="328"/>
      <c r="F113" s="329"/>
    </row>
    <row r="114" spans="1:6" s="330" customFormat="1" ht="8.6999999999999993" customHeight="1" x14ac:dyDescent="0.2">
      <c r="A114" s="327"/>
      <c r="B114" s="328"/>
      <c r="C114" s="328"/>
      <c r="D114" s="328"/>
      <c r="E114" s="328"/>
      <c r="F114" s="329"/>
    </row>
    <row r="115" spans="1:6" s="330" customFormat="1" ht="8.6999999999999993" customHeight="1" x14ac:dyDescent="0.2">
      <c r="A115" s="327"/>
      <c r="B115" s="328"/>
      <c r="C115" s="328"/>
      <c r="D115" s="328"/>
      <c r="E115" s="328"/>
      <c r="F115" s="329"/>
    </row>
    <row r="116" spans="1:6" s="330" customFormat="1" ht="8.6999999999999993" customHeight="1" x14ac:dyDescent="0.2">
      <c r="A116" s="327"/>
      <c r="B116" s="328"/>
      <c r="C116" s="328"/>
      <c r="D116" s="328"/>
      <c r="E116" s="328"/>
      <c r="F116" s="329"/>
    </row>
    <row r="117" spans="1:6" s="330" customFormat="1" ht="8.6999999999999993" customHeight="1" x14ac:dyDescent="0.2">
      <c r="A117" s="327"/>
      <c r="B117" s="328"/>
      <c r="C117" s="328"/>
      <c r="D117" s="328"/>
      <c r="E117" s="328"/>
      <c r="F117" s="329"/>
    </row>
    <row r="118" spans="1:6" s="330" customFormat="1" ht="8.6999999999999993" customHeight="1" x14ac:dyDescent="0.2">
      <c r="A118" s="327"/>
      <c r="B118" s="328"/>
      <c r="C118" s="328"/>
      <c r="D118" s="328"/>
      <c r="E118" s="328"/>
      <c r="F118" s="329"/>
    </row>
    <row r="119" spans="1:6" s="330" customFormat="1" ht="8.6999999999999993" customHeight="1" x14ac:dyDescent="0.2">
      <c r="A119" s="327"/>
      <c r="B119" s="328"/>
      <c r="C119" s="328"/>
      <c r="D119" s="328"/>
      <c r="E119" s="328"/>
      <c r="F119" s="329"/>
    </row>
    <row r="120" spans="1:6" s="330" customFormat="1" ht="8.6999999999999993" customHeight="1" x14ac:dyDescent="0.2">
      <c r="A120" s="327"/>
      <c r="B120" s="328"/>
      <c r="C120" s="328"/>
      <c r="D120" s="328"/>
      <c r="E120" s="328"/>
      <c r="F120" s="329"/>
    </row>
    <row r="121" spans="1:6" s="330" customFormat="1" ht="8.6999999999999993" customHeight="1" x14ac:dyDescent="0.2">
      <c r="A121" s="327"/>
      <c r="B121" s="328"/>
      <c r="C121" s="328"/>
      <c r="D121" s="328"/>
      <c r="E121" s="328"/>
      <c r="F121" s="329"/>
    </row>
    <row r="122" spans="1:6" s="330" customFormat="1" ht="8.6999999999999993" customHeight="1" x14ac:dyDescent="0.2">
      <c r="A122" s="327"/>
      <c r="B122" s="328"/>
      <c r="C122" s="328"/>
      <c r="D122" s="328"/>
      <c r="E122" s="328"/>
      <c r="F122" s="329"/>
    </row>
    <row r="123" spans="1:6" s="330" customFormat="1" ht="8.6999999999999993" customHeight="1" x14ac:dyDescent="0.2">
      <c r="A123" s="327"/>
      <c r="B123" s="328"/>
      <c r="C123" s="328"/>
      <c r="D123" s="328"/>
      <c r="E123" s="328"/>
      <c r="F123" s="329"/>
    </row>
    <row r="124" spans="1:6" s="330" customFormat="1" ht="8.6999999999999993" customHeight="1" x14ac:dyDescent="0.2">
      <c r="A124" s="327"/>
      <c r="B124" s="328"/>
      <c r="C124" s="328"/>
      <c r="D124" s="328"/>
      <c r="E124" s="328"/>
      <c r="F124" s="329"/>
    </row>
    <row r="125" spans="1:6" s="330" customFormat="1" ht="8.6999999999999993" customHeight="1" x14ac:dyDescent="0.2">
      <c r="A125" s="327"/>
      <c r="B125" s="328"/>
      <c r="C125" s="328"/>
      <c r="D125" s="328"/>
      <c r="E125" s="328"/>
      <c r="F125" s="329"/>
    </row>
    <row r="126" spans="1:6" s="330" customFormat="1" ht="8.6999999999999993" customHeight="1" x14ac:dyDescent="0.2">
      <c r="A126" s="327"/>
      <c r="B126" s="328"/>
      <c r="C126" s="328"/>
      <c r="D126" s="328"/>
      <c r="E126" s="328"/>
      <c r="F126" s="329"/>
    </row>
    <row r="127" spans="1:6" s="330" customFormat="1" ht="8.6999999999999993" customHeight="1" x14ac:dyDescent="0.2">
      <c r="A127" s="327"/>
      <c r="B127" s="328"/>
      <c r="C127" s="328"/>
      <c r="D127" s="328"/>
      <c r="E127" s="328"/>
      <c r="F127" s="329"/>
    </row>
    <row r="128" spans="1:6" s="330" customFormat="1" ht="8.6999999999999993" customHeight="1" x14ac:dyDescent="0.2">
      <c r="A128" s="327"/>
      <c r="B128" s="328"/>
      <c r="C128" s="328"/>
      <c r="D128" s="328"/>
      <c r="E128" s="328"/>
      <c r="F128" s="329"/>
    </row>
    <row r="129" spans="1:6" s="330" customFormat="1" ht="8.6999999999999993" customHeight="1" x14ac:dyDescent="0.2">
      <c r="A129" s="327"/>
      <c r="B129" s="328"/>
      <c r="C129" s="328"/>
      <c r="D129" s="328"/>
      <c r="E129" s="328"/>
      <c r="F129" s="329"/>
    </row>
    <row r="130" spans="1:6" s="330" customFormat="1" ht="8.6999999999999993" customHeight="1" x14ac:dyDescent="0.2">
      <c r="A130" s="327"/>
      <c r="B130" s="328"/>
      <c r="C130" s="328"/>
      <c r="D130" s="328"/>
      <c r="E130" s="328"/>
      <c r="F130" s="329"/>
    </row>
    <row r="131" spans="1:6" ht="8.6999999999999993" customHeight="1" x14ac:dyDescent="0.25">
      <c r="A131" s="338"/>
      <c r="B131" s="339"/>
      <c r="C131" s="339"/>
      <c r="D131" s="339"/>
      <c r="E131" s="339"/>
      <c r="F131" s="340"/>
    </row>
    <row r="132" spans="1:6" ht="8.6999999999999993" customHeight="1" x14ac:dyDescent="0.25">
      <c r="A132" s="327"/>
      <c r="B132" s="328"/>
      <c r="C132" s="328"/>
      <c r="D132" s="328"/>
      <c r="E132" s="328"/>
      <c r="F132" s="329"/>
    </row>
    <row r="133" spans="1:6" ht="8.6999999999999993" customHeight="1" x14ac:dyDescent="0.25">
      <c r="A133" s="327"/>
      <c r="B133" s="328"/>
      <c r="C133" s="328"/>
      <c r="D133" s="328"/>
      <c r="E133" s="328"/>
      <c r="F133" s="329"/>
    </row>
    <row r="134" spans="1:6" ht="8.6999999999999993" customHeight="1" x14ac:dyDescent="0.25">
      <c r="A134" s="327"/>
      <c r="B134" s="328"/>
      <c r="C134" s="328"/>
      <c r="D134" s="328"/>
      <c r="E134" s="328"/>
      <c r="F134" s="329"/>
    </row>
    <row r="135" spans="1:6" ht="8.6999999999999993" customHeight="1" x14ac:dyDescent="0.25">
      <c r="A135" s="327"/>
      <c r="B135" s="328"/>
      <c r="C135" s="328"/>
      <c r="D135" s="328"/>
      <c r="E135" s="328"/>
      <c r="F135" s="329"/>
    </row>
    <row r="136" spans="1:6" ht="8.6999999999999993" customHeight="1" x14ac:dyDescent="0.25">
      <c r="A136" s="327"/>
      <c r="B136" s="328"/>
      <c r="C136" s="328"/>
      <c r="D136" s="328"/>
      <c r="E136" s="328"/>
      <c r="F136" s="329"/>
    </row>
    <row r="137" spans="1:6" ht="8.6999999999999993" customHeight="1" x14ac:dyDescent="0.25">
      <c r="A137" s="327"/>
      <c r="B137" s="328"/>
      <c r="C137" s="328"/>
      <c r="D137" s="328"/>
      <c r="E137" s="328"/>
      <c r="F137" s="329"/>
    </row>
    <row r="138" spans="1:6" ht="8.6999999999999993" customHeight="1" x14ac:dyDescent="0.25">
      <c r="A138" s="327"/>
      <c r="B138" s="328"/>
      <c r="C138" s="328"/>
      <c r="D138" s="328"/>
      <c r="E138" s="328"/>
      <c r="F138" s="329"/>
    </row>
    <row r="139" spans="1:6" ht="8.6999999999999993" customHeight="1" x14ac:dyDescent="0.25">
      <c r="A139" s="327"/>
      <c r="B139" s="328"/>
      <c r="C139" s="328"/>
      <c r="D139" s="328"/>
      <c r="E139" s="328"/>
      <c r="F139" s="329"/>
    </row>
    <row r="140" spans="1:6" ht="8.6999999999999993" customHeight="1" x14ac:dyDescent="0.25">
      <c r="A140" s="327"/>
      <c r="B140" s="328"/>
      <c r="C140" s="328"/>
      <c r="D140" s="328"/>
      <c r="E140" s="328"/>
      <c r="F140" s="329"/>
    </row>
    <row r="141" spans="1:6" ht="8.6999999999999993" customHeight="1" x14ac:dyDescent="0.25">
      <c r="A141" s="327"/>
      <c r="B141" s="328"/>
      <c r="C141" s="328"/>
      <c r="D141" s="328"/>
      <c r="E141" s="328"/>
      <c r="F141" s="329"/>
    </row>
    <row r="142" spans="1:6" ht="8.6999999999999993" customHeight="1" x14ac:dyDescent="0.25">
      <c r="A142" s="327"/>
      <c r="B142" s="328"/>
      <c r="C142" s="328"/>
      <c r="D142" s="328"/>
      <c r="E142" s="328"/>
      <c r="F142" s="329"/>
    </row>
    <row r="143" spans="1:6" ht="8.6999999999999993" customHeight="1" x14ac:dyDescent="0.25">
      <c r="A143" s="327"/>
      <c r="B143" s="328"/>
      <c r="C143" s="328"/>
      <c r="D143" s="328"/>
      <c r="E143" s="328"/>
      <c r="F143" s="329"/>
    </row>
    <row r="144" spans="1:6" ht="8.6999999999999993" customHeight="1" x14ac:dyDescent="0.25">
      <c r="A144" s="327"/>
      <c r="B144" s="328"/>
      <c r="C144" s="328"/>
      <c r="D144" s="328"/>
      <c r="E144" s="328"/>
      <c r="F144" s="329"/>
    </row>
    <row r="145" spans="1:6" ht="8.6999999999999993" customHeight="1" x14ac:dyDescent="0.25">
      <c r="A145" s="327"/>
      <c r="B145" s="328"/>
      <c r="C145" s="328"/>
      <c r="D145" s="328"/>
      <c r="E145" s="328"/>
      <c r="F145" s="329"/>
    </row>
    <row r="146" spans="1:6" ht="8.6999999999999993" customHeight="1" x14ac:dyDescent="0.25">
      <c r="A146" s="327"/>
      <c r="B146" s="328"/>
      <c r="C146" s="328"/>
      <c r="D146" s="328"/>
      <c r="E146" s="328"/>
      <c r="F146" s="329"/>
    </row>
    <row r="147" spans="1:6" ht="8.6999999999999993" customHeight="1" x14ac:dyDescent="0.25">
      <c r="A147" s="327"/>
      <c r="B147" s="328"/>
      <c r="C147" s="328"/>
      <c r="D147" s="328"/>
      <c r="E147" s="328"/>
      <c r="F147" s="329"/>
    </row>
    <row r="148" spans="1:6" ht="8.6999999999999993" customHeight="1" x14ac:dyDescent="0.25">
      <c r="A148" s="331"/>
      <c r="B148" s="341"/>
      <c r="C148" s="341"/>
      <c r="D148" s="341"/>
      <c r="E148" s="341"/>
      <c r="F148" s="342"/>
    </row>
    <row r="149" spans="1:6" ht="8.6999999999999993" customHeight="1" x14ac:dyDescent="0.25">
      <c r="A149" s="327"/>
      <c r="B149" s="328"/>
      <c r="C149" s="328"/>
      <c r="D149" s="328"/>
      <c r="E149" s="328"/>
      <c r="F149" s="329"/>
    </row>
    <row r="150" spans="1:6" ht="8.6999999999999993" customHeight="1" x14ac:dyDescent="0.25">
      <c r="A150" s="480"/>
      <c r="B150" s="480"/>
      <c r="C150" s="480"/>
      <c r="D150" s="480"/>
      <c r="E150" s="480"/>
      <c r="F150" s="480"/>
    </row>
    <row r="151" spans="1:6" ht="8.6999999999999993" customHeight="1" x14ac:dyDescent="0.25">
      <c r="A151" s="327"/>
      <c r="B151" s="328"/>
      <c r="C151" s="328"/>
      <c r="D151" s="328"/>
      <c r="E151" s="328"/>
      <c r="F151" s="329"/>
    </row>
    <row r="152" spans="1:6" ht="8.6999999999999993" customHeight="1" x14ac:dyDescent="0.25">
      <c r="A152" s="327"/>
      <c r="B152" s="328"/>
      <c r="C152" s="328"/>
      <c r="D152" s="328"/>
      <c r="E152" s="328"/>
      <c r="F152" s="329"/>
    </row>
    <row r="153" spans="1:6" ht="8.6999999999999993" customHeight="1" x14ac:dyDescent="0.25">
      <c r="A153" s="327"/>
      <c r="B153" s="328"/>
      <c r="C153" s="328"/>
      <c r="D153" s="328"/>
      <c r="E153" s="328"/>
      <c r="F153" s="329"/>
    </row>
    <row r="154" spans="1:6" ht="8.6999999999999993" customHeight="1" x14ac:dyDescent="0.25">
      <c r="A154" s="327"/>
      <c r="B154" s="328"/>
      <c r="C154" s="328"/>
      <c r="D154" s="328"/>
      <c r="E154" s="328"/>
      <c r="F154" s="329"/>
    </row>
    <row r="155" spans="1:6" ht="8.6999999999999993" customHeight="1" x14ac:dyDescent="0.25">
      <c r="A155" s="327"/>
      <c r="B155" s="328"/>
      <c r="C155" s="328"/>
      <c r="D155" s="328"/>
      <c r="E155" s="328"/>
      <c r="F155" s="329"/>
    </row>
    <row r="156" spans="1:6" ht="8.6999999999999993" customHeight="1" x14ac:dyDescent="0.25">
      <c r="A156" s="327"/>
      <c r="B156" s="328"/>
      <c r="C156" s="328"/>
      <c r="D156" s="328"/>
      <c r="E156" s="328"/>
      <c r="F156" s="329"/>
    </row>
    <row r="157" spans="1:6" ht="8.6999999999999993" customHeight="1" x14ac:dyDescent="0.25">
      <c r="A157" s="327"/>
      <c r="B157" s="328"/>
      <c r="C157" s="328"/>
      <c r="D157" s="328"/>
      <c r="E157" s="328"/>
      <c r="F157" s="329"/>
    </row>
    <row r="158" spans="1:6" ht="8.6999999999999993" customHeight="1" x14ac:dyDescent="0.25">
      <c r="A158" s="327"/>
      <c r="B158" s="328"/>
      <c r="C158" s="328"/>
      <c r="D158" s="328"/>
      <c r="E158" s="328"/>
      <c r="F158" s="329"/>
    </row>
    <row r="159" spans="1:6" ht="8.6999999999999993" customHeight="1" x14ac:dyDescent="0.25">
      <c r="A159" s="327"/>
      <c r="B159" s="328"/>
      <c r="C159" s="328"/>
      <c r="D159" s="328"/>
      <c r="E159" s="328"/>
      <c r="F159" s="329"/>
    </row>
    <row r="160" spans="1:6" ht="8.6999999999999993" customHeight="1" x14ac:dyDescent="0.25">
      <c r="A160" s="327"/>
      <c r="B160" s="328"/>
      <c r="C160" s="328"/>
      <c r="D160" s="328"/>
      <c r="E160" s="328"/>
      <c r="F160" s="329"/>
    </row>
    <row r="161" spans="1:6" ht="8.6999999999999993" customHeight="1" x14ac:dyDescent="0.25">
      <c r="A161" s="327"/>
      <c r="B161" s="328"/>
      <c r="C161" s="328"/>
      <c r="D161" s="328"/>
      <c r="E161" s="328"/>
      <c r="F161" s="329"/>
    </row>
    <row r="162" spans="1:6" ht="8.6999999999999993" customHeight="1" x14ac:dyDescent="0.25">
      <c r="A162" s="327"/>
      <c r="B162" s="328"/>
      <c r="C162" s="328"/>
      <c r="D162" s="328"/>
      <c r="E162" s="328"/>
      <c r="F162" s="329"/>
    </row>
    <row r="163" spans="1:6" ht="8.6999999999999993" customHeight="1" x14ac:dyDescent="0.25">
      <c r="A163" s="327"/>
      <c r="B163" s="328"/>
      <c r="C163" s="328"/>
      <c r="D163" s="328"/>
      <c r="E163" s="328"/>
      <c r="F163" s="329"/>
    </row>
    <row r="164" spans="1:6" ht="8.85" customHeight="1" x14ac:dyDescent="0.25">
      <c r="A164" s="327"/>
      <c r="B164" s="328"/>
      <c r="C164" s="328"/>
      <c r="D164" s="328"/>
      <c r="E164" s="328"/>
      <c r="F164" s="329"/>
    </row>
    <row r="165" spans="1:6" ht="8.85" customHeight="1" x14ac:dyDescent="0.25">
      <c r="A165" s="331"/>
      <c r="B165" s="341"/>
      <c r="C165" s="341"/>
      <c r="D165" s="341"/>
      <c r="E165" s="341"/>
      <c r="F165" s="342"/>
    </row>
    <row r="166" spans="1:6" ht="8.85" customHeight="1" x14ac:dyDescent="0.25">
      <c r="A166" s="343"/>
      <c r="B166" s="344"/>
      <c r="C166" s="344"/>
      <c r="D166" s="344"/>
      <c r="E166" s="344"/>
      <c r="F166" s="345"/>
    </row>
  </sheetData>
  <mergeCells count="1">
    <mergeCell ref="A150:F150"/>
  </mergeCells>
  <printOptions horizontalCentered="1" verticalCentered="1"/>
  <pageMargins left="0.78749999999999998" right="0.78749999999999998" top="1.37777777777778" bottom="1.3777777777777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4"/>
  <sheetViews>
    <sheetView zoomScale="140" zoomScaleNormal="140" workbookViewId="0"/>
  </sheetViews>
  <sheetFormatPr baseColWidth="10" defaultColWidth="8.59765625" defaultRowHeight="15" x14ac:dyDescent="0.25"/>
  <cols>
    <col min="1" max="1" width="15.19921875" style="346"/>
    <col min="2" max="2" width="31" style="346"/>
    <col min="3" max="3" width="2.3984375" style="346"/>
    <col min="4" max="4" width="27" style="346"/>
    <col min="5" max="5" width="59.69921875" style="346"/>
    <col min="6" max="6" width="22.8984375" style="346"/>
    <col min="7" max="1025" width="10.59765625" style="346"/>
  </cols>
  <sheetData>
    <row r="1" spans="1:1024" ht="15.6" x14ac:dyDescent="0.3">
      <c r="A1" s="347" t="s">
        <v>102</v>
      </c>
      <c r="B1" s="348" t="s">
        <v>108</v>
      </c>
      <c r="C1" s="348" t="s">
        <v>104</v>
      </c>
      <c r="D1" s="348" t="s">
        <v>109</v>
      </c>
      <c r="E1" s="348" t="s">
        <v>110</v>
      </c>
      <c r="F1" s="349" t="s">
        <v>111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350"/>
      <c r="B2" s="351"/>
      <c r="C2" s="351"/>
      <c r="D2" s="351"/>
      <c r="E2" s="351"/>
      <c r="F2" s="35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50"/>
      <c r="B3" s="351"/>
      <c r="C3" s="351"/>
      <c r="D3" s="351"/>
      <c r="E3" s="351"/>
      <c r="F3" s="35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350"/>
      <c r="B4" s="351"/>
      <c r="C4" s="351"/>
      <c r="D4" s="351"/>
      <c r="E4" s="351"/>
      <c r="F4" s="35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350"/>
      <c r="B5" s="351"/>
      <c r="C5" s="353"/>
      <c r="D5" s="351"/>
      <c r="E5" s="353"/>
      <c r="F5" s="35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350"/>
      <c r="B6" s="351"/>
      <c r="C6" s="351"/>
      <c r="D6" s="351"/>
      <c r="E6" s="351"/>
      <c r="F6" s="35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50"/>
      <c r="B7" s="351"/>
      <c r="C7" s="351"/>
      <c r="D7" s="351"/>
      <c r="E7" s="351"/>
      <c r="F7" s="35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350"/>
      <c r="B8" s="351"/>
      <c r="C8" s="351"/>
      <c r="D8" s="351"/>
      <c r="E8" s="351"/>
      <c r="F8" s="35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350"/>
      <c r="B9" s="351"/>
      <c r="C9" s="351"/>
      <c r="D9" s="351"/>
      <c r="E9" s="351"/>
      <c r="F9" s="35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350"/>
      <c r="B10" s="351"/>
      <c r="C10" s="351"/>
      <c r="D10" s="351"/>
      <c r="E10" s="351"/>
      <c r="F10" s="35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350"/>
      <c r="B11" s="351"/>
      <c r="C11" s="351"/>
      <c r="D11" s="351"/>
      <c r="E11" s="351"/>
      <c r="F11" s="35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350"/>
      <c r="B12" s="351"/>
      <c r="C12" s="351"/>
      <c r="D12" s="351"/>
      <c r="E12" s="351"/>
      <c r="F12" s="35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350"/>
      <c r="B13" s="351"/>
      <c r="C13" s="351"/>
      <c r="D13" s="351"/>
      <c r="E13" s="351"/>
      <c r="F13" s="35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350"/>
      <c r="B14" s="351"/>
      <c r="C14" s="351"/>
      <c r="D14" s="351"/>
      <c r="E14" s="351"/>
      <c r="F14" s="35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350"/>
      <c r="B15" s="351"/>
      <c r="C15" s="351"/>
      <c r="D15" s="351"/>
      <c r="E15" s="351"/>
      <c r="F15" s="35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350"/>
      <c r="B16" s="351"/>
      <c r="C16" s="351"/>
      <c r="D16" s="351"/>
      <c r="E16" s="351"/>
      <c r="F16" s="352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350"/>
      <c r="B17" s="351"/>
      <c r="C17" s="351"/>
      <c r="D17" s="351"/>
      <c r="E17" s="351"/>
      <c r="F17" s="35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350"/>
      <c r="B18" s="351"/>
      <c r="C18" s="351"/>
      <c r="D18" s="351"/>
      <c r="E18" s="351"/>
      <c r="F18" s="35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350"/>
      <c r="B19" s="351"/>
      <c r="C19" s="351"/>
      <c r="D19" s="351"/>
      <c r="E19" s="351"/>
      <c r="F19" s="35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350"/>
      <c r="B20" s="351"/>
      <c r="C20" s="351"/>
      <c r="D20" s="351"/>
      <c r="E20" s="351"/>
      <c r="F20" s="35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350"/>
      <c r="B21" s="351"/>
      <c r="C21" s="351"/>
      <c r="D21" s="351"/>
      <c r="E21" s="351"/>
      <c r="F21" s="352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350"/>
      <c r="B22" s="351"/>
      <c r="C22" s="351"/>
      <c r="D22" s="351"/>
      <c r="E22" s="351"/>
      <c r="F22" s="35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350"/>
      <c r="B23" s="351"/>
      <c r="C23" s="351"/>
      <c r="D23" s="351"/>
      <c r="E23" s="351"/>
      <c r="F23" s="35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350"/>
      <c r="B24" s="351"/>
      <c r="C24" s="351"/>
      <c r="D24" s="351"/>
      <c r="E24" s="351"/>
      <c r="F24" s="35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350"/>
      <c r="B25" s="351"/>
      <c r="C25" s="351"/>
      <c r="D25" s="351"/>
      <c r="E25" s="351"/>
      <c r="F25" s="352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350"/>
      <c r="B26" s="351"/>
      <c r="C26" s="351"/>
      <c r="D26" s="351"/>
      <c r="E26" s="351"/>
      <c r="F26" s="35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350"/>
      <c r="B27" s="351"/>
      <c r="C27" s="351"/>
      <c r="D27" s="351"/>
      <c r="E27" s="351"/>
      <c r="F27" s="35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350"/>
      <c r="B28" s="351"/>
      <c r="C28" s="351"/>
      <c r="D28" s="351"/>
      <c r="E28" s="351"/>
      <c r="F28" s="35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350"/>
      <c r="B29" s="351"/>
      <c r="C29" s="351"/>
      <c r="D29" s="351"/>
      <c r="E29" s="351"/>
      <c r="F29" s="35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350"/>
      <c r="B30" s="351"/>
      <c r="C30" s="351"/>
      <c r="D30" s="351"/>
      <c r="E30" s="351"/>
      <c r="F30" s="35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350"/>
      <c r="B31" s="351"/>
      <c r="C31" s="351"/>
      <c r="D31" s="351"/>
      <c r="E31" s="351"/>
      <c r="F31" s="352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350"/>
      <c r="B32" s="351"/>
      <c r="C32" s="351"/>
      <c r="D32" s="351"/>
      <c r="E32" s="351"/>
      <c r="F32" s="35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350"/>
      <c r="B33" s="351"/>
      <c r="C33" s="351"/>
      <c r="D33" s="351"/>
      <c r="E33" s="351"/>
      <c r="F33" s="352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350"/>
      <c r="B34" s="351"/>
      <c r="C34" s="351"/>
      <c r="D34" s="351"/>
      <c r="E34" s="351"/>
      <c r="F34" s="352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350"/>
      <c r="B35" s="351"/>
      <c r="C35" s="351"/>
      <c r="D35" s="351"/>
      <c r="E35" s="351"/>
      <c r="F35" s="35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350"/>
      <c r="B36" s="351"/>
      <c r="C36" s="351"/>
      <c r="D36" s="351"/>
      <c r="E36" s="351"/>
      <c r="F36" s="35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350"/>
      <c r="B37" s="351"/>
      <c r="C37" s="351"/>
      <c r="D37" s="351"/>
      <c r="E37" s="351"/>
      <c r="F37" s="35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350"/>
      <c r="B38" s="351"/>
      <c r="C38" s="351"/>
      <c r="D38" s="351"/>
      <c r="E38" s="351"/>
      <c r="F38" s="352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350"/>
      <c r="B39" s="351"/>
      <c r="C39" s="351"/>
      <c r="D39" s="351"/>
      <c r="E39" s="351"/>
      <c r="F39" s="35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354"/>
      <c r="B40" s="351"/>
      <c r="C40" s="351"/>
      <c r="D40" s="351"/>
      <c r="E40" s="351"/>
      <c r="F40" s="35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350"/>
      <c r="B41" s="355"/>
      <c r="C41" s="355"/>
      <c r="D41" s="355"/>
      <c r="E41" s="355"/>
      <c r="F41" s="356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350"/>
      <c r="B42" s="351"/>
      <c r="C42" s="351"/>
      <c r="D42" s="351"/>
      <c r="E42" s="351"/>
      <c r="F42" s="35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350"/>
      <c r="B43" s="351"/>
      <c r="C43" s="351"/>
      <c r="D43" s="351"/>
      <c r="E43" s="351"/>
      <c r="F43" s="352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350"/>
      <c r="B44" s="355"/>
      <c r="C44" s="355"/>
      <c r="D44" s="355"/>
      <c r="E44" s="351"/>
      <c r="F44" s="352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350"/>
      <c r="B45" s="351"/>
      <c r="C45" s="351"/>
      <c r="D45" s="351"/>
      <c r="E45" s="351"/>
      <c r="F45" s="352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350"/>
      <c r="B46" s="351"/>
      <c r="C46" s="351"/>
      <c r="D46" s="351"/>
      <c r="E46" s="351"/>
      <c r="F46" s="352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350"/>
      <c r="B47" s="351"/>
      <c r="C47" s="351"/>
      <c r="D47" s="351"/>
      <c r="E47" s="351"/>
      <c r="F47" s="352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350"/>
      <c r="B48" s="351"/>
      <c r="C48" s="351"/>
      <c r="D48" s="351"/>
      <c r="E48" s="351"/>
      <c r="F48" s="352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350"/>
      <c r="B49" s="351"/>
      <c r="C49" s="351"/>
      <c r="D49" s="351"/>
      <c r="E49" s="351"/>
      <c r="F49" s="352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350"/>
      <c r="B50" s="351"/>
      <c r="C50" s="351"/>
      <c r="D50" s="351"/>
      <c r="E50" s="351"/>
      <c r="F50" s="35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350"/>
      <c r="B51" s="351"/>
      <c r="C51" s="351"/>
      <c r="D51" s="351"/>
      <c r="E51" s="351"/>
      <c r="F51" s="35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350"/>
      <c r="B52" s="351"/>
      <c r="C52" s="351"/>
      <c r="D52" s="351"/>
      <c r="E52" s="351"/>
      <c r="F52" s="3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350"/>
      <c r="B53" s="351"/>
      <c r="C53" s="351"/>
      <c r="D53" s="351"/>
      <c r="E53" s="351"/>
      <c r="F53" s="35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350"/>
      <c r="B54" s="351"/>
      <c r="C54" s="351"/>
      <c r="D54" s="351"/>
      <c r="E54" s="351"/>
      <c r="F54" s="35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350"/>
      <c r="B55" s="351"/>
      <c r="C55" s="351"/>
      <c r="D55" s="351"/>
      <c r="E55" s="351"/>
      <c r="F55" s="35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350"/>
      <c r="B56" s="351"/>
      <c r="C56" s="351"/>
      <c r="D56" s="351"/>
      <c r="E56" s="351"/>
      <c r="F56" s="352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350"/>
      <c r="B57" s="351"/>
      <c r="C57" s="351"/>
      <c r="D57" s="351"/>
      <c r="E57" s="351"/>
      <c r="F57" s="352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5">
      <c r="A58" s="350"/>
      <c r="B58" s="351"/>
      <c r="C58" s="351"/>
      <c r="D58" s="351"/>
      <c r="E58" s="351"/>
      <c r="F58" s="352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5">
      <c r="A59" s="350"/>
      <c r="B59" s="351"/>
      <c r="C59" s="351"/>
      <c r="D59" s="351"/>
      <c r="E59" s="351"/>
      <c r="F59" s="352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350"/>
      <c r="B60" s="351"/>
      <c r="C60" s="351"/>
      <c r="D60" s="351"/>
      <c r="E60" s="351"/>
      <c r="F60" s="352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350"/>
      <c r="B61" s="351"/>
      <c r="C61" s="351"/>
      <c r="D61" s="351"/>
      <c r="E61" s="351"/>
      <c r="F61" s="352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350"/>
      <c r="B62" s="357"/>
      <c r="C62" s="357"/>
      <c r="D62" s="351"/>
      <c r="E62" s="357"/>
      <c r="F62" s="358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350"/>
      <c r="B63" s="351"/>
      <c r="C63" s="351"/>
      <c r="D63" s="351"/>
      <c r="E63" s="351"/>
      <c r="F63" s="352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350"/>
      <c r="B64" s="351"/>
      <c r="C64" s="351"/>
      <c r="D64" s="351"/>
      <c r="E64" s="351"/>
      <c r="F64" s="35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5">
      <c r="A65" s="350"/>
      <c r="B65" s="351"/>
      <c r="C65" s="351"/>
      <c r="D65" s="351"/>
      <c r="E65" s="351"/>
      <c r="F65" s="35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5">
      <c r="A66" s="350"/>
      <c r="B66" s="351"/>
      <c r="C66" s="357"/>
      <c r="D66" s="351"/>
      <c r="E66" s="351"/>
      <c r="F66" s="352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5">
      <c r="A67" s="354"/>
      <c r="B67" s="351"/>
      <c r="C67" s="351"/>
      <c r="D67" s="351"/>
      <c r="E67" s="351"/>
      <c r="F67" s="352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5">
      <c r="A68" s="350"/>
      <c r="B68" s="351"/>
      <c r="C68" s="351"/>
      <c r="D68" s="351"/>
      <c r="E68" s="351"/>
      <c r="F68" s="352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5">
      <c r="A69" s="350"/>
      <c r="B69" s="355"/>
      <c r="C69" s="355"/>
      <c r="D69" s="351"/>
      <c r="E69" s="355"/>
      <c r="F69" s="356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5">
      <c r="A70" s="350"/>
      <c r="B70" s="351"/>
      <c r="C70" s="351"/>
      <c r="D70" s="351"/>
      <c r="E70" s="351"/>
      <c r="F70" s="352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71" s="350"/>
      <c r="B71" s="351"/>
      <c r="C71" s="351"/>
      <c r="D71" s="351"/>
      <c r="E71" s="351"/>
      <c r="F71" s="352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5">
      <c r="A72" s="350"/>
      <c r="B72" s="351"/>
      <c r="C72" s="351"/>
      <c r="D72" s="351"/>
      <c r="E72" s="351"/>
      <c r="F72" s="35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5">
      <c r="A73" s="354"/>
      <c r="B73" s="351"/>
      <c r="C73" s="351"/>
      <c r="D73" s="351"/>
      <c r="E73" s="351"/>
      <c r="F73" s="352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5">
      <c r="A74" s="350"/>
      <c r="B74" s="351"/>
      <c r="C74" s="351"/>
      <c r="D74" s="351"/>
      <c r="E74" s="351"/>
      <c r="F74" s="35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25">
      <c r="A75" s="350"/>
      <c r="B75" s="351"/>
      <c r="C75" s="351"/>
      <c r="D75" s="351"/>
      <c r="E75" s="351"/>
      <c r="F75" s="35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25">
      <c r="A76" s="350"/>
      <c r="B76" s="351"/>
      <c r="C76" s="351"/>
      <c r="D76" s="351"/>
      <c r="E76" s="351"/>
      <c r="F76" s="35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5">
      <c r="A77" s="350"/>
      <c r="B77" s="351"/>
      <c r="C77" s="351"/>
      <c r="D77" s="351"/>
      <c r="E77" s="351"/>
      <c r="F77" s="35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5">
      <c r="A78" s="350"/>
      <c r="B78" s="351"/>
      <c r="C78" s="351"/>
      <c r="D78" s="351"/>
      <c r="E78" s="351"/>
      <c r="F78" s="35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25">
      <c r="A79" s="350"/>
      <c r="B79" s="351"/>
      <c r="C79" s="351"/>
      <c r="D79" s="351"/>
      <c r="E79" s="351"/>
      <c r="F79" s="35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5">
      <c r="A80" s="350"/>
      <c r="B80" s="351"/>
      <c r="C80" s="351"/>
      <c r="D80" s="351"/>
      <c r="E80" s="351"/>
      <c r="F80" s="35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5">
      <c r="A81" s="350"/>
      <c r="B81" s="351"/>
      <c r="C81" s="351"/>
      <c r="D81" s="351"/>
      <c r="E81" s="351"/>
      <c r="F81" s="35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5">
      <c r="A82" s="350"/>
      <c r="B82" s="351"/>
      <c r="C82" s="351"/>
      <c r="D82" s="351"/>
      <c r="E82" s="351"/>
      <c r="F82" s="35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25">
      <c r="A83" s="350"/>
      <c r="B83" s="351"/>
      <c r="C83" s="351"/>
      <c r="D83" s="351"/>
      <c r="E83" s="351"/>
      <c r="F83" s="35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25">
      <c r="A84" s="350"/>
      <c r="B84" s="351"/>
      <c r="C84" s="351"/>
      <c r="D84" s="351"/>
      <c r="E84" s="351"/>
      <c r="F84" s="35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25">
      <c r="A85" s="350"/>
      <c r="B85" s="351"/>
      <c r="C85" s="351"/>
      <c r="D85" s="351"/>
      <c r="E85" s="351"/>
      <c r="F85" s="35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25">
      <c r="A86" s="350"/>
      <c r="B86" s="351"/>
      <c r="C86" s="351"/>
      <c r="D86" s="351"/>
      <c r="E86" s="351"/>
      <c r="F86" s="35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25">
      <c r="A87" s="350"/>
      <c r="B87" s="351"/>
      <c r="C87" s="351"/>
      <c r="D87" s="351"/>
      <c r="E87" s="351"/>
      <c r="F87" s="35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25">
      <c r="A88" s="350"/>
      <c r="B88" s="351"/>
      <c r="C88" s="351"/>
      <c r="D88" s="351"/>
      <c r="E88" s="351"/>
      <c r="F88" s="35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25">
      <c r="A89" s="350"/>
      <c r="B89" s="351"/>
      <c r="C89" s="351"/>
      <c r="D89" s="351"/>
      <c r="E89" s="351"/>
      <c r="F89" s="35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25">
      <c r="A90" s="350"/>
      <c r="B90" s="351"/>
      <c r="C90" s="351"/>
      <c r="D90" s="351"/>
      <c r="E90" s="351"/>
      <c r="F90" s="35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25">
      <c r="A91" s="350"/>
      <c r="B91" s="351"/>
      <c r="C91" s="351"/>
      <c r="D91" s="351"/>
      <c r="E91" s="351"/>
      <c r="F91" s="35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25">
      <c r="A92" s="350"/>
      <c r="B92" s="351"/>
      <c r="C92" s="351"/>
      <c r="D92" s="351"/>
      <c r="E92" s="351"/>
      <c r="F92" s="35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25">
      <c r="A93" s="350"/>
      <c r="B93" s="351"/>
      <c r="C93" s="351"/>
      <c r="D93" s="351"/>
      <c r="E93" s="351"/>
      <c r="F93" s="35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25">
      <c r="A94" s="350"/>
      <c r="B94" s="351"/>
      <c r="C94" s="351"/>
      <c r="D94" s="351"/>
      <c r="E94" s="351"/>
      <c r="F94" s="35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25">
      <c r="A95" s="350"/>
      <c r="B95" s="351"/>
      <c r="C95" s="351"/>
      <c r="D95" s="351"/>
      <c r="E95" s="351"/>
      <c r="F95" s="35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25">
      <c r="A96" s="350"/>
      <c r="B96" s="351"/>
      <c r="C96" s="351"/>
      <c r="D96" s="351"/>
      <c r="E96" s="351"/>
      <c r="F96" s="35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25">
      <c r="A97" s="350"/>
      <c r="B97" s="351"/>
      <c r="C97" s="351"/>
      <c r="D97" s="351"/>
      <c r="E97" s="351"/>
      <c r="F97" s="35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25">
      <c r="A98" s="350"/>
      <c r="B98" s="351"/>
      <c r="C98" s="351"/>
      <c r="D98" s="351"/>
      <c r="E98" s="351"/>
      <c r="F98" s="35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25">
      <c r="A99" s="350"/>
      <c r="B99" s="351"/>
      <c r="C99" s="351"/>
      <c r="D99" s="351"/>
      <c r="E99" s="351"/>
      <c r="F99" s="35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25">
      <c r="A100" s="350"/>
      <c r="B100" s="351"/>
      <c r="C100" s="351"/>
      <c r="D100" s="351"/>
      <c r="E100" s="351"/>
      <c r="F100" s="35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25">
      <c r="A101" s="350"/>
      <c r="B101" s="351"/>
      <c r="C101" s="351"/>
      <c r="D101" s="351"/>
      <c r="E101" s="351"/>
      <c r="F101" s="35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25">
      <c r="A102" s="350"/>
      <c r="B102" s="351"/>
      <c r="C102" s="351"/>
      <c r="D102" s="351"/>
      <c r="E102" s="351"/>
      <c r="F102" s="35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25">
      <c r="A103" s="350"/>
      <c r="B103" s="351"/>
      <c r="C103" s="351"/>
      <c r="D103" s="351"/>
      <c r="E103" s="351"/>
      <c r="F103" s="35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25">
      <c r="A104" s="350"/>
      <c r="B104" s="351"/>
      <c r="C104" s="351"/>
      <c r="D104" s="351"/>
      <c r="E104" s="351"/>
      <c r="F104" s="35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25">
      <c r="A105" s="350"/>
      <c r="B105" s="351"/>
      <c r="C105" s="351"/>
      <c r="D105" s="351"/>
      <c r="E105" s="351"/>
      <c r="F105" s="35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25">
      <c r="A106" s="350"/>
      <c r="B106" s="351"/>
      <c r="C106" s="359"/>
      <c r="D106" s="351"/>
      <c r="E106" s="351"/>
      <c r="F106" s="35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25">
      <c r="A107" s="350"/>
      <c r="B107" s="351"/>
      <c r="C107" s="351"/>
      <c r="D107" s="351"/>
      <c r="E107" s="351"/>
      <c r="F107" s="35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25">
      <c r="A108" s="350"/>
      <c r="B108" s="351"/>
      <c r="C108" s="351"/>
      <c r="D108" s="351"/>
      <c r="E108" s="351"/>
      <c r="F108" s="35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25">
      <c r="A109" s="350"/>
      <c r="B109" s="351"/>
      <c r="C109" s="351"/>
      <c r="D109" s="351"/>
      <c r="E109" s="351"/>
      <c r="F109" s="35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25">
      <c r="A110" s="350"/>
      <c r="B110" s="351"/>
      <c r="C110" s="351"/>
      <c r="D110" s="351"/>
      <c r="E110" s="351"/>
      <c r="F110" s="35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25">
      <c r="A111" s="350"/>
      <c r="B111" s="351"/>
      <c r="C111" s="351"/>
      <c r="D111" s="351"/>
      <c r="E111" s="351"/>
      <c r="F111" s="35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25">
      <c r="A112" s="350"/>
      <c r="B112" s="351"/>
      <c r="C112" s="351"/>
      <c r="D112" s="351"/>
      <c r="E112" s="351"/>
      <c r="F112" s="35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25">
      <c r="A113" s="350"/>
      <c r="B113" s="351"/>
      <c r="C113" s="351"/>
      <c r="D113" s="351"/>
      <c r="E113" s="351"/>
      <c r="F113" s="35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25">
      <c r="A114" s="350"/>
      <c r="B114" s="351"/>
      <c r="C114" s="351"/>
      <c r="D114" s="351"/>
      <c r="E114" s="351"/>
      <c r="F114" s="35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25">
      <c r="A115" s="350"/>
      <c r="B115" s="351"/>
      <c r="C115" s="351"/>
      <c r="D115" s="351"/>
      <c r="E115" s="351"/>
      <c r="F115" s="35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25">
      <c r="A116" s="350"/>
      <c r="B116" s="351"/>
      <c r="C116" s="351"/>
      <c r="D116" s="351"/>
      <c r="E116" s="351"/>
      <c r="F116" s="35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25">
      <c r="A117" s="350"/>
      <c r="B117" s="351"/>
      <c r="C117" s="351"/>
      <c r="D117" s="351"/>
      <c r="E117" s="351"/>
      <c r="F117" s="35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25">
      <c r="A118" s="350"/>
      <c r="B118" s="351"/>
      <c r="C118" s="351"/>
      <c r="D118" s="351"/>
      <c r="E118" s="351"/>
      <c r="F118" s="35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25">
      <c r="A119" s="350"/>
      <c r="B119" s="351"/>
      <c r="C119" s="351"/>
      <c r="D119" s="351"/>
      <c r="E119" s="351"/>
      <c r="F119" s="35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25">
      <c r="A120" s="350"/>
      <c r="B120" s="351"/>
      <c r="C120" s="351"/>
      <c r="D120" s="351"/>
      <c r="E120" s="351"/>
      <c r="F120" s="35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25">
      <c r="A121" s="350"/>
      <c r="B121" s="351"/>
      <c r="C121" s="351"/>
      <c r="D121" s="351"/>
      <c r="E121" s="351"/>
      <c r="F121" s="35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25">
      <c r="A122" s="350"/>
      <c r="B122" s="351"/>
      <c r="C122" s="351"/>
      <c r="D122" s="351"/>
      <c r="E122" s="351"/>
      <c r="F122" s="35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25">
      <c r="A123" s="350"/>
      <c r="B123" s="351"/>
      <c r="C123" s="351"/>
      <c r="D123" s="351"/>
      <c r="E123" s="351"/>
      <c r="F123" s="35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25">
      <c r="A124" s="350"/>
      <c r="B124" s="351"/>
      <c r="C124" s="351"/>
      <c r="D124" s="351"/>
      <c r="E124" s="351"/>
      <c r="F124" s="35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25">
      <c r="A125" s="350"/>
      <c r="B125" s="351"/>
      <c r="C125" s="351"/>
      <c r="D125" s="351"/>
      <c r="E125" s="351"/>
      <c r="F125" s="35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25">
      <c r="A126" s="350"/>
      <c r="B126" s="351"/>
      <c r="C126" s="351"/>
      <c r="D126" s="351"/>
      <c r="E126" s="351"/>
      <c r="F126" s="35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25">
      <c r="A127" s="350"/>
      <c r="B127" s="351"/>
      <c r="C127" s="351"/>
      <c r="D127" s="351"/>
      <c r="E127" s="351"/>
      <c r="F127" s="35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25">
      <c r="A128" s="350"/>
      <c r="B128" s="351"/>
      <c r="C128" s="351"/>
      <c r="D128" s="351"/>
      <c r="E128" s="351"/>
      <c r="F128" s="35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25">
      <c r="A129" s="350"/>
      <c r="B129" s="351"/>
      <c r="C129" s="351"/>
      <c r="D129" s="351"/>
      <c r="E129" s="351"/>
      <c r="F129" s="35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25">
      <c r="A130" s="350"/>
      <c r="B130" s="351"/>
      <c r="C130" s="351"/>
      <c r="D130" s="351"/>
      <c r="E130" s="351"/>
      <c r="F130" s="35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25">
      <c r="A131" s="350"/>
      <c r="B131" s="351"/>
      <c r="C131" s="351"/>
      <c r="D131" s="351"/>
      <c r="E131" s="351"/>
      <c r="F131" s="35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25">
      <c r="A132" s="350"/>
      <c r="B132" s="351"/>
      <c r="C132" s="351"/>
      <c r="D132" s="351"/>
      <c r="E132" s="351"/>
      <c r="F132" s="35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25">
      <c r="A133" s="350"/>
      <c r="B133" s="351"/>
      <c r="C133" s="351"/>
      <c r="D133" s="351"/>
      <c r="E133" s="351"/>
      <c r="F133" s="351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25">
      <c r="A134" s="350"/>
      <c r="B134" s="351"/>
      <c r="C134" s="351"/>
      <c r="D134" s="351"/>
      <c r="E134" s="351"/>
      <c r="F134" s="351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25">
      <c r="A135" s="350"/>
      <c r="B135" s="351"/>
      <c r="C135" s="351"/>
      <c r="D135" s="351"/>
      <c r="E135" s="351"/>
      <c r="F135" s="35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25">
      <c r="A136" s="350"/>
      <c r="B136" s="351"/>
      <c r="C136" s="351"/>
      <c r="D136" s="351"/>
      <c r="E136" s="351"/>
      <c r="F136" s="35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25">
      <c r="A137" s="350"/>
      <c r="B137" s="351"/>
      <c r="C137" s="351"/>
      <c r="D137" s="351"/>
      <c r="E137" s="351"/>
      <c r="F137" s="35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25">
      <c r="A138" s="350"/>
      <c r="B138" s="351"/>
      <c r="C138" s="351"/>
      <c r="D138" s="351"/>
      <c r="E138" s="351"/>
      <c r="F138" s="35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25">
      <c r="A139" s="350"/>
      <c r="B139" s="351"/>
      <c r="C139" s="351"/>
      <c r="D139" s="351"/>
      <c r="E139" s="351"/>
      <c r="F139" s="35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25">
      <c r="A140" s="350"/>
      <c r="B140" s="351"/>
      <c r="C140" s="351"/>
      <c r="D140" s="351"/>
      <c r="E140" s="351"/>
      <c r="F140" s="35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25">
      <c r="A141" s="350"/>
      <c r="B141" s="351"/>
      <c r="C141" s="351"/>
      <c r="D141" s="351"/>
      <c r="E141" s="351"/>
      <c r="F141" s="35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25">
      <c r="A142" s="350"/>
      <c r="B142" s="351"/>
      <c r="C142" s="351"/>
      <c r="D142" s="351"/>
      <c r="E142" s="351"/>
      <c r="F142" s="35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25">
      <c r="A143" s="350"/>
      <c r="B143" s="351"/>
      <c r="C143" s="351"/>
      <c r="D143" s="351"/>
      <c r="E143" s="351"/>
      <c r="F143" s="35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25">
      <c r="A144" s="350"/>
      <c r="B144" s="351"/>
      <c r="C144" s="351"/>
      <c r="D144" s="351"/>
      <c r="E144" s="351"/>
      <c r="F144" s="35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25">
      <c r="A145" s="350"/>
      <c r="B145" s="351"/>
      <c r="C145" s="351"/>
      <c r="D145" s="351"/>
      <c r="E145" s="351"/>
      <c r="F145" s="352"/>
      <c r="G145" s="360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25">
      <c r="A146" s="350"/>
      <c r="B146" s="351"/>
      <c r="C146" s="351"/>
      <c r="D146" s="351"/>
      <c r="E146" s="351"/>
      <c r="F146" s="35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25">
      <c r="A147" s="350"/>
      <c r="B147" s="351"/>
      <c r="C147" s="351"/>
      <c r="D147" s="351"/>
      <c r="E147" s="351"/>
      <c r="F147" s="35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25">
      <c r="A148" s="350"/>
      <c r="B148" s="351"/>
      <c r="C148" s="351"/>
      <c r="D148" s="351"/>
      <c r="E148" s="351"/>
      <c r="F148" s="35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25">
      <c r="A149" s="350"/>
      <c r="B149" s="351"/>
      <c r="C149" s="351"/>
      <c r="D149" s="351"/>
      <c r="E149" s="351"/>
      <c r="F149" s="35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25">
      <c r="A150" s="350"/>
      <c r="B150" s="351"/>
      <c r="C150" s="351"/>
      <c r="D150" s="351"/>
      <c r="E150" s="351"/>
      <c r="F150" s="35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25">
      <c r="A151" s="350"/>
      <c r="B151" s="351"/>
      <c r="C151" s="351"/>
      <c r="D151" s="351"/>
      <c r="E151" s="351"/>
      <c r="F151" s="35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25">
      <c r="A152" s="350"/>
      <c r="B152" s="351"/>
      <c r="C152" s="351"/>
      <c r="D152" s="351"/>
      <c r="E152" s="351"/>
      <c r="F152" s="3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25">
      <c r="A153" s="350"/>
      <c r="B153" s="351"/>
      <c r="C153" s="351"/>
      <c r="D153" s="351"/>
      <c r="E153" s="351"/>
      <c r="F153" s="35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25">
      <c r="A154" s="350"/>
      <c r="B154" s="351"/>
      <c r="C154" s="351"/>
      <c r="D154" s="351"/>
      <c r="E154" s="351"/>
      <c r="F154" s="35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25">
      <c r="A155" s="350"/>
      <c r="B155" s="351"/>
      <c r="C155" s="351"/>
      <c r="D155" s="351"/>
      <c r="E155" s="351"/>
      <c r="F155" s="35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25">
      <c r="A156" s="350"/>
      <c r="B156" s="351"/>
      <c r="C156" s="351"/>
      <c r="D156" s="351"/>
      <c r="E156" s="351"/>
      <c r="F156" s="35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25">
      <c r="A157" s="350"/>
      <c r="B157" s="351"/>
      <c r="C157" s="351"/>
      <c r="D157" s="351"/>
      <c r="E157" s="351"/>
      <c r="F157" s="35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25">
      <c r="A158" s="350"/>
      <c r="B158" s="351"/>
      <c r="C158" s="351"/>
      <c r="D158" s="351"/>
      <c r="E158" s="351"/>
      <c r="F158" s="35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25">
      <c r="A159" s="350"/>
      <c r="B159" s="351"/>
      <c r="C159" s="351"/>
      <c r="D159" s="351"/>
      <c r="E159" s="351"/>
      <c r="F159" s="35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x14ac:dyDescent="0.25">
      <c r="A160" s="350"/>
      <c r="B160" s="351"/>
      <c r="C160" s="351"/>
      <c r="D160" s="351"/>
      <c r="E160" s="351"/>
      <c r="F160" s="35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25">
      <c r="A161" s="350"/>
      <c r="B161" s="351"/>
      <c r="C161" s="351"/>
      <c r="D161" s="351"/>
      <c r="E161" s="351"/>
      <c r="F161" s="35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x14ac:dyDescent="0.25">
      <c r="A162" s="350"/>
      <c r="B162" s="351"/>
      <c r="C162" s="351"/>
      <c r="D162" s="351"/>
      <c r="E162" s="351"/>
      <c r="F162" s="35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x14ac:dyDescent="0.25">
      <c r="A163" s="350"/>
      <c r="B163" s="351"/>
      <c r="C163" s="351"/>
      <c r="D163" s="351"/>
      <c r="E163" s="351"/>
      <c r="F163" s="35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x14ac:dyDescent="0.25">
      <c r="A164" s="350"/>
      <c r="B164" s="351"/>
      <c r="C164" s="351"/>
      <c r="D164" s="351"/>
      <c r="E164" s="351"/>
      <c r="F164" s="35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x14ac:dyDescent="0.25">
      <c r="A165" s="350"/>
      <c r="B165" s="351"/>
      <c r="C165" s="351"/>
      <c r="D165" s="351"/>
      <c r="E165" s="351"/>
      <c r="F165" s="35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x14ac:dyDescent="0.25">
      <c r="A166" s="350"/>
      <c r="B166" s="351"/>
      <c r="C166" s="351"/>
      <c r="D166" s="351"/>
      <c r="E166" s="351"/>
      <c r="F166" s="35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s="361" customFormat="1" x14ac:dyDescent="0.25">
      <c r="A167" s="350"/>
      <c r="B167" s="351"/>
      <c r="C167" s="351"/>
      <c r="D167" s="351"/>
      <c r="E167" s="351"/>
      <c r="F167" s="352"/>
    </row>
    <row r="168" spans="1:1024" s="364" customFormat="1" x14ac:dyDescent="0.25">
      <c r="A168" s="362"/>
      <c r="B168" s="363"/>
      <c r="D168" s="363"/>
      <c r="E168" s="363"/>
      <c r="F168" s="365"/>
    </row>
    <row r="169" spans="1:1024" s="369" customFormat="1" x14ac:dyDescent="0.25">
      <c r="A169" s="366"/>
      <c r="B169" s="367"/>
      <c r="C169" s="367"/>
      <c r="D169" s="367"/>
      <c r="E169" s="367"/>
      <c r="F169" s="368"/>
    </row>
    <row r="170" spans="1:1024" x14ac:dyDescent="0.25">
      <c r="B170" s="370"/>
      <c r="C170" s="370"/>
      <c r="D170" s="370"/>
      <c r="E170" s="370"/>
      <c r="F170" s="371"/>
    </row>
    <row r="171" spans="1:1024" x14ac:dyDescent="0.25">
      <c r="B171" s="351"/>
      <c r="C171" s="351"/>
      <c r="D171" s="351"/>
      <c r="E171" s="372"/>
      <c r="F171" s="352"/>
    </row>
    <row r="172" spans="1:1024" x14ac:dyDescent="0.25">
      <c r="B172" s="359"/>
      <c r="C172" s="359"/>
      <c r="D172" s="359"/>
      <c r="E172" s="359"/>
      <c r="F172" s="373"/>
    </row>
    <row r="173" spans="1:1024" x14ac:dyDescent="0.25">
      <c r="B173" s="359"/>
      <c r="C173" s="359"/>
      <c r="D173" s="359"/>
      <c r="E173" s="359"/>
      <c r="F173" s="359"/>
    </row>
    <row r="174" spans="1:1024" x14ac:dyDescent="0.25">
      <c r="B174" s="359"/>
      <c r="C174" s="359"/>
      <c r="D174" s="359"/>
      <c r="E174" s="359"/>
      <c r="F174" s="359"/>
    </row>
    <row r="175" spans="1:1024" x14ac:dyDescent="0.25">
      <c r="B175"/>
      <c r="E175" s="359"/>
      <c r="F175" s="359"/>
    </row>
    <row r="176" spans="1:1024" x14ac:dyDescent="0.25">
      <c r="B176"/>
      <c r="E176" s="359"/>
      <c r="F176" s="359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 s="346" t="s">
        <v>112</v>
      </c>
    </row>
  </sheetData>
  <pageMargins left="0.74791666666666701" right="0.74791666666666701" top="1.37777777777778" bottom="1.3777777777777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zoomScale="140" zoomScaleNormal="140" workbookViewId="0"/>
  </sheetViews>
  <sheetFormatPr baseColWidth="10" defaultColWidth="8.59765625" defaultRowHeight="13.8" x14ac:dyDescent="0.25"/>
  <cols>
    <col min="1" max="1" width="15.19921875" style="369"/>
    <col min="2" max="2" width="31"/>
    <col min="3" max="3" width="4.19921875"/>
    <col min="4" max="4" width="35.59765625"/>
    <col min="5" max="5" width="57.5"/>
    <col min="6" max="6" width="22.3984375"/>
    <col min="7" max="1025" width="10.5"/>
  </cols>
  <sheetData>
    <row r="1" spans="1:6" ht="15.6" x14ac:dyDescent="0.3">
      <c r="A1" s="374" t="s">
        <v>102</v>
      </c>
      <c r="B1" s="375" t="s">
        <v>103</v>
      </c>
      <c r="C1" s="348" t="s">
        <v>104</v>
      </c>
      <c r="D1" s="348" t="s">
        <v>105</v>
      </c>
      <c r="E1" s="349" t="s">
        <v>110</v>
      </c>
      <c r="F1" s="348" t="s">
        <v>107</v>
      </c>
    </row>
    <row r="2" spans="1:6" s="346" customFormat="1" ht="15" x14ac:dyDescent="0.25">
      <c r="A2" s="353"/>
      <c r="B2" s="376"/>
      <c r="C2" s="351"/>
      <c r="D2" s="351"/>
      <c r="E2" s="351"/>
      <c r="F2" s="352"/>
    </row>
    <row r="3" spans="1:6" ht="15" x14ac:dyDescent="0.25">
      <c r="A3" s="377"/>
      <c r="B3" s="376"/>
      <c r="C3" s="351"/>
      <c r="D3" s="351"/>
      <c r="E3" s="351"/>
      <c r="F3" s="352"/>
    </row>
    <row r="4" spans="1:6" ht="15" x14ac:dyDescent="0.25">
      <c r="A4" s="353"/>
      <c r="B4" s="376"/>
      <c r="C4" s="351"/>
      <c r="D4" s="351"/>
      <c r="E4" s="351"/>
      <c r="F4" s="352"/>
    </row>
    <row r="5" spans="1:6" ht="15" x14ac:dyDescent="0.25">
      <c r="A5" s="353"/>
      <c r="B5" s="376"/>
      <c r="C5" s="353"/>
      <c r="D5" s="351"/>
      <c r="E5" s="353"/>
      <c r="F5" s="352"/>
    </row>
    <row r="6" spans="1:6" ht="15" x14ac:dyDescent="0.25">
      <c r="A6" s="353"/>
      <c r="B6" s="376"/>
      <c r="C6" s="351"/>
      <c r="D6" s="351"/>
      <c r="E6" s="351"/>
      <c r="F6" s="352"/>
    </row>
    <row r="7" spans="1:6" ht="15" x14ac:dyDescent="0.25">
      <c r="A7" s="353"/>
      <c r="B7" s="376"/>
      <c r="C7" s="351"/>
      <c r="D7" s="351"/>
      <c r="E7" s="351"/>
      <c r="F7" s="352"/>
    </row>
    <row r="8" spans="1:6" ht="15" x14ac:dyDescent="0.25">
      <c r="A8" s="353"/>
      <c r="B8" s="376"/>
      <c r="C8" s="351"/>
      <c r="D8" s="351"/>
      <c r="E8" s="351"/>
      <c r="F8" s="352"/>
    </row>
    <row r="9" spans="1:6" ht="15" x14ac:dyDescent="0.25">
      <c r="A9" s="353"/>
      <c r="B9" s="376"/>
      <c r="C9" s="351"/>
      <c r="D9" s="351"/>
      <c r="E9" s="351"/>
      <c r="F9" s="352"/>
    </row>
    <row r="10" spans="1:6" ht="15" x14ac:dyDescent="0.25">
      <c r="A10" s="353"/>
      <c r="B10" s="376"/>
      <c r="C10" s="351"/>
      <c r="D10" s="351"/>
      <c r="E10" s="351"/>
      <c r="F10" s="352"/>
    </row>
    <row r="11" spans="1:6" ht="15" x14ac:dyDescent="0.25">
      <c r="A11" s="353"/>
      <c r="B11" s="376"/>
      <c r="C11" s="351"/>
      <c r="D11" s="351"/>
      <c r="E11" s="351"/>
      <c r="F11" s="352"/>
    </row>
    <row r="12" spans="1:6" ht="15" x14ac:dyDescent="0.25">
      <c r="A12" s="353"/>
      <c r="B12" s="376"/>
      <c r="C12" s="351"/>
      <c r="D12" s="351"/>
      <c r="E12" s="351"/>
      <c r="F12" s="352"/>
    </row>
    <row r="13" spans="1:6" ht="15" x14ac:dyDescent="0.25">
      <c r="A13" s="353"/>
      <c r="B13" s="376"/>
      <c r="C13" s="351"/>
      <c r="D13" s="351"/>
      <c r="E13" s="351"/>
      <c r="F13" s="352"/>
    </row>
    <row r="14" spans="1:6" ht="15" x14ac:dyDescent="0.25">
      <c r="A14" s="353"/>
      <c r="B14" s="376"/>
      <c r="C14" s="351"/>
      <c r="D14" s="351"/>
      <c r="E14" s="351"/>
      <c r="F14" s="352"/>
    </row>
    <row r="15" spans="1:6" ht="15" x14ac:dyDescent="0.25">
      <c r="A15" s="353"/>
      <c r="B15" s="376"/>
      <c r="C15" s="351"/>
      <c r="D15" s="351"/>
      <c r="E15" s="351"/>
      <c r="F15" s="352"/>
    </row>
    <row r="16" spans="1:6" ht="15" x14ac:dyDescent="0.25">
      <c r="A16" s="353"/>
      <c r="B16" s="376"/>
      <c r="C16" s="351"/>
      <c r="D16" s="351"/>
      <c r="E16" s="351"/>
      <c r="F16" s="352"/>
    </row>
    <row r="17" spans="1:6" ht="15" x14ac:dyDescent="0.25">
      <c r="A17" s="353"/>
      <c r="B17" s="376"/>
      <c r="C17" s="351"/>
      <c r="D17" s="351"/>
      <c r="E17" s="351"/>
      <c r="F17" s="352"/>
    </row>
    <row r="18" spans="1:6" ht="15" x14ac:dyDescent="0.25">
      <c r="A18" s="353"/>
      <c r="B18" s="376"/>
      <c r="C18" s="351"/>
      <c r="D18" s="351"/>
      <c r="E18" s="351"/>
      <c r="F18" s="352"/>
    </row>
    <row r="19" spans="1:6" ht="15" x14ac:dyDescent="0.25">
      <c r="A19" s="353"/>
      <c r="B19" s="376"/>
      <c r="C19" s="351"/>
      <c r="D19" s="351"/>
      <c r="E19" s="351"/>
      <c r="F19" s="352"/>
    </row>
    <row r="20" spans="1:6" ht="15" x14ac:dyDescent="0.25">
      <c r="A20" s="353"/>
      <c r="B20" s="376"/>
      <c r="C20" s="351"/>
      <c r="D20" s="351"/>
      <c r="E20" s="351"/>
      <c r="F20" s="352"/>
    </row>
    <row r="21" spans="1:6" ht="15" x14ac:dyDescent="0.25">
      <c r="A21" s="353"/>
      <c r="B21" s="376"/>
      <c r="C21" s="351"/>
      <c r="D21" s="351"/>
      <c r="E21" s="351"/>
      <c r="F21" s="352"/>
    </row>
    <row r="22" spans="1:6" ht="15" x14ac:dyDescent="0.25">
      <c r="A22" s="353"/>
      <c r="B22" s="376"/>
      <c r="C22" s="351"/>
      <c r="D22" s="351"/>
      <c r="E22" s="351"/>
      <c r="F22" s="352"/>
    </row>
    <row r="23" spans="1:6" ht="15" x14ac:dyDescent="0.25">
      <c r="A23" s="353"/>
      <c r="B23" s="376"/>
      <c r="C23" s="351"/>
      <c r="D23" s="351"/>
      <c r="E23" s="351"/>
      <c r="F23" s="352"/>
    </row>
    <row r="24" spans="1:6" ht="15" x14ac:dyDescent="0.25">
      <c r="A24" s="353"/>
      <c r="B24" s="376"/>
      <c r="C24" s="351"/>
      <c r="D24" s="351"/>
      <c r="E24" s="351"/>
      <c r="F24" s="352"/>
    </row>
    <row r="25" spans="1:6" ht="15" x14ac:dyDescent="0.25">
      <c r="A25" s="353"/>
      <c r="B25" s="376"/>
      <c r="C25" s="351"/>
      <c r="D25" s="351"/>
      <c r="E25" s="351"/>
      <c r="F25" s="352"/>
    </row>
    <row r="26" spans="1:6" ht="15" x14ac:dyDescent="0.25">
      <c r="A26" s="353"/>
      <c r="B26" s="376"/>
      <c r="C26" s="351"/>
      <c r="D26" s="351"/>
      <c r="E26" s="351"/>
      <c r="F26" s="352"/>
    </row>
    <row r="27" spans="1:6" ht="15" x14ac:dyDescent="0.25">
      <c r="A27" s="353"/>
      <c r="B27" s="376"/>
      <c r="C27" s="351"/>
      <c r="D27" s="351"/>
      <c r="E27" s="351"/>
      <c r="F27" s="352"/>
    </row>
    <row r="28" spans="1:6" ht="15" x14ac:dyDescent="0.25">
      <c r="A28" s="353"/>
      <c r="B28" s="376"/>
      <c r="C28" s="351"/>
      <c r="D28" s="351"/>
      <c r="E28" s="351"/>
      <c r="F28" s="352"/>
    </row>
    <row r="29" spans="1:6" ht="15" x14ac:dyDescent="0.25">
      <c r="A29" s="353"/>
      <c r="B29" s="376"/>
      <c r="C29" s="351"/>
      <c r="D29" s="351"/>
      <c r="E29" s="351"/>
      <c r="F29" s="352"/>
    </row>
    <row r="30" spans="1:6" ht="15" x14ac:dyDescent="0.25">
      <c r="A30" s="353"/>
      <c r="B30" s="376"/>
      <c r="C30" s="351"/>
      <c r="D30" s="351"/>
      <c r="E30" s="351"/>
      <c r="F30" s="352"/>
    </row>
    <row r="31" spans="1:6" ht="15" x14ac:dyDescent="0.25">
      <c r="A31" s="353"/>
      <c r="B31" s="376"/>
      <c r="C31" s="351"/>
      <c r="D31" s="351"/>
      <c r="E31" s="351"/>
      <c r="F31" s="352"/>
    </row>
    <row r="32" spans="1:6" ht="15" x14ac:dyDescent="0.25">
      <c r="A32" s="353"/>
      <c r="B32" s="376"/>
      <c r="C32" s="351"/>
      <c r="D32" s="351"/>
      <c r="E32" s="351"/>
      <c r="F32" s="352"/>
    </row>
    <row r="33" spans="1:6" ht="15" x14ac:dyDescent="0.25">
      <c r="A33" s="353"/>
      <c r="B33" s="376"/>
      <c r="C33" s="351"/>
      <c r="D33" s="351"/>
      <c r="E33" s="351"/>
      <c r="F33" s="352"/>
    </row>
    <row r="34" spans="1:6" ht="15" x14ac:dyDescent="0.25">
      <c r="A34" s="353"/>
      <c r="B34" s="376"/>
      <c r="C34" s="351"/>
      <c r="D34" s="351"/>
      <c r="E34" s="351"/>
      <c r="F34" s="352"/>
    </row>
    <row r="35" spans="1:6" ht="15" x14ac:dyDescent="0.25">
      <c r="A35" s="353"/>
      <c r="B35" s="376"/>
      <c r="C35" s="351"/>
      <c r="D35" s="351"/>
      <c r="E35" s="351"/>
      <c r="F35" s="352"/>
    </row>
    <row r="36" spans="1:6" ht="15" x14ac:dyDescent="0.25">
      <c r="A36" s="353"/>
      <c r="B36" s="376"/>
      <c r="C36" s="351"/>
      <c r="D36" s="351"/>
      <c r="E36" s="351"/>
      <c r="F36" s="352"/>
    </row>
    <row r="37" spans="1:6" ht="15" x14ac:dyDescent="0.25">
      <c r="A37" s="353"/>
      <c r="B37" s="376"/>
      <c r="C37" s="351"/>
      <c r="D37" s="351"/>
      <c r="E37" s="351"/>
      <c r="F37" s="352"/>
    </row>
    <row r="38" spans="1:6" ht="15" x14ac:dyDescent="0.25">
      <c r="A38" s="353"/>
      <c r="B38" s="376"/>
      <c r="C38" s="351"/>
      <c r="D38" s="351"/>
      <c r="E38" s="351"/>
      <c r="F38" s="352"/>
    </row>
    <row r="39" spans="1:6" ht="15" x14ac:dyDescent="0.25">
      <c r="A39" s="353"/>
      <c r="B39" s="376"/>
      <c r="C39" s="351"/>
      <c r="D39" s="351"/>
      <c r="E39" s="351"/>
      <c r="F39" s="352"/>
    </row>
    <row r="40" spans="1:6" ht="15" x14ac:dyDescent="0.25">
      <c r="A40" s="353"/>
      <c r="B40" s="376"/>
      <c r="C40" s="351"/>
      <c r="D40" s="351"/>
      <c r="E40" s="351"/>
      <c r="F40" s="352"/>
    </row>
    <row r="41" spans="1:6" ht="15" x14ac:dyDescent="0.25">
      <c r="A41" s="353"/>
      <c r="B41" s="378"/>
      <c r="C41" s="351"/>
      <c r="D41" s="351"/>
      <c r="E41" s="351"/>
      <c r="F41" s="352"/>
    </row>
    <row r="42" spans="1:6" ht="15" x14ac:dyDescent="0.25">
      <c r="A42" s="353"/>
      <c r="B42" s="376"/>
      <c r="C42" s="351"/>
      <c r="D42" s="351"/>
      <c r="E42" s="351"/>
      <c r="F42" s="352"/>
    </row>
    <row r="43" spans="1:6" ht="15" x14ac:dyDescent="0.25">
      <c r="A43" s="353"/>
      <c r="B43" s="376"/>
      <c r="C43" s="351"/>
      <c r="D43" s="351"/>
      <c r="E43" s="351"/>
      <c r="F43" s="352"/>
    </row>
    <row r="44" spans="1:6" ht="15" x14ac:dyDescent="0.25">
      <c r="A44" s="353"/>
      <c r="B44" s="376"/>
      <c r="C44" s="351"/>
      <c r="D44" s="351"/>
      <c r="E44" s="351"/>
      <c r="F44" s="352"/>
    </row>
    <row r="45" spans="1:6" ht="15" x14ac:dyDescent="0.25">
      <c r="A45" s="353"/>
      <c r="B45" s="376"/>
      <c r="C45" s="351"/>
      <c r="D45" s="351"/>
      <c r="E45" s="351"/>
      <c r="F45" s="352"/>
    </row>
    <row r="46" spans="1:6" ht="15" x14ac:dyDescent="0.25">
      <c r="A46" s="353"/>
      <c r="B46" s="376"/>
      <c r="C46" s="351"/>
      <c r="D46" s="351"/>
      <c r="E46" s="351"/>
      <c r="F46" s="352"/>
    </row>
    <row r="47" spans="1:6" ht="15" x14ac:dyDescent="0.25">
      <c r="A47" s="353"/>
      <c r="B47" s="378"/>
      <c r="C47" s="355"/>
      <c r="D47" s="355"/>
      <c r="E47" s="355"/>
      <c r="F47" s="356"/>
    </row>
    <row r="48" spans="1:6" ht="15" x14ac:dyDescent="0.25">
      <c r="A48" s="353"/>
      <c r="B48" s="378"/>
      <c r="C48" s="355"/>
      <c r="D48" s="355"/>
      <c r="E48" s="351"/>
      <c r="F48" s="352"/>
    </row>
    <row r="49" spans="1:6" ht="15" x14ac:dyDescent="0.25">
      <c r="A49" s="353"/>
      <c r="B49" s="376"/>
      <c r="C49" s="351"/>
      <c r="D49" s="351"/>
      <c r="E49" s="351"/>
      <c r="F49" s="352"/>
    </row>
    <row r="50" spans="1:6" ht="15" x14ac:dyDescent="0.25">
      <c r="A50" s="353"/>
      <c r="B50" s="376"/>
      <c r="C50" s="351"/>
      <c r="D50" s="351"/>
      <c r="E50" s="351"/>
      <c r="F50" s="352"/>
    </row>
    <row r="51" spans="1:6" ht="15" x14ac:dyDescent="0.25">
      <c r="A51" s="353"/>
      <c r="B51" s="376"/>
      <c r="C51" s="359"/>
      <c r="D51" s="351"/>
      <c r="E51" s="351"/>
      <c r="F51" s="352"/>
    </row>
    <row r="52" spans="1:6" ht="15" x14ac:dyDescent="0.25">
      <c r="A52" s="353"/>
      <c r="B52" s="376"/>
      <c r="C52" s="351"/>
      <c r="D52" s="351"/>
      <c r="E52" s="351"/>
      <c r="F52" s="352"/>
    </row>
    <row r="53" spans="1:6" ht="15" x14ac:dyDescent="0.25">
      <c r="A53" s="353"/>
      <c r="B53" s="376"/>
      <c r="C53" s="351"/>
      <c r="D53" s="351"/>
      <c r="E53" s="351"/>
      <c r="F53" s="352"/>
    </row>
    <row r="54" spans="1:6" ht="15" x14ac:dyDescent="0.25">
      <c r="A54" s="353"/>
      <c r="B54" s="376"/>
      <c r="C54" s="351"/>
      <c r="D54" s="351"/>
      <c r="E54" s="351"/>
      <c r="F54" s="352"/>
    </row>
    <row r="55" spans="1:6" ht="15" x14ac:dyDescent="0.25">
      <c r="A55" s="353"/>
      <c r="B55" s="376"/>
      <c r="C55" s="351"/>
      <c r="D55" s="351"/>
      <c r="E55" s="351"/>
      <c r="F55" s="352"/>
    </row>
    <row r="56" spans="1:6" ht="15" x14ac:dyDescent="0.25">
      <c r="A56" s="353"/>
      <c r="B56" s="376"/>
      <c r="C56" s="351"/>
      <c r="D56" s="351"/>
      <c r="E56" s="351"/>
      <c r="F56" s="352"/>
    </row>
    <row r="57" spans="1:6" ht="15" x14ac:dyDescent="0.25">
      <c r="A57" s="377"/>
      <c r="B57" s="376"/>
      <c r="C57" s="351"/>
      <c r="D57" s="351"/>
      <c r="E57" s="351"/>
      <c r="F57" s="352"/>
    </row>
    <row r="58" spans="1:6" ht="15" x14ac:dyDescent="0.25">
      <c r="A58" s="353"/>
      <c r="B58" s="376"/>
      <c r="C58" s="351"/>
      <c r="D58" s="351"/>
      <c r="E58" s="351"/>
      <c r="F58" s="352"/>
    </row>
    <row r="59" spans="1:6" ht="15" x14ac:dyDescent="0.25">
      <c r="A59" s="353"/>
      <c r="B59" s="376"/>
      <c r="C59" s="351"/>
      <c r="D59" s="351"/>
      <c r="E59" s="351"/>
      <c r="F59" s="352"/>
    </row>
    <row r="60" spans="1:6" ht="15" x14ac:dyDescent="0.25">
      <c r="A60" s="353"/>
      <c r="B60" s="376"/>
      <c r="C60" s="351"/>
      <c r="D60" s="351"/>
      <c r="E60" s="351"/>
      <c r="F60" s="352"/>
    </row>
    <row r="61" spans="1:6" ht="15" x14ac:dyDescent="0.25">
      <c r="A61" s="353"/>
      <c r="B61" s="376"/>
      <c r="C61" s="351"/>
      <c r="D61" s="351"/>
      <c r="E61" s="351"/>
      <c r="F61" s="352"/>
    </row>
    <row r="62" spans="1:6" ht="15" x14ac:dyDescent="0.25">
      <c r="A62" s="353"/>
      <c r="B62" s="376"/>
      <c r="C62" s="351"/>
      <c r="D62" s="351"/>
      <c r="E62" s="351"/>
      <c r="F62" s="352"/>
    </row>
    <row r="63" spans="1:6" ht="15" x14ac:dyDescent="0.25">
      <c r="A63" s="353"/>
      <c r="B63" s="376"/>
      <c r="C63" s="351"/>
      <c r="D63" s="351"/>
      <c r="E63" s="351"/>
      <c r="F63" s="352"/>
    </row>
    <row r="64" spans="1:6" ht="15" x14ac:dyDescent="0.25">
      <c r="A64" s="353"/>
      <c r="B64" s="376"/>
      <c r="C64" s="351"/>
      <c r="D64" s="351"/>
      <c r="E64" s="351"/>
      <c r="F64" s="352"/>
    </row>
    <row r="65" spans="1:6" ht="15" x14ac:dyDescent="0.25">
      <c r="A65" s="353"/>
      <c r="B65" s="376"/>
      <c r="C65" s="351"/>
      <c r="D65" s="351"/>
      <c r="E65" s="351"/>
      <c r="F65" s="352"/>
    </row>
    <row r="66" spans="1:6" ht="15" x14ac:dyDescent="0.25">
      <c r="A66" s="353"/>
      <c r="B66" s="376"/>
      <c r="C66" s="351"/>
      <c r="D66" s="351"/>
      <c r="E66" s="351"/>
      <c r="F66" s="352"/>
    </row>
    <row r="67" spans="1:6" ht="15" x14ac:dyDescent="0.25">
      <c r="A67" s="353"/>
      <c r="B67" s="376"/>
      <c r="C67" s="351"/>
      <c r="D67" s="351"/>
      <c r="E67" s="351"/>
      <c r="F67" s="352"/>
    </row>
    <row r="68" spans="1:6" ht="15" x14ac:dyDescent="0.25">
      <c r="A68" s="353"/>
      <c r="B68" s="376"/>
      <c r="C68" s="351"/>
      <c r="D68" s="351"/>
      <c r="E68" s="351"/>
      <c r="F68" s="352"/>
    </row>
    <row r="69" spans="1:6" ht="15" x14ac:dyDescent="0.25">
      <c r="A69" s="353"/>
      <c r="B69" s="376"/>
      <c r="C69" s="351"/>
      <c r="D69" s="351"/>
      <c r="E69" s="351"/>
      <c r="F69" s="352"/>
    </row>
    <row r="70" spans="1:6" ht="15" x14ac:dyDescent="0.25">
      <c r="A70" s="353"/>
      <c r="B70" s="376"/>
      <c r="C70" s="351"/>
      <c r="D70" s="351"/>
      <c r="E70" s="351"/>
      <c r="F70" s="352"/>
    </row>
    <row r="71" spans="1:6" ht="15" x14ac:dyDescent="0.25">
      <c r="A71" s="353"/>
      <c r="B71" s="376"/>
      <c r="C71" s="351"/>
      <c r="D71" s="351"/>
      <c r="E71" s="351"/>
      <c r="F71" s="352"/>
    </row>
    <row r="72" spans="1:6" ht="15" x14ac:dyDescent="0.25">
      <c r="A72" s="353"/>
      <c r="B72" s="376"/>
      <c r="C72" s="351"/>
      <c r="D72" s="351"/>
      <c r="E72" s="351"/>
      <c r="F72" s="352"/>
    </row>
    <row r="73" spans="1:6" ht="15" x14ac:dyDescent="0.25">
      <c r="A73" s="353"/>
      <c r="B73" s="376"/>
      <c r="C73" s="351"/>
      <c r="D73" s="351"/>
      <c r="E73" s="351"/>
      <c r="F73" s="352"/>
    </row>
    <row r="74" spans="1:6" ht="15" x14ac:dyDescent="0.25">
      <c r="A74" s="353"/>
      <c r="B74" s="376"/>
      <c r="C74" s="351"/>
      <c r="D74" s="351"/>
      <c r="E74" s="351"/>
      <c r="F74" s="352"/>
    </row>
    <row r="75" spans="1:6" ht="15" x14ac:dyDescent="0.25">
      <c r="A75" s="353"/>
      <c r="B75" s="376"/>
      <c r="C75" s="351"/>
      <c r="D75" s="351"/>
      <c r="E75" s="351"/>
      <c r="F75" s="352"/>
    </row>
    <row r="76" spans="1:6" ht="15" x14ac:dyDescent="0.25">
      <c r="A76" s="353"/>
      <c r="B76" s="376"/>
      <c r="C76" s="351"/>
      <c r="D76" s="351"/>
      <c r="E76" s="351"/>
      <c r="F76" s="352"/>
    </row>
    <row r="77" spans="1:6" ht="15" x14ac:dyDescent="0.25">
      <c r="A77" s="353"/>
      <c r="B77" s="376"/>
      <c r="C77" s="351"/>
      <c r="D77" s="351"/>
      <c r="E77" s="351"/>
      <c r="F77" s="352"/>
    </row>
    <row r="78" spans="1:6" ht="15" x14ac:dyDescent="0.25">
      <c r="A78" s="353"/>
      <c r="B78" s="376"/>
      <c r="C78" s="351"/>
      <c r="D78" s="351"/>
      <c r="E78" s="351"/>
      <c r="F78" s="352"/>
    </row>
    <row r="79" spans="1:6" ht="15" x14ac:dyDescent="0.25">
      <c r="A79" s="353"/>
      <c r="B79" s="376"/>
      <c r="C79" s="351"/>
      <c r="D79" s="351"/>
      <c r="E79" s="351"/>
      <c r="F79" s="352"/>
    </row>
    <row r="80" spans="1:6" ht="15" x14ac:dyDescent="0.25">
      <c r="A80" s="353"/>
      <c r="B80" s="376"/>
      <c r="C80" s="351"/>
      <c r="D80" s="351"/>
      <c r="E80" s="351"/>
      <c r="F80" s="352"/>
    </row>
    <row r="81" spans="1:6" ht="15" x14ac:dyDescent="0.25">
      <c r="A81" s="353"/>
      <c r="B81" s="376"/>
      <c r="C81" s="351"/>
      <c r="D81" s="351"/>
      <c r="E81" s="351"/>
      <c r="F81" s="352"/>
    </row>
    <row r="82" spans="1:6" ht="15" x14ac:dyDescent="0.25">
      <c r="A82" s="353"/>
      <c r="B82" s="376"/>
      <c r="C82" s="351"/>
      <c r="D82" s="351"/>
      <c r="E82" s="351"/>
      <c r="F82" s="352"/>
    </row>
    <row r="83" spans="1:6" ht="15" x14ac:dyDescent="0.25">
      <c r="A83" s="353"/>
      <c r="B83" s="376"/>
      <c r="C83" s="351"/>
      <c r="D83" s="351"/>
      <c r="E83" s="351"/>
      <c r="F83" s="352"/>
    </row>
    <row r="84" spans="1:6" ht="15" x14ac:dyDescent="0.25">
      <c r="A84" s="353"/>
      <c r="B84" s="376"/>
      <c r="C84" s="351"/>
      <c r="D84" s="351"/>
      <c r="E84" s="351"/>
      <c r="F84" s="352"/>
    </row>
    <row r="85" spans="1:6" ht="15" x14ac:dyDescent="0.25">
      <c r="A85" s="353"/>
      <c r="B85" s="378"/>
      <c r="C85" s="351"/>
      <c r="D85" s="351"/>
      <c r="E85" s="351"/>
      <c r="F85" s="352"/>
    </row>
    <row r="86" spans="1:6" ht="15" x14ac:dyDescent="0.25">
      <c r="A86" s="353"/>
      <c r="B86" s="376"/>
      <c r="C86" s="351"/>
      <c r="D86" s="351"/>
      <c r="E86" s="351"/>
      <c r="F86" s="352"/>
    </row>
    <row r="87" spans="1:6" ht="15" x14ac:dyDescent="0.25">
      <c r="A87" s="353"/>
      <c r="B87" s="376"/>
      <c r="C87" s="351"/>
      <c r="D87" s="351"/>
      <c r="E87" s="351"/>
      <c r="F87" s="352"/>
    </row>
    <row r="88" spans="1:6" ht="15" x14ac:dyDescent="0.25">
      <c r="A88" s="353"/>
      <c r="B88" s="376"/>
      <c r="C88" s="351"/>
      <c r="D88" s="351"/>
      <c r="E88" s="351"/>
      <c r="F88" s="352"/>
    </row>
    <row r="89" spans="1:6" ht="15" x14ac:dyDescent="0.25">
      <c r="A89" s="353"/>
      <c r="B89" s="376"/>
      <c r="C89" s="351"/>
      <c r="D89" s="351"/>
      <c r="E89" s="351"/>
      <c r="F89" s="352"/>
    </row>
    <row r="90" spans="1:6" ht="15" x14ac:dyDescent="0.25">
      <c r="A90" s="353"/>
      <c r="B90" s="376"/>
      <c r="C90" s="351"/>
      <c r="D90" s="351"/>
      <c r="E90" s="351"/>
      <c r="F90" s="352"/>
    </row>
    <row r="91" spans="1:6" ht="15" x14ac:dyDescent="0.25">
      <c r="A91" s="353"/>
      <c r="B91" s="376"/>
      <c r="C91" s="351"/>
      <c r="D91" s="351"/>
      <c r="E91" s="351"/>
      <c r="F91" s="352"/>
    </row>
    <row r="92" spans="1:6" ht="15" x14ac:dyDescent="0.25">
      <c r="A92" s="353"/>
      <c r="B92" s="376"/>
      <c r="C92" s="351"/>
      <c r="D92" s="351"/>
      <c r="E92" s="351"/>
      <c r="F92" s="352"/>
    </row>
    <row r="93" spans="1:6" ht="15" x14ac:dyDescent="0.25">
      <c r="A93" s="353"/>
      <c r="B93" s="376"/>
      <c r="C93" s="351"/>
      <c r="D93" s="351"/>
      <c r="E93" s="351"/>
      <c r="F93" s="352"/>
    </row>
    <row r="94" spans="1:6" ht="15" x14ac:dyDescent="0.25">
      <c r="A94" s="353"/>
      <c r="B94" s="376"/>
      <c r="C94" s="351"/>
      <c r="D94" s="351"/>
      <c r="E94" s="351"/>
      <c r="F94" s="352"/>
    </row>
    <row r="95" spans="1:6" ht="15" x14ac:dyDescent="0.25">
      <c r="A95" s="353"/>
      <c r="B95" s="376"/>
      <c r="C95" s="351"/>
      <c r="D95" s="351"/>
      <c r="E95" s="351"/>
      <c r="F95" s="352"/>
    </row>
    <row r="96" spans="1:6" ht="15" x14ac:dyDescent="0.25">
      <c r="A96" s="353"/>
      <c r="B96" s="376"/>
      <c r="C96" s="351"/>
      <c r="D96" s="351"/>
      <c r="E96" s="351"/>
      <c r="F96" s="352"/>
    </row>
    <row r="97" spans="1:6" ht="15" x14ac:dyDescent="0.25">
      <c r="A97" s="353"/>
      <c r="B97" s="376"/>
      <c r="C97" s="351"/>
      <c r="D97" s="351"/>
      <c r="E97" s="351"/>
      <c r="F97" s="352"/>
    </row>
    <row r="98" spans="1:6" ht="15" x14ac:dyDescent="0.25">
      <c r="A98" s="353"/>
      <c r="B98" s="376"/>
      <c r="C98" s="351"/>
      <c r="D98" s="351"/>
      <c r="E98" s="351"/>
      <c r="F98" s="352"/>
    </row>
    <row r="99" spans="1:6" ht="15" x14ac:dyDescent="0.25">
      <c r="A99" s="377"/>
      <c r="B99" s="376"/>
      <c r="C99" s="351"/>
      <c r="D99" s="351"/>
      <c r="E99" s="351"/>
      <c r="F99" s="352"/>
    </row>
    <row r="100" spans="1:6" ht="15" x14ac:dyDescent="0.25">
      <c r="A100" s="353"/>
      <c r="B100" s="376"/>
      <c r="C100" s="351"/>
      <c r="D100" s="351"/>
      <c r="E100" s="351"/>
      <c r="F100" s="352"/>
    </row>
    <row r="101" spans="1:6" ht="15" x14ac:dyDescent="0.25">
      <c r="A101" s="353"/>
      <c r="B101" s="376"/>
      <c r="C101" s="351"/>
      <c r="D101" s="351"/>
      <c r="E101" s="351"/>
      <c r="F101" s="352"/>
    </row>
    <row r="102" spans="1:6" ht="15" x14ac:dyDescent="0.25">
      <c r="A102" s="353"/>
      <c r="B102" s="376"/>
      <c r="C102" s="351"/>
      <c r="D102" s="351"/>
      <c r="E102" s="351"/>
      <c r="F102" s="352"/>
    </row>
    <row r="103" spans="1:6" ht="15" x14ac:dyDescent="0.25">
      <c r="A103" s="353"/>
      <c r="B103" s="376"/>
      <c r="C103" s="351"/>
      <c r="D103" s="351"/>
      <c r="E103" s="351"/>
      <c r="F103" s="352"/>
    </row>
    <row r="104" spans="1:6" ht="15" x14ac:dyDescent="0.25">
      <c r="A104" s="353"/>
      <c r="B104" s="376"/>
      <c r="C104" s="351"/>
      <c r="D104" s="351"/>
      <c r="E104" s="351"/>
      <c r="F104" s="352"/>
    </row>
    <row r="105" spans="1:6" ht="15" x14ac:dyDescent="0.25">
      <c r="A105" s="353"/>
      <c r="B105" s="376"/>
      <c r="C105" s="351"/>
      <c r="D105" s="351"/>
      <c r="E105" s="351"/>
      <c r="F105" s="352"/>
    </row>
    <row r="106" spans="1:6" ht="15" x14ac:dyDescent="0.25">
      <c r="A106" s="353"/>
      <c r="B106" s="376"/>
      <c r="C106" s="351"/>
      <c r="D106" s="351"/>
      <c r="E106" s="351"/>
      <c r="F106" s="352"/>
    </row>
    <row r="107" spans="1:6" ht="15" x14ac:dyDescent="0.25">
      <c r="A107" s="353"/>
      <c r="B107" s="376"/>
      <c r="C107" s="351"/>
      <c r="D107" s="351"/>
      <c r="E107" s="351"/>
      <c r="F107" s="352"/>
    </row>
    <row r="108" spans="1:6" ht="15" x14ac:dyDescent="0.25">
      <c r="A108" s="353"/>
      <c r="B108" s="376"/>
      <c r="C108" s="351"/>
      <c r="D108" s="351"/>
      <c r="E108" s="351"/>
      <c r="F108" s="352"/>
    </row>
    <row r="109" spans="1:6" ht="15" x14ac:dyDescent="0.25">
      <c r="A109" s="353"/>
      <c r="B109" s="376"/>
      <c r="C109" s="351"/>
      <c r="D109" s="351"/>
      <c r="E109" s="351"/>
      <c r="F109" s="352"/>
    </row>
    <row r="110" spans="1:6" ht="15" x14ac:dyDescent="0.25">
      <c r="A110" s="353"/>
      <c r="B110" s="376"/>
      <c r="C110" s="351"/>
      <c r="D110" s="351"/>
      <c r="E110" s="351"/>
      <c r="F110" s="352"/>
    </row>
    <row r="111" spans="1:6" ht="15" x14ac:dyDescent="0.25">
      <c r="A111" s="353"/>
      <c r="B111" s="379"/>
      <c r="C111" s="357"/>
      <c r="D111" s="351"/>
      <c r="E111" s="357"/>
      <c r="F111" s="358"/>
    </row>
    <row r="112" spans="1:6" ht="15" x14ac:dyDescent="0.25">
      <c r="A112" s="353"/>
      <c r="B112" s="376"/>
      <c r="C112" s="351"/>
      <c r="D112" s="351"/>
      <c r="E112" s="351"/>
      <c r="F112" s="352"/>
    </row>
    <row r="113" spans="1:6" ht="15" x14ac:dyDescent="0.25">
      <c r="A113" s="353"/>
      <c r="B113" s="376"/>
      <c r="C113" s="351"/>
      <c r="D113" s="351"/>
      <c r="E113" s="351"/>
      <c r="F113" s="352"/>
    </row>
    <row r="114" spans="1:6" ht="15" x14ac:dyDescent="0.25">
      <c r="A114" s="353"/>
      <c r="B114" s="376"/>
      <c r="C114" s="351"/>
      <c r="D114" s="351"/>
      <c r="E114" s="351"/>
      <c r="F114" s="352"/>
    </row>
    <row r="115" spans="1:6" ht="15" x14ac:dyDescent="0.25">
      <c r="A115" s="353"/>
      <c r="B115" s="376"/>
      <c r="C115" s="351"/>
      <c r="D115" s="351"/>
      <c r="E115" s="351"/>
      <c r="F115" s="352"/>
    </row>
    <row r="116" spans="1:6" ht="15" x14ac:dyDescent="0.25">
      <c r="A116" s="353"/>
      <c r="B116" s="376"/>
      <c r="C116" s="351"/>
      <c r="D116" s="351"/>
      <c r="E116" s="351"/>
      <c r="F116" s="352"/>
    </row>
    <row r="117" spans="1:6" ht="15" x14ac:dyDescent="0.25">
      <c r="A117" s="353"/>
      <c r="B117" s="376"/>
      <c r="C117" s="351"/>
      <c r="D117" s="351"/>
      <c r="E117" s="351"/>
      <c r="F117" s="352"/>
    </row>
    <row r="118" spans="1:6" ht="15" x14ac:dyDescent="0.25">
      <c r="A118" s="353"/>
      <c r="B118" s="376"/>
      <c r="C118" s="351"/>
      <c r="D118" s="351"/>
      <c r="E118" s="351"/>
      <c r="F118" s="352"/>
    </row>
    <row r="119" spans="1:6" ht="15" x14ac:dyDescent="0.25">
      <c r="A119" s="353"/>
      <c r="B119" s="376"/>
      <c r="C119" s="351"/>
      <c r="D119" s="351"/>
      <c r="E119" s="351"/>
      <c r="F119" s="352"/>
    </row>
    <row r="120" spans="1:6" ht="15" x14ac:dyDescent="0.25">
      <c r="A120" s="353"/>
      <c r="B120" s="376"/>
      <c r="C120" s="351"/>
      <c r="D120" s="351"/>
      <c r="E120" s="351"/>
      <c r="F120" s="352"/>
    </row>
    <row r="121" spans="1:6" ht="15" x14ac:dyDescent="0.25">
      <c r="A121" s="353"/>
      <c r="B121" s="376"/>
      <c r="C121" s="351"/>
      <c r="D121" s="351"/>
      <c r="E121" s="351"/>
      <c r="F121" s="352"/>
    </row>
    <row r="122" spans="1:6" ht="15" x14ac:dyDescent="0.25">
      <c r="A122" s="353"/>
      <c r="B122" s="376"/>
      <c r="C122" s="351"/>
      <c r="D122" s="351"/>
      <c r="E122" s="351"/>
      <c r="F122" s="352"/>
    </row>
    <row r="123" spans="1:6" ht="15" x14ac:dyDescent="0.25">
      <c r="A123" s="353"/>
      <c r="B123" s="376"/>
      <c r="C123" s="351"/>
      <c r="D123" s="351"/>
      <c r="E123" s="351"/>
      <c r="F123" s="352"/>
    </row>
    <row r="124" spans="1:6" ht="15" x14ac:dyDescent="0.25">
      <c r="A124" s="353"/>
      <c r="B124" s="376"/>
      <c r="C124" s="351"/>
      <c r="D124" s="351"/>
      <c r="E124" s="351"/>
      <c r="F124" s="352"/>
    </row>
    <row r="125" spans="1:6" ht="15" x14ac:dyDescent="0.25">
      <c r="A125" s="353"/>
      <c r="B125" s="376"/>
      <c r="C125" s="357"/>
      <c r="D125" s="351"/>
      <c r="E125" s="351"/>
      <c r="F125" s="352"/>
    </row>
    <row r="126" spans="1:6" ht="15" x14ac:dyDescent="0.25">
      <c r="A126" s="353"/>
      <c r="B126" s="376"/>
      <c r="C126" s="351"/>
      <c r="D126" s="351"/>
      <c r="E126" s="351"/>
      <c r="F126" s="352"/>
    </row>
    <row r="127" spans="1:6" ht="15" x14ac:dyDescent="0.25">
      <c r="A127" s="353"/>
      <c r="B127" s="376"/>
      <c r="C127" s="351"/>
      <c r="D127" s="351"/>
      <c r="E127" s="351"/>
      <c r="F127" s="352"/>
    </row>
    <row r="128" spans="1:6" ht="15" x14ac:dyDescent="0.25">
      <c r="A128" s="353"/>
      <c r="B128" s="376"/>
      <c r="C128" s="351"/>
      <c r="D128" s="351"/>
      <c r="E128" s="351"/>
      <c r="F128" s="352"/>
    </row>
    <row r="129" spans="1:6" ht="15" x14ac:dyDescent="0.25">
      <c r="A129" s="353"/>
      <c r="B129" s="376"/>
      <c r="C129" s="351"/>
      <c r="D129" s="351"/>
      <c r="E129" s="351"/>
      <c r="F129" s="352"/>
    </row>
    <row r="130" spans="1:6" ht="15" x14ac:dyDescent="0.25">
      <c r="A130" s="353"/>
      <c r="B130" s="376"/>
      <c r="C130" s="351"/>
      <c r="D130" s="351"/>
      <c r="E130" s="351"/>
      <c r="F130" s="352"/>
    </row>
    <row r="131" spans="1:6" ht="15" x14ac:dyDescent="0.25">
      <c r="A131" s="353"/>
      <c r="B131" s="378"/>
      <c r="C131" s="355"/>
      <c r="D131" s="351"/>
      <c r="E131" s="355"/>
      <c r="F131" s="356"/>
    </row>
    <row r="132" spans="1:6" ht="15" x14ac:dyDescent="0.25">
      <c r="A132" s="353"/>
      <c r="B132" s="376"/>
      <c r="C132" s="351"/>
      <c r="D132" s="351"/>
      <c r="E132" s="351"/>
      <c r="F132" s="352"/>
    </row>
    <row r="133" spans="1:6" ht="15" x14ac:dyDescent="0.25">
      <c r="A133" s="353"/>
      <c r="B133" s="376"/>
      <c r="C133" s="351"/>
      <c r="D133" s="351"/>
      <c r="E133" s="351"/>
      <c r="F133" s="352"/>
    </row>
    <row r="134" spans="1:6" ht="15" x14ac:dyDescent="0.25">
      <c r="A134" s="353"/>
      <c r="B134" s="376"/>
      <c r="C134" s="353"/>
      <c r="D134" s="351"/>
      <c r="E134" s="353"/>
      <c r="F134" s="352"/>
    </row>
    <row r="135" spans="1:6" ht="15" x14ac:dyDescent="0.25">
      <c r="A135" s="353"/>
      <c r="B135" s="376"/>
      <c r="C135" s="351"/>
      <c r="D135" s="351"/>
      <c r="E135" s="351"/>
      <c r="F135" s="352"/>
    </row>
    <row r="136" spans="1:6" ht="15" x14ac:dyDescent="0.25">
      <c r="A136" s="353"/>
      <c r="B136" s="376"/>
      <c r="C136" s="351"/>
      <c r="D136" s="351"/>
      <c r="E136" s="351"/>
      <c r="F136" s="352"/>
    </row>
    <row r="137" spans="1:6" ht="15" x14ac:dyDescent="0.25">
      <c r="A137" s="353"/>
      <c r="B137" s="376"/>
      <c r="C137" s="351"/>
      <c r="D137" s="351"/>
      <c r="E137" s="351"/>
      <c r="F137" s="352"/>
    </row>
    <row r="138" spans="1:6" ht="15" x14ac:dyDescent="0.25">
      <c r="A138" s="353"/>
      <c r="B138" s="376"/>
      <c r="C138" s="351"/>
      <c r="D138" s="351"/>
      <c r="E138" s="351"/>
      <c r="F138" s="352"/>
    </row>
    <row r="139" spans="1:6" ht="15" x14ac:dyDescent="0.25">
      <c r="A139" s="353"/>
      <c r="B139" s="376"/>
      <c r="C139" s="351"/>
      <c r="D139" s="351"/>
      <c r="E139" s="351"/>
      <c r="F139" s="352"/>
    </row>
    <row r="140" spans="1:6" ht="15" x14ac:dyDescent="0.25">
      <c r="A140" s="353"/>
      <c r="B140" s="376"/>
      <c r="C140" s="351"/>
      <c r="D140" s="351"/>
      <c r="E140" s="351"/>
      <c r="F140" s="352"/>
    </row>
    <row r="141" spans="1:6" ht="15" x14ac:dyDescent="0.25">
      <c r="A141" s="353"/>
      <c r="B141" s="376"/>
      <c r="C141" s="351"/>
      <c r="D141" s="351"/>
      <c r="E141" s="351"/>
      <c r="F141" s="352"/>
    </row>
    <row r="142" spans="1:6" ht="15" x14ac:dyDescent="0.25">
      <c r="A142" s="353"/>
      <c r="B142" s="376"/>
      <c r="C142" s="351"/>
      <c r="D142" s="351"/>
      <c r="E142" s="351"/>
      <c r="F142" s="352"/>
    </row>
    <row r="143" spans="1:6" ht="15" x14ac:dyDescent="0.25">
      <c r="A143" s="353"/>
      <c r="B143" s="376"/>
      <c r="C143" s="351"/>
      <c r="D143" s="351"/>
      <c r="E143" s="351"/>
      <c r="F143" s="352"/>
    </row>
    <row r="144" spans="1:6" ht="15" x14ac:dyDescent="0.25">
      <c r="A144" s="353"/>
      <c r="B144" s="376"/>
      <c r="C144" s="351"/>
      <c r="D144" s="351"/>
      <c r="E144" s="351"/>
      <c r="F144" s="352"/>
    </row>
    <row r="145" spans="1:6" ht="15" x14ac:dyDescent="0.25">
      <c r="A145" s="353"/>
      <c r="B145" s="376"/>
      <c r="C145" s="351"/>
      <c r="D145" s="351"/>
      <c r="E145" s="351"/>
      <c r="F145" s="352"/>
    </row>
    <row r="146" spans="1:6" ht="15" x14ac:dyDescent="0.25">
      <c r="A146" s="353"/>
      <c r="B146" s="376"/>
      <c r="C146" s="351"/>
      <c r="D146" s="351"/>
      <c r="E146" s="351"/>
      <c r="F146" s="352"/>
    </row>
    <row r="147" spans="1:6" ht="15" x14ac:dyDescent="0.25">
      <c r="A147" s="353"/>
      <c r="B147" s="376"/>
      <c r="C147" s="351"/>
      <c r="D147" s="351"/>
      <c r="E147" s="351"/>
      <c r="F147" s="352"/>
    </row>
    <row r="148" spans="1:6" ht="15" x14ac:dyDescent="0.25">
      <c r="A148" s="353"/>
      <c r="B148" s="376"/>
      <c r="C148" s="351"/>
      <c r="D148" s="351"/>
      <c r="E148" s="351"/>
      <c r="F148" s="352"/>
    </row>
    <row r="149" spans="1:6" ht="15" x14ac:dyDescent="0.25">
      <c r="A149" s="353"/>
      <c r="B149" s="376"/>
      <c r="C149" s="351"/>
      <c r="D149" s="351"/>
      <c r="E149" s="351"/>
      <c r="F149" s="352"/>
    </row>
    <row r="150" spans="1:6" ht="15" x14ac:dyDescent="0.25">
      <c r="A150" s="353"/>
      <c r="B150" s="376"/>
      <c r="C150" s="351"/>
      <c r="D150" s="351"/>
      <c r="E150" s="351"/>
      <c r="F150" s="352"/>
    </row>
    <row r="151" spans="1:6" ht="15" x14ac:dyDescent="0.25">
      <c r="A151" s="353"/>
      <c r="B151" s="376"/>
      <c r="C151" s="351"/>
      <c r="D151" s="351"/>
      <c r="E151" s="351"/>
      <c r="F151" s="352"/>
    </row>
    <row r="152" spans="1:6" ht="15" x14ac:dyDescent="0.25">
      <c r="A152" s="353"/>
      <c r="B152" s="376"/>
      <c r="C152" s="351"/>
      <c r="D152" s="351"/>
      <c r="E152" s="351"/>
      <c r="F152" s="352"/>
    </row>
    <row r="153" spans="1:6" ht="15" x14ac:dyDescent="0.25">
      <c r="A153" s="353"/>
      <c r="B153" s="376"/>
      <c r="C153" s="351"/>
      <c r="D153" s="351"/>
      <c r="E153" s="351"/>
      <c r="F153" s="352"/>
    </row>
    <row r="154" spans="1:6" ht="15" x14ac:dyDescent="0.25">
      <c r="A154" s="353"/>
      <c r="B154" s="376"/>
      <c r="C154" s="351"/>
      <c r="D154" s="351"/>
      <c r="E154" s="351"/>
      <c r="F154" s="352"/>
    </row>
    <row r="155" spans="1:6" ht="15" x14ac:dyDescent="0.25">
      <c r="A155" s="353"/>
      <c r="B155" s="376"/>
      <c r="C155" s="351"/>
      <c r="D155" s="351"/>
      <c r="E155" s="351"/>
      <c r="F155" s="352"/>
    </row>
    <row r="156" spans="1:6" ht="15" x14ac:dyDescent="0.25">
      <c r="A156" s="353"/>
      <c r="B156" s="376"/>
      <c r="C156" s="351"/>
      <c r="D156" s="351"/>
      <c r="E156" s="351"/>
      <c r="F156" s="352"/>
    </row>
    <row r="157" spans="1:6" ht="15" x14ac:dyDescent="0.25">
      <c r="A157" s="353"/>
      <c r="B157" s="376"/>
      <c r="C157" s="351"/>
      <c r="D157" s="351"/>
      <c r="E157" s="351"/>
      <c r="F157" s="352"/>
    </row>
    <row r="158" spans="1:6" ht="15" x14ac:dyDescent="0.25">
      <c r="A158" s="353"/>
      <c r="B158" s="376"/>
      <c r="C158" s="351"/>
      <c r="D158" s="351"/>
      <c r="E158" s="351"/>
      <c r="F158" s="352"/>
    </row>
    <row r="159" spans="1:6" ht="15" x14ac:dyDescent="0.25">
      <c r="A159" s="353"/>
      <c r="B159" s="376"/>
      <c r="C159" s="351"/>
      <c r="D159" s="351"/>
      <c r="E159" s="351"/>
      <c r="F159" s="352"/>
    </row>
    <row r="160" spans="1:6" ht="15" x14ac:dyDescent="0.25">
      <c r="A160" s="353"/>
      <c r="B160" s="376"/>
      <c r="C160" s="351"/>
      <c r="D160" s="351"/>
      <c r="E160" s="351"/>
      <c r="F160" s="352"/>
    </row>
    <row r="161" spans="1:6" ht="15" x14ac:dyDescent="0.25">
      <c r="A161" s="353"/>
      <c r="B161" s="376"/>
      <c r="C161" s="351"/>
      <c r="D161" s="351"/>
      <c r="E161" s="351"/>
      <c r="F161" s="352"/>
    </row>
    <row r="162" spans="1:6" ht="15" x14ac:dyDescent="0.25">
      <c r="A162" s="353"/>
      <c r="B162" s="376"/>
      <c r="C162" s="351"/>
      <c r="D162" s="351"/>
      <c r="E162" s="351"/>
      <c r="F162" s="352"/>
    </row>
    <row r="163" spans="1:6" ht="15" x14ac:dyDescent="0.25">
      <c r="A163" s="353"/>
      <c r="B163" s="376"/>
      <c r="C163" s="351"/>
      <c r="D163" s="351"/>
      <c r="E163" s="351"/>
      <c r="F163" s="352"/>
    </row>
    <row r="164" spans="1:6" ht="15" x14ac:dyDescent="0.25">
      <c r="A164" s="353"/>
      <c r="B164" s="376"/>
      <c r="C164" s="351"/>
      <c r="D164" s="351"/>
      <c r="E164" s="351"/>
      <c r="F164" s="352"/>
    </row>
    <row r="165" spans="1:6" ht="15" x14ac:dyDescent="0.25">
      <c r="A165" s="353"/>
      <c r="B165" s="376"/>
      <c r="C165" s="351"/>
      <c r="D165" s="351"/>
      <c r="E165" s="351"/>
      <c r="F165" s="352"/>
    </row>
    <row r="166" spans="1:6" ht="15" x14ac:dyDescent="0.25">
      <c r="A166" s="353"/>
      <c r="B166" s="376"/>
      <c r="C166" s="351"/>
      <c r="D166" s="351"/>
      <c r="E166" s="351"/>
      <c r="F166" s="352"/>
    </row>
    <row r="167" spans="1:6" ht="15" x14ac:dyDescent="0.25">
      <c r="A167" s="353"/>
      <c r="B167" s="376"/>
      <c r="C167" s="351"/>
      <c r="D167" s="351"/>
      <c r="E167" s="351"/>
      <c r="F167" s="352"/>
    </row>
    <row r="168" spans="1:6" ht="15" x14ac:dyDescent="0.25">
      <c r="A168" s="353"/>
      <c r="B168" s="376"/>
      <c r="C168" s="351"/>
      <c r="D168" s="351"/>
      <c r="E168" s="351"/>
      <c r="F168" s="352"/>
    </row>
    <row r="169" spans="1:6" ht="15" x14ac:dyDescent="0.25">
      <c r="A169" s="377"/>
      <c r="B169" s="376"/>
      <c r="C169" s="351"/>
      <c r="D169" s="351"/>
      <c r="E169" s="351"/>
      <c r="F169" s="352"/>
    </row>
    <row r="170" spans="1:6" ht="15" x14ac:dyDescent="0.25">
      <c r="A170" s="353"/>
      <c r="B170" s="378"/>
      <c r="C170" s="355"/>
      <c r="D170" s="355"/>
      <c r="E170" s="355"/>
      <c r="F170" s="356"/>
    </row>
    <row r="171" spans="1:6" ht="15" x14ac:dyDescent="0.25">
      <c r="A171" s="353"/>
      <c r="B171" s="376"/>
      <c r="C171" s="351"/>
      <c r="D171" s="351"/>
      <c r="E171" s="351"/>
      <c r="F171" s="352"/>
    </row>
    <row r="172" spans="1:6" ht="15" x14ac:dyDescent="0.25">
      <c r="A172" s="353"/>
      <c r="B172" s="376"/>
      <c r="C172" s="351"/>
      <c r="D172" s="351"/>
      <c r="E172" s="351"/>
      <c r="F172" s="352"/>
    </row>
    <row r="173" spans="1:6" ht="15" x14ac:dyDescent="0.25">
      <c r="A173" s="353"/>
      <c r="B173" s="378"/>
      <c r="C173" s="355"/>
      <c r="D173" s="355"/>
      <c r="E173" s="351"/>
      <c r="F173" s="352"/>
    </row>
    <row r="174" spans="1:6" ht="15" x14ac:dyDescent="0.25">
      <c r="A174" s="353"/>
      <c r="B174" s="376"/>
      <c r="C174" s="351"/>
      <c r="D174" s="351"/>
      <c r="E174" s="351"/>
      <c r="F174" s="352"/>
    </row>
    <row r="175" spans="1:6" ht="15" x14ac:dyDescent="0.25">
      <c r="A175" s="353"/>
      <c r="B175" s="376"/>
      <c r="C175" s="351"/>
      <c r="D175" s="351"/>
      <c r="E175" s="351"/>
      <c r="F175" s="352"/>
    </row>
    <row r="176" spans="1:6" ht="15" x14ac:dyDescent="0.25">
      <c r="A176" s="353"/>
      <c r="B176" s="376"/>
      <c r="C176" s="351"/>
      <c r="D176" s="351"/>
      <c r="E176" s="351"/>
      <c r="F176" s="352"/>
    </row>
    <row r="177" spans="1:6" ht="15" x14ac:dyDescent="0.25">
      <c r="A177" s="353"/>
      <c r="B177" s="376"/>
      <c r="C177" s="351"/>
      <c r="D177" s="351"/>
      <c r="E177" s="351"/>
      <c r="F177" s="352"/>
    </row>
    <row r="178" spans="1:6" ht="15" x14ac:dyDescent="0.25">
      <c r="A178" s="353"/>
      <c r="B178" s="376"/>
      <c r="C178" s="351"/>
      <c r="D178" s="351"/>
      <c r="E178" s="351"/>
      <c r="F178" s="352"/>
    </row>
    <row r="179" spans="1:6" ht="15" x14ac:dyDescent="0.25">
      <c r="A179" s="353"/>
      <c r="B179" s="376"/>
      <c r="C179" s="351"/>
      <c r="D179" s="351"/>
      <c r="E179" s="351"/>
      <c r="F179" s="352"/>
    </row>
    <row r="180" spans="1:6" ht="15" x14ac:dyDescent="0.25">
      <c r="A180" s="353"/>
      <c r="B180" s="376"/>
      <c r="C180" s="351"/>
      <c r="D180" s="351"/>
      <c r="E180" s="351"/>
      <c r="F180" s="352"/>
    </row>
    <row r="181" spans="1:6" ht="15" x14ac:dyDescent="0.25">
      <c r="A181" s="353"/>
      <c r="B181" s="376"/>
      <c r="C181" s="351"/>
      <c r="D181" s="351"/>
      <c r="E181" s="351"/>
      <c r="F181" s="352"/>
    </row>
    <row r="182" spans="1:6" ht="15" x14ac:dyDescent="0.25">
      <c r="A182" s="353"/>
      <c r="B182" s="376"/>
      <c r="C182" s="351"/>
      <c r="D182" s="351"/>
      <c r="E182" s="351"/>
      <c r="F182" s="352"/>
    </row>
    <row r="183" spans="1:6" ht="15" x14ac:dyDescent="0.25">
      <c r="A183" s="353"/>
      <c r="B183" s="376"/>
      <c r="C183" s="351"/>
      <c r="D183" s="351"/>
      <c r="E183" s="351"/>
      <c r="F183" s="352"/>
    </row>
    <row r="184" spans="1:6" ht="15" x14ac:dyDescent="0.25">
      <c r="A184" s="353"/>
      <c r="B184" s="376"/>
      <c r="C184" s="351"/>
      <c r="D184" s="351"/>
      <c r="E184" s="351"/>
      <c r="F184" s="352"/>
    </row>
    <row r="185" spans="1:6" ht="15" x14ac:dyDescent="0.25">
      <c r="A185" s="353"/>
      <c r="B185" s="376"/>
      <c r="C185" s="351"/>
      <c r="D185" s="351"/>
      <c r="E185" s="351"/>
      <c r="F185" s="352"/>
    </row>
    <row r="186" spans="1:6" ht="15" x14ac:dyDescent="0.25">
      <c r="A186" s="353"/>
      <c r="B186" s="376"/>
      <c r="C186" s="351"/>
      <c r="D186" s="351"/>
      <c r="E186" s="351"/>
      <c r="F186" s="352"/>
    </row>
    <row r="187" spans="1:6" ht="15" x14ac:dyDescent="0.25">
      <c r="A187" s="353"/>
      <c r="B187" s="376"/>
      <c r="C187" s="351"/>
      <c r="D187" s="351"/>
      <c r="E187" s="351"/>
      <c r="F187" s="352"/>
    </row>
    <row r="188" spans="1:6" ht="15" x14ac:dyDescent="0.25">
      <c r="A188" s="353"/>
      <c r="B188" s="376"/>
      <c r="C188" s="351"/>
      <c r="D188" s="351"/>
      <c r="E188" s="351"/>
      <c r="F188" s="352"/>
    </row>
    <row r="189" spans="1:6" ht="15" x14ac:dyDescent="0.25">
      <c r="A189" s="353"/>
      <c r="B189" s="376"/>
      <c r="C189" s="351"/>
      <c r="D189" s="351"/>
      <c r="E189" s="351"/>
      <c r="F189" s="352"/>
    </row>
    <row r="190" spans="1:6" ht="15" x14ac:dyDescent="0.25">
      <c r="A190" s="353"/>
      <c r="B190" s="376"/>
      <c r="C190" s="351"/>
      <c r="D190" s="351"/>
      <c r="E190" s="351"/>
      <c r="F190" s="352"/>
    </row>
    <row r="191" spans="1:6" ht="15" x14ac:dyDescent="0.25">
      <c r="A191" s="353"/>
      <c r="B191" s="379"/>
      <c r="C191" s="357"/>
      <c r="D191" s="351"/>
      <c r="E191" s="357"/>
      <c r="F191" s="358"/>
    </row>
    <row r="192" spans="1:6" ht="15" x14ac:dyDescent="0.25">
      <c r="A192" s="353"/>
      <c r="B192" s="376"/>
      <c r="C192" s="351"/>
      <c r="D192" s="351"/>
      <c r="E192" s="351"/>
      <c r="F192" s="352"/>
    </row>
    <row r="193" spans="1:6" ht="15" x14ac:dyDescent="0.25">
      <c r="A193" s="353"/>
      <c r="B193" s="376"/>
      <c r="C193" s="351"/>
      <c r="D193" s="351"/>
      <c r="E193" s="351"/>
      <c r="F193" s="352"/>
    </row>
    <row r="194" spans="1:6" ht="15" x14ac:dyDescent="0.25">
      <c r="A194" s="353"/>
      <c r="B194" s="376"/>
      <c r="C194" s="351"/>
      <c r="D194" s="351"/>
      <c r="E194" s="351"/>
      <c r="F194" s="352"/>
    </row>
    <row r="195" spans="1:6" ht="15" x14ac:dyDescent="0.25">
      <c r="A195" s="353"/>
      <c r="B195" s="376"/>
      <c r="C195" s="357"/>
      <c r="D195" s="351"/>
      <c r="E195" s="351"/>
      <c r="F195" s="352"/>
    </row>
    <row r="196" spans="1:6" ht="15" x14ac:dyDescent="0.25">
      <c r="A196" s="377"/>
      <c r="B196" s="376"/>
      <c r="C196" s="351"/>
      <c r="D196" s="351"/>
      <c r="E196" s="351"/>
      <c r="F196" s="352"/>
    </row>
    <row r="197" spans="1:6" ht="15" x14ac:dyDescent="0.25">
      <c r="A197" s="353"/>
      <c r="B197" s="376"/>
      <c r="C197" s="351"/>
      <c r="D197" s="351"/>
      <c r="E197" s="351"/>
      <c r="F197" s="352"/>
    </row>
    <row r="198" spans="1:6" ht="15" x14ac:dyDescent="0.25">
      <c r="A198" s="353"/>
      <c r="B198" s="378"/>
      <c r="C198" s="355"/>
      <c r="D198" s="351"/>
      <c r="E198" s="355"/>
      <c r="F198" s="356"/>
    </row>
    <row r="199" spans="1:6" ht="15" x14ac:dyDescent="0.25">
      <c r="A199" s="353"/>
      <c r="B199" s="376"/>
      <c r="C199" s="351"/>
      <c r="D199" s="351"/>
      <c r="E199" s="351"/>
      <c r="F199" s="352"/>
    </row>
    <row r="200" spans="1:6" ht="15" x14ac:dyDescent="0.25">
      <c r="A200" s="353"/>
      <c r="B200" s="376"/>
      <c r="C200" s="351"/>
      <c r="D200" s="351"/>
      <c r="E200" s="351"/>
      <c r="F200" s="352"/>
    </row>
    <row r="201" spans="1:6" ht="15" x14ac:dyDescent="0.25">
      <c r="A201" s="353"/>
      <c r="B201" s="376"/>
      <c r="C201" s="351"/>
      <c r="D201" s="351"/>
      <c r="E201" s="351"/>
      <c r="F201" s="352"/>
    </row>
    <row r="202" spans="1:6" ht="15" x14ac:dyDescent="0.25">
      <c r="A202" s="377"/>
      <c r="B202" s="376"/>
      <c r="C202" s="351"/>
      <c r="D202" s="351"/>
      <c r="E202" s="351"/>
      <c r="F202" s="352"/>
    </row>
    <row r="203" spans="1:6" ht="15" x14ac:dyDescent="0.25">
      <c r="A203" s="353"/>
      <c r="B203" s="376"/>
      <c r="C203" s="351"/>
      <c r="D203" s="351"/>
      <c r="E203" s="351"/>
      <c r="F203" s="352"/>
    </row>
    <row r="204" spans="1:6" ht="15" x14ac:dyDescent="0.25">
      <c r="A204" s="353"/>
      <c r="B204" s="376"/>
      <c r="C204" s="351"/>
      <c r="D204" s="351"/>
      <c r="E204" s="351"/>
      <c r="F204" s="352"/>
    </row>
    <row r="205" spans="1:6" ht="15" x14ac:dyDescent="0.25">
      <c r="A205" s="353"/>
      <c r="B205" s="376"/>
      <c r="C205" s="351"/>
      <c r="D205" s="351"/>
      <c r="E205" s="351"/>
      <c r="F205" s="352"/>
    </row>
    <row r="206" spans="1:6" ht="15" x14ac:dyDescent="0.25">
      <c r="A206" s="353"/>
      <c r="B206" s="376"/>
      <c r="C206" s="351"/>
      <c r="D206" s="351"/>
      <c r="E206" s="351"/>
      <c r="F206" s="352"/>
    </row>
    <row r="207" spans="1:6" ht="15" x14ac:dyDescent="0.25">
      <c r="A207" s="353"/>
      <c r="B207" s="376"/>
      <c r="C207" s="351"/>
      <c r="D207" s="351"/>
      <c r="E207" s="351"/>
      <c r="F207" s="352"/>
    </row>
    <row r="208" spans="1:6" ht="15" x14ac:dyDescent="0.25">
      <c r="A208" s="353"/>
      <c r="B208" s="376"/>
      <c r="C208" s="351"/>
      <c r="D208" s="351"/>
      <c r="E208" s="351"/>
      <c r="F208" s="352"/>
    </row>
    <row r="209" spans="1:6" ht="15" x14ac:dyDescent="0.25">
      <c r="A209" s="353"/>
      <c r="B209" s="376"/>
      <c r="C209" s="351"/>
      <c r="D209" s="351"/>
      <c r="E209" s="351"/>
      <c r="F209" s="352"/>
    </row>
    <row r="210" spans="1:6" ht="15" x14ac:dyDescent="0.25">
      <c r="A210" s="353"/>
      <c r="B210" s="376"/>
      <c r="C210" s="351"/>
      <c r="D210" s="351"/>
      <c r="E210" s="351"/>
      <c r="F210" s="352"/>
    </row>
    <row r="211" spans="1:6" ht="15" x14ac:dyDescent="0.25">
      <c r="A211" s="353"/>
      <c r="B211" s="376"/>
      <c r="C211" s="351"/>
      <c r="D211" s="351"/>
      <c r="E211" s="351"/>
      <c r="F211" s="352"/>
    </row>
    <row r="212" spans="1:6" ht="15" x14ac:dyDescent="0.25">
      <c r="A212" s="353"/>
      <c r="B212" s="376"/>
      <c r="C212" s="351"/>
      <c r="D212" s="351"/>
      <c r="E212" s="351"/>
      <c r="F212" s="352"/>
    </row>
    <row r="213" spans="1:6" ht="15" x14ac:dyDescent="0.25">
      <c r="A213" s="353"/>
      <c r="B213" s="376"/>
      <c r="C213" s="351"/>
      <c r="D213" s="351"/>
      <c r="E213" s="351"/>
      <c r="F213" s="352"/>
    </row>
    <row r="214" spans="1:6" s="361" customFormat="1" ht="15" x14ac:dyDescent="0.25">
      <c r="A214" s="377"/>
      <c r="B214" s="380"/>
      <c r="C214" s="370"/>
      <c r="D214" s="370"/>
      <c r="E214" s="370"/>
      <c r="F214" s="371"/>
    </row>
    <row r="215" spans="1:6" ht="15" x14ac:dyDescent="0.25">
      <c r="A215" s="381"/>
      <c r="B215" s="376"/>
      <c r="C215" s="351"/>
      <c r="D215" s="351"/>
      <c r="E215" s="352"/>
      <c r="F215" s="351"/>
    </row>
    <row r="216" spans="1:6" s="346" customFormat="1" ht="15" x14ac:dyDescent="0.25">
      <c r="A216" s="353"/>
      <c r="B216" s="376"/>
      <c r="C216" s="351"/>
      <c r="D216" s="351"/>
      <c r="E216" s="351"/>
      <c r="F216" s="352"/>
    </row>
    <row r="217" spans="1:6" ht="15" x14ac:dyDescent="0.25">
      <c r="A217" s="381"/>
      <c r="B217" s="376"/>
      <c r="C217" s="351"/>
      <c r="D217" s="351"/>
      <c r="E217" s="352"/>
      <c r="F217" s="351"/>
    </row>
    <row r="218" spans="1:6" s="346" customFormat="1" ht="15" x14ac:dyDescent="0.25">
      <c r="A218" s="353"/>
      <c r="B218" s="376"/>
      <c r="C218" s="351"/>
      <c r="D218" s="351"/>
      <c r="E218" s="351"/>
      <c r="F218" s="352"/>
    </row>
    <row r="219" spans="1:6" ht="15" x14ac:dyDescent="0.25">
      <c r="A219" s="381"/>
      <c r="B219" s="376"/>
      <c r="C219" s="351"/>
      <c r="D219" s="351"/>
      <c r="E219" s="352"/>
      <c r="F219" s="351"/>
    </row>
    <row r="220" spans="1:6" s="346" customFormat="1" ht="15" x14ac:dyDescent="0.25">
      <c r="A220" s="353"/>
      <c r="B220" s="376"/>
      <c r="C220" s="351"/>
      <c r="D220" s="351"/>
      <c r="E220" s="351"/>
      <c r="F220" s="352"/>
    </row>
    <row r="221" spans="1:6" ht="15" x14ac:dyDescent="0.25">
      <c r="A221" s="353"/>
      <c r="B221" s="376"/>
      <c r="C221" s="351"/>
      <c r="D221" s="351"/>
      <c r="E221" s="351"/>
      <c r="F221" s="352"/>
    </row>
    <row r="222" spans="1:6" ht="15" x14ac:dyDescent="0.25">
      <c r="A222" s="353"/>
      <c r="B222" s="376"/>
      <c r="C222" s="351"/>
      <c r="D222" s="351"/>
      <c r="E222" s="351"/>
      <c r="F222" s="352"/>
    </row>
    <row r="223" spans="1:6" ht="15" x14ac:dyDescent="0.25">
      <c r="A223" s="353"/>
      <c r="B223" s="376"/>
      <c r="C223" s="351"/>
      <c r="D223" s="351"/>
      <c r="E223" s="351"/>
      <c r="F223" s="352"/>
    </row>
    <row r="224" spans="1:6" s="383" customFormat="1" ht="15" x14ac:dyDescent="0.25">
      <c r="A224" s="381"/>
      <c r="B224" s="382"/>
      <c r="C224" s="363"/>
      <c r="D224" s="363"/>
      <c r="E224" s="365"/>
      <c r="F224" s="363"/>
    </row>
    <row r="225" spans="1:6" s="346" customFormat="1" ht="15" x14ac:dyDescent="0.25">
      <c r="A225" s="353"/>
      <c r="B225" s="376"/>
      <c r="C225" s="351"/>
      <c r="D225" s="351"/>
      <c r="E225" s="351"/>
      <c r="F225" s="352"/>
    </row>
    <row r="226" spans="1:6" s="346" customFormat="1" ht="15" x14ac:dyDescent="0.25">
      <c r="A226" s="353"/>
      <c r="B226" s="376"/>
      <c r="C226" s="351"/>
      <c r="D226" s="351"/>
      <c r="E226" s="351"/>
      <c r="F226" s="352"/>
    </row>
    <row r="227" spans="1:6" s="346" customFormat="1" ht="15" x14ac:dyDescent="0.25">
      <c r="A227" s="353"/>
      <c r="B227" s="376"/>
      <c r="C227" s="351"/>
      <c r="D227" s="351"/>
      <c r="E227" s="351"/>
      <c r="F227" s="352"/>
    </row>
    <row r="228" spans="1:6" s="346" customFormat="1" ht="15" x14ac:dyDescent="0.25">
      <c r="A228" s="353"/>
      <c r="B228" s="376"/>
      <c r="C228" s="351"/>
      <c r="D228" s="351"/>
      <c r="E228" s="351"/>
      <c r="F228" s="352"/>
    </row>
    <row r="229" spans="1:6" s="346" customFormat="1" ht="15" x14ac:dyDescent="0.25">
      <c r="A229" s="353"/>
      <c r="B229" s="376"/>
      <c r="C229" s="351"/>
      <c r="D229" s="351"/>
      <c r="E229" s="351"/>
      <c r="F229" s="352"/>
    </row>
    <row r="230" spans="1:6" ht="15" x14ac:dyDescent="0.25">
      <c r="A230" s="377"/>
      <c r="B230" s="380"/>
      <c r="C230" s="370"/>
      <c r="D230" s="370"/>
      <c r="E230" s="370"/>
      <c r="F230" s="371"/>
    </row>
    <row r="231" spans="1:6" s="383" customFormat="1" ht="15" x14ac:dyDescent="0.25">
      <c r="A231" s="381"/>
      <c r="B231" s="382"/>
      <c r="C231" s="363"/>
      <c r="D231" s="363"/>
      <c r="E231" s="365"/>
      <c r="F231" s="363"/>
    </row>
    <row r="232" spans="1:6" s="346" customFormat="1" ht="15" x14ac:dyDescent="0.25">
      <c r="A232" s="353"/>
      <c r="B232" s="376"/>
      <c r="C232" s="351"/>
      <c r="D232" s="351"/>
      <c r="E232" s="351"/>
      <c r="F232" s="352"/>
    </row>
    <row r="233" spans="1:6" s="383" customFormat="1" ht="15" x14ac:dyDescent="0.25">
      <c r="A233" s="381"/>
      <c r="B233" s="382"/>
      <c r="C233" s="363"/>
      <c r="D233" s="363"/>
      <c r="E233" s="365"/>
      <c r="F233" s="363"/>
    </row>
    <row r="234" spans="1:6" s="346" customFormat="1" ht="15" x14ac:dyDescent="0.25">
      <c r="A234" s="353"/>
      <c r="B234" s="376"/>
      <c r="C234" s="351"/>
      <c r="D234" s="351"/>
      <c r="E234" s="351"/>
      <c r="F234" s="352"/>
    </row>
    <row r="235" spans="1:6" ht="15" x14ac:dyDescent="0.25">
      <c r="A235" s="381"/>
      <c r="B235" s="376"/>
      <c r="C235" s="351"/>
      <c r="D235" s="351"/>
      <c r="E235" s="352"/>
      <c r="F235" s="351"/>
    </row>
    <row r="236" spans="1:6" s="346" customFormat="1" ht="15" x14ac:dyDescent="0.25">
      <c r="A236" s="353"/>
      <c r="B236" s="376"/>
      <c r="C236" s="351"/>
      <c r="D236" s="351"/>
      <c r="E236" s="351"/>
      <c r="F236" s="352"/>
    </row>
    <row r="237" spans="1:6" ht="15" x14ac:dyDescent="0.25">
      <c r="A237" s="353"/>
      <c r="B237" s="376"/>
      <c r="C237" s="351"/>
      <c r="D237" s="351"/>
      <c r="E237" s="351"/>
      <c r="F237" s="352"/>
    </row>
    <row r="238" spans="1:6" ht="15" x14ac:dyDescent="0.25">
      <c r="A238" s="377"/>
      <c r="B238" s="380"/>
      <c r="C238" s="370"/>
      <c r="D238" s="370"/>
      <c r="E238" s="370"/>
      <c r="F238" s="371"/>
    </row>
    <row r="239" spans="1:6" ht="15" x14ac:dyDescent="0.25">
      <c r="A239" s="353"/>
      <c r="B239" s="376"/>
      <c r="C239" s="351"/>
      <c r="D239" s="351"/>
      <c r="E239" s="351"/>
      <c r="F239" s="352"/>
    </row>
    <row r="240" spans="1:6" ht="15" x14ac:dyDescent="0.25">
      <c r="A240" s="353"/>
      <c r="B240" s="376"/>
      <c r="C240" s="351"/>
      <c r="D240" s="351"/>
      <c r="E240" s="351"/>
      <c r="F240" s="352"/>
    </row>
    <row r="241" spans="1:6" ht="15" x14ac:dyDescent="0.25">
      <c r="A241" s="353"/>
      <c r="B241" s="376"/>
      <c r="C241" s="351"/>
      <c r="D241" s="351"/>
      <c r="E241" s="351"/>
      <c r="F241" s="352"/>
    </row>
    <row r="242" spans="1:6" ht="15" x14ac:dyDescent="0.25">
      <c r="A242" s="353"/>
      <c r="B242" s="376"/>
      <c r="C242" s="351"/>
      <c r="D242" s="351"/>
      <c r="E242" s="351"/>
      <c r="F242" s="352"/>
    </row>
    <row r="243" spans="1:6" s="383" customFormat="1" ht="15" x14ac:dyDescent="0.25">
      <c r="A243" s="381"/>
      <c r="B243" s="382"/>
      <c r="C243" s="363"/>
      <c r="D243" s="363"/>
      <c r="E243" s="365"/>
      <c r="F243" s="363"/>
    </row>
    <row r="244" spans="1:6" s="346" customFormat="1" ht="15" x14ac:dyDescent="0.25">
      <c r="A244" s="353"/>
      <c r="B244" s="376"/>
      <c r="C244" s="351"/>
      <c r="D244" s="351"/>
      <c r="E244" s="351"/>
      <c r="F244" s="352"/>
    </row>
    <row r="245" spans="1:6" s="346" customFormat="1" ht="15" x14ac:dyDescent="0.25">
      <c r="A245" s="353"/>
      <c r="B245" s="376"/>
      <c r="C245" s="351"/>
      <c r="D245" s="351"/>
      <c r="E245" s="351"/>
      <c r="F245" s="352"/>
    </row>
    <row r="246" spans="1:6" s="387" customFormat="1" ht="15" x14ac:dyDescent="0.25">
      <c r="A246" s="381"/>
      <c r="B246" s="384"/>
      <c r="C246" s="385"/>
      <c r="D246" s="385"/>
      <c r="E246" s="386"/>
      <c r="F246" s="385"/>
    </row>
    <row r="247" spans="1:6" s="346" customFormat="1" ht="15" x14ac:dyDescent="0.25">
      <c r="A247" s="353"/>
      <c r="B247" s="376"/>
      <c r="C247" s="351"/>
      <c r="D247" s="351"/>
      <c r="E247" s="351"/>
      <c r="F247" s="352"/>
    </row>
    <row r="248" spans="1:6" ht="15" x14ac:dyDescent="0.25">
      <c r="A248" s="381"/>
      <c r="B248" s="376"/>
      <c r="C248" s="351"/>
      <c r="D248" s="351"/>
      <c r="E248" s="352"/>
      <c r="F248" s="351"/>
    </row>
    <row r="249" spans="1:6" s="346" customFormat="1" ht="15" x14ac:dyDescent="0.25">
      <c r="A249" s="353"/>
      <c r="B249" s="376"/>
      <c r="C249" s="351"/>
      <c r="D249" s="351"/>
      <c r="E249" s="351"/>
      <c r="F249" s="352"/>
    </row>
    <row r="250" spans="1:6" s="387" customFormat="1" ht="15" x14ac:dyDescent="0.25">
      <c r="A250" s="381"/>
      <c r="B250" s="384"/>
      <c r="C250" s="385"/>
      <c r="D250" s="385"/>
      <c r="E250" s="386"/>
      <c r="F250" s="385"/>
    </row>
    <row r="251" spans="1:6" s="346" customFormat="1" ht="15" x14ac:dyDescent="0.25">
      <c r="A251" s="353"/>
      <c r="B251" s="376"/>
      <c r="C251" s="351"/>
      <c r="D251" s="351"/>
      <c r="E251" s="351"/>
      <c r="F251" s="352"/>
    </row>
    <row r="252" spans="1:6" s="383" customFormat="1" ht="15" x14ac:dyDescent="0.25">
      <c r="A252" s="381"/>
      <c r="B252" s="382"/>
      <c r="C252" s="363"/>
      <c r="D252" s="363"/>
      <c r="E252" s="365"/>
      <c r="F252" s="363"/>
    </row>
    <row r="253" spans="1:6" s="346" customFormat="1" ht="15" x14ac:dyDescent="0.25">
      <c r="A253" s="353"/>
      <c r="B253" s="376"/>
      <c r="C253" s="351"/>
      <c r="D253" s="351"/>
      <c r="E253" s="351"/>
      <c r="F253" s="352"/>
    </row>
    <row r="254" spans="1:6" ht="15" x14ac:dyDescent="0.25">
      <c r="A254" s="381"/>
      <c r="B254" s="376"/>
      <c r="C254" s="351"/>
      <c r="D254" s="351"/>
      <c r="E254" s="352"/>
      <c r="F254" s="351"/>
    </row>
    <row r="255" spans="1:6" s="346" customFormat="1" ht="15" x14ac:dyDescent="0.25">
      <c r="A255" s="353"/>
      <c r="B255" s="376"/>
      <c r="C255" s="351"/>
      <c r="D255" s="351"/>
      <c r="E255" s="351"/>
      <c r="F255" s="352"/>
    </row>
    <row r="256" spans="1:6" ht="15" x14ac:dyDescent="0.25">
      <c r="A256" s="353"/>
      <c r="B256" s="376"/>
      <c r="C256" s="351"/>
      <c r="D256" s="351"/>
      <c r="E256" s="351"/>
      <c r="F256" s="352"/>
    </row>
    <row r="257" spans="1:6" s="387" customFormat="1" ht="15" x14ac:dyDescent="0.25">
      <c r="A257" s="381"/>
      <c r="B257" s="384"/>
      <c r="C257" s="385"/>
      <c r="D257" s="385"/>
      <c r="E257" s="386"/>
      <c r="F257" s="385"/>
    </row>
    <row r="258" spans="1:6" s="346" customFormat="1" ht="15" x14ac:dyDescent="0.25">
      <c r="A258" s="353"/>
      <c r="B258" s="376"/>
      <c r="C258" s="351"/>
      <c r="D258" s="351"/>
      <c r="E258" s="351"/>
      <c r="F258" s="352"/>
    </row>
    <row r="259" spans="1:6" ht="15" x14ac:dyDescent="0.25">
      <c r="A259" s="381"/>
      <c r="B259" s="376"/>
      <c r="C259" s="351"/>
      <c r="D259" s="351"/>
      <c r="E259" s="352"/>
      <c r="F259" s="351"/>
    </row>
    <row r="260" spans="1:6" s="346" customFormat="1" ht="15" x14ac:dyDescent="0.25">
      <c r="A260" s="353"/>
      <c r="B260" s="376"/>
      <c r="C260" s="351"/>
      <c r="D260" s="351"/>
      <c r="E260" s="351"/>
      <c r="F260" s="352"/>
    </row>
    <row r="261" spans="1:6" ht="15" x14ac:dyDescent="0.25">
      <c r="A261" s="381"/>
      <c r="B261" s="380"/>
      <c r="C261" s="370"/>
      <c r="D261" s="370"/>
      <c r="E261" s="371"/>
      <c r="F261" s="370"/>
    </row>
    <row r="262" spans="1:6" s="346" customFormat="1" ht="15" x14ac:dyDescent="0.25">
      <c r="A262" s="353"/>
      <c r="B262" s="376"/>
      <c r="C262" s="351"/>
      <c r="D262" s="351"/>
      <c r="E262" s="351"/>
      <c r="F262" s="352"/>
    </row>
    <row r="263" spans="1:6" s="388" customFormat="1" ht="15" x14ac:dyDescent="0.25">
      <c r="A263" s="381"/>
      <c r="B263" s="382"/>
      <c r="C263" s="363"/>
      <c r="D263" s="363"/>
      <c r="E263" s="365"/>
      <c r="F263" s="363"/>
    </row>
    <row r="264" spans="1:6" x14ac:dyDescent="0.25">
      <c r="A264"/>
    </row>
    <row r="265" spans="1:6" s="346" customFormat="1" ht="15" x14ac:dyDescent="0.25">
      <c r="A265" s="353"/>
      <c r="B265" s="376"/>
      <c r="C265" s="351"/>
      <c r="D265" s="351"/>
      <c r="E265" s="351"/>
      <c r="F265" s="352"/>
    </row>
    <row r="266" spans="1:6" s="346" customFormat="1" ht="15" x14ac:dyDescent="0.25">
      <c r="A266" s="353"/>
      <c r="B266" s="376"/>
      <c r="C266" s="351"/>
      <c r="D266" s="351"/>
      <c r="E266" s="351"/>
      <c r="F266" s="352"/>
    </row>
    <row r="267" spans="1:6" s="346" customFormat="1" ht="15" x14ac:dyDescent="0.25">
      <c r="A267" s="353"/>
      <c r="B267" s="376"/>
      <c r="C267" s="351"/>
      <c r="D267" s="351"/>
      <c r="E267" s="351"/>
      <c r="F267" s="352"/>
    </row>
    <row r="268" spans="1:6" x14ac:dyDescent="0.25">
      <c r="A268"/>
    </row>
    <row r="269" spans="1:6" s="346" customFormat="1" ht="15" x14ac:dyDescent="0.25">
      <c r="A269" s="353"/>
      <c r="B269" s="376"/>
      <c r="C269" s="351"/>
      <c r="D269" s="351"/>
      <c r="E269" s="351"/>
      <c r="F269" s="352"/>
    </row>
    <row r="270" spans="1:6" x14ac:dyDescent="0.25">
      <c r="A270"/>
    </row>
    <row r="271" spans="1:6" s="369" customFormat="1" ht="15" x14ac:dyDescent="0.25">
      <c r="A271" s="389"/>
      <c r="B271" s="390"/>
      <c r="C271" s="367"/>
      <c r="D271" s="367"/>
      <c r="E271" s="367"/>
      <c r="F271" s="368"/>
    </row>
    <row r="272" spans="1:6" x14ac:dyDescent="0.25">
      <c r="A272"/>
    </row>
    <row r="273" spans="1:6" s="346" customFormat="1" ht="15" x14ac:dyDescent="0.25">
      <c r="A273" s="391"/>
      <c r="B273" s="392"/>
      <c r="D273" s="359"/>
      <c r="E273" s="359"/>
      <c r="F273" s="373"/>
    </row>
    <row r="274" spans="1:6" x14ac:dyDescent="0.25">
      <c r="A274"/>
    </row>
    <row r="275" spans="1:6" s="346" customFormat="1" ht="15" x14ac:dyDescent="0.25">
      <c r="A275" s="353"/>
      <c r="B275" s="376"/>
      <c r="C275" s="351"/>
      <c r="D275" s="351"/>
      <c r="E275" s="351"/>
      <c r="F275" s="352"/>
    </row>
  </sheetData>
  <pageMargins left="0.74791666666666701" right="0.74791666666666701" top="1.37777777777778" bottom="1.3777777777777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zoomScale="140" zoomScaleNormal="140" workbookViewId="0"/>
  </sheetViews>
  <sheetFormatPr baseColWidth="10" defaultColWidth="8.59765625" defaultRowHeight="13.8" x14ac:dyDescent="0.25"/>
  <cols>
    <col min="1" max="1" width="16.59765625"/>
    <col min="2" max="2" width="22.8984375"/>
    <col min="3" max="3" width="4"/>
    <col min="4" max="4" width="30"/>
    <col min="5" max="5" width="59.59765625"/>
    <col min="6" max="6" width="18.8984375"/>
    <col min="7" max="1025" width="10.5"/>
  </cols>
  <sheetData>
    <row r="1" spans="1:6" ht="15.6" x14ac:dyDescent="0.3">
      <c r="A1" s="348" t="s">
        <v>102</v>
      </c>
      <c r="B1" s="348" t="s">
        <v>103</v>
      </c>
      <c r="C1" s="348" t="s">
        <v>104</v>
      </c>
      <c r="D1" s="393" t="s">
        <v>105</v>
      </c>
      <c r="E1" s="348" t="s">
        <v>106</v>
      </c>
      <c r="F1" s="349" t="s">
        <v>107</v>
      </c>
    </row>
    <row r="2" spans="1:6" s="346" customFormat="1" ht="15" x14ac:dyDescent="0.25">
      <c r="A2" s="353"/>
      <c r="B2" s="351"/>
      <c r="C2" s="351"/>
      <c r="D2" s="394"/>
      <c r="E2" s="351"/>
      <c r="F2" s="352"/>
    </row>
    <row r="3" spans="1:6" s="346" customFormat="1" ht="15" x14ac:dyDescent="0.25">
      <c r="A3" s="353"/>
      <c r="B3" s="351"/>
      <c r="C3" s="351"/>
      <c r="D3" s="394"/>
      <c r="E3" s="351"/>
      <c r="F3" s="352"/>
    </row>
    <row r="4" spans="1:6" s="346" customFormat="1" ht="15" x14ac:dyDescent="0.25">
      <c r="A4" s="353"/>
      <c r="B4" s="351"/>
      <c r="C4" s="351"/>
      <c r="D4" s="394"/>
      <c r="E4" s="351"/>
      <c r="F4" s="352"/>
    </row>
    <row r="5" spans="1:6" s="346" customFormat="1" ht="15" x14ac:dyDescent="0.25">
      <c r="A5" s="353"/>
      <c r="B5" s="351"/>
      <c r="C5" s="351"/>
      <c r="D5" s="394"/>
      <c r="E5" s="351"/>
      <c r="F5" s="352"/>
    </row>
    <row r="6" spans="1:6" s="346" customFormat="1" ht="15" x14ac:dyDescent="0.25">
      <c r="A6" s="353"/>
      <c r="B6" s="351"/>
      <c r="C6" s="351"/>
      <c r="D6" s="394"/>
      <c r="E6" s="351"/>
      <c r="F6" s="352"/>
    </row>
    <row r="7" spans="1:6" ht="15" x14ac:dyDescent="0.25">
      <c r="A7" s="353"/>
      <c r="B7" s="351"/>
      <c r="C7" s="351"/>
      <c r="D7" s="394"/>
      <c r="E7" s="351"/>
      <c r="F7" s="352"/>
    </row>
    <row r="8" spans="1:6" ht="15" x14ac:dyDescent="0.25">
      <c r="A8" s="353"/>
      <c r="B8" s="351"/>
      <c r="C8" s="351"/>
      <c r="D8" s="394"/>
      <c r="E8" s="351"/>
      <c r="F8" s="352"/>
    </row>
    <row r="9" spans="1:6" ht="15" x14ac:dyDescent="0.25">
      <c r="A9" s="353"/>
      <c r="B9" s="351"/>
      <c r="C9" s="351"/>
      <c r="D9" s="394"/>
      <c r="E9" s="351"/>
      <c r="F9" s="352"/>
    </row>
    <row r="10" spans="1:6" ht="15" x14ac:dyDescent="0.25">
      <c r="A10" s="353"/>
      <c r="B10" s="351"/>
      <c r="C10" s="351"/>
      <c r="D10" s="394"/>
      <c r="E10" s="351"/>
      <c r="F10" s="352"/>
    </row>
    <row r="11" spans="1:6" ht="15" x14ac:dyDescent="0.25">
      <c r="A11" s="353"/>
      <c r="B11" s="351"/>
      <c r="C11" s="351"/>
      <c r="D11" s="394"/>
      <c r="E11" s="351"/>
      <c r="F11" s="352"/>
    </row>
    <row r="12" spans="1:6" ht="15" x14ac:dyDescent="0.25">
      <c r="A12" s="353"/>
      <c r="B12" s="351"/>
      <c r="C12" s="351"/>
      <c r="D12" s="394"/>
      <c r="E12" s="351"/>
      <c r="F12" s="352"/>
    </row>
    <row r="13" spans="1:6" ht="15" x14ac:dyDescent="0.25">
      <c r="A13" s="377"/>
      <c r="B13" s="351"/>
      <c r="C13" s="351"/>
      <c r="D13" s="394"/>
      <c r="E13" s="351"/>
      <c r="F13" s="352"/>
    </row>
    <row r="14" spans="1:6" ht="15" x14ac:dyDescent="0.25">
      <c r="A14" s="353"/>
      <c r="B14" s="355"/>
      <c r="C14" s="355"/>
      <c r="D14" s="395"/>
      <c r="E14" s="355"/>
      <c r="F14" s="356"/>
    </row>
    <row r="15" spans="1:6" ht="15" x14ac:dyDescent="0.25">
      <c r="A15" s="353"/>
      <c r="B15" s="351"/>
      <c r="C15" s="351"/>
      <c r="D15" s="394"/>
      <c r="E15" s="351"/>
      <c r="F15" s="352"/>
    </row>
    <row r="16" spans="1:6" ht="15" x14ac:dyDescent="0.25">
      <c r="A16" s="353"/>
      <c r="B16" s="355"/>
      <c r="C16" s="355"/>
      <c r="D16" s="395"/>
      <c r="E16" s="351"/>
      <c r="F16" s="352"/>
    </row>
    <row r="17" spans="1:6" ht="15" x14ac:dyDescent="0.25">
      <c r="A17" s="353"/>
      <c r="B17" s="351"/>
      <c r="C17" s="351"/>
      <c r="D17" s="394"/>
      <c r="E17" s="351"/>
      <c r="F17" s="352"/>
    </row>
    <row r="18" spans="1:6" ht="15" x14ac:dyDescent="0.25">
      <c r="A18" s="353"/>
      <c r="B18" s="351"/>
      <c r="C18" s="351"/>
      <c r="D18" s="394"/>
      <c r="E18" s="351"/>
      <c r="F18" s="352"/>
    </row>
    <row r="19" spans="1:6" ht="15" x14ac:dyDescent="0.25">
      <c r="A19" s="353"/>
      <c r="B19" s="351"/>
      <c r="C19" s="351"/>
      <c r="D19" s="394"/>
      <c r="E19" s="351"/>
      <c r="F19" s="352"/>
    </row>
    <row r="20" spans="1:6" ht="15" x14ac:dyDescent="0.25">
      <c r="A20" s="353"/>
      <c r="B20" s="351"/>
      <c r="C20" s="351"/>
      <c r="D20" s="394"/>
      <c r="E20" s="351"/>
      <c r="F20" s="352"/>
    </row>
    <row r="21" spans="1:6" ht="15" x14ac:dyDescent="0.25">
      <c r="A21" s="353"/>
      <c r="B21" s="351"/>
      <c r="C21" s="351"/>
      <c r="D21" s="394"/>
      <c r="E21" s="351"/>
      <c r="F21" s="352"/>
    </row>
    <row r="22" spans="1:6" ht="15" x14ac:dyDescent="0.25">
      <c r="A22" s="353"/>
      <c r="B22" s="351"/>
      <c r="C22" s="351"/>
      <c r="D22" s="394"/>
      <c r="E22" s="351"/>
      <c r="F22" s="352"/>
    </row>
    <row r="23" spans="1:6" ht="15" x14ac:dyDescent="0.25">
      <c r="A23" s="353"/>
      <c r="B23" s="351"/>
      <c r="C23" s="351"/>
      <c r="D23" s="394"/>
      <c r="E23" s="351"/>
      <c r="F23" s="352"/>
    </row>
    <row r="24" spans="1:6" ht="15" x14ac:dyDescent="0.25">
      <c r="A24" s="353"/>
      <c r="B24" s="355"/>
      <c r="C24" s="355"/>
      <c r="D24" s="394"/>
      <c r="E24" s="355"/>
      <c r="F24" s="356"/>
    </row>
    <row r="25" spans="1:6" ht="15" x14ac:dyDescent="0.25">
      <c r="A25" s="353"/>
      <c r="B25" s="351"/>
      <c r="C25" s="351"/>
      <c r="D25" s="394"/>
      <c r="E25" s="351"/>
      <c r="F25" s="352"/>
    </row>
    <row r="26" spans="1:6" ht="15" x14ac:dyDescent="0.25">
      <c r="A26" s="353"/>
      <c r="B26" s="351"/>
      <c r="C26" s="351"/>
      <c r="D26" s="394"/>
      <c r="E26" s="351"/>
      <c r="F26" s="352"/>
    </row>
    <row r="27" spans="1:6" ht="15" x14ac:dyDescent="0.25">
      <c r="A27" s="353"/>
      <c r="B27" s="351"/>
      <c r="C27" s="351"/>
      <c r="D27" s="394"/>
      <c r="E27" s="351"/>
      <c r="F27" s="352"/>
    </row>
    <row r="28" spans="1:6" ht="15" x14ac:dyDescent="0.25">
      <c r="A28" s="353"/>
      <c r="B28" s="351"/>
      <c r="C28" s="351"/>
      <c r="D28" s="394"/>
      <c r="E28" s="351"/>
      <c r="F28" s="352"/>
    </row>
    <row r="29" spans="1:6" ht="15" x14ac:dyDescent="0.25">
      <c r="A29" s="353"/>
      <c r="B29" s="351"/>
      <c r="C29" s="351"/>
      <c r="D29" s="394"/>
      <c r="E29" s="351"/>
      <c r="F29" s="352"/>
    </row>
    <row r="30" spans="1:6" ht="15" x14ac:dyDescent="0.25">
      <c r="A30" s="353"/>
      <c r="B30" s="351"/>
      <c r="C30" s="351"/>
      <c r="D30" s="394"/>
      <c r="E30" s="351"/>
      <c r="F30" s="352"/>
    </row>
    <row r="31" spans="1:6" ht="15" x14ac:dyDescent="0.25">
      <c r="A31" s="353"/>
      <c r="B31" s="351"/>
      <c r="C31" s="351"/>
      <c r="D31" s="394"/>
      <c r="E31" s="351"/>
      <c r="F31" s="352"/>
    </row>
    <row r="32" spans="1:6" ht="15" x14ac:dyDescent="0.25">
      <c r="A32" s="353"/>
      <c r="B32" s="351"/>
      <c r="C32" s="351"/>
      <c r="D32" s="394"/>
      <c r="E32" s="351"/>
      <c r="F32" s="352"/>
    </row>
    <row r="33" spans="1:6" ht="15" x14ac:dyDescent="0.25">
      <c r="A33" s="353"/>
      <c r="B33" s="351"/>
      <c r="C33" s="351"/>
      <c r="D33" s="394"/>
      <c r="E33" s="351"/>
      <c r="F33" s="352"/>
    </row>
    <row r="34" spans="1:6" ht="15" x14ac:dyDescent="0.25">
      <c r="A34" s="353"/>
      <c r="B34" s="351"/>
      <c r="C34" s="351"/>
      <c r="D34" s="394"/>
      <c r="E34" s="351"/>
      <c r="F34" s="352"/>
    </row>
    <row r="35" spans="1:6" ht="15" x14ac:dyDescent="0.25">
      <c r="A35" s="353"/>
      <c r="B35" s="351"/>
      <c r="C35" s="351"/>
      <c r="D35" s="394"/>
      <c r="E35" s="351"/>
      <c r="F35" s="352"/>
    </row>
    <row r="36" spans="1:6" ht="15" x14ac:dyDescent="0.25">
      <c r="A36" s="353"/>
      <c r="B36" s="351"/>
      <c r="C36" s="351"/>
      <c r="D36" s="394"/>
      <c r="E36" s="351"/>
      <c r="F36" s="352"/>
    </row>
    <row r="37" spans="1:6" ht="15" x14ac:dyDescent="0.25">
      <c r="A37" s="353"/>
      <c r="B37" s="351"/>
      <c r="C37" s="351"/>
      <c r="D37" s="394"/>
      <c r="E37" s="351"/>
      <c r="F37" s="352"/>
    </row>
    <row r="38" spans="1:6" ht="15" x14ac:dyDescent="0.25">
      <c r="A38" s="353"/>
      <c r="B38" s="351"/>
      <c r="C38" s="351"/>
      <c r="D38" s="394"/>
      <c r="E38" s="351"/>
      <c r="F38" s="352"/>
    </row>
    <row r="39" spans="1:6" ht="15" x14ac:dyDescent="0.25">
      <c r="A39" s="353"/>
      <c r="B39" s="351"/>
      <c r="C39" s="359"/>
      <c r="D39" s="394"/>
      <c r="E39" s="351"/>
      <c r="F39" s="352"/>
    </row>
    <row r="40" spans="1:6" ht="15" x14ac:dyDescent="0.25">
      <c r="A40" s="353"/>
      <c r="B40" s="351"/>
      <c r="C40" s="351"/>
      <c r="D40" s="394"/>
      <c r="E40" s="351"/>
      <c r="F40" s="352"/>
    </row>
    <row r="41" spans="1:6" ht="15" x14ac:dyDescent="0.25">
      <c r="A41" s="353"/>
      <c r="B41" s="351"/>
      <c r="C41" s="351"/>
      <c r="D41" s="394"/>
      <c r="E41" s="351"/>
      <c r="F41" s="352"/>
    </row>
    <row r="42" spans="1:6" ht="15" x14ac:dyDescent="0.25">
      <c r="A42" s="353"/>
      <c r="B42" s="351"/>
      <c r="C42" s="351"/>
      <c r="D42" s="394"/>
      <c r="E42" s="351"/>
      <c r="F42" s="352"/>
    </row>
    <row r="43" spans="1:6" ht="15" x14ac:dyDescent="0.25">
      <c r="A43" s="353"/>
      <c r="B43" s="351"/>
      <c r="C43" s="351"/>
      <c r="D43" s="394"/>
      <c r="E43" s="351"/>
      <c r="F43" s="352"/>
    </row>
    <row r="44" spans="1:6" ht="15" x14ac:dyDescent="0.25">
      <c r="A44" s="353"/>
      <c r="B44" s="351"/>
      <c r="C44" s="351"/>
      <c r="D44" s="394"/>
      <c r="E44" s="351"/>
      <c r="F44" s="352"/>
    </row>
    <row r="45" spans="1:6" ht="15" x14ac:dyDescent="0.25">
      <c r="A45" s="353"/>
      <c r="B45" s="351"/>
      <c r="C45" s="351"/>
      <c r="D45" s="394"/>
      <c r="E45" s="351"/>
      <c r="F45" s="352"/>
    </row>
    <row r="46" spans="1:6" ht="15" x14ac:dyDescent="0.25">
      <c r="A46" s="353"/>
      <c r="B46" s="351"/>
      <c r="C46" s="351"/>
      <c r="D46" s="394"/>
      <c r="E46" s="351"/>
      <c r="F46" s="352"/>
    </row>
    <row r="47" spans="1:6" ht="15" x14ac:dyDescent="0.25">
      <c r="A47" s="353"/>
      <c r="B47" s="351"/>
      <c r="C47" s="351"/>
      <c r="D47" s="394"/>
      <c r="E47" s="351"/>
      <c r="F47" s="352"/>
    </row>
    <row r="48" spans="1:6" ht="15" x14ac:dyDescent="0.25">
      <c r="A48" s="353"/>
      <c r="B48" s="351"/>
      <c r="C48" s="351"/>
      <c r="D48" s="394"/>
      <c r="E48" s="351"/>
      <c r="F48" s="352"/>
    </row>
    <row r="49" spans="1:6" ht="15" x14ac:dyDescent="0.25">
      <c r="A49" s="353"/>
      <c r="B49" s="351"/>
      <c r="C49" s="351"/>
      <c r="D49" s="394"/>
      <c r="E49" s="351"/>
      <c r="F49" s="352"/>
    </row>
    <row r="50" spans="1:6" ht="15" x14ac:dyDescent="0.25">
      <c r="A50" s="353"/>
      <c r="B50" s="351"/>
      <c r="C50" s="351"/>
      <c r="D50" s="394"/>
      <c r="E50" s="351"/>
      <c r="F50" s="352"/>
    </row>
    <row r="51" spans="1:6" s="346" customFormat="1" ht="15" x14ac:dyDescent="0.25">
      <c r="A51" s="353"/>
      <c r="B51" s="351"/>
      <c r="C51" s="351"/>
      <c r="D51" s="394"/>
      <c r="E51" s="351"/>
      <c r="F51" s="352"/>
    </row>
    <row r="52" spans="1:6" ht="15" x14ac:dyDescent="0.25">
      <c r="A52" s="353"/>
      <c r="B52" s="351"/>
      <c r="C52" s="351"/>
      <c r="D52" s="394"/>
      <c r="E52" s="351"/>
      <c r="F52" s="352"/>
    </row>
    <row r="53" spans="1:6" ht="15" x14ac:dyDescent="0.25">
      <c r="A53" s="353"/>
      <c r="B53" s="351"/>
      <c r="C53" s="351"/>
      <c r="D53" s="394"/>
      <c r="E53" s="351"/>
      <c r="F53" s="352"/>
    </row>
    <row r="54" spans="1:6" ht="15" x14ac:dyDescent="0.25">
      <c r="A54" s="353"/>
      <c r="B54" s="351"/>
      <c r="C54" s="351"/>
      <c r="D54" s="394"/>
      <c r="E54" s="351"/>
      <c r="F54" s="352"/>
    </row>
    <row r="55" spans="1:6" ht="15" x14ac:dyDescent="0.25">
      <c r="A55" s="353"/>
      <c r="B55" s="351"/>
      <c r="C55" s="351"/>
      <c r="D55" s="394"/>
      <c r="E55" s="351"/>
      <c r="F55" s="352"/>
    </row>
    <row r="56" spans="1:6" ht="15" x14ac:dyDescent="0.25">
      <c r="A56" s="353"/>
      <c r="B56" s="351"/>
      <c r="C56" s="351"/>
      <c r="D56" s="394"/>
      <c r="E56" s="351"/>
      <c r="F56" s="352"/>
    </row>
    <row r="57" spans="1:6" ht="15" x14ac:dyDescent="0.25">
      <c r="A57" s="353"/>
      <c r="B57" s="351"/>
      <c r="C57" s="351"/>
      <c r="D57" s="394"/>
      <c r="E57" s="351"/>
      <c r="F57" s="352"/>
    </row>
    <row r="58" spans="1:6" ht="15" x14ac:dyDescent="0.25">
      <c r="A58" s="353"/>
      <c r="B58" s="351"/>
      <c r="C58" s="351"/>
      <c r="D58" s="394"/>
      <c r="E58" s="351"/>
      <c r="F58" s="352"/>
    </row>
    <row r="59" spans="1:6" ht="15" x14ac:dyDescent="0.25">
      <c r="A59" s="353"/>
      <c r="B59" s="351"/>
      <c r="C59" s="351"/>
      <c r="D59" s="394"/>
      <c r="E59" s="351"/>
      <c r="F59" s="352"/>
    </row>
    <row r="60" spans="1:6" ht="15" x14ac:dyDescent="0.25">
      <c r="A60" s="353"/>
      <c r="B60" s="351"/>
      <c r="C60" s="351"/>
      <c r="D60" s="394"/>
      <c r="E60" s="351"/>
      <c r="F60" s="352"/>
    </row>
    <row r="61" spans="1:6" ht="15" x14ac:dyDescent="0.25">
      <c r="A61" s="353"/>
      <c r="B61" s="351"/>
      <c r="C61" s="351"/>
      <c r="D61" s="394"/>
      <c r="E61" s="351"/>
      <c r="F61" s="352"/>
    </row>
    <row r="62" spans="1:6" ht="15" x14ac:dyDescent="0.25">
      <c r="A62" s="353"/>
      <c r="B62" s="351"/>
      <c r="C62" s="351"/>
      <c r="D62" s="394"/>
      <c r="E62" s="351"/>
      <c r="F62" s="352"/>
    </row>
    <row r="63" spans="1:6" ht="15" x14ac:dyDescent="0.25">
      <c r="A63" s="353"/>
      <c r="B63" s="351"/>
      <c r="C63" s="351"/>
      <c r="D63" s="394"/>
      <c r="E63" s="351"/>
      <c r="F63" s="352"/>
    </row>
    <row r="64" spans="1:6" ht="15" x14ac:dyDescent="0.25">
      <c r="A64" s="353"/>
      <c r="B64" s="351"/>
      <c r="C64" s="351"/>
      <c r="D64" s="394"/>
      <c r="E64" s="351"/>
      <c r="F64" s="352"/>
    </row>
    <row r="65" spans="1:6" ht="15" x14ac:dyDescent="0.25">
      <c r="A65" s="353"/>
      <c r="B65" s="351"/>
      <c r="C65" s="351"/>
      <c r="D65" s="394"/>
      <c r="E65" s="351"/>
      <c r="F65" s="352"/>
    </row>
    <row r="66" spans="1:6" ht="15" x14ac:dyDescent="0.25">
      <c r="A66" s="353"/>
      <c r="B66" s="351"/>
      <c r="C66" s="351"/>
      <c r="D66" s="394"/>
      <c r="E66" s="351"/>
      <c r="F66" s="352"/>
    </row>
    <row r="67" spans="1:6" ht="15" x14ac:dyDescent="0.25">
      <c r="A67" s="353"/>
      <c r="B67" s="351"/>
      <c r="C67" s="351"/>
      <c r="D67" s="394"/>
      <c r="E67" s="351"/>
      <c r="F67" s="352"/>
    </row>
    <row r="68" spans="1:6" ht="15" x14ac:dyDescent="0.25">
      <c r="A68" s="353"/>
      <c r="B68" s="351"/>
      <c r="C68" s="351"/>
      <c r="D68" s="394"/>
      <c r="E68" s="351"/>
      <c r="F68" s="352"/>
    </row>
    <row r="69" spans="1:6" ht="15" x14ac:dyDescent="0.25">
      <c r="A69" s="353"/>
      <c r="B69" s="351"/>
      <c r="C69" s="351"/>
      <c r="D69" s="394"/>
      <c r="E69" s="351"/>
      <c r="F69" s="352"/>
    </row>
    <row r="70" spans="1:6" ht="15" x14ac:dyDescent="0.25">
      <c r="A70" s="353"/>
      <c r="B70" s="351"/>
      <c r="C70" s="351"/>
      <c r="D70" s="394"/>
      <c r="E70" s="351"/>
      <c r="F70" s="352"/>
    </row>
    <row r="71" spans="1:6" ht="15" x14ac:dyDescent="0.25">
      <c r="A71" s="353"/>
      <c r="B71" s="351"/>
      <c r="C71" s="351"/>
      <c r="D71" s="394"/>
      <c r="E71" s="351"/>
      <c r="F71" s="352"/>
    </row>
    <row r="72" spans="1:6" ht="15" x14ac:dyDescent="0.25">
      <c r="A72" s="353"/>
      <c r="B72" s="351"/>
      <c r="C72" s="351"/>
      <c r="D72" s="394"/>
      <c r="E72" s="351"/>
      <c r="F72" s="352"/>
    </row>
    <row r="73" spans="1:6" ht="15" x14ac:dyDescent="0.25">
      <c r="A73" s="353"/>
      <c r="B73" s="351"/>
      <c r="C73" s="351"/>
      <c r="D73" s="394"/>
      <c r="E73" s="351"/>
      <c r="F73" s="352"/>
    </row>
    <row r="74" spans="1:6" ht="15" x14ac:dyDescent="0.25">
      <c r="A74" s="353"/>
      <c r="B74" s="351"/>
      <c r="C74" s="351"/>
      <c r="D74" s="394"/>
      <c r="E74" s="351"/>
      <c r="F74" s="352"/>
    </row>
    <row r="75" spans="1:6" ht="15" x14ac:dyDescent="0.25">
      <c r="A75" s="353"/>
      <c r="B75" s="351"/>
      <c r="C75" s="351"/>
      <c r="D75" s="394"/>
      <c r="E75" s="351"/>
      <c r="F75" s="352"/>
    </row>
    <row r="76" spans="1:6" ht="15" x14ac:dyDescent="0.25">
      <c r="A76" s="353"/>
      <c r="B76" s="351"/>
      <c r="C76" s="351"/>
      <c r="D76" s="394"/>
      <c r="E76" s="351"/>
      <c r="F76" s="352"/>
    </row>
    <row r="77" spans="1:6" s="346" customFormat="1" ht="15" x14ac:dyDescent="0.25">
      <c r="A77" s="353"/>
      <c r="B77" s="351"/>
      <c r="C77" s="351"/>
      <c r="D77" s="394"/>
      <c r="E77" s="351"/>
      <c r="F77" s="352"/>
    </row>
    <row r="78" spans="1:6" s="346" customFormat="1" ht="15" x14ac:dyDescent="0.25">
      <c r="A78" s="353"/>
      <c r="B78" s="351"/>
      <c r="C78" s="351"/>
      <c r="D78" s="394"/>
      <c r="E78" s="351"/>
      <c r="F78" s="352"/>
    </row>
    <row r="79" spans="1:6" s="346" customFormat="1" ht="15" x14ac:dyDescent="0.25">
      <c r="A79" s="353"/>
      <c r="B79" s="351"/>
      <c r="C79" s="351"/>
      <c r="D79" s="394"/>
      <c r="E79" s="351"/>
      <c r="F79" s="352"/>
    </row>
    <row r="80" spans="1:6" ht="15" x14ac:dyDescent="0.25">
      <c r="A80" s="377"/>
      <c r="B80" s="351"/>
      <c r="C80" s="351"/>
      <c r="D80" s="394"/>
      <c r="E80" s="351"/>
      <c r="F80" s="352"/>
    </row>
    <row r="81" spans="1:6" ht="15" x14ac:dyDescent="0.25">
      <c r="A81" s="353"/>
      <c r="B81" s="351"/>
      <c r="C81" s="351"/>
      <c r="D81" s="394"/>
      <c r="E81" s="351"/>
      <c r="F81" s="352"/>
    </row>
    <row r="82" spans="1:6" ht="15" x14ac:dyDescent="0.25">
      <c r="A82" s="353"/>
      <c r="B82" s="351"/>
      <c r="C82" s="351"/>
      <c r="D82" s="394"/>
      <c r="E82" s="351"/>
      <c r="F82" s="352"/>
    </row>
    <row r="83" spans="1:6" ht="15" x14ac:dyDescent="0.25">
      <c r="A83" s="353"/>
      <c r="B83" s="351"/>
      <c r="C83" s="351"/>
      <c r="D83" s="394"/>
      <c r="E83" s="351"/>
      <c r="F83" s="352"/>
    </row>
    <row r="84" spans="1:6" ht="15" x14ac:dyDescent="0.25">
      <c r="A84" s="353"/>
      <c r="B84" s="351"/>
      <c r="C84" s="357"/>
      <c r="D84" s="394"/>
      <c r="E84" s="351"/>
      <c r="F84" s="352"/>
    </row>
    <row r="85" spans="1:6" ht="15" x14ac:dyDescent="0.25">
      <c r="A85" s="377"/>
      <c r="B85" s="351"/>
      <c r="C85" s="351"/>
      <c r="D85" s="394"/>
      <c r="E85" s="351"/>
      <c r="F85" s="352"/>
    </row>
    <row r="86" spans="1:6" ht="15" x14ac:dyDescent="0.25">
      <c r="A86" s="353"/>
      <c r="B86" s="351"/>
      <c r="C86" s="351"/>
      <c r="D86" s="394"/>
      <c r="E86" s="351"/>
      <c r="F86" s="352"/>
    </row>
    <row r="87" spans="1:6" ht="15" x14ac:dyDescent="0.25">
      <c r="A87" s="353"/>
      <c r="B87" s="351"/>
      <c r="C87" s="351"/>
      <c r="D87" s="394"/>
      <c r="E87" s="351"/>
      <c r="F87" s="352"/>
    </row>
    <row r="88" spans="1:6" ht="15" x14ac:dyDescent="0.25">
      <c r="A88" s="353"/>
      <c r="B88" s="351"/>
      <c r="C88" s="351"/>
      <c r="D88" s="394"/>
      <c r="E88" s="351"/>
      <c r="F88" s="352"/>
    </row>
    <row r="89" spans="1:6" ht="15" x14ac:dyDescent="0.25">
      <c r="A89" s="353"/>
      <c r="B89" s="351"/>
      <c r="C89" s="351"/>
      <c r="D89" s="394"/>
      <c r="E89" s="351"/>
      <c r="F89" s="352"/>
    </row>
    <row r="90" spans="1:6" ht="15" x14ac:dyDescent="0.25">
      <c r="A90" s="353"/>
      <c r="B90" s="351"/>
      <c r="C90" s="351"/>
      <c r="D90" s="394"/>
      <c r="E90" s="351"/>
      <c r="F90" s="352"/>
    </row>
    <row r="91" spans="1:6" ht="15" x14ac:dyDescent="0.25">
      <c r="A91" s="353"/>
      <c r="B91" s="351"/>
      <c r="C91" s="351"/>
      <c r="D91" s="394"/>
      <c r="E91" s="351"/>
      <c r="F91" s="352"/>
    </row>
    <row r="92" spans="1:6" ht="15" x14ac:dyDescent="0.25">
      <c r="A92" s="353"/>
      <c r="B92" s="351"/>
      <c r="C92" s="351"/>
      <c r="D92" s="394"/>
      <c r="E92" s="351"/>
      <c r="F92" s="352"/>
    </row>
    <row r="93" spans="1:6" ht="15" x14ac:dyDescent="0.25">
      <c r="A93" s="353"/>
      <c r="B93" s="351"/>
      <c r="C93" s="351"/>
      <c r="D93" s="394"/>
      <c r="E93" s="351"/>
      <c r="F93" s="352"/>
    </row>
    <row r="94" spans="1:6" ht="15" x14ac:dyDescent="0.25">
      <c r="A94" s="353"/>
      <c r="B94" s="357"/>
      <c r="C94" s="357"/>
      <c r="D94" s="394"/>
      <c r="E94" s="357"/>
      <c r="F94" s="358"/>
    </row>
    <row r="95" spans="1:6" ht="15" x14ac:dyDescent="0.25">
      <c r="A95" s="353"/>
      <c r="B95" s="351"/>
      <c r="C95" s="351"/>
      <c r="D95" s="394"/>
      <c r="E95" s="351"/>
      <c r="F95" s="352"/>
    </row>
    <row r="96" spans="1:6" ht="15" x14ac:dyDescent="0.25">
      <c r="A96" s="353"/>
      <c r="B96" s="351"/>
      <c r="C96" s="351"/>
      <c r="D96" s="394"/>
      <c r="E96" s="351"/>
      <c r="F96" s="352"/>
    </row>
    <row r="97" spans="1:6" ht="15" x14ac:dyDescent="0.25">
      <c r="A97" s="353"/>
      <c r="B97" s="351"/>
      <c r="C97" s="351"/>
      <c r="D97" s="394"/>
      <c r="E97" s="351"/>
      <c r="F97" s="352"/>
    </row>
    <row r="98" spans="1:6" ht="15" x14ac:dyDescent="0.25">
      <c r="A98" s="353"/>
      <c r="B98" s="351"/>
      <c r="C98" s="351"/>
      <c r="D98" s="394"/>
      <c r="E98" s="351"/>
      <c r="F98" s="352"/>
    </row>
    <row r="99" spans="1:6" ht="15" x14ac:dyDescent="0.25">
      <c r="A99" s="353"/>
      <c r="B99" s="351"/>
      <c r="C99" s="351"/>
      <c r="D99" s="394"/>
      <c r="E99" s="351"/>
      <c r="F99" s="352"/>
    </row>
    <row r="100" spans="1:6" ht="15" x14ac:dyDescent="0.25">
      <c r="A100" s="353"/>
      <c r="B100" s="351"/>
      <c r="C100" s="351"/>
      <c r="D100" s="394"/>
      <c r="E100" s="351"/>
      <c r="F100" s="352"/>
    </row>
    <row r="101" spans="1:6" ht="15" x14ac:dyDescent="0.25">
      <c r="A101" s="353"/>
      <c r="B101" s="351"/>
      <c r="C101" s="351"/>
      <c r="D101" s="394"/>
      <c r="E101" s="351"/>
      <c r="F101" s="352"/>
    </row>
    <row r="102" spans="1:6" ht="15" x14ac:dyDescent="0.25">
      <c r="A102" s="353"/>
      <c r="B102" s="351"/>
      <c r="C102" s="351"/>
      <c r="D102" s="394"/>
      <c r="E102" s="351"/>
      <c r="F102" s="352"/>
    </row>
    <row r="103" spans="1:6" ht="15" x14ac:dyDescent="0.25">
      <c r="A103" s="353"/>
      <c r="B103" s="351"/>
      <c r="C103" s="351"/>
      <c r="D103" s="394"/>
      <c r="E103" s="351"/>
      <c r="F103" s="352"/>
    </row>
    <row r="104" spans="1:6" ht="15" x14ac:dyDescent="0.25">
      <c r="A104" s="353"/>
      <c r="B104" s="351"/>
      <c r="C104" s="351"/>
      <c r="D104" s="394"/>
      <c r="E104" s="351"/>
      <c r="F104" s="352"/>
    </row>
    <row r="105" spans="1:6" ht="15" x14ac:dyDescent="0.25">
      <c r="A105" s="353"/>
      <c r="B105" s="351"/>
      <c r="C105" s="351"/>
      <c r="D105" s="394"/>
      <c r="E105" s="351"/>
      <c r="F105" s="352"/>
    </row>
    <row r="106" spans="1:6" ht="15" x14ac:dyDescent="0.25">
      <c r="A106" s="353"/>
      <c r="B106" s="351"/>
      <c r="C106" s="351"/>
      <c r="D106" s="394"/>
      <c r="E106" s="351"/>
      <c r="F106" s="352"/>
    </row>
    <row r="107" spans="1:6" ht="15" x14ac:dyDescent="0.25">
      <c r="A107" s="353"/>
      <c r="B107" s="351"/>
      <c r="C107" s="351"/>
      <c r="D107" s="394"/>
      <c r="E107" s="351"/>
      <c r="F107" s="352"/>
    </row>
    <row r="108" spans="1:6" ht="15" x14ac:dyDescent="0.25">
      <c r="A108" s="353"/>
      <c r="B108" s="351"/>
      <c r="C108" s="351"/>
      <c r="D108" s="394"/>
      <c r="E108" s="351"/>
      <c r="F108" s="352"/>
    </row>
    <row r="109" spans="1:6" ht="15" x14ac:dyDescent="0.25">
      <c r="A109" s="353"/>
      <c r="B109" s="351"/>
      <c r="C109" s="351"/>
      <c r="D109" s="394"/>
      <c r="E109" s="351"/>
      <c r="F109" s="352"/>
    </row>
    <row r="110" spans="1:6" ht="15" x14ac:dyDescent="0.25">
      <c r="A110" s="353"/>
      <c r="B110" s="351"/>
      <c r="C110" s="351"/>
      <c r="D110" s="394"/>
      <c r="E110" s="351"/>
      <c r="F110" s="352"/>
    </row>
    <row r="111" spans="1:6" ht="15" x14ac:dyDescent="0.25">
      <c r="A111" s="353"/>
      <c r="B111" s="351"/>
      <c r="C111" s="351"/>
      <c r="D111" s="394"/>
      <c r="E111" s="351"/>
      <c r="F111" s="352"/>
    </row>
    <row r="112" spans="1:6" ht="15" x14ac:dyDescent="0.25">
      <c r="A112" s="353"/>
      <c r="B112" s="351"/>
      <c r="C112" s="351"/>
      <c r="D112" s="394"/>
      <c r="E112" s="351"/>
      <c r="F112" s="352"/>
    </row>
    <row r="113" spans="1:6" ht="15" x14ac:dyDescent="0.25">
      <c r="A113" s="353"/>
      <c r="B113" s="351"/>
      <c r="C113" s="351"/>
      <c r="D113" s="394"/>
      <c r="E113" s="351"/>
      <c r="F113" s="352"/>
    </row>
    <row r="114" spans="1:6" ht="15" x14ac:dyDescent="0.25">
      <c r="A114" s="353"/>
      <c r="B114" s="351"/>
      <c r="C114" s="351"/>
      <c r="D114" s="394"/>
      <c r="E114" s="351"/>
      <c r="F114" s="352"/>
    </row>
    <row r="115" spans="1:6" ht="15" x14ac:dyDescent="0.25">
      <c r="A115" s="353"/>
      <c r="B115" s="351"/>
      <c r="C115" s="351"/>
      <c r="D115" s="394"/>
      <c r="E115" s="351"/>
      <c r="F115" s="352"/>
    </row>
    <row r="116" spans="1:6" ht="15" x14ac:dyDescent="0.25">
      <c r="A116" s="353"/>
      <c r="B116" s="351"/>
      <c r="C116" s="351"/>
      <c r="D116" s="394"/>
      <c r="E116" s="351"/>
      <c r="F116" s="352"/>
    </row>
    <row r="117" spans="1:6" ht="15" x14ac:dyDescent="0.25">
      <c r="A117" s="353"/>
      <c r="B117" s="351"/>
      <c r="C117" s="351"/>
      <c r="D117" s="394"/>
      <c r="E117" s="351"/>
      <c r="F117" s="352"/>
    </row>
    <row r="118" spans="1:6" ht="15" x14ac:dyDescent="0.25">
      <c r="A118" s="353"/>
      <c r="B118" s="351"/>
      <c r="C118" s="351"/>
      <c r="D118" s="394"/>
      <c r="E118" s="351"/>
      <c r="F118" s="352"/>
    </row>
    <row r="119" spans="1:6" ht="15" x14ac:dyDescent="0.25">
      <c r="A119" s="353"/>
      <c r="B119" s="351"/>
      <c r="C119" s="351"/>
      <c r="D119" s="394"/>
      <c r="E119" s="351"/>
      <c r="F119" s="352"/>
    </row>
    <row r="120" spans="1:6" ht="15" x14ac:dyDescent="0.25">
      <c r="A120" s="353"/>
      <c r="B120" s="351"/>
      <c r="C120" s="351"/>
      <c r="D120" s="394"/>
      <c r="E120" s="351"/>
      <c r="F120" s="352"/>
    </row>
    <row r="121" spans="1:6" ht="15" x14ac:dyDescent="0.25">
      <c r="A121" s="353"/>
      <c r="B121" s="351"/>
      <c r="C121" s="351"/>
      <c r="D121" s="394"/>
      <c r="E121" s="351"/>
      <c r="F121" s="352"/>
    </row>
    <row r="122" spans="1:6" ht="15" x14ac:dyDescent="0.25">
      <c r="A122" s="353"/>
      <c r="B122" s="351"/>
      <c r="C122" s="351"/>
      <c r="D122" s="394"/>
      <c r="E122" s="351"/>
      <c r="F122" s="352"/>
    </row>
    <row r="123" spans="1:6" ht="15" x14ac:dyDescent="0.25">
      <c r="A123" s="353"/>
      <c r="B123" s="351"/>
      <c r="C123" s="351"/>
      <c r="D123" s="394"/>
      <c r="E123" s="351"/>
      <c r="F123" s="352"/>
    </row>
    <row r="124" spans="1:6" ht="15" x14ac:dyDescent="0.25">
      <c r="A124" s="353"/>
      <c r="B124" s="351"/>
      <c r="C124" s="351"/>
      <c r="D124" s="394"/>
      <c r="E124" s="351"/>
      <c r="F124" s="352"/>
    </row>
    <row r="125" spans="1:6" ht="15" x14ac:dyDescent="0.25">
      <c r="A125" s="353"/>
      <c r="B125" s="351"/>
      <c r="C125" s="351"/>
      <c r="D125" s="394"/>
      <c r="E125" s="351"/>
      <c r="F125" s="352"/>
    </row>
    <row r="126" spans="1:6" ht="15" x14ac:dyDescent="0.25">
      <c r="A126" s="353"/>
      <c r="B126" s="351"/>
      <c r="C126" s="351"/>
      <c r="D126" s="394"/>
      <c r="E126" s="351"/>
      <c r="F126" s="352"/>
    </row>
    <row r="127" spans="1:6" ht="15" x14ac:dyDescent="0.25">
      <c r="A127" s="353"/>
      <c r="B127" s="351"/>
      <c r="C127" s="351"/>
      <c r="D127" s="394"/>
      <c r="E127" s="351"/>
      <c r="F127" s="352"/>
    </row>
    <row r="128" spans="1:6" ht="15" x14ac:dyDescent="0.25">
      <c r="A128" s="353"/>
      <c r="B128" s="351"/>
      <c r="C128" s="351"/>
      <c r="D128" s="394"/>
      <c r="E128" s="351"/>
      <c r="F128" s="352"/>
    </row>
    <row r="129" spans="1:6" ht="15" x14ac:dyDescent="0.25">
      <c r="A129" s="353"/>
      <c r="B129" s="351"/>
      <c r="C129" s="351"/>
      <c r="D129" s="394"/>
      <c r="E129" s="351"/>
      <c r="F129" s="352"/>
    </row>
    <row r="130" spans="1:6" ht="15" x14ac:dyDescent="0.25">
      <c r="A130" s="353"/>
      <c r="B130" s="351"/>
      <c r="C130" s="351"/>
      <c r="D130" s="394"/>
      <c r="E130" s="351"/>
      <c r="F130" s="352"/>
    </row>
    <row r="131" spans="1:6" ht="15" x14ac:dyDescent="0.25">
      <c r="A131" s="353"/>
      <c r="B131" s="351"/>
      <c r="C131" s="353"/>
      <c r="D131" s="394"/>
      <c r="E131" s="353"/>
      <c r="F131" s="352"/>
    </row>
    <row r="132" spans="1:6" ht="15" x14ac:dyDescent="0.25">
      <c r="A132" s="353"/>
      <c r="B132" s="351"/>
      <c r="C132" s="351"/>
      <c r="D132" s="394"/>
      <c r="E132" s="351"/>
      <c r="F132" s="352"/>
    </row>
  </sheetData>
  <pageMargins left="0.74791666666666701" right="0.74791666666666701" top="1.37777777777778" bottom="1.3777777777777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140" zoomScaleNormal="140" workbookViewId="0"/>
  </sheetViews>
  <sheetFormatPr baseColWidth="10" defaultColWidth="8.59765625" defaultRowHeight="13.8" x14ac:dyDescent="0.25"/>
  <cols>
    <col min="1" max="1" width="31"/>
    <col min="2" max="2" width="4.19921875"/>
    <col min="3" max="3" width="16.69921875"/>
    <col min="4" max="4" width="27"/>
    <col min="5" max="5" width="14.8984375"/>
    <col min="6" max="6" width="58.19921875"/>
    <col min="7" max="7" width="10.5"/>
    <col min="8" max="8" width="27"/>
    <col min="9" max="9" width="4.5"/>
    <col min="10" max="10" width="14.8984375"/>
    <col min="11" max="11" width="9.3984375"/>
    <col min="12" max="12" width="31"/>
    <col min="13" max="13" width="59"/>
    <col min="14" max="1025" width="10.5"/>
  </cols>
  <sheetData>
    <row r="1" spans="1:13" ht="15.6" x14ac:dyDescent="0.3">
      <c r="A1" s="348"/>
      <c r="B1" s="348"/>
      <c r="C1" s="348"/>
      <c r="D1" s="348"/>
      <c r="E1" s="349"/>
      <c r="F1" s="348"/>
      <c r="H1" s="348"/>
      <c r="I1" s="348"/>
      <c r="J1" s="349"/>
      <c r="K1" s="348"/>
      <c r="L1" s="348"/>
      <c r="M1" s="348"/>
    </row>
    <row r="2" spans="1:13" ht="15" x14ac:dyDescent="0.25">
      <c r="B2" s="351"/>
      <c r="E2" s="352"/>
      <c r="H2" s="357"/>
      <c r="I2" s="357"/>
      <c r="J2" s="358"/>
      <c r="K2" s="396"/>
      <c r="L2" s="357"/>
      <c r="M2" s="357"/>
    </row>
    <row r="3" spans="1:13" ht="15" x14ac:dyDescent="0.25">
      <c r="B3" s="351"/>
      <c r="E3" s="352"/>
      <c r="H3" s="351"/>
      <c r="I3" s="351"/>
      <c r="J3" s="352"/>
      <c r="K3" s="353"/>
      <c r="L3" s="351"/>
      <c r="M3" s="351"/>
    </row>
    <row r="4" spans="1:13" ht="15" x14ac:dyDescent="0.25">
      <c r="B4" s="351"/>
      <c r="E4" s="352"/>
      <c r="H4" s="351"/>
      <c r="I4" s="351"/>
      <c r="J4" s="352"/>
      <c r="K4" s="353"/>
      <c r="L4" s="351"/>
      <c r="M4" s="351"/>
    </row>
    <row r="5" spans="1:13" ht="15" x14ac:dyDescent="0.25">
      <c r="B5" s="351"/>
      <c r="E5" s="352"/>
      <c r="H5" s="351"/>
      <c r="I5" s="351"/>
      <c r="J5" s="352"/>
      <c r="K5" s="353"/>
      <c r="L5" s="351"/>
      <c r="M5" s="351"/>
    </row>
    <row r="6" spans="1:13" ht="15" x14ac:dyDescent="0.25">
      <c r="B6" s="351"/>
      <c r="E6" s="352"/>
      <c r="H6" s="351"/>
      <c r="I6" s="351"/>
      <c r="J6" s="352"/>
      <c r="K6" s="353"/>
      <c r="L6" s="351"/>
      <c r="M6" s="351"/>
    </row>
    <row r="7" spans="1:13" ht="15" x14ac:dyDescent="0.25">
      <c r="B7" s="351"/>
      <c r="E7" s="352"/>
      <c r="H7" s="370"/>
      <c r="I7" s="370"/>
      <c r="J7" s="371"/>
      <c r="K7" s="377"/>
      <c r="L7" s="370"/>
      <c r="M7" s="370"/>
    </row>
    <row r="8" spans="1:13" ht="15" x14ac:dyDescent="0.25">
      <c r="B8" s="351"/>
      <c r="E8" s="352"/>
    </row>
    <row r="9" spans="1:13" ht="15" x14ac:dyDescent="0.25">
      <c r="B9" s="351"/>
      <c r="E9" s="352"/>
    </row>
    <row r="10" spans="1:13" ht="15" x14ac:dyDescent="0.25">
      <c r="B10" s="351"/>
      <c r="E10" s="352"/>
    </row>
    <row r="11" spans="1:13" ht="15" x14ac:dyDescent="0.25">
      <c r="B11" s="351"/>
      <c r="E11" s="352"/>
    </row>
    <row r="12" spans="1:13" ht="15" x14ac:dyDescent="0.25">
      <c r="B12" s="351"/>
      <c r="E12" s="352"/>
    </row>
    <row r="13" spans="1:13" ht="15" x14ac:dyDescent="0.25">
      <c r="B13" s="351"/>
      <c r="E13" s="352"/>
    </row>
    <row r="14" spans="1:13" ht="15" x14ac:dyDescent="0.25">
      <c r="B14" s="351"/>
      <c r="E14" s="352"/>
    </row>
    <row r="15" spans="1:13" ht="15" x14ac:dyDescent="0.25">
      <c r="B15" s="351"/>
      <c r="E15" s="352"/>
    </row>
    <row r="16" spans="1:13" ht="15" x14ac:dyDescent="0.25">
      <c r="B16" s="351"/>
      <c r="E16" s="352"/>
    </row>
    <row r="17" spans="1:13" ht="15" x14ac:dyDescent="0.25">
      <c r="B17" s="351"/>
      <c r="E17" s="352"/>
    </row>
    <row r="18" spans="1:13" ht="15" x14ac:dyDescent="0.25">
      <c r="B18" s="351"/>
      <c r="E18" s="352"/>
    </row>
    <row r="19" spans="1:13" ht="15" x14ac:dyDescent="0.25">
      <c r="A19" s="363"/>
      <c r="B19" s="363"/>
      <c r="C19" s="397"/>
      <c r="D19" s="363"/>
      <c r="E19" s="365"/>
      <c r="F19" s="363"/>
    </row>
    <row r="21" spans="1:13" s="398" customFormat="1" x14ac:dyDescent="0.25">
      <c r="A21" s="502"/>
      <c r="B21" s="502"/>
      <c r="C21" s="502"/>
      <c r="D21" s="502"/>
      <c r="E21" s="502"/>
      <c r="F21" s="502"/>
    </row>
    <row r="22" spans="1:13" ht="15.6" x14ac:dyDescent="0.3">
      <c r="A22" s="399"/>
      <c r="B22" s="399"/>
      <c r="C22" s="399"/>
      <c r="D22" s="399"/>
      <c r="E22" s="400"/>
      <c r="F22" s="399"/>
      <c r="H22" s="348"/>
      <c r="I22" s="348"/>
      <c r="J22" s="349"/>
      <c r="K22" s="348"/>
      <c r="L22" s="348"/>
      <c r="M22" s="348"/>
    </row>
    <row r="23" spans="1:13" ht="15" x14ac:dyDescent="0.25">
      <c r="B23" s="351"/>
      <c r="E23" s="352"/>
      <c r="H23" s="357"/>
      <c r="I23" s="357"/>
      <c r="J23" s="358"/>
      <c r="K23" s="396"/>
      <c r="L23" s="357"/>
      <c r="M23" s="357"/>
    </row>
    <row r="24" spans="1:13" ht="15" x14ac:dyDescent="0.25">
      <c r="B24" s="351"/>
      <c r="E24" s="352"/>
      <c r="H24" s="351"/>
      <c r="I24" s="351"/>
      <c r="J24" s="352"/>
      <c r="K24" s="353"/>
      <c r="L24" s="351"/>
      <c r="M24" s="351"/>
    </row>
    <row r="25" spans="1:13" ht="15" x14ac:dyDescent="0.25">
      <c r="B25" s="351"/>
      <c r="E25" s="352"/>
      <c r="H25" s="351"/>
      <c r="I25" s="351"/>
      <c r="J25" s="352"/>
      <c r="K25" s="353"/>
      <c r="L25" s="351"/>
      <c r="M25" s="351"/>
    </row>
    <row r="26" spans="1:13" ht="15" x14ac:dyDescent="0.25">
      <c r="B26" s="351"/>
      <c r="E26" s="352"/>
      <c r="H26" s="351"/>
      <c r="I26" s="351"/>
      <c r="J26" s="352"/>
      <c r="K26" s="353"/>
      <c r="L26" s="351"/>
      <c r="M26" s="351"/>
    </row>
    <row r="27" spans="1:13" ht="15" x14ac:dyDescent="0.25">
      <c r="B27" s="351"/>
      <c r="E27" s="352"/>
      <c r="H27" s="351"/>
      <c r="I27" s="351"/>
      <c r="J27" s="352"/>
      <c r="K27" s="353"/>
      <c r="L27" s="351"/>
      <c r="M27" s="351"/>
    </row>
    <row r="28" spans="1:13" ht="15" x14ac:dyDescent="0.25">
      <c r="B28" s="351"/>
      <c r="E28" s="352"/>
      <c r="H28" s="370"/>
      <c r="I28" s="370"/>
      <c r="J28" s="371"/>
      <c r="K28" s="377"/>
      <c r="L28" s="370"/>
      <c r="M28" s="370"/>
    </row>
    <row r="29" spans="1:13" ht="15" x14ac:dyDescent="0.25">
      <c r="B29" s="351"/>
      <c r="E29" s="352"/>
    </row>
    <row r="30" spans="1:13" ht="15" x14ac:dyDescent="0.25">
      <c r="B30" s="351"/>
      <c r="E30" s="352"/>
    </row>
    <row r="31" spans="1:13" ht="15" x14ac:dyDescent="0.25">
      <c r="B31" s="351"/>
      <c r="E31" s="352"/>
    </row>
    <row r="32" spans="1:13" ht="15" x14ac:dyDescent="0.25">
      <c r="B32" s="351"/>
      <c r="E32" s="352"/>
    </row>
    <row r="33" spans="2:6" ht="15" x14ac:dyDescent="0.25">
      <c r="B33" s="351"/>
      <c r="E33" s="352"/>
    </row>
    <row r="34" spans="2:6" ht="15" x14ac:dyDescent="0.25">
      <c r="B34" s="351"/>
      <c r="E34" s="352"/>
    </row>
    <row r="35" spans="2:6" ht="15" x14ac:dyDescent="0.25">
      <c r="B35" s="351"/>
      <c r="E35" s="352"/>
    </row>
    <row r="36" spans="2:6" ht="15" x14ac:dyDescent="0.25">
      <c r="B36" s="351"/>
      <c r="E36" s="352"/>
    </row>
    <row r="37" spans="2:6" x14ac:dyDescent="0.25">
      <c r="E37" s="401"/>
    </row>
    <row r="39" spans="2:6" ht="15" x14ac:dyDescent="0.25">
      <c r="C39" s="402"/>
      <c r="D39" s="403"/>
      <c r="E39" s="404"/>
      <c r="F39" s="405"/>
    </row>
    <row r="40" spans="2:6" ht="15.6" x14ac:dyDescent="0.3">
      <c r="C40" s="406"/>
      <c r="D40" s="407"/>
      <c r="E40" s="407"/>
      <c r="F40" s="407"/>
    </row>
    <row r="41" spans="2:6" ht="15" x14ac:dyDescent="0.25">
      <c r="C41" s="408"/>
      <c r="D41" s="407"/>
      <c r="E41" s="407"/>
      <c r="F41" s="407"/>
    </row>
    <row r="42" spans="2:6" ht="15" x14ac:dyDescent="0.25">
      <c r="C42" s="409"/>
      <c r="D42" s="407"/>
      <c r="E42" s="407"/>
      <c r="F42" s="407"/>
    </row>
    <row r="43" spans="2:6" ht="15" x14ac:dyDescent="0.25">
      <c r="C43" s="409"/>
      <c r="D43" s="407"/>
      <c r="E43" s="407"/>
      <c r="F43" s="407"/>
    </row>
    <row r="44" spans="2:6" ht="15" x14ac:dyDescent="0.25">
      <c r="C44" s="409"/>
      <c r="D44" s="407"/>
      <c r="E44" s="407"/>
      <c r="F44" s="407"/>
    </row>
    <row r="45" spans="2:6" ht="15.6" x14ac:dyDescent="0.3">
      <c r="C45" s="406"/>
      <c r="D45" s="407"/>
      <c r="E45" s="407"/>
      <c r="F45" s="407"/>
    </row>
    <row r="46" spans="2:6" ht="15" x14ac:dyDescent="0.25">
      <c r="C46" s="409"/>
      <c r="D46" s="407"/>
      <c r="E46" s="407"/>
      <c r="F46" s="407"/>
    </row>
    <row r="47" spans="2:6" ht="15" x14ac:dyDescent="0.25">
      <c r="C47" s="409"/>
      <c r="D47" s="407"/>
      <c r="E47" s="407"/>
      <c r="F47" s="407"/>
    </row>
    <row r="48" spans="2:6" ht="15" x14ac:dyDescent="0.25">
      <c r="C48" s="409"/>
      <c r="D48" s="407"/>
      <c r="E48" s="407"/>
      <c r="F48" s="407"/>
    </row>
    <row r="49" spans="3:6" ht="15" x14ac:dyDescent="0.25">
      <c r="C49" s="409"/>
      <c r="D49" s="407"/>
      <c r="E49" s="407"/>
      <c r="F49" s="407"/>
    </row>
    <row r="50" spans="3:6" ht="15" x14ac:dyDescent="0.25">
      <c r="C50" s="409"/>
      <c r="D50" s="407"/>
      <c r="E50" s="407"/>
      <c r="F50" s="407"/>
    </row>
    <row r="51" spans="3:6" s="410" customFormat="1" ht="15.6" x14ac:dyDescent="0.3">
      <c r="C51" s="411"/>
      <c r="D51" s="412"/>
      <c r="E51" s="412"/>
      <c r="F51" s="412"/>
    </row>
    <row r="52" spans="3:6" ht="15" x14ac:dyDescent="0.25">
      <c r="C52" s="409"/>
      <c r="D52" s="407"/>
      <c r="E52" s="407"/>
      <c r="F52" s="407"/>
    </row>
    <row r="53" spans="3:6" s="410" customFormat="1" ht="15.6" x14ac:dyDescent="0.3">
      <c r="C53" s="411"/>
      <c r="D53" s="412"/>
      <c r="E53" s="412"/>
      <c r="F53" s="412"/>
    </row>
    <row r="54" spans="3:6" s="410" customFormat="1" ht="15.6" x14ac:dyDescent="0.3">
      <c r="C54" s="411"/>
      <c r="D54" s="412"/>
      <c r="E54" s="412"/>
      <c r="F54" s="412"/>
    </row>
  </sheetData>
  <mergeCells count="1">
    <mergeCell ref="A21:F21"/>
  </mergeCells>
  <pageMargins left="0.74791666666666701" right="0.74791666666666701" top="1.37777777777778" bottom="1.3777777777777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zoomScale="140" zoomScaleNormal="140" workbookViewId="0"/>
  </sheetViews>
  <sheetFormatPr baseColWidth="10" defaultColWidth="8.59765625" defaultRowHeight="13.8" x14ac:dyDescent="0.25"/>
  <cols>
    <col min="1" max="20" width="10.59765625" style="323"/>
    <col min="21" max="1025" width="10.59765625"/>
  </cols>
  <sheetData/>
  <printOptions horizontalCentered="1" verticalCentered="1"/>
  <pageMargins left="0.78749999999999998" right="0.78749999999999998" top="1.12361111111111" bottom="0.94374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User Interface</vt:lpstr>
      <vt:lpstr>Grand_livre_Brute</vt:lpstr>
      <vt:lpstr>Journal_Brute</vt:lpstr>
      <vt:lpstr>Journal_Chronologique</vt:lpstr>
      <vt:lpstr>Journal_Cp_à_débiter</vt:lpstr>
      <vt:lpstr>Journal_Cp_à_créditer</vt:lpstr>
      <vt:lpstr>Frais_APEROS_SOUPERS</vt:lpstr>
      <vt:lpstr>Décompte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maximilien PETIT</cp:lastModifiedBy>
  <cp:revision>0</cp:revision>
  <dcterms:created xsi:type="dcterms:W3CDTF">2011-10-17T08:19:32Z</dcterms:created>
  <dcterms:modified xsi:type="dcterms:W3CDTF">2016-10-19T20:18:15Z</dcterms:modified>
  <dc:language>en-US</dc:language>
</cp:coreProperties>
</file>