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files0\data\bornet\My Documents\UNIPOLY\Subventions\AGEpoly\Semaine Durable\"/>
    </mc:Choice>
  </mc:AlternateContent>
  <bookViews>
    <workbookView xWindow="0" yWindow="0" windowWidth="20475" windowHeight="15915" tabRatio="782"/>
  </bookViews>
  <sheets>
    <sheet name="Budget" sheetId="2" r:id="rId1"/>
    <sheet name="ANIMATIONS" sheetId="16" state="hidden" r:id="rId2"/>
    <sheet name="EXPLICATIONS" sheetId="23" r:id="rId3"/>
  </sheets>
  <calcPr calcId="162913"/>
</workbook>
</file>

<file path=xl/calcChain.xml><?xml version="1.0" encoding="utf-8"?>
<calcChain xmlns="http://schemas.openxmlformats.org/spreadsheetml/2006/main">
  <c r="G38" i="2" l="1"/>
  <c r="C13" i="2"/>
  <c r="C52" i="2"/>
  <c r="C23" i="2"/>
  <c r="C62" i="2"/>
  <c r="G17" i="2" l="1"/>
  <c r="G31" i="2" l="1"/>
  <c r="G34" i="2" l="1"/>
  <c r="G37" i="2"/>
  <c r="G41" i="2"/>
  <c r="G22" i="2"/>
  <c r="G12" i="2"/>
  <c r="F128" i="16"/>
  <c r="E128" i="16"/>
  <c r="D128" i="16"/>
  <c r="C128" i="16"/>
  <c r="F121" i="16"/>
  <c r="E121" i="16"/>
  <c r="D121" i="16"/>
  <c r="C121" i="16"/>
  <c r="F115" i="16"/>
  <c r="E115" i="16"/>
  <c r="D115" i="16"/>
  <c r="C115" i="16"/>
  <c r="F108" i="16"/>
  <c r="E108" i="16"/>
  <c r="D108" i="16"/>
  <c r="C108" i="16"/>
  <c r="F96" i="16"/>
  <c r="E96" i="16"/>
  <c r="D96" i="16"/>
  <c r="C96" i="16"/>
  <c r="F92" i="16"/>
  <c r="E92" i="16"/>
  <c r="D92" i="16"/>
  <c r="C92" i="16"/>
  <c r="F85" i="16"/>
  <c r="E85" i="16"/>
  <c r="D85" i="16"/>
  <c r="C85" i="16"/>
  <c r="F79" i="16"/>
  <c r="E79" i="16"/>
  <c r="D79" i="16"/>
  <c r="C79" i="16"/>
  <c r="F68" i="16"/>
  <c r="C68" i="16"/>
  <c r="F64" i="16"/>
  <c r="F62" i="16" s="1"/>
  <c r="E64" i="16"/>
  <c r="E62" i="16" s="1"/>
  <c r="D64" i="16"/>
  <c r="D62" i="16" s="1"/>
  <c r="C64" i="16"/>
  <c r="C62" i="16"/>
  <c r="F58" i="16"/>
  <c r="E58" i="16"/>
  <c r="D58" i="16"/>
  <c r="C58" i="16"/>
  <c r="M54" i="16"/>
  <c r="J54" i="16"/>
  <c r="F52" i="16"/>
  <c r="E52" i="16"/>
  <c r="D52" i="16"/>
  <c r="C52" i="16"/>
  <c r="M50" i="16"/>
  <c r="J50" i="16"/>
  <c r="F47" i="16"/>
  <c r="E47" i="16"/>
  <c r="D47" i="16"/>
  <c r="C47" i="16"/>
  <c r="M45" i="16"/>
  <c r="J45" i="16"/>
  <c r="F44" i="16"/>
  <c r="E44" i="16"/>
  <c r="D44" i="16"/>
  <c r="C44" i="16"/>
  <c r="M42" i="16"/>
  <c r="J42" i="16"/>
  <c r="M39" i="16"/>
  <c r="J39" i="16"/>
  <c r="F39" i="16"/>
  <c r="E39" i="16"/>
  <c r="D39" i="16"/>
  <c r="C39" i="16"/>
  <c r="M35" i="16"/>
  <c r="J35" i="16"/>
  <c r="F34" i="16"/>
  <c r="E34" i="16"/>
  <c r="E10" i="16" s="1"/>
  <c r="D34" i="16"/>
  <c r="C34" i="16"/>
  <c r="M33" i="16"/>
  <c r="F27" i="16"/>
  <c r="E27" i="16"/>
  <c r="D27" i="16"/>
  <c r="C27" i="16"/>
  <c r="M26" i="16"/>
  <c r="J26" i="16"/>
  <c r="F20" i="16"/>
  <c r="E20" i="16"/>
  <c r="D20" i="16"/>
  <c r="C20" i="16"/>
  <c r="M17" i="16"/>
  <c r="J17" i="16"/>
  <c r="J10" i="16" s="1"/>
  <c r="F15" i="16"/>
  <c r="E15" i="16"/>
  <c r="D15" i="16"/>
  <c r="C15" i="16"/>
  <c r="M12" i="16"/>
  <c r="J12" i="16"/>
  <c r="F12" i="16"/>
  <c r="E12" i="16"/>
  <c r="D12" i="16"/>
  <c r="C12" i="16"/>
  <c r="D10" i="16"/>
  <c r="C88" i="2"/>
  <c r="C82" i="2"/>
  <c r="C71" i="2"/>
  <c r="C64" i="2"/>
  <c r="C58" i="2"/>
  <c r="C47" i="2"/>
  <c r="C44" i="2"/>
  <c r="C39" i="2"/>
  <c r="C34" i="2"/>
  <c r="C27" i="2"/>
  <c r="C15" i="2"/>
  <c r="C20" i="2"/>
  <c r="C12" i="2"/>
  <c r="C10" i="2" s="1"/>
  <c r="E77" i="16" l="1"/>
  <c r="F77" i="16"/>
  <c r="G29" i="2"/>
  <c r="M10" i="16"/>
  <c r="M133" i="16" s="1"/>
  <c r="J33" i="16"/>
  <c r="J133" i="16" s="1"/>
  <c r="C77" i="16"/>
  <c r="C10" i="16"/>
  <c r="F10" i="16"/>
  <c r="D77" i="16"/>
  <c r="F133" i="16"/>
  <c r="M135" i="16" s="1"/>
  <c r="C133" i="16"/>
  <c r="C93" i="2" l="1"/>
  <c r="J135" i="16"/>
  <c r="G10" i="2" l="1"/>
  <c r="G93" i="2" s="1"/>
  <c r="G95" i="2" s="1"/>
</calcChain>
</file>

<file path=xl/sharedStrings.xml><?xml version="1.0" encoding="utf-8"?>
<sst xmlns="http://schemas.openxmlformats.org/spreadsheetml/2006/main" count="431" uniqueCount="303">
  <si>
    <t xml:space="preserve">CHARGES </t>
  </si>
  <si>
    <t>Montant</t>
  </si>
  <si>
    <t xml:space="preserve">PRODUITS </t>
  </si>
  <si>
    <t>CHARGES DE MANIFESTATION</t>
  </si>
  <si>
    <t>PRODUITS DE MANIFESTATION</t>
  </si>
  <si>
    <t>Events (4000)</t>
  </si>
  <si>
    <t>Recettes d'entrées (3200)</t>
  </si>
  <si>
    <t>Frais d'events</t>
  </si>
  <si>
    <t>Inscriptions/billets</t>
  </si>
  <si>
    <t>Inscriptions/billets exclus</t>
  </si>
  <si>
    <t>Location (4100)</t>
  </si>
  <si>
    <t>Location salle</t>
  </si>
  <si>
    <t>Recettes de ventes (3300)</t>
  </si>
  <si>
    <t>Location matériel audio</t>
  </si>
  <si>
    <t>Vente de denrées</t>
  </si>
  <si>
    <t>Location matériel divers</t>
  </si>
  <si>
    <t>Entretien matériel loué</t>
  </si>
  <si>
    <t>Vente de matériel</t>
  </si>
  <si>
    <t>Achat produits divers (4200)</t>
  </si>
  <si>
    <t>Autres recettes (3400)</t>
  </si>
  <si>
    <t xml:space="preserve">Achat alimentation et boissons </t>
  </si>
  <si>
    <t>Location de stands</t>
  </si>
  <si>
    <t>Emballages boissons</t>
  </si>
  <si>
    <t>Recette de sponsors</t>
  </si>
  <si>
    <t>Achat de matériel</t>
  </si>
  <si>
    <t>Cotisations</t>
  </si>
  <si>
    <t>Achat audio/vidéo</t>
  </si>
  <si>
    <t xml:space="preserve">Autres recettes </t>
  </si>
  <si>
    <t>Autres recettes exclus</t>
  </si>
  <si>
    <t>Charges de nettoyage (4300)</t>
  </si>
  <si>
    <t>Entretien des bâtiments</t>
  </si>
  <si>
    <t>AUTRES PRODUITS D'EXPLOITATION</t>
  </si>
  <si>
    <t>Autres entretiens</t>
  </si>
  <si>
    <t>Entretien véhicules/bateaux</t>
  </si>
  <si>
    <t>Recette EPFL (7100)</t>
  </si>
  <si>
    <t>Cotisations via EPFL</t>
  </si>
  <si>
    <t>Indemnités (4400)</t>
  </si>
  <si>
    <t>Don EPFL</t>
  </si>
  <si>
    <t>Sécurité</t>
  </si>
  <si>
    <t>Samaritains</t>
  </si>
  <si>
    <t>Recette AGEPOLY (7200)</t>
  </si>
  <si>
    <t>Artistes et musiciens</t>
  </si>
  <si>
    <t>Don AGEPOLY</t>
  </si>
  <si>
    <t>Taxes et droits (4500)</t>
  </si>
  <si>
    <t>Produits des photocopies (7300)</t>
  </si>
  <si>
    <t>Suisa (Droits d'auteurs)</t>
  </si>
  <si>
    <t>Recette photocopies</t>
  </si>
  <si>
    <t>Impots sur le bénéfice et capital</t>
  </si>
  <si>
    <t>Taxes communales</t>
  </si>
  <si>
    <t>Produits financiers (7400)</t>
  </si>
  <si>
    <t>Intérêts créanciers</t>
  </si>
  <si>
    <t>Frais de véhicule (4600)</t>
  </si>
  <si>
    <t>Gains de change</t>
  </si>
  <si>
    <t>Escopte Obtenu</t>
  </si>
  <si>
    <t>Frais de véhicules/bateaux</t>
  </si>
  <si>
    <t>Impression/Publicité (4700)</t>
  </si>
  <si>
    <t xml:space="preserve">Impressions </t>
  </si>
  <si>
    <t>Frais de publicité</t>
  </si>
  <si>
    <t>Frais informatique liés à une manif</t>
  </si>
  <si>
    <t>Produits divers</t>
  </si>
  <si>
    <t>Produits divers exclus</t>
  </si>
  <si>
    <t>Frais de voyages (4800)</t>
  </si>
  <si>
    <t>Frais de logement</t>
  </si>
  <si>
    <t>Frais de déplacement</t>
  </si>
  <si>
    <t>Produit des exercices antérieurs</t>
  </si>
  <si>
    <t>Frais de restaurant</t>
  </si>
  <si>
    <t>Autres charges de manif (4900)</t>
  </si>
  <si>
    <t>Amendes et pénalitées</t>
  </si>
  <si>
    <t>Vêtements et accessoires</t>
  </si>
  <si>
    <t>CHARGES DU PERSONNEL</t>
  </si>
  <si>
    <t>Salaires (5200)</t>
  </si>
  <si>
    <t>Salaires</t>
  </si>
  <si>
    <t>Gratification</t>
  </si>
  <si>
    <t>Charges sociales (5300)</t>
  </si>
  <si>
    <t>Assurance accident</t>
  </si>
  <si>
    <t>Assurance maladie</t>
  </si>
  <si>
    <t>Prévoyance professionnelle</t>
  </si>
  <si>
    <t>Allocation Familiales</t>
  </si>
  <si>
    <t>AVS/AI/APG</t>
  </si>
  <si>
    <t>Assurance chômage</t>
  </si>
  <si>
    <t>Autres prestations sociales</t>
  </si>
  <si>
    <t>AUTRES CHARGES D'EXPLOITATION</t>
  </si>
  <si>
    <t>Charges AGEPOLY (6200)</t>
  </si>
  <si>
    <t>Défraiement comité</t>
  </si>
  <si>
    <t>Sponsoring</t>
  </si>
  <si>
    <t>Assurances (6300)</t>
  </si>
  <si>
    <t>Assurances choses</t>
  </si>
  <si>
    <t>Charges d'administration (6500)</t>
  </si>
  <si>
    <t>Frais de bureau</t>
  </si>
  <si>
    <t>Frais de téléphone</t>
  </si>
  <si>
    <t>Frais informatiques généraux</t>
  </si>
  <si>
    <t>Cotisations/Abonnements</t>
  </si>
  <si>
    <t>Honoraires financiers</t>
  </si>
  <si>
    <t>Cadeaux</t>
  </si>
  <si>
    <t>Impression papeterie</t>
  </si>
  <si>
    <t>Imprimé publicitaire</t>
  </si>
  <si>
    <t>Amortissements (6600)</t>
  </si>
  <si>
    <t>Amortissement machines</t>
  </si>
  <si>
    <t>Amortissement mobilier</t>
  </si>
  <si>
    <t>Charges financières (6700)</t>
  </si>
  <si>
    <t>Frais bancaires</t>
  </si>
  <si>
    <t>Perte de change</t>
  </si>
  <si>
    <t>Charges diverses (6800)</t>
  </si>
  <si>
    <t>Charges diverses</t>
  </si>
  <si>
    <t>Perte sur débiteurs</t>
  </si>
  <si>
    <t>Provision Ducroire</t>
  </si>
  <si>
    <t xml:space="preserve">Réduction IP </t>
  </si>
  <si>
    <t>TVA non récupérable</t>
  </si>
  <si>
    <t>Charges antérieures (6900)</t>
  </si>
  <si>
    <t>Charges années antérieures</t>
  </si>
  <si>
    <t>Frais de rappel</t>
  </si>
  <si>
    <t>TOTAL</t>
  </si>
  <si>
    <t>Différence</t>
  </si>
  <si>
    <t>Assurance tout risque</t>
  </si>
  <si>
    <t>Assurance Resposabilité Civile</t>
  </si>
  <si>
    <t>Autres assurances</t>
  </si>
  <si>
    <t>Protection juridique</t>
  </si>
  <si>
    <t>Frais liés au paiement en ligne</t>
  </si>
  <si>
    <t>Frais liés au terminal de paiement</t>
  </si>
  <si>
    <t>Entretien des verres</t>
  </si>
  <si>
    <t>Amortissement véhicules/bateau</t>
  </si>
  <si>
    <t>Commission sur vente billets</t>
  </si>
  <si>
    <t>Vente vêtements</t>
  </si>
  <si>
    <t>Vente accessoires</t>
  </si>
  <si>
    <t>Vente téléphonie</t>
  </si>
  <si>
    <t>Vente autres</t>
  </si>
  <si>
    <t>Commission sur vente externe</t>
  </si>
  <si>
    <t>Produits divers (7500)</t>
  </si>
  <si>
    <t>Produits antérieurs (7600)</t>
  </si>
  <si>
    <t>EXPLICATIONS</t>
  </si>
  <si>
    <t>La page de résumé se remplit automatiquement. Remplir seulement les cases qui correspondent aux activités de la commission</t>
  </si>
  <si>
    <t>Achat de matériel qui ne soit ni alimentaire ni audio/vidéo</t>
  </si>
  <si>
    <t>Achat de matériel destiné au nettoyage de véhicules/bateaux, entreprise de nettoyage des véhicules</t>
  </si>
  <si>
    <t>Toutes impressions, sur support papier ou non</t>
  </si>
  <si>
    <t>Cadeaux et matériel lié (papier cadeau, ruban etc.)</t>
  </si>
  <si>
    <t>BUDGET</t>
  </si>
  <si>
    <t>Commission :</t>
  </si>
  <si>
    <t>Année :</t>
  </si>
  <si>
    <t>L'onglet Explications donne des informations sur chacun des différents comptes!</t>
  </si>
  <si>
    <t>L'onglet Commissions rappelle les numéros de compte des commissions</t>
  </si>
  <si>
    <t>2011 - 2012</t>
  </si>
  <si>
    <t>AGEPoly</t>
  </si>
  <si>
    <t>Suivi</t>
  </si>
  <si>
    <t>CHARGES</t>
  </si>
  <si>
    <t xml:space="preserve">4010 Frais d’events </t>
  </si>
  <si>
    <t>4110 Location salle</t>
  </si>
  <si>
    <t>Location d’une salle dans le cadre d’une manifestation particulière</t>
  </si>
  <si>
    <t>4120 Location matériel audio</t>
  </si>
  <si>
    <t>Location de matériel audio dans le cadre d’une manifestation particulière</t>
  </si>
  <si>
    <t>4130 Location matériel divers</t>
  </si>
  <si>
    <t>Toute autre location qui n’entre pas dans les catégories précédentes</t>
  </si>
  <si>
    <t>Achat de nourriture et boissons (alcoolisées ou non), achat de l’eau Eden au RLC.</t>
  </si>
  <si>
    <t>4220 Emballages boissons</t>
  </si>
  <si>
    <t>Les fûts de bière sont facturés par Heineken lors de la livraison. Lorsque Heineken vient les rechercher, il va les déduire du montant de la prochaine facture. Donc ce compte devrait être à zéro. Si ce n’est pas le cas, l’AGEPoly n’a pas rendu tous les fûts.</t>
  </si>
  <si>
    <t>Achat de matériel audio ou vidéo</t>
  </si>
  <si>
    <t>4310 Entretien des bâtiments</t>
  </si>
  <si>
    <t>Nettoyage des locaux et bâtiments par un tiers. Produits et matériel de nettoyage</t>
  </si>
  <si>
    <t>4320 Entretien matériel loué</t>
  </si>
  <si>
    <t>4340 Entretien des verres</t>
  </si>
  <si>
    <t>Frais de nettoyage des verres recyclables AGEPoly et transport.</t>
  </si>
  <si>
    <t>4350 Autres entretiens</t>
  </si>
  <si>
    <t>Frais de nettoyage d’autre genre</t>
  </si>
  <si>
    <t>4410 Sécurité</t>
  </si>
  <si>
    <t>Utilisation de Protectas, Securitas, Juggers (ou tout autre agent de sécurité) lors d’une manifestation</t>
  </si>
  <si>
    <t>4420 Samaritains</t>
  </si>
  <si>
    <t>Frais de Samaritains lors d’un évènement</t>
  </si>
  <si>
    <t>4430 Artistes et musiciens</t>
  </si>
  <si>
    <t>Rémunération des artistes lors d’une manifestation, arbitre lors d’un tournoi</t>
  </si>
  <si>
    <t>4510 Suisa (droits d’auteurs)</t>
  </si>
  <si>
    <t>Frais de droits d’auteurs, notamment Suisa</t>
  </si>
  <si>
    <t>4520 Impôts sur bénéfice et capital</t>
  </si>
  <si>
    <t>Impôts de l’AGEPoly</t>
  </si>
  <si>
    <t>4530 Taxes communales</t>
  </si>
  <si>
    <t>Licences alcool, taxes pour fêtes à la Police, à l’Etat de Vaud, etc.</t>
  </si>
  <si>
    <t>4620 Frais de véhicules/bateaux</t>
  </si>
  <si>
    <t>Frais pour véhicules ou bateaux qui ne rentrent pas dans les autres comptes</t>
  </si>
  <si>
    <t>4710 Impressions</t>
  </si>
  <si>
    <t>4720 Frais de publicité</t>
  </si>
  <si>
    <t>Toute dépense faite dans un but de promotion publicitaire (gadgets, encarts dans un journal, etc.)</t>
  </si>
  <si>
    <t>4730 Frais informatique lié à une manif</t>
  </si>
  <si>
    <t>Achat de matériel informatique pour une manifestation</t>
  </si>
  <si>
    <t>Frais annexes (4800)</t>
  </si>
  <si>
    <t>4810 Frais de logement</t>
  </si>
  <si>
    <t>Frais de logement pendant la manifestation (location d’un chalet, refuge, abri etc.)</t>
  </si>
  <si>
    <t>4820 Frais de déplacement</t>
  </si>
  <si>
    <t>Tout frais lié aux déplacements : Essence, parkings, Mobility…</t>
  </si>
  <si>
    <t>4830 Frais de restaurant</t>
  </si>
  <si>
    <t>Les remerciements de staff (attention, le repas de comité ne rentre pas dans cette catégorie)</t>
  </si>
  <si>
    <t>4910 Amendes et pénalités</t>
  </si>
  <si>
    <t>4920 Vêtements et accessoires</t>
  </si>
  <si>
    <t>Vêtements, costumes, maquillage et accessoires pour la manifestation</t>
  </si>
  <si>
    <t>AUTRES CHARGES D’EXPLOITATION</t>
  </si>
  <si>
    <t>6310 Assurance Responsabilité Civile</t>
  </si>
  <si>
    <t>6320 Assurance Tout Risque Matériel</t>
  </si>
  <si>
    <t>Assurance de l’AGEPoly à l’année pour assurer son matériel (mobilier et autre) contre la casse, le vol, dégradations etc. Une assurance Tout risque peut être contractée dans le cadre d’une manifestation en particulier pour assurer du matériel prêté ou loué à risque.</t>
  </si>
  <si>
    <t>6330 Assurance Choses</t>
  </si>
  <si>
    <t>Assurance de la Boutique de l’AGEPoly pour le stock et le local.</t>
  </si>
  <si>
    <t>6340 Autres assurances</t>
  </si>
  <si>
    <t>L’AGEPoly contracte également une assurance collective, il y a l’ECA et d’autres.</t>
  </si>
  <si>
    <t>6350 Protection Juridique</t>
  </si>
  <si>
    <t>Depuis l’année 2010, l’AGEPoly contracte une protection juridique (Orion).</t>
  </si>
  <si>
    <t>Charges d’administration (6500)</t>
  </si>
  <si>
    <t>6510 Frais de bureau</t>
  </si>
  <si>
    <t>Achat de matériel de bureau (stylos, papier, reliures, etc.)</t>
  </si>
  <si>
    <t>6530 Frais de téléphone</t>
  </si>
  <si>
    <t>Frais de téléphone sur l’année entière</t>
  </si>
  <si>
    <t>6540 Frais informatiques généraux</t>
  </si>
  <si>
    <t>Dépenses en matériel informatique non lié à une manifestation, réparation de matériel endommagé, frais informatique réguliers (Factures Switch)</t>
  </si>
  <si>
    <t>6550 Cotisations/Abonnements</t>
  </si>
  <si>
    <t>Abonnement à des journaux ou à des organes dont l’AGEPoly fait partie (ex : UNES)</t>
  </si>
  <si>
    <t>6570 Cadeaux</t>
  </si>
  <si>
    <t>6590 Impression papeterie</t>
  </si>
  <si>
    <t>Utilisé pour les travaux de reprographie de l’AGEPoly non liés à une manifestation (ex : affiche des News de l’AGEPoly)</t>
  </si>
  <si>
    <t>6595 Imprimé publicitaire</t>
  </si>
  <si>
    <t>Compte utilisé dans le cas où l’AGEPoly voudrait faire imprimer des publicités expliquant l’utilité de l’association par exemple</t>
  </si>
  <si>
    <t>6710 Frais bancaires</t>
  </si>
  <si>
    <t>Frais de tenue de compte ou tout autre frais engendré par une opération bancaire</t>
  </si>
  <si>
    <t>6720 Perte de change</t>
  </si>
  <si>
    <t>Frais de perte d’argent lors d’une transaction effectuée dans une autre monnaie (ex : de chf à euros)</t>
  </si>
  <si>
    <t>6730 Frais liés au paiement en ligne</t>
  </si>
  <si>
    <t>Abonnement mensuel à l’e-payment (Factures de PSP Providing de la Poste) et tout frais (bancaire ou non) à un paiement en ligne</t>
  </si>
  <si>
    <t xml:space="preserve">6740 Frais liés au terminal de paiement                   </t>
  </si>
  <si>
    <t>Abonnement mensuel à SixCard pour le terminal de paiement ou tout frais lié à un paiement par carte bancaire à l’AGEPoly</t>
  </si>
  <si>
    <t>6910 Charges années antérieures</t>
  </si>
  <si>
    <t>Factures qui arriveraient après la clôture des comptes, ou tout autre charge qui serait directement imputable au comité précédent.</t>
  </si>
  <si>
    <t>6920 Frais de rappels</t>
  </si>
  <si>
    <t>Si une facture n’a pas été payée à temps, des frais de rappels sont envoyés.</t>
  </si>
  <si>
    <t>PRODUITS</t>
  </si>
  <si>
    <t>Recettes d’entrées (3200)</t>
  </si>
  <si>
    <t>3210 Inscriptions/billets</t>
  </si>
  <si>
    <t>Billets de fêtes ou inscriptions à une manifestation, avec TVA</t>
  </si>
  <si>
    <t>3310 Vente de denrées</t>
  </si>
  <si>
    <t>Vente de nourriture ou boissons (bar)</t>
  </si>
  <si>
    <t>3320 Vente de vêtements</t>
  </si>
  <si>
    <t>Toute vente de vêtements (pull, tee-shirt)</t>
  </si>
  <si>
    <t>3330 Vente de matériel</t>
  </si>
  <si>
    <t>Toute vente qui ne soit ni nourriture ou boisson ni vêtements (reliures)</t>
  </si>
  <si>
    <t>3410 Location de stands</t>
  </si>
  <si>
    <t>Recettes lorsqu’un stand est loué, à une commission ou association lors d’une manifestation</t>
  </si>
  <si>
    <t>3420 Recette de sponsors</t>
  </si>
  <si>
    <t>Sponsors soumis à TVA liés à une manifestation</t>
  </si>
  <si>
    <t>3430 Cotisations</t>
  </si>
  <si>
    <t>3440 Autres recettes</t>
  </si>
  <si>
    <t>Recettes issues de la manifestation qui ne trouvent pas place ailleurs soumises à TVA (vente de carte X-change)</t>
  </si>
  <si>
    <t>3450 Autres recettes exclus</t>
  </si>
  <si>
    <t>Recettes issues de la manifestation qui ne trouvent pas place ailleurs, NON soumises à TVA. (ex : Don d’un particulier, Bonus Aligro, perte de verres)</t>
  </si>
  <si>
    <t>AUTRES PRODUITS D’EXPLOITATION</t>
  </si>
  <si>
    <t>7120 Don EPFL</t>
  </si>
  <si>
    <t>Subvention de la part de l’EPFL (DAF)</t>
  </si>
  <si>
    <t>Recette AGEPoly (7200)</t>
  </si>
  <si>
    <t>7210 Don AGEPoly</t>
  </si>
  <si>
    <t>Subvention de l’AGEPoly à des commissions, associations</t>
  </si>
  <si>
    <t>Vente de carte de photocopie à l’AGEPoly.</t>
  </si>
  <si>
    <t>Produits Financiers (7400)</t>
  </si>
  <si>
    <t>7410 Intérêts créditeurs</t>
  </si>
  <si>
    <t>Intérêts encaissés sur la banque, ou tout autre opération (ex : prêt à une association contre intérêt)</t>
  </si>
  <si>
    <t>7420 Gains de change</t>
  </si>
  <si>
    <t>Si l’AGEPoly achète une prestation à l’étranger qui lui rapporte de l’argent lorsque la facture est payée (ex : fluctuation de l’euro)</t>
  </si>
  <si>
    <t>7430 Escompte obtenu</t>
  </si>
  <si>
    <t>Petites différences d’argent qui ne sont pas prises en compte (ex : différence de 30 centimes dans une facture)</t>
  </si>
  <si>
    <t>7510 Produits divers</t>
  </si>
  <si>
    <t>Tout ce qui ne trouve pas place avant</t>
  </si>
  <si>
    <t>7520 Produits divers exclus</t>
  </si>
  <si>
    <t>Hors TVA</t>
  </si>
  <si>
    <t>7610 Produit des exercices antérieurs</t>
  </si>
  <si>
    <t>Produit comptabilisé cette année mais dont l’origine remonte à un exercice précédent.</t>
  </si>
  <si>
    <t>4210 Achat Alimentation et boissons</t>
  </si>
  <si>
    <t>Achat informatique</t>
  </si>
  <si>
    <t>Remerciement staff</t>
  </si>
  <si>
    <t>Don AGEPoly</t>
  </si>
  <si>
    <t>Don AGEPoly pour tier</t>
  </si>
  <si>
    <t>Location imprimante</t>
  </si>
  <si>
    <t>Entretien imprimante</t>
  </si>
  <si>
    <t>Charges des imprimantes (6400)</t>
  </si>
  <si>
    <t>Frais de port / transport</t>
  </si>
  <si>
    <t>Frais du comité / équipes</t>
  </si>
  <si>
    <t>Amortissement informatique</t>
  </si>
  <si>
    <t>Amortissement matériel publicitaire</t>
  </si>
  <si>
    <t>Prévu</t>
  </si>
  <si>
    <t>Reste</t>
  </si>
  <si>
    <t>Produits des imprimantes (7300)</t>
  </si>
  <si>
    <r>
      <t xml:space="preserve">Tous les frais </t>
    </r>
    <r>
      <rPr>
        <sz val="11"/>
        <color rgb="FFFF0000"/>
        <rFont val="Arial"/>
        <family val="2"/>
      </rPr>
      <t>liés à une manifestation organisée</t>
    </r>
  </si>
  <si>
    <t>Frais pour profiter d’un service lié à un évènement ponctuel à l’intérieur d’une manifestation (ex : prix de l’activité canyoning pendant la Semaine d’Intégration, entrée patinoire, loc. mur escalade (Gecko)…)</t>
  </si>
  <si>
    <t>4230 Achat de matériel</t>
  </si>
  <si>
    <t>4240 Achat audio/vidéo</t>
  </si>
  <si>
    <t>4250 Achat informatique</t>
  </si>
  <si>
    <t xml:space="preserve">Frais d’entretien occasionnés suite à une location (salle, matériel) </t>
  </si>
  <si>
    <t>4330 Entretien de véhicules ou de bateaux</t>
  </si>
  <si>
    <t>Frais de restaurant dans la cadre d’une manifestation (attention, le repas de comité ne rentre pas dans cette catégorie)</t>
  </si>
  <si>
    <t>4840 Remerciement staff</t>
  </si>
  <si>
    <t>L’assurance RC de l’AGEPoly et de toutes les commissions.  Attention exclusion des gradins, tentes, scènes etc. Si l’AGEPoly organise une manifestation avec une de ces infrastructures, une extension de la RC est nécessaire.</t>
  </si>
  <si>
    <t>6520 Frais de port/ transport</t>
  </si>
  <si>
    <t>Timbres et autres frais d’envoi de lettre/colis, affranchisseuse, UPS, DHL, Fedex…</t>
  </si>
  <si>
    <t>6580 Frais de comité/ équipes</t>
  </si>
  <si>
    <t>Frais des activités du comité non lié à une manifestation : comprend les frais du repas du comité.</t>
  </si>
  <si>
    <t>3230 Commission sur vente de billet</t>
  </si>
  <si>
    <t>Commission prise par l’AGEPoly lors des ventes de billet en tant que point de vente.</t>
  </si>
  <si>
    <t>Cotisations annuelles/semestrielles des membres des commissions pour faire partie d’une commission. Souvent soumis à TVA. (Attention, cotisation au club Photo, Gnu, Club de voile : SANS TVA).</t>
  </si>
  <si>
    <t>7310 Recette imprimantes</t>
  </si>
  <si>
    <t>Pour toute question:administration@agepoly.ch</t>
  </si>
  <si>
    <t>2017 - 2018</t>
  </si>
  <si>
    <t>Unipoly</t>
  </si>
  <si>
    <t>(Don de la FAE ainsi que la VSN)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</si>
</sst>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0.00\ ;\ * &quot;-&quot;#,##0.00\ ;\ * &quot;-&quot;??\ "/>
    <numFmt numFmtId="165" formatCode="_-* #,##0.00_-;\-* #,##0.00_-;_-* &quot;-&quot;??_-;_-@_-"/>
  </numFmts>
  <fonts count="25">
    <font>
      <sz val="11"/>
      <color indexed="8"/>
      <name val="Helvetica Neue"/>
    </font>
    <font>
      <sz val="11"/>
      <color indexed="9"/>
      <name val="Helvetica Neue"/>
    </font>
    <font>
      <sz val="10"/>
      <name val="Arial"/>
      <family val="2"/>
    </font>
    <font>
      <sz val="10"/>
      <name val="Arial Bold"/>
    </font>
    <font>
      <sz val="11"/>
      <name val="Helvetica Neue"/>
    </font>
    <font>
      <b/>
      <sz val="16"/>
      <name val="Arial Bold"/>
    </font>
    <font>
      <sz val="14"/>
      <name val="Arial Bold"/>
    </font>
    <font>
      <b/>
      <sz val="10"/>
      <name val="Arial"/>
      <family val="2"/>
    </font>
    <font>
      <sz val="12"/>
      <name val="Arial Bold"/>
    </font>
    <font>
      <sz val="10"/>
      <name val="Helvetica Neue"/>
    </font>
    <font>
      <b/>
      <sz val="12"/>
      <name val="Arial"/>
      <family val="2"/>
    </font>
    <font>
      <b/>
      <sz val="10"/>
      <name val="Arial Bold"/>
    </font>
    <font>
      <i/>
      <sz val="10"/>
      <color theme="9" tint="-0.249977111117893"/>
      <name val="Arial"/>
      <family val="2"/>
    </font>
    <font>
      <b/>
      <sz val="16"/>
      <name val="Arial"/>
      <family val="2"/>
    </font>
    <font>
      <sz val="10"/>
      <color rgb="FFFF0000"/>
      <name val="Arial"/>
      <family val="2"/>
    </font>
    <font>
      <sz val="14"/>
      <name val="Arial Bold"/>
      <family val="2"/>
    </font>
    <font>
      <sz val="11"/>
      <name val="Arial"/>
      <family val="2"/>
    </font>
    <font>
      <b/>
      <sz val="13"/>
      <color rgb="FF000000"/>
      <name val="Arial"/>
      <family val="2"/>
    </font>
    <font>
      <sz val="11"/>
      <color rgb="FF000000"/>
      <name val="Arial"/>
      <family val="2"/>
    </font>
    <font>
      <u/>
      <sz val="12"/>
      <color rgb="FF000000"/>
      <name val="Arial"/>
      <family val="2"/>
    </font>
    <font>
      <sz val="11"/>
      <color indexed="8"/>
      <name val="Arial"/>
      <family val="2"/>
    </font>
    <font>
      <sz val="11"/>
      <color rgb="FFFF0000"/>
      <name val="Arial"/>
      <family val="2"/>
    </font>
    <font>
      <b/>
      <sz val="10"/>
      <color rgb="FF000000"/>
      <name val="Arial"/>
      <family val="2"/>
    </font>
    <font>
      <sz val="10"/>
      <color indexed="8"/>
      <name val="Arial"/>
      <family val="2"/>
    </font>
    <font>
      <sz val="10"/>
      <color rgb="FF000000"/>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s>
  <cellStyleXfs count="3">
    <xf numFmtId="0" fontId="0" fillId="0" borderId="0" applyNumberFormat="0" applyFill="0" applyBorder="0" applyProtection="0">
      <alignment vertical="top"/>
    </xf>
    <xf numFmtId="165" fontId="1" fillId="0" borderId="0" applyFont="0" applyFill="0" applyBorder="0" applyAlignment="0" applyProtection="0"/>
    <xf numFmtId="0" fontId="2" fillId="0" borderId="0"/>
  </cellStyleXfs>
  <cellXfs count="62">
    <xf numFmtId="0" fontId="0" fillId="0" borderId="0" xfId="0">
      <alignment vertical="top"/>
    </xf>
    <xf numFmtId="3" fontId="2" fillId="0" borderId="0" xfId="0" applyNumberFormat="1" applyFont="1" applyFill="1" applyBorder="1" applyAlignment="1">
      <alignment horizontal="right"/>
    </xf>
    <xf numFmtId="0" fontId="10"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2" fillId="0" borderId="0" xfId="0" applyNumberFormat="1" applyFont="1" applyFill="1" applyBorder="1" applyAlignment="1"/>
    <xf numFmtId="0" fontId="2" fillId="0" borderId="0" xfId="0" applyNumberFormat="1" applyFont="1" applyFill="1" applyBorder="1" applyAlignment="1">
      <alignment horizontal="left"/>
    </xf>
    <xf numFmtId="164" fontId="2" fillId="0" borderId="0" xfId="0" applyNumberFormat="1" applyFont="1" applyFill="1" applyBorder="1" applyAlignment="1"/>
    <xf numFmtId="0" fontId="4" fillId="0" borderId="0" xfId="0" applyNumberFormat="1" applyFont="1" applyFill="1" applyBorder="1" applyAlignment="1">
      <alignment vertical="top"/>
    </xf>
    <xf numFmtId="0" fontId="4" fillId="0" borderId="0" xfId="0" applyNumberFormat="1" applyFont="1" applyFill="1" applyAlignment="1">
      <alignment vertical="top"/>
    </xf>
    <xf numFmtId="0" fontId="2" fillId="0" borderId="0" xfId="0" applyNumberFormat="1" applyFont="1" applyFill="1" applyBorder="1" applyAlignment="1">
      <alignment horizontal="center"/>
    </xf>
    <xf numFmtId="0" fontId="2" fillId="0" borderId="0" xfId="0" applyNumberFormat="1" applyFont="1" applyFill="1" applyBorder="1" applyAlignment="1">
      <alignment horizontal="right"/>
    </xf>
    <xf numFmtId="0" fontId="3" fillId="0" borderId="0" xfId="0" applyNumberFormat="1" applyFont="1" applyFill="1" applyBorder="1" applyAlignment="1">
      <alignment horizontal="center"/>
    </xf>
    <xf numFmtId="0" fontId="7" fillId="0" borderId="0" xfId="0" applyNumberFormat="1" applyFont="1" applyFill="1" applyBorder="1" applyAlignment="1">
      <alignment horizontal="left"/>
    </xf>
    <xf numFmtId="1" fontId="2" fillId="0" borderId="0" xfId="0" applyNumberFormat="1" applyFont="1" applyFill="1" applyBorder="1" applyAlignment="1">
      <alignment horizontal="left"/>
    </xf>
    <xf numFmtId="1" fontId="2" fillId="0" borderId="0" xfId="0" applyNumberFormat="1" applyFont="1" applyFill="1" applyBorder="1" applyAlignment="1"/>
    <xf numFmtId="1" fontId="2" fillId="0" borderId="2" xfId="0" applyNumberFormat="1" applyFont="1" applyFill="1" applyBorder="1" applyAlignment="1">
      <alignment horizontal="right"/>
    </xf>
    <xf numFmtId="1" fontId="2" fillId="0" borderId="2" xfId="0" applyNumberFormat="1" applyFont="1" applyFill="1" applyBorder="1" applyAlignment="1"/>
    <xf numFmtId="164" fontId="2" fillId="0" borderId="0" xfId="0" applyNumberFormat="1" applyFont="1" applyFill="1" applyBorder="1" applyAlignment="1">
      <alignment horizontal="left"/>
    </xf>
    <xf numFmtId="3" fontId="2" fillId="0" borderId="2" xfId="0" applyNumberFormat="1" applyFont="1" applyFill="1" applyBorder="1" applyAlignment="1">
      <alignment horizontal="right"/>
    </xf>
    <xf numFmtId="1" fontId="2" fillId="0" borderId="0" xfId="0" applyNumberFormat="1" applyFont="1" applyFill="1" applyBorder="1" applyAlignment="1">
      <alignment horizontal="right"/>
    </xf>
    <xf numFmtId="1" fontId="3" fillId="0" borderId="0" xfId="0" applyNumberFormat="1" applyFont="1" applyFill="1" applyBorder="1" applyAlignment="1">
      <alignment horizontal="left"/>
    </xf>
    <xf numFmtId="0" fontId="2" fillId="0" borderId="0" xfId="0" applyNumberFormat="1" applyFont="1" applyFill="1" applyBorder="1" applyAlignment="1">
      <alignment vertical="center"/>
    </xf>
    <xf numFmtId="0" fontId="2" fillId="0" borderId="0" xfId="0" applyNumberFormat="1" applyFont="1" applyFill="1" applyBorder="1" applyAlignment="1">
      <alignment horizontal="left" vertical="center"/>
    </xf>
    <xf numFmtId="0" fontId="8" fillId="0" borderId="0" xfId="0" applyNumberFormat="1" applyFont="1" applyFill="1" applyBorder="1" applyAlignment="1">
      <alignment horizontal="left" vertical="center"/>
    </xf>
    <xf numFmtId="1" fontId="8" fillId="0" borderId="0" xfId="0" applyNumberFormat="1" applyFont="1" applyFill="1" applyBorder="1" applyAlignment="1">
      <alignment horizontal="right" vertical="center"/>
    </xf>
    <xf numFmtId="0" fontId="9" fillId="0" borderId="0" xfId="0" applyNumberFormat="1" applyFont="1" applyFill="1" applyBorder="1" applyAlignment="1">
      <alignment horizontal="left" vertical="top"/>
    </xf>
    <xf numFmtId="0" fontId="9" fillId="0" borderId="0" xfId="0" applyNumberFormat="1" applyFont="1" applyFill="1" applyBorder="1" applyAlignment="1">
      <alignment vertical="top"/>
    </xf>
    <xf numFmtId="3" fontId="10" fillId="0" borderId="3" xfId="0" applyNumberFormat="1" applyFont="1" applyFill="1" applyBorder="1" applyAlignment="1">
      <alignment horizontal="right"/>
    </xf>
    <xf numFmtId="0" fontId="8" fillId="0" borderId="0" xfId="0" applyNumberFormat="1" applyFont="1" applyFill="1" applyBorder="1" applyAlignment="1">
      <alignment horizontal="left"/>
    </xf>
    <xf numFmtId="3" fontId="10" fillId="0" borderId="1" xfId="0" applyNumberFormat="1" applyFont="1" applyFill="1" applyBorder="1" applyAlignment="1">
      <alignment horizontal="right"/>
    </xf>
    <xf numFmtId="3" fontId="2" fillId="0" borderId="0" xfId="0" applyNumberFormat="1" applyFont="1" applyFill="1" applyBorder="1" applyAlignment="1"/>
    <xf numFmtId="3" fontId="2" fillId="0" borderId="0" xfId="0" applyNumberFormat="1" applyFont="1" applyFill="1" applyBorder="1" applyAlignment="1">
      <alignment horizontal="center"/>
    </xf>
    <xf numFmtId="0" fontId="12" fillId="0" borderId="0" xfId="0" applyNumberFormat="1" applyFont="1" applyFill="1" applyBorder="1" applyAlignment="1">
      <alignment horizontal="left"/>
    </xf>
    <xf numFmtId="3" fontId="6" fillId="0" borderId="0" xfId="0" applyNumberFormat="1" applyFont="1" applyFill="1" applyBorder="1" applyAlignment="1">
      <alignment wrapText="1"/>
    </xf>
    <xf numFmtId="1" fontId="11" fillId="0" borderId="1" xfId="0" applyNumberFormat="1" applyFont="1" applyFill="1" applyBorder="1" applyAlignment="1">
      <alignment horizontal="right"/>
    </xf>
    <xf numFmtId="0" fontId="5" fillId="0" borderId="0" xfId="0" applyNumberFormat="1" applyFont="1" applyFill="1" applyBorder="1" applyAlignment="1">
      <alignment horizontal="center" vertical="center" wrapText="1"/>
    </xf>
    <xf numFmtId="0" fontId="6" fillId="0" borderId="0" xfId="0" applyNumberFormat="1" applyFont="1" applyFill="1" applyBorder="1" applyAlignment="1">
      <alignment wrapText="1"/>
    </xf>
    <xf numFmtId="0" fontId="14" fillId="0" borderId="0" xfId="0" applyNumberFormat="1" applyFont="1" applyFill="1" applyBorder="1" applyAlignment="1"/>
    <xf numFmtId="0" fontId="14" fillId="0" borderId="0" xfId="0" applyNumberFormat="1" applyFont="1" applyFill="1" applyBorder="1" applyAlignment="1">
      <alignment horizontal="left"/>
    </xf>
    <xf numFmtId="1" fontId="14" fillId="0" borderId="0" xfId="0" applyNumberFormat="1" applyFont="1" applyFill="1" applyBorder="1" applyAlignment="1"/>
    <xf numFmtId="0" fontId="2" fillId="0" borderId="0" xfId="0" applyNumberFormat="1" applyFont="1" applyFill="1" applyBorder="1" applyAlignment="1"/>
    <xf numFmtId="0" fontId="2" fillId="0" borderId="0" xfId="0" applyNumberFormat="1" applyFont="1" applyFill="1" applyBorder="1" applyAlignment="1">
      <alignment horizontal="left"/>
    </xf>
    <xf numFmtId="0" fontId="2" fillId="0" borderId="0" xfId="0" applyNumberFormat="1" applyFont="1" applyFill="1" applyBorder="1" applyAlignment="1">
      <alignment horizontal="right"/>
    </xf>
    <xf numFmtId="0" fontId="16" fillId="0" borderId="0" xfId="0" applyNumberFormat="1" applyFont="1" applyFill="1" applyBorder="1" applyAlignment="1">
      <alignment vertical="top"/>
    </xf>
    <xf numFmtId="0" fontId="17" fillId="0" borderId="0" xfId="0" applyFont="1" applyAlignment="1">
      <alignment vertical="center" wrapText="1"/>
    </xf>
    <xf numFmtId="0" fontId="18" fillId="0" borderId="0" xfId="0" applyFont="1" applyAlignment="1">
      <alignment horizontal="justify" vertical="center" wrapText="1"/>
    </xf>
    <xf numFmtId="0" fontId="19" fillId="0" borderId="0" xfId="0" applyFont="1" applyAlignment="1">
      <alignment horizontal="justify" vertical="center" wrapText="1"/>
    </xf>
    <xf numFmtId="0" fontId="20" fillId="0" borderId="0" xfId="0" applyFont="1" applyAlignment="1">
      <alignment vertical="center" wrapText="1"/>
    </xf>
    <xf numFmtId="0" fontId="22" fillId="0" borderId="0" xfId="0" applyFont="1" applyAlignment="1">
      <alignment horizontal="justify" vertical="center" wrapText="1"/>
    </xf>
    <xf numFmtId="0" fontId="23" fillId="0" borderId="0" xfId="0" applyFont="1" applyAlignment="1">
      <alignment horizontal="justify" vertical="center" wrapText="1"/>
    </xf>
    <xf numFmtId="0" fontId="24" fillId="0" borderId="0" xfId="0" applyFont="1" applyAlignment="1">
      <alignment horizontal="justify" vertical="center" wrapText="1"/>
    </xf>
    <xf numFmtId="0" fontId="17" fillId="0" borderId="0" xfId="0" applyFont="1" applyAlignment="1">
      <alignment horizontal="justify" vertical="center" wrapText="1"/>
    </xf>
    <xf numFmtId="0" fontId="15" fillId="0" borderId="0" xfId="0" applyNumberFormat="1" applyFont="1" applyFill="1" applyBorder="1" applyAlignment="1">
      <alignment horizontal="center" wrapText="1"/>
    </xf>
    <xf numFmtId="0" fontId="5" fillId="0" borderId="0" xfId="0" applyNumberFormat="1" applyFont="1" applyFill="1" applyBorder="1" applyAlignment="1">
      <alignment horizontal="center" vertical="center" wrapText="1"/>
    </xf>
    <xf numFmtId="0" fontId="6" fillId="0" borderId="0" xfId="0" applyNumberFormat="1" applyFont="1" applyFill="1" applyBorder="1" applyAlignment="1">
      <alignment horizontal="left" wrapText="1"/>
    </xf>
    <xf numFmtId="0" fontId="6" fillId="0" borderId="0" xfId="0" applyNumberFormat="1" applyFont="1" applyFill="1" applyBorder="1" applyAlignment="1">
      <alignment wrapText="1"/>
    </xf>
    <xf numFmtId="0" fontId="24" fillId="0" borderId="0" xfId="0" applyFont="1" applyAlignment="1">
      <alignment horizontal="justify" vertical="center" wrapText="1"/>
    </xf>
    <xf numFmtId="0" fontId="13" fillId="0" borderId="0" xfId="0" applyNumberFormat="1" applyFont="1" applyFill="1" applyBorder="1" applyAlignment="1">
      <alignment horizontal="center"/>
    </xf>
    <xf numFmtId="0" fontId="24" fillId="0" borderId="0" xfId="0" applyFont="1" applyAlignment="1">
      <alignment horizontal="left" vertical="center" wrapText="1"/>
    </xf>
    <xf numFmtId="1" fontId="2" fillId="2" borderId="0" xfId="0" applyNumberFormat="1" applyFont="1" applyFill="1" applyBorder="1" applyAlignment="1"/>
    <xf numFmtId="1" fontId="2" fillId="2" borderId="2" xfId="0" applyNumberFormat="1" applyFont="1" applyFill="1" applyBorder="1" applyAlignment="1">
      <alignment horizontal="right"/>
    </xf>
    <xf numFmtId="1" fontId="11" fillId="2" borderId="1" xfId="0" applyNumberFormat="1" applyFont="1" applyFill="1" applyBorder="1" applyAlignment="1">
      <alignment horizontal="right"/>
    </xf>
  </cellXfs>
  <cellStyles count="3">
    <cellStyle name="Milliers 2" xfId="1"/>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1378324</xdr:colOff>
      <xdr:row>0</xdr:row>
      <xdr:rowOff>134472</xdr:rowOff>
    </xdr:from>
    <xdr:to>
      <xdr:col>6</xdr:col>
      <xdr:colOff>717739</xdr:colOff>
      <xdr:row>2</xdr:row>
      <xdr:rowOff>145678</xdr:rowOff>
    </xdr:to>
    <xdr:pic>
      <xdr:nvPicPr>
        <xdr:cNvPr id="4"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692589" y="134472"/>
          <a:ext cx="1300444" cy="448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0</xdr:row>
      <xdr:rowOff>44823</xdr:rowOff>
    </xdr:from>
    <xdr:to>
      <xdr:col>9</xdr:col>
      <xdr:colOff>11768</xdr:colOff>
      <xdr:row>2</xdr:row>
      <xdr:rowOff>56029</xdr:rowOff>
    </xdr:to>
    <xdr:pic>
      <xdr:nvPicPr>
        <xdr:cNvPr id="6"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82971" y="44823"/>
          <a:ext cx="1300444" cy="4482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twoCellAnchor>
    <xdr:from>
      <xdr:col>8</xdr:col>
      <xdr:colOff>168089</xdr:colOff>
      <xdr:row>0</xdr:row>
      <xdr:rowOff>100854</xdr:rowOff>
    </xdr:from>
    <xdr:to>
      <xdr:col>8</xdr:col>
      <xdr:colOff>1468533</xdr:colOff>
      <xdr:row>2</xdr:row>
      <xdr:rowOff>112060</xdr:rowOff>
    </xdr:to>
    <xdr:pic>
      <xdr:nvPicPr>
        <xdr:cNvPr id="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2239" y="100854"/>
          <a:ext cx="1300444" cy="449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P95"/>
  <sheetViews>
    <sheetView showGridLines="0" tabSelected="1" zoomScale="85" zoomScaleNormal="85" workbookViewId="0">
      <selection activeCell="H39" sqref="H39"/>
    </sheetView>
  </sheetViews>
  <sheetFormatPr defaultColWidth="11" defaultRowHeight="19.899999999999999" customHeight="1"/>
  <cols>
    <col min="1" max="1" width="5.375" style="8" customWidth="1"/>
    <col min="2" max="2" width="33.5" style="8" customWidth="1"/>
    <col min="3" max="3" width="9.75" style="8" customWidth="1"/>
    <col min="4" max="4" width="3.5" style="8" customWidth="1"/>
    <col min="5" max="5" width="4.375" style="8" customWidth="1"/>
    <col min="6" max="6" width="25.75" style="8" customWidth="1"/>
    <col min="7" max="7" width="9.75" style="8" customWidth="1"/>
    <col min="8" max="11" width="7.875" style="8" customWidth="1"/>
    <col min="12" max="16384" width="11" style="8"/>
  </cols>
  <sheetData>
    <row r="1" spans="1:16" ht="15" customHeight="1">
      <c r="A1" s="3"/>
      <c r="B1" s="4"/>
      <c r="C1" s="30"/>
      <c r="D1" s="4"/>
      <c r="E1" s="5"/>
      <c r="F1" s="4"/>
      <c r="G1" s="30"/>
      <c r="H1" s="4"/>
      <c r="I1" s="4"/>
      <c r="J1" s="4"/>
      <c r="K1" s="4"/>
      <c r="L1" s="7"/>
      <c r="M1" s="7"/>
    </row>
    <row r="2" spans="1:16" ht="20.100000000000001" customHeight="1">
      <c r="A2" s="53" t="s">
        <v>135</v>
      </c>
      <c r="B2" s="53"/>
      <c r="C2" s="53"/>
      <c r="D2" s="53"/>
      <c r="E2" s="53"/>
      <c r="F2" s="53"/>
      <c r="G2" s="53"/>
      <c r="H2" s="4"/>
      <c r="I2" s="4"/>
      <c r="J2" s="4"/>
      <c r="K2" s="4"/>
      <c r="L2" s="7"/>
      <c r="M2" s="7"/>
    </row>
    <row r="3" spans="1:16" ht="20.100000000000001" customHeight="1">
      <c r="A3" s="9"/>
      <c r="B3" s="10" t="s">
        <v>136</v>
      </c>
      <c r="C3" s="54" t="s">
        <v>301</v>
      </c>
      <c r="D3" s="54"/>
      <c r="E3" s="54"/>
      <c r="F3" s="54"/>
      <c r="G3" s="31"/>
      <c r="H3" s="4"/>
      <c r="I3" s="5"/>
      <c r="J3" s="4"/>
      <c r="K3" s="4"/>
      <c r="L3" s="7"/>
      <c r="M3" s="7"/>
    </row>
    <row r="4" spans="1:16" ht="20.100000000000001" customHeight="1">
      <c r="A4" s="5"/>
      <c r="B4" s="10" t="s">
        <v>137</v>
      </c>
      <c r="C4" s="55" t="s">
        <v>300</v>
      </c>
      <c r="D4" s="55"/>
      <c r="E4" s="55"/>
      <c r="F4" s="55"/>
      <c r="G4" s="31"/>
      <c r="H4" s="4"/>
      <c r="I4" s="5"/>
      <c r="J4" s="4"/>
      <c r="K4" s="4"/>
      <c r="L4" s="7"/>
      <c r="M4" s="7"/>
    </row>
    <row r="5" spans="1:16" ht="20.100000000000001" customHeight="1">
      <c r="A5" s="32" t="s">
        <v>138</v>
      </c>
      <c r="B5" s="10"/>
      <c r="C5" s="33"/>
      <c r="D5" s="36"/>
      <c r="E5" s="36"/>
      <c r="F5" s="36"/>
      <c r="G5" s="31"/>
      <c r="H5" s="4"/>
      <c r="I5" s="5"/>
      <c r="J5" s="4"/>
      <c r="K5" s="4"/>
      <c r="L5" s="7"/>
      <c r="M5" s="7"/>
    </row>
    <row r="6" spans="1:16" ht="20.100000000000001" customHeight="1">
      <c r="A6" s="32" t="s">
        <v>139</v>
      </c>
      <c r="B6" s="10"/>
      <c r="C6" s="33"/>
      <c r="D6" s="36"/>
      <c r="E6" s="36"/>
      <c r="F6" s="36"/>
      <c r="G6" s="31"/>
      <c r="H6" s="4"/>
      <c r="I6" s="5"/>
      <c r="J6" s="4"/>
      <c r="K6" s="4"/>
      <c r="L6" s="7"/>
      <c r="M6" s="7"/>
    </row>
    <row r="7" spans="1:16" ht="12.95" customHeight="1">
      <c r="A7" s="5"/>
      <c r="B7" s="4"/>
      <c r="C7" s="11"/>
      <c r="D7" s="11"/>
      <c r="E7" s="5"/>
      <c r="F7" s="4"/>
      <c r="G7" s="6"/>
      <c r="H7" s="4"/>
      <c r="I7" s="5"/>
      <c r="J7" s="4"/>
      <c r="K7" s="4"/>
      <c r="L7" s="7"/>
      <c r="M7" s="7"/>
    </row>
    <row r="8" spans="1:16" ht="12.95" customHeight="1">
      <c r="A8" s="12" t="s">
        <v>0</v>
      </c>
      <c r="B8" s="5"/>
      <c r="C8" s="11" t="s">
        <v>1</v>
      </c>
      <c r="D8" s="5"/>
      <c r="E8" s="12" t="s">
        <v>2</v>
      </c>
      <c r="F8" s="5"/>
      <c r="G8" s="11" t="s">
        <v>1</v>
      </c>
      <c r="I8" s="5"/>
      <c r="J8" s="4"/>
      <c r="K8" s="4"/>
      <c r="L8" s="7"/>
      <c r="M8" s="7"/>
    </row>
    <row r="9" spans="1:16" ht="12.95" customHeight="1">
      <c r="A9" s="5"/>
      <c r="B9" s="5"/>
      <c r="C9" s="4"/>
      <c r="D9" s="4"/>
      <c r="E9" s="5"/>
      <c r="F9" s="4"/>
      <c r="G9" s="6"/>
      <c r="H9" s="4"/>
      <c r="I9" s="4"/>
      <c r="J9" s="4"/>
      <c r="K9" s="4"/>
      <c r="L9" s="7"/>
      <c r="M9" s="7"/>
    </row>
    <row r="10" spans="1:16" ht="12.95" customHeight="1" thickBot="1">
      <c r="A10" s="12" t="s">
        <v>3</v>
      </c>
      <c r="B10" s="5"/>
      <c r="C10" s="34">
        <f>C12+C15+C20+C27+C34+C39+C44+C47+C52+C58</f>
        <v>11500</v>
      </c>
      <c r="D10" s="5"/>
      <c r="E10" s="12" t="s">
        <v>4</v>
      </c>
      <c r="F10" s="5"/>
      <c r="G10" s="34">
        <f>G12+G17+G22</f>
        <v>500</v>
      </c>
      <c r="H10" s="4"/>
      <c r="I10" s="5"/>
      <c r="J10" s="5"/>
      <c r="K10" s="17"/>
      <c r="L10" s="7"/>
      <c r="M10" s="7"/>
    </row>
    <row r="11" spans="1:16" ht="12.95" customHeight="1">
      <c r="A11" s="5"/>
      <c r="B11" s="5"/>
      <c r="C11" s="13"/>
      <c r="D11" s="4"/>
      <c r="E11" s="5"/>
      <c r="F11" s="4"/>
      <c r="G11" s="14"/>
      <c r="H11" s="4"/>
      <c r="I11" s="5"/>
      <c r="J11" s="5"/>
      <c r="K11" s="5"/>
      <c r="L11" s="4"/>
      <c r="M11" s="7"/>
    </row>
    <row r="12" spans="1:16" ht="12.95" customHeight="1">
      <c r="A12" s="12" t="s">
        <v>5</v>
      </c>
      <c r="B12" s="4"/>
      <c r="C12" s="15">
        <f>C13</f>
        <v>3700</v>
      </c>
      <c r="D12" s="5"/>
      <c r="E12" s="12" t="s">
        <v>6</v>
      </c>
      <c r="F12" s="4"/>
      <c r="G12" s="16">
        <f>SUM(G13:G15)</f>
        <v>0</v>
      </c>
      <c r="H12" s="4"/>
      <c r="I12" s="5"/>
      <c r="J12" s="5"/>
      <c r="K12" s="17"/>
      <c r="L12" s="7"/>
      <c r="M12" s="7"/>
      <c r="N12" s="7"/>
      <c r="O12" s="7"/>
      <c r="P12" s="7"/>
    </row>
    <row r="13" spans="1:16" ht="12.95" customHeight="1">
      <c r="A13" s="5">
        <v>4010</v>
      </c>
      <c r="B13" s="4" t="s">
        <v>7</v>
      </c>
      <c r="C13" s="59">
        <f>500+500+200+100+100+200+350+100+200+100+150+50+200+500+150+150+150</f>
        <v>3700</v>
      </c>
      <c r="D13" s="14"/>
      <c r="E13" s="5">
        <v>3210</v>
      </c>
      <c r="F13" s="4" t="s">
        <v>8</v>
      </c>
      <c r="G13" s="14"/>
      <c r="I13" s="5"/>
      <c r="J13" s="5"/>
      <c r="K13" s="17"/>
      <c r="L13" s="7"/>
      <c r="M13" s="7"/>
      <c r="N13" s="7"/>
      <c r="O13" s="7"/>
      <c r="P13" s="7"/>
    </row>
    <row r="14" spans="1:16" ht="12.95" customHeight="1">
      <c r="A14" s="5"/>
      <c r="B14" s="4"/>
      <c r="C14" s="59"/>
      <c r="D14" s="5"/>
      <c r="E14" s="5">
        <v>3220</v>
      </c>
      <c r="F14" s="4" t="s">
        <v>9</v>
      </c>
      <c r="G14" s="14"/>
      <c r="I14" s="5"/>
      <c r="J14" s="4"/>
      <c r="K14" s="4"/>
      <c r="L14" s="7"/>
      <c r="M14" s="7"/>
      <c r="N14" s="7"/>
      <c r="O14" s="7"/>
      <c r="P14" s="7"/>
    </row>
    <row r="15" spans="1:16" ht="12.95" customHeight="1">
      <c r="A15" s="12" t="s">
        <v>10</v>
      </c>
      <c r="B15" s="5"/>
      <c r="C15" s="60">
        <f>SUM(C16:C18)</f>
        <v>450</v>
      </c>
      <c r="D15" s="5"/>
      <c r="E15" s="5">
        <v>3230</v>
      </c>
      <c r="F15" s="4" t="s">
        <v>121</v>
      </c>
      <c r="G15" s="14"/>
      <c r="H15" s="4"/>
      <c r="I15" s="4"/>
      <c r="J15" s="4"/>
      <c r="K15" s="4"/>
      <c r="L15" s="7"/>
      <c r="M15" s="7"/>
      <c r="N15" s="7"/>
      <c r="O15" s="7"/>
      <c r="P15" s="7"/>
    </row>
    <row r="16" spans="1:16" ht="12.95" customHeight="1">
      <c r="A16" s="5">
        <v>4110</v>
      </c>
      <c r="B16" s="5" t="s">
        <v>11</v>
      </c>
      <c r="C16" s="59"/>
      <c r="D16" s="5"/>
      <c r="E16" s="5"/>
      <c r="F16" s="4"/>
      <c r="G16" s="14"/>
      <c r="H16" s="4"/>
      <c r="I16" s="5"/>
      <c r="J16" s="5"/>
      <c r="K16" s="4"/>
      <c r="L16" s="7"/>
      <c r="M16" s="7"/>
      <c r="N16" s="5"/>
      <c r="O16" s="4"/>
      <c r="P16" s="7"/>
    </row>
    <row r="17" spans="1:16" ht="12.95" customHeight="1">
      <c r="A17" s="5">
        <v>4120</v>
      </c>
      <c r="B17" s="5" t="s">
        <v>13</v>
      </c>
      <c r="C17" s="59">
        <v>450</v>
      </c>
      <c r="D17" s="5"/>
      <c r="E17" s="12" t="s">
        <v>12</v>
      </c>
      <c r="F17" s="5"/>
      <c r="G17" s="16">
        <f>SUM(G18:G20)</f>
        <v>500</v>
      </c>
      <c r="H17" s="4"/>
      <c r="I17" s="4"/>
      <c r="J17" s="4"/>
      <c r="K17" s="4"/>
      <c r="L17" s="7"/>
      <c r="M17" s="7"/>
      <c r="N17" s="7"/>
      <c r="O17" s="7"/>
      <c r="P17" s="7"/>
    </row>
    <row r="18" spans="1:16" ht="12.95" customHeight="1">
      <c r="A18" s="5">
        <v>4130</v>
      </c>
      <c r="B18" s="5" t="s">
        <v>15</v>
      </c>
      <c r="C18" s="59"/>
      <c r="D18" s="4"/>
      <c r="E18" s="5">
        <v>3310</v>
      </c>
      <c r="F18" s="4" t="s">
        <v>14</v>
      </c>
      <c r="G18" s="14">
        <v>500</v>
      </c>
      <c r="H18" s="4"/>
      <c r="I18" s="4"/>
      <c r="J18" s="4"/>
      <c r="K18" s="4"/>
      <c r="L18" s="7"/>
      <c r="M18" s="7"/>
      <c r="N18" s="7"/>
      <c r="O18" s="7"/>
      <c r="P18" s="7"/>
    </row>
    <row r="19" spans="1:16" ht="12.95" customHeight="1">
      <c r="C19" s="59"/>
      <c r="D19" s="5"/>
      <c r="E19" s="4">
        <v>3320</v>
      </c>
      <c r="F19" s="4" t="s">
        <v>122</v>
      </c>
      <c r="G19" s="14"/>
      <c r="H19" s="4"/>
      <c r="I19" s="4"/>
      <c r="J19" s="4"/>
      <c r="K19" s="4"/>
      <c r="L19" s="7"/>
      <c r="M19" s="7"/>
      <c r="N19" s="7"/>
      <c r="O19" s="7"/>
      <c r="P19" s="7"/>
    </row>
    <row r="20" spans="1:16" ht="12.95" customHeight="1">
      <c r="A20" s="12" t="s">
        <v>18</v>
      </c>
      <c r="B20" s="4"/>
      <c r="C20" s="60">
        <f>SUM(C21:C25)</f>
        <v>3000</v>
      </c>
      <c r="D20" s="5"/>
      <c r="E20" s="5">
        <v>3330</v>
      </c>
      <c r="F20" s="4" t="s">
        <v>17</v>
      </c>
      <c r="G20" s="14"/>
      <c r="H20" s="4"/>
      <c r="I20" s="5"/>
      <c r="M20" s="7"/>
      <c r="N20" s="7"/>
      <c r="O20" s="7"/>
      <c r="P20" s="7"/>
    </row>
    <row r="21" spans="1:16" ht="12.95" customHeight="1">
      <c r="A21" s="5">
        <v>4210</v>
      </c>
      <c r="B21" s="5" t="s">
        <v>20</v>
      </c>
      <c r="C21" s="59">
        <v>2000</v>
      </c>
      <c r="D21" s="5"/>
      <c r="E21" s="4"/>
      <c r="F21" s="4"/>
      <c r="G21" s="14"/>
      <c r="H21" s="4"/>
      <c r="I21" s="4"/>
      <c r="M21" s="7"/>
      <c r="N21" s="7"/>
      <c r="O21" s="7"/>
      <c r="P21" s="7"/>
    </row>
    <row r="22" spans="1:16" ht="12.95" customHeight="1">
      <c r="A22" s="5">
        <v>4220</v>
      </c>
      <c r="B22" s="5" t="s">
        <v>22</v>
      </c>
      <c r="C22" s="59"/>
      <c r="D22" s="5"/>
      <c r="E22" s="12" t="s">
        <v>19</v>
      </c>
      <c r="F22" s="5"/>
      <c r="G22" s="16">
        <f>SUM(G23:G27)</f>
        <v>0</v>
      </c>
      <c r="H22" s="4"/>
      <c r="I22" s="4"/>
      <c r="J22" s="4"/>
      <c r="K22" s="4"/>
      <c r="L22" s="7"/>
      <c r="M22" s="7"/>
      <c r="N22" s="7"/>
      <c r="O22" s="7"/>
      <c r="P22" s="7"/>
    </row>
    <row r="23" spans="1:16" ht="12.95" customHeight="1">
      <c r="A23" s="5">
        <v>4230</v>
      </c>
      <c r="B23" s="5" t="s">
        <v>24</v>
      </c>
      <c r="C23" s="59">
        <f>400+600</f>
        <v>1000</v>
      </c>
      <c r="D23" s="5"/>
      <c r="E23" s="5">
        <v>3410</v>
      </c>
      <c r="F23" s="4" t="s">
        <v>21</v>
      </c>
      <c r="G23" s="14"/>
      <c r="H23" s="4"/>
      <c r="I23" s="4"/>
      <c r="J23" s="4"/>
      <c r="K23" s="4"/>
      <c r="L23" s="7"/>
      <c r="M23" s="7"/>
    </row>
    <row r="24" spans="1:16" ht="12.95" customHeight="1">
      <c r="A24" s="5">
        <v>4240</v>
      </c>
      <c r="B24" s="5" t="s">
        <v>26</v>
      </c>
      <c r="C24" s="59"/>
      <c r="D24" s="5"/>
      <c r="E24" s="5">
        <v>3420</v>
      </c>
      <c r="F24" s="5" t="s">
        <v>23</v>
      </c>
      <c r="G24" s="14"/>
      <c r="H24" s="4"/>
      <c r="I24" s="5"/>
      <c r="J24" s="4"/>
      <c r="K24" s="4"/>
      <c r="L24" s="7"/>
      <c r="M24" s="7"/>
    </row>
    <row r="25" spans="1:16" ht="12.95" customHeight="1">
      <c r="A25" s="5">
        <v>4250</v>
      </c>
      <c r="B25" s="5" t="s">
        <v>267</v>
      </c>
      <c r="C25" s="59"/>
      <c r="D25" s="5"/>
      <c r="E25" s="5">
        <v>3430</v>
      </c>
      <c r="F25" s="4" t="s">
        <v>25</v>
      </c>
      <c r="G25" s="14"/>
      <c r="H25" s="4"/>
      <c r="I25" s="4"/>
      <c r="J25" s="4"/>
      <c r="K25" s="4"/>
      <c r="L25" s="7"/>
      <c r="M25" s="7"/>
    </row>
    <row r="26" spans="1:16" ht="12.95" customHeight="1">
      <c r="A26" s="5"/>
      <c r="B26" s="5"/>
      <c r="C26" s="59"/>
      <c r="D26" s="5"/>
      <c r="E26" s="5">
        <v>3440</v>
      </c>
      <c r="F26" s="4" t="s">
        <v>27</v>
      </c>
      <c r="G26" s="14"/>
      <c r="H26" s="4"/>
      <c r="I26" s="5"/>
      <c r="J26" s="5"/>
      <c r="K26" s="4"/>
      <c r="L26" s="7"/>
      <c r="M26" s="7"/>
    </row>
    <row r="27" spans="1:16" ht="12.95" customHeight="1">
      <c r="A27" s="12" t="s">
        <v>29</v>
      </c>
      <c r="B27" s="5"/>
      <c r="C27" s="60">
        <f>SUM(C28:C32)</f>
        <v>0</v>
      </c>
      <c r="D27" s="5"/>
      <c r="E27" s="5">
        <v>3450</v>
      </c>
      <c r="F27" s="5" t="s">
        <v>28</v>
      </c>
      <c r="G27" s="14"/>
      <c r="H27" s="4"/>
      <c r="I27" s="4"/>
      <c r="J27" s="5"/>
      <c r="K27" s="5"/>
      <c r="L27" s="7"/>
      <c r="M27" s="7"/>
    </row>
    <row r="28" spans="1:16" ht="12.95" customHeight="1">
      <c r="A28" s="5">
        <v>4310</v>
      </c>
      <c r="B28" s="5" t="s">
        <v>30</v>
      </c>
      <c r="C28" s="59"/>
      <c r="D28" s="4"/>
      <c r="E28" s="5"/>
      <c r="F28" s="4"/>
      <c r="G28" s="14"/>
      <c r="H28" s="4"/>
      <c r="I28" s="4"/>
      <c r="J28" s="4"/>
      <c r="K28" s="4"/>
      <c r="L28" s="7"/>
      <c r="M28" s="7"/>
    </row>
    <row r="29" spans="1:16" ht="12.95" customHeight="1" thickBot="1">
      <c r="A29" s="5">
        <v>4320</v>
      </c>
      <c r="B29" s="4" t="s">
        <v>16</v>
      </c>
      <c r="C29" s="59"/>
      <c r="D29" s="5"/>
      <c r="E29" s="12" t="s">
        <v>31</v>
      </c>
      <c r="F29" s="5"/>
      <c r="G29" s="34">
        <f>G31+G34+G37+G41</f>
        <v>9173</v>
      </c>
      <c r="H29" s="4"/>
      <c r="I29" s="4"/>
      <c r="J29" s="4"/>
      <c r="K29" s="4"/>
      <c r="L29" s="7"/>
      <c r="M29" s="7"/>
    </row>
    <row r="30" spans="1:16" ht="12.95" customHeight="1">
      <c r="A30" s="5">
        <v>4330</v>
      </c>
      <c r="B30" s="5" t="s">
        <v>33</v>
      </c>
      <c r="C30" s="59"/>
      <c r="D30" s="5"/>
      <c r="E30" s="12"/>
      <c r="F30" s="5"/>
      <c r="G30" s="14"/>
      <c r="H30" s="4"/>
      <c r="I30" s="5"/>
      <c r="J30" s="5"/>
      <c r="K30" s="4"/>
      <c r="L30" s="7"/>
      <c r="M30" s="7"/>
    </row>
    <row r="31" spans="1:16" ht="12.95" customHeight="1">
      <c r="A31" s="5">
        <v>4340</v>
      </c>
      <c r="B31" s="5" t="s">
        <v>119</v>
      </c>
      <c r="C31" s="59"/>
      <c r="D31" s="5"/>
      <c r="E31" s="12" t="s">
        <v>34</v>
      </c>
      <c r="F31" s="4"/>
      <c r="G31" s="18">
        <f>SUM(G32:G32)</f>
        <v>1920</v>
      </c>
      <c r="H31" s="4"/>
      <c r="I31" s="5"/>
      <c r="J31" s="5"/>
      <c r="K31" s="4"/>
      <c r="L31" s="7"/>
      <c r="M31" s="7"/>
    </row>
    <row r="32" spans="1:16" ht="12.95" customHeight="1">
      <c r="A32" s="5">
        <v>4350</v>
      </c>
      <c r="B32" s="5" t="s">
        <v>32</v>
      </c>
      <c r="C32" s="59"/>
      <c r="D32" s="5"/>
      <c r="E32" s="5">
        <v>7120</v>
      </c>
      <c r="F32" s="4" t="s">
        <v>37</v>
      </c>
      <c r="G32" s="14">
        <v>1920</v>
      </c>
      <c r="H32" s="4"/>
      <c r="I32" s="5"/>
      <c r="J32" s="5"/>
      <c r="K32" s="4"/>
      <c r="L32" s="7"/>
      <c r="M32" s="7"/>
    </row>
    <row r="33" spans="1:13" ht="12.95" customHeight="1">
      <c r="C33" s="59"/>
      <c r="D33" s="4"/>
      <c r="G33" s="14"/>
      <c r="H33" s="4"/>
      <c r="I33" s="4"/>
      <c r="J33" s="4"/>
      <c r="K33" s="4"/>
      <c r="L33" s="7"/>
      <c r="M33" s="7"/>
    </row>
    <row r="34" spans="1:13" ht="12.95" customHeight="1">
      <c r="A34" s="12" t="s">
        <v>36</v>
      </c>
      <c r="B34" s="5"/>
      <c r="C34" s="60">
        <f>SUM(C35:C37)</f>
        <v>0</v>
      </c>
      <c r="D34" s="5"/>
      <c r="E34" s="12" t="s">
        <v>40</v>
      </c>
      <c r="F34" s="5"/>
      <c r="G34" s="18">
        <f>G35</f>
        <v>1920</v>
      </c>
      <c r="H34" s="4"/>
      <c r="I34" s="5"/>
      <c r="J34" s="4"/>
      <c r="K34" s="4"/>
      <c r="L34" s="7"/>
      <c r="M34" s="7"/>
    </row>
    <row r="35" spans="1:13" ht="12.95" customHeight="1">
      <c r="A35" s="5">
        <v>4410</v>
      </c>
      <c r="B35" s="5" t="s">
        <v>38</v>
      </c>
      <c r="C35" s="59"/>
      <c r="D35" s="5"/>
      <c r="E35" s="5">
        <v>7210</v>
      </c>
      <c r="F35" s="4" t="s">
        <v>42</v>
      </c>
      <c r="G35" s="14">
        <v>1920</v>
      </c>
      <c r="H35" s="4"/>
      <c r="I35" s="5"/>
      <c r="J35" s="4"/>
      <c r="K35" s="4"/>
      <c r="L35" s="7"/>
      <c r="M35" s="7"/>
    </row>
    <row r="36" spans="1:13" ht="12.95" customHeight="1">
      <c r="A36" s="5">
        <v>4420</v>
      </c>
      <c r="B36" s="4" t="s">
        <v>39</v>
      </c>
      <c r="C36" s="59"/>
      <c r="D36" s="5"/>
      <c r="E36" s="5"/>
      <c r="F36" s="4"/>
      <c r="G36" s="14"/>
      <c r="H36" s="4"/>
      <c r="I36" s="4"/>
      <c r="J36" s="4"/>
      <c r="K36" s="4"/>
      <c r="L36" s="7"/>
      <c r="M36" s="7"/>
    </row>
    <row r="37" spans="1:13" ht="12.95" customHeight="1">
      <c r="A37" s="5">
        <v>4430</v>
      </c>
      <c r="B37" s="5" t="s">
        <v>41</v>
      </c>
      <c r="C37" s="59"/>
      <c r="D37" s="5"/>
      <c r="E37" s="12" t="s">
        <v>127</v>
      </c>
      <c r="F37" s="4"/>
      <c r="G37" s="18">
        <f>SUM(G38:G39)</f>
        <v>5333</v>
      </c>
      <c r="H37" s="4"/>
      <c r="I37" s="4"/>
      <c r="J37" s="5"/>
      <c r="K37" s="4"/>
      <c r="L37" s="7"/>
      <c r="M37" s="7"/>
    </row>
    <row r="38" spans="1:13" ht="12.95" customHeight="1">
      <c r="A38" s="5"/>
      <c r="B38" s="5"/>
      <c r="C38" s="59"/>
      <c r="D38" s="5"/>
      <c r="E38" s="5">
        <v>7510</v>
      </c>
      <c r="F38" s="4" t="s">
        <v>59</v>
      </c>
      <c r="G38" s="14">
        <f>2000+3333</f>
        <v>5333</v>
      </c>
      <c r="H38" s="4" t="s">
        <v>302</v>
      </c>
      <c r="I38" s="4"/>
      <c r="J38" s="4"/>
      <c r="K38" s="4"/>
      <c r="L38" s="7"/>
      <c r="M38" s="7"/>
    </row>
    <row r="39" spans="1:13" ht="12.95" customHeight="1">
      <c r="A39" s="12" t="s">
        <v>43</v>
      </c>
      <c r="B39" s="5"/>
      <c r="C39" s="60">
        <f>SUM(C40:C42)</f>
        <v>200</v>
      </c>
      <c r="D39" s="5"/>
      <c r="E39" s="5">
        <v>7520</v>
      </c>
      <c r="F39" s="4" t="s">
        <v>60</v>
      </c>
      <c r="G39" s="14"/>
      <c r="H39" s="4"/>
      <c r="I39" s="4"/>
      <c r="J39" s="4"/>
      <c r="K39" s="4"/>
      <c r="L39" s="7"/>
      <c r="M39" s="7"/>
    </row>
    <row r="40" spans="1:13" ht="12.95" customHeight="1">
      <c r="A40" s="5">
        <v>4510</v>
      </c>
      <c r="B40" s="4" t="s">
        <v>45</v>
      </c>
      <c r="C40" s="59">
        <v>200</v>
      </c>
      <c r="D40" s="5"/>
      <c r="E40" s="5"/>
      <c r="F40" s="4"/>
      <c r="G40" s="14"/>
      <c r="H40" s="4"/>
      <c r="I40" s="4"/>
      <c r="J40" s="4"/>
      <c r="K40" s="4"/>
      <c r="L40" s="7"/>
      <c r="M40" s="7"/>
    </row>
    <row r="41" spans="1:13" ht="12.95" customHeight="1">
      <c r="A41" s="5">
        <v>4520</v>
      </c>
      <c r="B41" s="4" t="s">
        <v>47</v>
      </c>
      <c r="C41" s="59"/>
      <c r="D41" s="5"/>
      <c r="E41" s="12" t="s">
        <v>128</v>
      </c>
      <c r="F41" s="4"/>
      <c r="G41" s="18">
        <f>G42</f>
        <v>0</v>
      </c>
      <c r="H41" s="4"/>
      <c r="I41" s="4"/>
      <c r="J41" s="4"/>
      <c r="K41" s="4"/>
      <c r="L41" s="7"/>
      <c r="M41" s="7"/>
    </row>
    <row r="42" spans="1:13" ht="12.95" customHeight="1">
      <c r="A42" s="5">
        <v>4530</v>
      </c>
      <c r="B42" s="5" t="s">
        <v>48</v>
      </c>
      <c r="C42" s="59"/>
      <c r="D42" s="5"/>
      <c r="E42" s="5">
        <v>7610</v>
      </c>
      <c r="F42" s="4" t="s">
        <v>64</v>
      </c>
      <c r="G42" s="1"/>
      <c r="H42" s="4"/>
      <c r="I42" s="4"/>
      <c r="J42" s="4"/>
      <c r="K42" s="4"/>
      <c r="L42" s="7"/>
      <c r="M42" s="7"/>
    </row>
    <row r="43" spans="1:13" ht="12.95" customHeight="1">
      <c r="A43" s="5"/>
      <c r="B43" s="4"/>
      <c r="C43" s="59"/>
      <c r="D43" s="4"/>
      <c r="H43" s="4"/>
      <c r="I43" s="4"/>
      <c r="J43" s="4"/>
      <c r="K43" s="4"/>
      <c r="L43" s="7"/>
      <c r="M43" s="7"/>
    </row>
    <row r="44" spans="1:13" ht="12.95" customHeight="1">
      <c r="A44" s="12" t="s">
        <v>51</v>
      </c>
      <c r="B44" s="5"/>
      <c r="C44" s="60">
        <f>C45</f>
        <v>0</v>
      </c>
      <c r="D44" s="4"/>
      <c r="E44" s="12"/>
      <c r="F44" s="41"/>
      <c r="G44" s="18"/>
      <c r="H44" s="4"/>
      <c r="I44" s="4"/>
      <c r="J44" s="4"/>
      <c r="K44" s="4"/>
      <c r="L44" s="7"/>
      <c r="M44" s="7"/>
    </row>
    <row r="45" spans="1:13" ht="12.95" customHeight="1">
      <c r="A45" s="5">
        <v>4620</v>
      </c>
      <c r="B45" s="5" t="s">
        <v>54</v>
      </c>
      <c r="C45" s="59"/>
      <c r="D45" s="4"/>
      <c r="E45" s="41"/>
      <c r="F45" s="40"/>
      <c r="G45" s="14"/>
      <c r="H45" s="4"/>
      <c r="I45" s="4"/>
      <c r="J45" s="4"/>
      <c r="K45" s="4"/>
      <c r="L45" s="7"/>
      <c r="M45" s="7"/>
    </row>
    <row r="46" spans="1:13" ht="12.95" customHeight="1">
      <c r="A46" s="5"/>
      <c r="B46" s="4"/>
      <c r="C46" s="59"/>
      <c r="D46" s="4"/>
      <c r="H46" s="4"/>
      <c r="I46" s="4"/>
      <c r="J46" s="4"/>
      <c r="K46" s="4"/>
      <c r="L46" s="7"/>
      <c r="M46" s="7"/>
    </row>
    <row r="47" spans="1:13" ht="12.95" customHeight="1">
      <c r="A47" s="12" t="s">
        <v>55</v>
      </c>
      <c r="B47" s="5"/>
      <c r="C47" s="60">
        <f>SUM(C48:C50)</f>
        <v>1650</v>
      </c>
      <c r="D47" s="4"/>
      <c r="E47" s="38"/>
      <c r="F47" s="37"/>
      <c r="G47" s="39"/>
      <c r="H47" s="4"/>
      <c r="I47" s="4"/>
      <c r="J47" s="4"/>
      <c r="K47" s="4"/>
      <c r="L47" s="7"/>
      <c r="M47" s="7"/>
    </row>
    <row r="48" spans="1:13" ht="12.95" customHeight="1">
      <c r="A48" s="5">
        <v>4710</v>
      </c>
      <c r="B48" s="5" t="s">
        <v>56</v>
      </c>
      <c r="C48" s="59">
        <v>900</v>
      </c>
      <c r="D48" s="4"/>
      <c r="E48" s="5"/>
      <c r="F48" s="4"/>
      <c r="G48" s="14"/>
      <c r="H48" s="4"/>
      <c r="I48" s="4"/>
      <c r="J48" s="4"/>
      <c r="K48" s="4"/>
      <c r="L48" s="7"/>
      <c r="M48" s="7"/>
    </row>
    <row r="49" spans="1:13" ht="12.95" customHeight="1">
      <c r="A49" s="5">
        <v>4720</v>
      </c>
      <c r="B49" s="5" t="s">
        <v>57</v>
      </c>
      <c r="C49" s="59">
        <v>750</v>
      </c>
      <c r="D49" s="4"/>
      <c r="H49" s="4"/>
      <c r="I49" s="4"/>
      <c r="J49" s="4"/>
      <c r="K49" s="4"/>
      <c r="L49" s="7"/>
      <c r="M49" s="7"/>
    </row>
    <row r="50" spans="1:13" ht="12.95" customHeight="1">
      <c r="A50" s="5">
        <v>4730</v>
      </c>
      <c r="B50" s="5" t="s">
        <v>58</v>
      </c>
      <c r="C50" s="59"/>
      <c r="D50" s="4"/>
      <c r="H50" s="4"/>
      <c r="I50" s="4"/>
      <c r="J50" s="4"/>
      <c r="K50" s="4"/>
      <c r="L50" s="7"/>
      <c r="M50" s="7"/>
    </row>
    <row r="51" spans="1:13" ht="12.95" customHeight="1">
      <c r="A51" s="5"/>
      <c r="B51" s="5"/>
      <c r="C51" s="59"/>
      <c r="D51" s="4"/>
      <c r="H51" s="4"/>
      <c r="I51" s="4"/>
      <c r="J51" s="4"/>
      <c r="K51" s="4"/>
      <c r="L51" s="7"/>
      <c r="M51" s="7"/>
    </row>
    <row r="52" spans="1:13" ht="12.95" customHeight="1">
      <c r="A52" s="12" t="s">
        <v>61</v>
      </c>
      <c r="B52" s="5"/>
      <c r="C52" s="60">
        <f>SUM(C53:C56)</f>
        <v>2500</v>
      </c>
      <c r="D52" s="4"/>
      <c r="H52" s="4"/>
      <c r="I52" s="4"/>
      <c r="J52" s="4"/>
      <c r="K52" s="4"/>
      <c r="L52" s="7"/>
      <c r="M52" s="7"/>
    </row>
    <row r="53" spans="1:13" ht="12.95" customHeight="1">
      <c r="A53" s="5">
        <v>4810</v>
      </c>
      <c r="B53" s="5" t="s">
        <v>62</v>
      </c>
      <c r="C53" s="59">
        <v>500</v>
      </c>
      <c r="D53" s="4"/>
      <c r="H53" s="4"/>
      <c r="I53" s="4"/>
      <c r="J53" s="4"/>
      <c r="K53" s="4"/>
      <c r="L53" s="7"/>
      <c r="M53" s="7"/>
    </row>
    <row r="54" spans="1:13" ht="12.95" customHeight="1">
      <c r="A54" s="5">
        <v>4820</v>
      </c>
      <c r="B54" s="5" t="s">
        <v>63</v>
      </c>
      <c r="C54" s="59">
        <v>500</v>
      </c>
      <c r="D54" s="4"/>
      <c r="H54" s="4"/>
      <c r="I54" s="4"/>
      <c r="J54" s="4"/>
      <c r="K54" s="4"/>
      <c r="L54" s="7"/>
      <c r="M54" s="7"/>
    </row>
    <row r="55" spans="1:13" ht="12.95" customHeight="1">
      <c r="A55" s="5">
        <v>4830</v>
      </c>
      <c r="B55" s="5" t="s">
        <v>65</v>
      </c>
      <c r="C55" s="59"/>
      <c r="D55" s="4"/>
      <c r="H55" s="4"/>
      <c r="I55" s="4"/>
      <c r="J55" s="4"/>
      <c r="K55" s="4"/>
      <c r="L55" s="7"/>
      <c r="M55" s="7"/>
    </row>
    <row r="56" spans="1:13" ht="12.95" customHeight="1">
      <c r="A56" s="5">
        <v>4840</v>
      </c>
      <c r="B56" s="5" t="s">
        <v>268</v>
      </c>
      <c r="C56" s="59">
        <v>1500</v>
      </c>
      <c r="D56" s="4"/>
      <c r="G56" s="14"/>
      <c r="H56" s="4"/>
      <c r="I56" s="4"/>
      <c r="J56" s="4"/>
      <c r="K56" s="4"/>
      <c r="L56" s="7"/>
      <c r="M56" s="7"/>
    </row>
    <row r="57" spans="1:13" ht="12.95" customHeight="1">
      <c r="A57" s="5"/>
      <c r="B57" s="5"/>
      <c r="C57" s="14"/>
      <c r="D57" s="4"/>
      <c r="H57" s="4"/>
      <c r="I57" s="4"/>
      <c r="J57" s="4"/>
      <c r="K57" s="4"/>
      <c r="L57" s="7"/>
      <c r="M57" s="7"/>
    </row>
    <row r="58" spans="1:13" ht="12.95" customHeight="1">
      <c r="A58" s="12" t="s">
        <v>66</v>
      </c>
      <c r="B58" s="4"/>
      <c r="C58" s="15">
        <f>SUM(C59:C60)</f>
        <v>0</v>
      </c>
      <c r="D58" s="4"/>
      <c r="H58" s="4"/>
      <c r="I58" s="4"/>
      <c r="J58" s="4"/>
      <c r="K58" s="4"/>
      <c r="L58" s="7"/>
      <c r="M58" s="7"/>
    </row>
    <row r="59" spans="1:13" ht="12.95" customHeight="1">
      <c r="A59" s="5">
        <v>4910</v>
      </c>
      <c r="B59" s="4" t="s">
        <v>67</v>
      </c>
      <c r="C59" s="14"/>
      <c r="D59" s="4"/>
      <c r="H59" s="4"/>
      <c r="I59" s="4"/>
      <c r="J59" s="4"/>
      <c r="K59" s="4"/>
      <c r="L59" s="7"/>
      <c r="M59" s="7"/>
    </row>
    <row r="60" spans="1:13" ht="12.95" customHeight="1">
      <c r="A60" s="5">
        <v>4920</v>
      </c>
      <c r="B60" s="4" t="s">
        <v>68</v>
      </c>
      <c r="C60" s="14"/>
      <c r="D60" s="4"/>
      <c r="E60" s="3"/>
      <c r="F60" s="4"/>
      <c r="G60" s="1"/>
      <c r="H60" s="4"/>
      <c r="I60" s="4"/>
      <c r="J60" s="4"/>
      <c r="K60" s="4"/>
      <c r="L60" s="7"/>
      <c r="M60" s="7"/>
    </row>
    <row r="61" spans="1:13" ht="12.95" customHeight="1">
      <c r="A61" s="5"/>
      <c r="B61" s="4"/>
      <c r="C61" s="14"/>
      <c r="D61" s="4"/>
      <c r="E61" s="5"/>
      <c r="F61" s="5"/>
      <c r="G61" s="13"/>
      <c r="H61" s="4"/>
      <c r="I61" s="4"/>
      <c r="J61" s="4"/>
      <c r="K61" s="4"/>
      <c r="L61" s="7"/>
      <c r="M61" s="7"/>
    </row>
    <row r="62" spans="1:13" ht="12.95" customHeight="1" thickBot="1">
      <c r="A62" s="12" t="s">
        <v>81</v>
      </c>
      <c r="B62" s="4"/>
      <c r="C62" s="61">
        <f>C64+C71+C82+C88</f>
        <v>0</v>
      </c>
      <c r="D62" s="4"/>
      <c r="E62" s="5"/>
      <c r="F62" s="5"/>
      <c r="G62" s="13"/>
      <c r="H62" s="4"/>
      <c r="I62" s="4"/>
      <c r="J62" s="4"/>
      <c r="K62" s="4"/>
      <c r="L62" s="7"/>
      <c r="M62" s="7"/>
    </row>
    <row r="63" spans="1:13" ht="12.95" customHeight="1">
      <c r="A63" s="3"/>
      <c r="B63" s="4"/>
      <c r="C63" s="14"/>
      <c r="D63" s="4"/>
      <c r="E63" s="5"/>
      <c r="F63" s="5"/>
      <c r="G63" s="13"/>
      <c r="H63" s="4"/>
      <c r="I63" s="4"/>
      <c r="J63" s="4"/>
      <c r="K63" s="4"/>
      <c r="L63" s="7"/>
      <c r="M63" s="7"/>
    </row>
    <row r="64" spans="1:13" ht="12.95" customHeight="1">
      <c r="A64" s="12" t="s">
        <v>85</v>
      </c>
      <c r="B64" s="4"/>
      <c r="C64" s="18">
        <f>SUM(C65:C69)</f>
        <v>0</v>
      </c>
      <c r="D64" s="4"/>
      <c r="E64" s="5"/>
      <c r="F64" s="5"/>
      <c r="G64" s="13"/>
      <c r="H64" s="4"/>
      <c r="I64" s="4"/>
      <c r="J64" s="4"/>
      <c r="K64" s="4"/>
      <c r="L64" s="7"/>
      <c r="M64" s="7"/>
    </row>
    <row r="65" spans="1:13" ht="12.95" customHeight="1">
      <c r="A65" s="5">
        <v>6310</v>
      </c>
      <c r="B65" s="5" t="s">
        <v>114</v>
      </c>
      <c r="C65" s="14"/>
      <c r="D65" s="4"/>
      <c r="E65" s="5"/>
      <c r="F65" s="5"/>
      <c r="G65" s="13"/>
      <c r="H65" s="4"/>
      <c r="I65" s="4"/>
      <c r="J65" s="4"/>
      <c r="K65" s="4"/>
      <c r="L65" s="7"/>
      <c r="M65" s="7"/>
    </row>
    <row r="66" spans="1:13" ht="12.95" customHeight="1">
      <c r="A66" s="5">
        <v>6320</v>
      </c>
      <c r="B66" s="5" t="s">
        <v>113</v>
      </c>
      <c r="C66" s="14"/>
      <c r="D66" s="4"/>
      <c r="E66" s="5"/>
      <c r="F66" s="5"/>
      <c r="G66" s="13"/>
      <c r="H66" s="4"/>
      <c r="I66" s="4"/>
      <c r="J66" s="4"/>
      <c r="K66" s="4"/>
      <c r="L66" s="7"/>
      <c r="M66" s="7"/>
    </row>
    <row r="67" spans="1:13" ht="12.95" customHeight="1">
      <c r="A67" s="5">
        <v>6330</v>
      </c>
      <c r="B67" s="5" t="s">
        <v>86</v>
      </c>
      <c r="C67" s="14"/>
      <c r="D67" s="4"/>
      <c r="E67" s="5"/>
      <c r="F67" s="5"/>
      <c r="G67" s="13"/>
      <c r="H67" s="4"/>
      <c r="I67" s="4"/>
      <c r="J67" s="4"/>
      <c r="K67" s="4"/>
      <c r="L67" s="7"/>
      <c r="M67" s="7"/>
    </row>
    <row r="68" spans="1:13" ht="12.95" customHeight="1">
      <c r="A68" s="5">
        <v>6340</v>
      </c>
      <c r="B68" s="5" t="s">
        <v>115</v>
      </c>
      <c r="C68" s="14"/>
      <c r="D68" s="4"/>
      <c r="E68" s="5"/>
      <c r="F68" s="5"/>
      <c r="G68" s="13"/>
      <c r="H68" s="4"/>
      <c r="I68" s="4"/>
      <c r="J68" s="4"/>
      <c r="K68" s="4"/>
      <c r="L68" s="7"/>
      <c r="M68" s="7"/>
    </row>
    <row r="69" spans="1:13" ht="12.95" customHeight="1">
      <c r="A69" s="5">
        <v>6350</v>
      </c>
      <c r="B69" s="5" t="s">
        <v>116</v>
      </c>
      <c r="C69" s="14"/>
      <c r="D69" s="4"/>
      <c r="E69" s="5"/>
      <c r="F69" s="5"/>
      <c r="G69" s="13"/>
      <c r="H69" s="4"/>
      <c r="I69" s="4"/>
      <c r="J69" s="4"/>
      <c r="K69" s="4"/>
      <c r="L69" s="7"/>
      <c r="M69" s="7"/>
    </row>
    <row r="70" spans="1:13" ht="12.95" customHeight="1">
      <c r="A70" s="5"/>
      <c r="B70" s="4"/>
      <c r="C70" s="14"/>
      <c r="D70" s="4"/>
      <c r="E70" s="5"/>
      <c r="F70" s="5"/>
      <c r="G70" s="13"/>
      <c r="H70" s="4"/>
      <c r="I70" s="4"/>
      <c r="J70" s="4"/>
      <c r="K70" s="4"/>
      <c r="L70" s="7"/>
      <c r="M70" s="7"/>
    </row>
    <row r="71" spans="1:13" ht="12.95" customHeight="1">
      <c r="A71" s="12" t="s">
        <v>87</v>
      </c>
      <c r="B71" s="5"/>
      <c r="C71" s="18">
        <f>SUM(C72:C80)</f>
        <v>0</v>
      </c>
      <c r="D71" s="5"/>
      <c r="E71" s="13"/>
      <c r="F71" s="4"/>
      <c r="G71" s="4"/>
      <c r="H71" s="7"/>
      <c r="I71" s="4"/>
      <c r="J71" s="4"/>
      <c r="K71" s="4"/>
      <c r="L71" s="7"/>
      <c r="M71" s="7"/>
    </row>
    <row r="72" spans="1:13" ht="12.95" customHeight="1">
      <c r="A72" s="5">
        <v>6510</v>
      </c>
      <c r="B72" s="4" t="s">
        <v>88</v>
      </c>
      <c r="C72" s="14"/>
      <c r="D72" s="5"/>
      <c r="E72" s="13"/>
      <c r="F72" s="4"/>
      <c r="G72" s="4"/>
      <c r="H72" s="7"/>
      <c r="I72" s="7"/>
      <c r="J72" s="7"/>
      <c r="K72" s="7"/>
      <c r="L72" s="7"/>
      <c r="M72" s="7"/>
    </row>
    <row r="73" spans="1:13" ht="12.95" customHeight="1">
      <c r="A73" s="5">
        <v>6520</v>
      </c>
      <c r="B73" s="5" t="s">
        <v>274</v>
      </c>
      <c r="C73" s="14"/>
      <c r="D73" s="5"/>
      <c r="E73" s="5"/>
      <c r="F73" s="5"/>
      <c r="G73" s="20"/>
      <c r="H73" s="7"/>
      <c r="I73" s="7"/>
      <c r="J73" s="7"/>
      <c r="K73" s="7"/>
      <c r="L73" s="7"/>
      <c r="M73" s="7"/>
    </row>
    <row r="74" spans="1:13" ht="12.95" customHeight="1">
      <c r="A74" s="5">
        <v>6530</v>
      </c>
      <c r="B74" s="5" t="s">
        <v>89</v>
      </c>
      <c r="C74" s="14"/>
      <c r="D74" s="4"/>
      <c r="E74" s="5"/>
      <c r="F74" s="4"/>
      <c r="G74" s="6"/>
      <c r="H74" s="7"/>
      <c r="I74" s="7"/>
      <c r="J74" s="7"/>
      <c r="K74" s="7"/>
      <c r="L74" s="7"/>
      <c r="M74" s="7"/>
    </row>
    <row r="75" spans="1:13" ht="12.95" customHeight="1">
      <c r="A75" s="5">
        <v>6540</v>
      </c>
      <c r="B75" s="5" t="s">
        <v>90</v>
      </c>
      <c r="C75" s="14"/>
      <c r="D75" s="4"/>
      <c r="E75" s="22"/>
      <c r="F75" s="23"/>
      <c r="G75" s="24"/>
      <c r="I75" s="7"/>
      <c r="J75" s="7"/>
      <c r="K75" s="7"/>
      <c r="L75" s="7"/>
      <c r="M75" s="7"/>
    </row>
    <row r="76" spans="1:13" ht="12.95" customHeight="1">
      <c r="A76" s="5">
        <v>6550</v>
      </c>
      <c r="B76" s="5" t="s">
        <v>91</v>
      </c>
      <c r="C76" s="14"/>
      <c r="D76" s="21"/>
      <c r="E76" s="5"/>
      <c r="F76" s="5"/>
      <c r="G76" s="19"/>
      <c r="H76" s="7"/>
      <c r="I76" s="7"/>
      <c r="J76" s="7"/>
      <c r="K76" s="7"/>
      <c r="L76" s="7"/>
      <c r="M76" s="7"/>
    </row>
    <row r="77" spans="1:13" ht="12.95" customHeight="1">
      <c r="A77" s="5">
        <v>6570</v>
      </c>
      <c r="B77" s="5" t="s">
        <v>93</v>
      </c>
      <c r="C77" s="14"/>
      <c r="D77" s="4"/>
      <c r="E77" s="5"/>
      <c r="F77" s="5"/>
      <c r="G77" s="17"/>
      <c r="H77" s="7"/>
      <c r="I77" s="7"/>
      <c r="J77" s="7"/>
      <c r="K77" s="7"/>
      <c r="L77" s="7"/>
      <c r="M77" s="7"/>
    </row>
    <row r="78" spans="1:13" ht="12.95" customHeight="1">
      <c r="A78" s="5">
        <v>6580</v>
      </c>
      <c r="B78" s="5" t="s">
        <v>275</v>
      </c>
      <c r="C78" s="14"/>
      <c r="D78" s="4"/>
      <c r="E78" s="5"/>
      <c r="F78" s="5"/>
      <c r="G78" s="17"/>
      <c r="H78" s="7"/>
      <c r="I78" s="7"/>
      <c r="J78" s="7"/>
      <c r="K78" s="7"/>
      <c r="L78" s="7"/>
      <c r="M78" s="7"/>
    </row>
    <row r="79" spans="1:13" ht="12.95" customHeight="1">
      <c r="A79" s="5">
        <v>6590</v>
      </c>
      <c r="B79" s="5" t="s">
        <v>94</v>
      </c>
      <c r="C79" s="14"/>
      <c r="D79" s="4"/>
      <c r="E79" s="5"/>
      <c r="F79" s="5"/>
      <c r="G79" s="17"/>
    </row>
    <row r="80" spans="1:13" ht="12.95" customHeight="1">
      <c r="A80" s="5">
        <v>6595</v>
      </c>
      <c r="B80" s="5" t="s">
        <v>95</v>
      </c>
      <c r="C80" s="14"/>
      <c r="D80" s="4"/>
      <c r="E80" s="7"/>
      <c r="F80" s="7"/>
      <c r="G80" s="7"/>
    </row>
    <row r="81" spans="1:7" ht="12.95" customHeight="1">
      <c r="A81" s="5"/>
      <c r="B81" s="5"/>
      <c r="C81" s="14"/>
      <c r="D81" s="7"/>
      <c r="E81" s="7"/>
      <c r="F81" s="7"/>
      <c r="G81" s="7"/>
    </row>
    <row r="82" spans="1:7" ht="12.95" customHeight="1">
      <c r="A82" s="12" t="s">
        <v>99</v>
      </c>
      <c r="B82" s="5"/>
      <c r="C82" s="18">
        <f>SUM(C83:C86)</f>
        <v>0</v>
      </c>
      <c r="D82" s="7"/>
      <c r="E82" s="7"/>
      <c r="F82" s="7"/>
      <c r="G82" s="7"/>
    </row>
    <row r="83" spans="1:7" ht="12.95" customHeight="1">
      <c r="A83" s="5">
        <v>6710</v>
      </c>
      <c r="B83" s="5" t="s">
        <v>100</v>
      </c>
      <c r="C83" s="14"/>
      <c r="D83" s="7"/>
      <c r="E83" s="7"/>
      <c r="F83" s="7"/>
      <c r="G83" s="7"/>
    </row>
    <row r="84" spans="1:7" ht="12.95" customHeight="1">
      <c r="A84" s="5">
        <v>6720</v>
      </c>
      <c r="B84" s="5" t="s">
        <v>101</v>
      </c>
      <c r="C84" s="14"/>
      <c r="D84" s="7"/>
      <c r="E84" s="7"/>
      <c r="F84" s="7"/>
      <c r="G84" s="7"/>
    </row>
    <row r="85" spans="1:7" ht="12.95" customHeight="1">
      <c r="A85" s="5">
        <v>6730</v>
      </c>
      <c r="B85" s="5" t="s">
        <v>117</v>
      </c>
      <c r="C85" s="14"/>
      <c r="D85" s="7"/>
      <c r="E85" s="7"/>
      <c r="F85" s="7"/>
      <c r="G85" s="7"/>
    </row>
    <row r="86" spans="1:7" ht="12.95" customHeight="1">
      <c r="A86" s="5">
        <v>6740</v>
      </c>
      <c r="B86" s="5" t="s">
        <v>118</v>
      </c>
      <c r="C86" s="14"/>
      <c r="D86" s="7"/>
      <c r="E86" s="7"/>
      <c r="F86" s="7"/>
      <c r="G86" s="7"/>
    </row>
    <row r="87" spans="1:7" ht="14.25">
      <c r="A87" s="5"/>
      <c r="B87" s="5"/>
      <c r="C87" s="14"/>
      <c r="D87" s="7"/>
      <c r="E87" s="7"/>
      <c r="F87" s="7"/>
      <c r="G87" s="7"/>
    </row>
    <row r="88" spans="1:7" ht="14.25">
      <c r="A88" s="12" t="s">
        <v>108</v>
      </c>
      <c r="B88" s="5"/>
      <c r="C88" s="18">
        <f>SUM(C89:C90)</f>
        <v>0</v>
      </c>
      <c r="D88" s="7"/>
      <c r="E88" s="7"/>
      <c r="F88" s="7"/>
      <c r="G88" s="7"/>
    </row>
    <row r="89" spans="1:7" ht="14.25">
      <c r="A89" s="5">
        <v>6910</v>
      </c>
      <c r="B89" s="5" t="s">
        <v>109</v>
      </c>
      <c r="C89" s="14"/>
      <c r="D89" s="7"/>
      <c r="E89" s="7"/>
      <c r="F89" s="7"/>
      <c r="G89" s="7"/>
    </row>
    <row r="90" spans="1:7" ht="14.25">
      <c r="A90" s="25">
        <v>6920</v>
      </c>
      <c r="B90" s="26" t="s">
        <v>110</v>
      </c>
      <c r="C90" s="14"/>
      <c r="D90" s="7"/>
      <c r="E90" s="7"/>
      <c r="F90" s="7"/>
      <c r="G90" s="7"/>
    </row>
    <row r="91" spans="1:7" ht="14.25">
      <c r="A91" s="7"/>
      <c r="B91" s="7"/>
      <c r="C91" s="7"/>
      <c r="D91" s="7"/>
      <c r="E91" s="7"/>
      <c r="F91" s="7"/>
      <c r="G91" s="7"/>
    </row>
    <row r="92" spans="1:7" ht="14.25">
      <c r="A92" s="7"/>
      <c r="B92" s="7"/>
      <c r="C92" s="7"/>
      <c r="D92" s="7"/>
      <c r="E92" s="7"/>
      <c r="F92" s="7"/>
      <c r="G92" s="7"/>
    </row>
    <row r="93" spans="1:7" ht="19.899999999999999" customHeight="1" thickBot="1">
      <c r="A93" s="5"/>
      <c r="B93" s="2" t="s">
        <v>111</v>
      </c>
      <c r="C93" s="27">
        <f>C10+C62</f>
        <v>11500</v>
      </c>
      <c r="D93" s="28"/>
      <c r="E93" s="28"/>
      <c r="F93" s="2" t="s">
        <v>111</v>
      </c>
      <c r="G93" s="27">
        <f>G10+G29</f>
        <v>9673</v>
      </c>
    </row>
    <row r="94" spans="1:7" ht="19.899999999999999" customHeight="1">
      <c r="A94" s="5"/>
      <c r="B94" s="5"/>
      <c r="C94" s="1"/>
      <c r="D94" s="5"/>
      <c r="E94" s="5"/>
      <c r="F94" s="5"/>
      <c r="G94" s="1"/>
    </row>
    <row r="95" spans="1:7" ht="19.899999999999999" customHeight="1" thickBot="1">
      <c r="A95" s="5"/>
      <c r="B95" s="5"/>
      <c r="C95" s="1"/>
      <c r="D95" s="5"/>
      <c r="E95" s="5"/>
      <c r="F95" s="2" t="s">
        <v>112</v>
      </c>
      <c r="G95" s="29">
        <f>G93-C93</f>
        <v>-1827</v>
      </c>
    </row>
  </sheetData>
  <mergeCells count="3">
    <mergeCell ref="A2:G2"/>
    <mergeCell ref="C3:F3"/>
    <mergeCell ref="C4:F4"/>
  </mergeCells>
  <pageMargins left="0.75196850299835205" right="0.75196850299835205" top="0.984251969" bottom="0.984251969" header="0.5" footer="0.5"/>
  <pageSetup paperSize="9" scale="60" orientation="portrait" useFirstPageNumber="1"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tabColor rgb="FFFFC000"/>
  </sheetPr>
  <dimension ref="A1:R135"/>
  <sheetViews>
    <sheetView showGridLines="0" topLeftCell="A100" zoomScale="85" zoomScaleNormal="85" workbookViewId="0">
      <selection activeCell="A100" sqref="A1:M1048576"/>
    </sheetView>
  </sheetViews>
  <sheetFormatPr defaultColWidth="11" defaultRowHeight="19.899999999999999" customHeight="1"/>
  <cols>
    <col min="1" max="1" width="5.375" style="8" customWidth="1"/>
    <col min="2" max="2" width="33.5" style="8" customWidth="1"/>
    <col min="3" max="6" width="9.75" style="8" customWidth="1"/>
    <col min="7" max="7" width="3.5" style="8" customWidth="1"/>
    <col min="8" max="8" width="4.375" style="8" customWidth="1"/>
    <col min="9" max="9" width="25.75" style="8" customWidth="1"/>
    <col min="10" max="13" width="9.75" style="8" customWidth="1"/>
    <col min="14" max="16384" width="11" style="8"/>
  </cols>
  <sheetData>
    <row r="1" spans="1:18" ht="15" customHeight="1">
      <c r="A1" s="3"/>
      <c r="B1" s="4"/>
      <c r="C1" s="30"/>
      <c r="D1" s="30"/>
      <c r="E1" s="30"/>
      <c r="F1" s="30"/>
      <c r="G1" s="4"/>
      <c r="H1" s="5"/>
      <c r="I1" s="4"/>
      <c r="J1" s="30"/>
      <c r="K1" s="30"/>
      <c r="L1" s="30"/>
      <c r="M1" s="30"/>
      <c r="N1" s="7"/>
      <c r="O1" s="7"/>
    </row>
    <row r="2" spans="1:18" ht="20.100000000000001" customHeight="1">
      <c r="A2" s="53" t="s">
        <v>135</v>
      </c>
      <c r="B2" s="53"/>
      <c r="C2" s="53"/>
      <c r="D2" s="53"/>
      <c r="E2" s="53"/>
      <c r="F2" s="53"/>
      <c r="G2" s="53"/>
      <c r="H2" s="53"/>
      <c r="I2" s="53"/>
      <c r="J2" s="53"/>
      <c r="K2" s="35"/>
      <c r="L2" s="35"/>
      <c r="M2" s="35"/>
      <c r="N2" s="7"/>
      <c r="O2" s="7"/>
    </row>
    <row r="3" spans="1:18" ht="20.100000000000001" customHeight="1">
      <c r="A3" s="9"/>
      <c r="B3" s="10" t="s">
        <v>136</v>
      </c>
      <c r="C3" s="54" t="s">
        <v>141</v>
      </c>
      <c r="D3" s="54"/>
      <c r="E3" s="54"/>
      <c r="F3" s="54"/>
      <c r="G3" s="54"/>
      <c r="H3" s="54"/>
      <c r="I3" s="54"/>
      <c r="J3" s="31"/>
      <c r="K3" s="31"/>
      <c r="L3" s="31"/>
      <c r="M3" s="31"/>
      <c r="N3" s="7"/>
      <c r="O3" s="7"/>
    </row>
    <row r="4" spans="1:18" ht="20.100000000000001" customHeight="1">
      <c r="A4" s="5"/>
      <c r="B4" s="10" t="s">
        <v>137</v>
      </c>
      <c r="C4" s="55" t="s">
        <v>140</v>
      </c>
      <c r="D4" s="55"/>
      <c r="E4" s="55"/>
      <c r="F4" s="55"/>
      <c r="G4" s="55"/>
      <c r="H4" s="55"/>
      <c r="I4" s="55"/>
      <c r="J4" s="31"/>
      <c r="K4" s="31"/>
      <c r="L4" s="31"/>
      <c r="M4" s="31"/>
      <c r="N4" s="7"/>
      <c r="O4" s="7"/>
    </row>
    <row r="5" spans="1:18" ht="20.100000000000001" customHeight="1">
      <c r="A5" s="32" t="s">
        <v>138</v>
      </c>
      <c r="B5" s="10"/>
      <c r="C5" s="33"/>
      <c r="D5" s="33"/>
      <c r="E5" s="33"/>
      <c r="F5" s="33"/>
      <c r="G5" s="36"/>
      <c r="H5" s="36"/>
      <c r="I5" s="36"/>
      <c r="J5" s="31"/>
      <c r="K5" s="31"/>
      <c r="L5" s="31"/>
      <c r="M5" s="31"/>
      <c r="N5" s="7"/>
      <c r="O5" s="7"/>
    </row>
    <row r="6" spans="1:18" ht="20.100000000000001" customHeight="1">
      <c r="A6" s="32" t="s">
        <v>139</v>
      </c>
      <c r="B6" s="10"/>
      <c r="C6" s="33"/>
      <c r="D6" s="33"/>
      <c r="E6" s="33"/>
      <c r="F6" s="33"/>
      <c r="G6" s="36"/>
      <c r="H6" s="36"/>
      <c r="I6" s="36"/>
      <c r="J6" s="31"/>
      <c r="K6" s="31"/>
      <c r="L6" s="31"/>
      <c r="M6" s="31"/>
      <c r="N6" s="7"/>
      <c r="O6" s="7"/>
    </row>
    <row r="7" spans="1:18" ht="12.95" customHeight="1">
      <c r="A7" s="5"/>
      <c r="B7" s="4"/>
      <c r="C7" s="11"/>
      <c r="D7" s="11"/>
      <c r="E7" s="11"/>
      <c r="F7" s="11"/>
      <c r="G7" s="11"/>
      <c r="H7" s="5"/>
      <c r="I7" s="4"/>
      <c r="J7" s="6"/>
      <c r="K7" s="6"/>
      <c r="L7" s="6"/>
      <c r="M7" s="6"/>
      <c r="N7" s="7"/>
      <c r="O7" s="7"/>
    </row>
    <row r="8" spans="1:18" ht="12.95" customHeight="1">
      <c r="A8" s="12" t="s">
        <v>0</v>
      </c>
      <c r="B8" s="5"/>
      <c r="C8" s="11" t="s">
        <v>1</v>
      </c>
      <c r="D8" s="11" t="s">
        <v>142</v>
      </c>
      <c r="E8" s="11" t="s">
        <v>278</v>
      </c>
      <c r="F8" s="11" t="s">
        <v>279</v>
      </c>
      <c r="G8" s="5"/>
      <c r="H8" s="12" t="s">
        <v>2</v>
      </c>
      <c r="I8" s="5"/>
      <c r="J8" s="11" t="s">
        <v>1</v>
      </c>
      <c r="K8" s="11" t="s">
        <v>142</v>
      </c>
      <c r="L8" s="11" t="s">
        <v>278</v>
      </c>
      <c r="M8" s="11" t="s">
        <v>279</v>
      </c>
      <c r="N8" s="7"/>
      <c r="O8" s="7"/>
    </row>
    <row r="9" spans="1:18" ht="12.95" customHeight="1">
      <c r="A9" s="5"/>
      <c r="B9" s="5"/>
      <c r="C9" s="4"/>
      <c r="D9" s="4"/>
      <c r="E9" s="4"/>
      <c r="F9" s="4"/>
      <c r="G9" s="4"/>
      <c r="H9" s="5"/>
      <c r="I9" s="4"/>
      <c r="J9" s="6"/>
      <c r="K9" s="6"/>
      <c r="L9" s="6"/>
      <c r="M9" s="6"/>
      <c r="N9" s="7"/>
      <c r="O9" s="7"/>
    </row>
    <row r="10" spans="1:18" ht="12.95" customHeight="1" thickBot="1">
      <c r="A10" s="12" t="s">
        <v>3</v>
      </c>
      <c r="B10" s="5"/>
      <c r="C10" s="34">
        <f>C12+C15+C20+C27+C34+C39+C44+C47+C52+C58</f>
        <v>0</v>
      </c>
      <c r="D10" s="34">
        <f t="shared" ref="D10:F10" si="0">D12+D15+D20+D27+D34+D39+D44+D47+D52+D58</f>
        <v>0</v>
      </c>
      <c r="E10" s="34">
        <f t="shared" si="0"/>
        <v>0</v>
      </c>
      <c r="F10" s="34">
        <f t="shared" si="0"/>
        <v>0</v>
      </c>
      <c r="G10" s="5"/>
      <c r="H10" s="12" t="s">
        <v>4</v>
      </c>
      <c r="I10" s="5"/>
      <c r="J10" s="34">
        <f>J12+J17+J26</f>
        <v>0</v>
      </c>
      <c r="K10" s="34"/>
      <c r="L10" s="34"/>
      <c r="M10" s="34">
        <f>M12+M17+M26</f>
        <v>0</v>
      </c>
      <c r="N10" s="7"/>
      <c r="O10" s="7"/>
    </row>
    <row r="11" spans="1:18" ht="12.95" customHeight="1">
      <c r="A11" s="5"/>
      <c r="B11" s="5"/>
      <c r="C11" s="13"/>
      <c r="D11" s="13"/>
      <c r="E11" s="13"/>
      <c r="F11" s="13"/>
      <c r="G11" s="4"/>
      <c r="H11" s="5"/>
      <c r="I11" s="4"/>
      <c r="J11" s="14"/>
      <c r="K11" s="14"/>
      <c r="L11" s="14"/>
      <c r="M11" s="14"/>
      <c r="N11" s="7"/>
      <c r="O11" s="7"/>
    </row>
    <row r="12" spans="1:18" ht="12.95" customHeight="1">
      <c r="A12" s="12" t="s">
        <v>5</v>
      </c>
      <c r="B12" s="4"/>
      <c r="C12" s="15">
        <f>C13</f>
        <v>0</v>
      </c>
      <c r="D12" s="15">
        <f t="shared" ref="D12:F12" si="1">D13</f>
        <v>0</v>
      </c>
      <c r="E12" s="15">
        <f t="shared" si="1"/>
        <v>0</v>
      </c>
      <c r="F12" s="15">
        <f t="shared" si="1"/>
        <v>0</v>
      </c>
      <c r="G12" s="5"/>
      <c r="H12" s="12" t="s">
        <v>6</v>
      </c>
      <c r="I12" s="4"/>
      <c r="J12" s="16">
        <f>SUM(J13:J15)</f>
        <v>0</v>
      </c>
      <c r="K12" s="16"/>
      <c r="L12" s="16"/>
      <c r="M12" s="16">
        <f>SUM(M13:M15)</f>
        <v>0</v>
      </c>
      <c r="N12" s="4"/>
      <c r="O12" s="7"/>
    </row>
    <row r="13" spans="1:18" ht="12.95" customHeight="1">
      <c r="A13" s="5">
        <v>4010</v>
      </c>
      <c r="B13" s="4" t="s">
        <v>7</v>
      </c>
      <c r="C13" s="14"/>
      <c r="D13" s="14"/>
      <c r="E13" s="14"/>
      <c r="F13" s="14"/>
      <c r="G13" s="14"/>
      <c r="H13" s="5">
        <v>3210</v>
      </c>
      <c r="I13" s="4" t="s">
        <v>8</v>
      </c>
      <c r="J13" s="14"/>
      <c r="K13" s="14"/>
      <c r="L13" s="14"/>
      <c r="M13" s="14"/>
      <c r="N13" s="7"/>
      <c r="O13" s="7"/>
      <c r="P13" s="7"/>
      <c r="Q13" s="7"/>
      <c r="R13" s="7"/>
    </row>
    <row r="14" spans="1:18" ht="12.95" customHeight="1">
      <c r="A14" s="5"/>
      <c r="B14" s="4"/>
      <c r="C14" s="14"/>
      <c r="D14" s="14"/>
      <c r="E14" s="14"/>
      <c r="F14" s="14"/>
      <c r="G14" s="5"/>
      <c r="H14" s="5">
        <v>3220</v>
      </c>
      <c r="I14" s="4" t="s">
        <v>9</v>
      </c>
      <c r="J14" s="14"/>
      <c r="K14" s="14"/>
      <c r="L14" s="14"/>
      <c r="M14" s="14"/>
      <c r="N14" s="7"/>
      <c r="O14" s="7"/>
      <c r="P14" s="7"/>
      <c r="Q14" s="7"/>
      <c r="R14" s="7"/>
    </row>
    <row r="15" spans="1:18" ht="12.95" customHeight="1">
      <c r="A15" s="12" t="s">
        <v>10</v>
      </c>
      <c r="B15" s="5"/>
      <c r="C15" s="15">
        <f>SUM(C16:C18)</f>
        <v>0</v>
      </c>
      <c r="D15" s="15">
        <f t="shared" ref="D15:F15" si="2">SUM(D16:D18)</f>
        <v>0</v>
      </c>
      <c r="E15" s="15">
        <f t="shared" si="2"/>
        <v>0</v>
      </c>
      <c r="F15" s="15">
        <f t="shared" si="2"/>
        <v>0</v>
      </c>
      <c r="G15" s="5"/>
      <c r="H15" s="5">
        <v>3230</v>
      </c>
      <c r="I15" s="4" t="s">
        <v>121</v>
      </c>
      <c r="J15" s="14"/>
      <c r="K15" s="14"/>
      <c r="L15" s="14"/>
      <c r="M15" s="14"/>
      <c r="N15" s="7"/>
      <c r="O15" s="7"/>
      <c r="P15" s="7"/>
      <c r="Q15" s="7"/>
      <c r="R15" s="7"/>
    </row>
    <row r="16" spans="1:18" ht="12.95" customHeight="1">
      <c r="A16" s="5">
        <v>4110</v>
      </c>
      <c r="B16" s="5" t="s">
        <v>11</v>
      </c>
      <c r="C16" s="14"/>
      <c r="D16" s="14"/>
      <c r="E16" s="14"/>
      <c r="F16" s="14"/>
      <c r="G16" s="5"/>
      <c r="H16" s="5"/>
      <c r="I16" s="4"/>
      <c r="J16" s="14"/>
      <c r="K16" s="14"/>
      <c r="L16" s="14"/>
      <c r="M16" s="14"/>
      <c r="N16" s="7"/>
      <c r="O16" s="7"/>
      <c r="P16" s="7"/>
      <c r="Q16" s="7"/>
      <c r="R16" s="7"/>
    </row>
    <row r="17" spans="1:18" ht="12.95" customHeight="1">
      <c r="A17" s="5">
        <v>4120</v>
      </c>
      <c r="B17" s="5" t="s">
        <v>13</v>
      </c>
      <c r="C17" s="14"/>
      <c r="D17" s="14"/>
      <c r="E17" s="14"/>
      <c r="F17" s="14"/>
      <c r="G17" s="5"/>
      <c r="H17" s="12" t="s">
        <v>12</v>
      </c>
      <c r="I17" s="5"/>
      <c r="J17" s="16">
        <f>SUM(J18:J24)</f>
        <v>0</v>
      </c>
      <c r="K17" s="16"/>
      <c r="L17" s="16"/>
      <c r="M17" s="16">
        <f>SUM(M18:M24)</f>
        <v>0</v>
      </c>
      <c r="N17" s="7"/>
      <c r="O17" s="7"/>
      <c r="P17" s="5"/>
      <c r="Q17" s="4"/>
      <c r="R17" s="7"/>
    </row>
    <row r="18" spans="1:18" ht="12.95" customHeight="1">
      <c r="A18" s="5">
        <v>4130</v>
      </c>
      <c r="B18" s="5" t="s">
        <v>15</v>
      </c>
      <c r="C18" s="14"/>
      <c r="D18" s="14"/>
      <c r="E18" s="14"/>
      <c r="F18" s="14"/>
      <c r="G18" s="4"/>
      <c r="H18" s="5">
        <v>3310</v>
      </c>
      <c r="I18" s="4" t="s">
        <v>14</v>
      </c>
      <c r="J18" s="14"/>
      <c r="K18" s="14"/>
      <c r="L18" s="14"/>
      <c r="M18" s="14"/>
      <c r="N18" s="7"/>
      <c r="O18" s="7"/>
      <c r="P18" s="7"/>
      <c r="Q18" s="7"/>
      <c r="R18" s="7"/>
    </row>
    <row r="19" spans="1:18" ht="12.95" customHeight="1">
      <c r="C19" s="14"/>
      <c r="D19" s="14"/>
      <c r="E19" s="14"/>
      <c r="F19" s="14"/>
      <c r="G19" s="5"/>
      <c r="H19" s="4">
        <v>3320</v>
      </c>
      <c r="I19" s="4" t="s">
        <v>122</v>
      </c>
      <c r="J19" s="14"/>
      <c r="K19" s="14"/>
      <c r="L19" s="14"/>
      <c r="M19" s="14"/>
      <c r="N19" s="7"/>
      <c r="O19" s="7"/>
      <c r="P19" s="7"/>
      <c r="Q19" s="7"/>
      <c r="R19" s="7"/>
    </row>
    <row r="20" spans="1:18" ht="12.95" customHeight="1">
      <c r="A20" s="12" t="s">
        <v>18</v>
      </c>
      <c r="B20" s="4"/>
      <c r="C20" s="15">
        <f>SUM(C21:C25)</f>
        <v>0</v>
      </c>
      <c r="D20" s="15">
        <f t="shared" ref="D20:F20" si="3">SUM(D21:D25)</f>
        <v>0</v>
      </c>
      <c r="E20" s="15">
        <f t="shared" si="3"/>
        <v>0</v>
      </c>
      <c r="F20" s="15">
        <f t="shared" si="3"/>
        <v>0</v>
      </c>
      <c r="G20" s="5"/>
      <c r="H20" s="5">
        <v>3330</v>
      </c>
      <c r="I20" s="4" t="s">
        <v>17</v>
      </c>
      <c r="J20" s="14"/>
      <c r="K20" s="14"/>
      <c r="L20" s="14"/>
      <c r="M20" s="14"/>
      <c r="N20" s="7"/>
      <c r="O20" s="7"/>
      <c r="P20" s="7"/>
      <c r="Q20" s="7"/>
      <c r="R20" s="7"/>
    </row>
    <row r="21" spans="1:18" ht="12.95" customHeight="1">
      <c r="A21" s="5">
        <v>4210</v>
      </c>
      <c r="B21" s="5" t="s">
        <v>20</v>
      </c>
      <c r="C21" s="14"/>
      <c r="D21" s="14"/>
      <c r="E21" s="14"/>
      <c r="F21" s="14"/>
      <c r="G21" s="5"/>
      <c r="H21" s="4">
        <v>3340</v>
      </c>
      <c r="I21" s="4" t="s">
        <v>123</v>
      </c>
      <c r="J21" s="14"/>
      <c r="K21" s="14"/>
      <c r="L21" s="14"/>
      <c r="M21" s="14"/>
      <c r="O21" s="7"/>
      <c r="P21" s="7"/>
      <c r="Q21" s="7"/>
      <c r="R21" s="7"/>
    </row>
    <row r="22" spans="1:18" ht="12.95" customHeight="1">
      <c r="A22" s="5">
        <v>4220</v>
      </c>
      <c r="B22" s="5" t="s">
        <v>22</v>
      </c>
      <c r="C22" s="14"/>
      <c r="D22" s="14"/>
      <c r="E22" s="14"/>
      <c r="F22" s="14"/>
      <c r="G22" s="5"/>
      <c r="H22" s="5">
        <v>3350</v>
      </c>
      <c r="I22" s="4" t="s">
        <v>124</v>
      </c>
      <c r="J22" s="14"/>
      <c r="K22" s="14"/>
      <c r="L22" s="14"/>
      <c r="M22" s="14"/>
      <c r="O22" s="7"/>
      <c r="P22" s="7"/>
      <c r="Q22" s="7"/>
      <c r="R22" s="7"/>
    </row>
    <row r="23" spans="1:18" ht="12.95" customHeight="1">
      <c r="A23" s="5">
        <v>4230</v>
      </c>
      <c r="B23" s="5" t="s">
        <v>24</v>
      </c>
      <c r="C23" s="14"/>
      <c r="D23" s="14"/>
      <c r="E23" s="14"/>
      <c r="F23" s="14"/>
      <c r="G23" s="5"/>
      <c r="H23" s="5">
        <v>3360</v>
      </c>
      <c r="I23" s="4" t="s">
        <v>125</v>
      </c>
      <c r="J23" s="14"/>
      <c r="K23" s="14"/>
      <c r="L23" s="14"/>
      <c r="M23" s="14"/>
      <c r="N23" s="7"/>
      <c r="O23" s="7"/>
      <c r="P23" s="7"/>
      <c r="Q23" s="7"/>
      <c r="R23" s="7"/>
    </row>
    <row r="24" spans="1:18" ht="12.95" customHeight="1">
      <c r="A24" s="5">
        <v>4240</v>
      </c>
      <c r="B24" s="5" t="s">
        <v>26</v>
      </c>
      <c r="C24" s="14"/>
      <c r="D24" s="14"/>
      <c r="E24" s="14"/>
      <c r="F24" s="14"/>
      <c r="G24" s="5"/>
      <c r="H24" s="5">
        <v>3370</v>
      </c>
      <c r="I24" s="4" t="s">
        <v>126</v>
      </c>
      <c r="J24" s="14"/>
      <c r="K24" s="14"/>
      <c r="L24" s="14"/>
      <c r="M24" s="14"/>
      <c r="N24" s="7"/>
      <c r="O24" s="7"/>
    </row>
    <row r="25" spans="1:18" ht="12.95" customHeight="1">
      <c r="A25" s="5">
        <v>4250</v>
      </c>
      <c r="B25" s="5" t="s">
        <v>267</v>
      </c>
      <c r="C25" s="14"/>
      <c r="D25" s="14"/>
      <c r="E25" s="14"/>
      <c r="F25" s="14"/>
      <c r="G25" s="5"/>
      <c r="H25" s="5"/>
      <c r="I25" s="4"/>
      <c r="J25" s="14"/>
      <c r="K25" s="14"/>
      <c r="L25" s="14"/>
      <c r="M25" s="14"/>
      <c r="N25" s="7"/>
      <c r="O25" s="7"/>
    </row>
    <row r="26" spans="1:18" ht="12.95" customHeight="1">
      <c r="A26" s="5"/>
      <c r="B26" s="5"/>
      <c r="C26" s="14"/>
      <c r="D26" s="14"/>
      <c r="E26" s="14"/>
      <c r="F26" s="14"/>
      <c r="G26" s="5"/>
      <c r="H26" s="12" t="s">
        <v>19</v>
      </c>
      <c r="I26" s="5"/>
      <c r="J26" s="16">
        <f>SUM(J27:J31)</f>
        <v>0</v>
      </c>
      <c r="K26" s="16"/>
      <c r="L26" s="16"/>
      <c r="M26" s="16">
        <f>SUM(M27:M31)</f>
        <v>0</v>
      </c>
      <c r="N26" s="7"/>
      <c r="O26" s="7"/>
    </row>
    <row r="27" spans="1:18" ht="12.95" customHeight="1">
      <c r="A27" s="12" t="s">
        <v>29</v>
      </c>
      <c r="B27" s="5"/>
      <c r="C27" s="15">
        <f>SUM(C28:C32)</f>
        <v>0</v>
      </c>
      <c r="D27" s="15">
        <f t="shared" ref="D27:F27" si="4">SUM(D28:D32)</f>
        <v>0</v>
      </c>
      <c r="E27" s="15">
        <f t="shared" si="4"/>
        <v>0</v>
      </c>
      <c r="F27" s="15">
        <f t="shared" si="4"/>
        <v>0</v>
      </c>
      <c r="G27" s="5"/>
      <c r="H27" s="5">
        <v>3410</v>
      </c>
      <c r="I27" s="4" t="s">
        <v>21</v>
      </c>
      <c r="J27" s="14"/>
      <c r="K27" s="14"/>
      <c r="L27" s="14"/>
      <c r="M27" s="14"/>
      <c r="N27" s="7"/>
      <c r="O27" s="7"/>
    </row>
    <row r="28" spans="1:18" ht="12.95" customHeight="1">
      <c r="A28" s="5">
        <v>4310</v>
      </c>
      <c r="B28" s="5" t="s">
        <v>30</v>
      </c>
      <c r="C28" s="14"/>
      <c r="D28" s="14"/>
      <c r="E28" s="14"/>
      <c r="F28" s="14"/>
      <c r="G28" s="4"/>
      <c r="H28" s="5">
        <v>3420</v>
      </c>
      <c r="I28" s="5" t="s">
        <v>23</v>
      </c>
      <c r="J28" s="14"/>
      <c r="K28" s="14"/>
      <c r="L28" s="14"/>
      <c r="M28" s="14"/>
      <c r="N28" s="7"/>
      <c r="O28" s="7"/>
    </row>
    <row r="29" spans="1:18" ht="12.95" customHeight="1">
      <c r="A29" s="5">
        <v>4320</v>
      </c>
      <c r="B29" s="4" t="s">
        <v>16</v>
      </c>
      <c r="C29" s="14"/>
      <c r="D29" s="14"/>
      <c r="E29" s="14"/>
      <c r="F29" s="14"/>
      <c r="G29" s="5"/>
      <c r="H29" s="5">
        <v>3430</v>
      </c>
      <c r="I29" s="4" t="s">
        <v>25</v>
      </c>
      <c r="J29" s="14"/>
      <c r="K29" s="14"/>
      <c r="L29" s="14"/>
      <c r="M29" s="14"/>
      <c r="N29" s="7"/>
      <c r="O29" s="7"/>
    </row>
    <row r="30" spans="1:18" ht="12.95" customHeight="1">
      <c r="A30" s="5">
        <v>4330</v>
      </c>
      <c r="B30" s="5" t="s">
        <v>33</v>
      </c>
      <c r="C30" s="14"/>
      <c r="D30" s="14"/>
      <c r="E30" s="14"/>
      <c r="F30" s="14"/>
      <c r="G30" s="5"/>
      <c r="H30" s="5">
        <v>3440</v>
      </c>
      <c r="I30" s="4" t="s">
        <v>27</v>
      </c>
      <c r="J30" s="14"/>
      <c r="K30" s="14"/>
      <c r="L30" s="14"/>
      <c r="M30" s="14"/>
      <c r="N30" s="7"/>
      <c r="O30" s="7"/>
    </row>
    <row r="31" spans="1:18" ht="12.95" customHeight="1">
      <c r="A31" s="5">
        <v>4340</v>
      </c>
      <c r="B31" s="5" t="s">
        <v>119</v>
      </c>
      <c r="C31" s="14"/>
      <c r="D31" s="14"/>
      <c r="E31" s="14"/>
      <c r="F31" s="14"/>
      <c r="G31" s="5"/>
      <c r="H31" s="5">
        <v>3450</v>
      </c>
      <c r="I31" s="5" t="s">
        <v>28</v>
      </c>
      <c r="J31" s="14"/>
      <c r="K31" s="14"/>
      <c r="L31" s="14"/>
      <c r="M31" s="14"/>
      <c r="N31" s="7"/>
      <c r="O31" s="7"/>
    </row>
    <row r="32" spans="1:18" ht="12.95" customHeight="1">
      <c r="A32" s="5">
        <v>4350</v>
      </c>
      <c r="B32" s="5" t="s">
        <v>32</v>
      </c>
      <c r="C32" s="14"/>
      <c r="D32" s="14"/>
      <c r="E32" s="14"/>
      <c r="F32" s="14"/>
      <c r="G32" s="5"/>
      <c r="H32" s="5"/>
      <c r="I32" s="4"/>
      <c r="J32" s="14"/>
      <c r="K32" s="14"/>
      <c r="L32" s="14"/>
      <c r="M32" s="14"/>
      <c r="N32" s="7"/>
      <c r="O32" s="7"/>
    </row>
    <row r="33" spans="1:15" ht="12.95" customHeight="1" thickBot="1">
      <c r="C33" s="14"/>
      <c r="D33" s="14"/>
      <c r="E33" s="14"/>
      <c r="F33" s="14"/>
      <c r="G33" s="4"/>
      <c r="H33" s="12" t="s">
        <v>31</v>
      </c>
      <c r="I33" s="5"/>
      <c r="J33" s="34">
        <f>J35+J39+J42+J45+J50+J54</f>
        <v>0</v>
      </c>
      <c r="K33" s="34"/>
      <c r="L33" s="34"/>
      <c r="M33" s="34">
        <f>M35+M39+M42+M45+M50+M54</f>
        <v>0</v>
      </c>
      <c r="N33" s="7"/>
      <c r="O33" s="7"/>
    </row>
    <row r="34" spans="1:15" ht="12.95" customHeight="1">
      <c r="A34" s="12" t="s">
        <v>36</v>
      </c>
      <c r="B34" s="5"/>
      <c r="C34" s="15">
        <f>SUM(C35:C37)</f>
        <v>0</v>
      </c>
      <c r="D34" s="15">
        <f t="shared" ref="D34:F34" si="5">SUM(D35:D37)</f>
        <v>0</v>
      </c>
      <c r="E34" s="15">
        <f t="shared" si="5"/>
        <v>0</v>
      </c>
      <c r="F34" s="15">
        <f t="shared" si="5"/>
        <v>0</v>
      </c>
      <c r="G34" s="5"/>
      <c r="H34" s="12"/>
      <c r="I34" s="5"/>
      <c r="J34" s="14"/>
      <c r="K34" s="14"/>
      <c r="L34" s="14"/>
      <c r="M34" s="14"/>
      <c r="N34" s="7"/>
      <c r="O34" s="7"/>
    </row>
    <row r="35" spans="1:15" ht="12.95" customHeight="1">
      <c r="A35" s="5">
        <v>4410</v>
      </c>
      <c r="B35" s="5" t="s">
        <v>38</v>
      </c>
      <c r="C35" s="14"/>
      <c r="D35" s="14"/>
      <c r="E35" s="14"/>
      <c r="F35" s="14"/>
      <c r="G35" s="5"/>
      <c r="H35" s="12" t="s">
        <v>34</v>
      </c>
      <c r="I35" s="4"/>
      <c r="J35" s="18">
        <f>SUM(J36:J37)</f>
        <v>0</v>
      </c>
      <c r="K35" s="18"/>
      <c r="L35" s="18"/>
      <c r="M35" s="18">
        <f>SUM(M36:M37)</f>
        <v>0</v>
      </c>
      <c r="N35" s="7"/>
      <c r="O35" s="7"/>
    </row>
    <row r="36" spans="1:15" ht="12.95" customHeight="1">
      <c r="A36" s="5">
        <v>4420</v>
      </c>
      <c r="B36" s="4" t="s">
        <v>39</v>
      </c>
      <c r="C36" s="14"/>
      <c r="D36" s="14"/>
      <c r="E36" s="14"/>
      <c r="F36" s="14"/>
      <c r="G36" s="5"/>
      <c r="H36" s="5">
        <v>7110</v>
      </c>
      <c r="I36" s="4" t="s">
        <v>35</v>
      </c>
      <c r="J36" s="14"/>
      <c r="K36" s="14"/>
      <c r="L36" s="14"/>
      <c r="M36" s="14"/>
      <c r="N36" s="7"/>
      <c r="O36" s="7"/>
    </row>
    <row r="37" spans="1:15" ht="12.95" customHeight="1">
      <c r="A37" s="5">
        <v>4430</v>
      </c>
      <c r="B37" s="5" t="s">
        <v>41</v>
      </c>
      <c r="C37" s="14"/>
      <c r="D37" s="14"/>
      <c r="E37" s="14"/>
      <c r="F37" s="14"/>
      <c r="G37" s="5"/>
      <c r="H37" s="5">
        <v>7120</v>
      </c>
      <c r="I37" s="4" t="s">
        <v>37</v>
      </c>
      <c r="J37" s="14"/>
      <c r="K37" s="14"/>
      <c r="L37" s="14"/>
      <c r="M37" s="14"/>
      <c r="N37" s="7"/>
      <c r="O37" s="7"/>
    </row>
    <row r="38" spans="1:15" ht="12.95" customHeight="1">
      <c r="A38" s="5"/>
      <c r="B38" s="5"/>
      <c r="C38" s="14"/>
      <c r="D38" s="14"/>
      <c r="E38" s="14"/>
      <c r="F38" s="14"/>
      <c r="G38" s="5"/>
      <c r="H38" s="3"/>
      <c r="I38" s="5"/>
      <c r="J38" s="14"/>
      <c r="K38" s="14"/>
      <c r="L38" s="14"/>
      <c r="M38" s="14"/>
      <c r="N38" s="7"/>
      <c r="O38" s="7"/>
    </row>
    <row r="39" spans="1:15" ht="12.95" customHeight="1">
      <c r="A39" s="12" t="s">
        <v>43</v>
      </c>
      <c r="B39" s="5"/>
      <c r="C39" s="15">
        <f>SUM(C40:C42)</f>
        <v>0</v>
      </c>
      <c r="D39" s="15">
        <f t="shared" ref="D39:F39" si="6">SUM(D40:D42)</f>
        <v>0</v>
      </c>
      <c r="E39" s="15">
        <f t="shared" si="6"/>
        <v>0</v>
      </c>
      <c r="F39" s="15">
        <f t="shared" si="6"/>
        <v>0</v>
      </c>
      <c r="G39" s="5"/>
      <c r="H39" s="12" t="s">
        <v>40</v>
      </c>
      <c r="I39" s="5"/>
      <c r="J39" s="18">
        <f>J40</f>
        <v>0</v>
      </c>
      <c r="K39" s="18"/>
      <c r="L39" s="18"/>
      <c r="M39" s="18">
        <f>M40</f>
        <v>0</v>
      </c>
      <c r="N39" s="7"/>
      <c r="O39" s="7"/>
    </row>
    <row r="40" spans="1:15" ht="12.95" customHeight="1">
      <c r="A40" s="5">
        <v>4510</v>
      </c>
      <c r="B40" s="4" t="s">
        <v>45</v>
      </c>
      <c r="C40" s="14"/>
      <c r="D40" s="14"/>
      <c r="E40" s="14"/>
      <c r="F40" s="14"/>
      <c r="G40" s="5"/>
      <c r="H40" s="5">
        <v>7210</v>
      </c>
      <c r="I40" s="4" t="s">
        <v>42</v>
      </c>
      <c r="J40" s="14"/>
      <c r="K40" s="14"/>
      <c r="L40" s="14"/>
      <c r="M40" s="14"/>
      <c r="N40" s="7"/>
      <c r="O40" s="7"/>
    </row>
    <row r="41" spans="1:15" ht="12.95" customHeight="1">
      <c r="A41" s="5">
        <v>4520</v>
      </c>
      <c r="B41" s="4" t="s">
        <v>47</v>
      </c>
      <c r="C41" s="14"/>
      <c r="D41" s="14"/>
      <c r="E41" s="14"/>
      <c r="F41" s="14"/>
      <c r="G41" s="5"/>
      <c r="H41" s="5"/>
      <c r="I41" s="4"/>
      <c r="J41" s="14"/>
      <c r="K41" s="14"/>
      <c r="L41" s="14"/>
      <c r="M41" s="14"/>
      <c r="N41" s="7"/>
      <c r="O41" s="7"/>
    </row>
    <row r="42" spans="1:15" ht="12.95" customHeight="1">
      <c r="A42" s="5">
        <v>4530</v>
      </c>
      <c r="B42" s="5" t="s">
        <v>48</v>
      </c>
      <c r="C42" s="14"/>
      <c r="D42" s="14"/>
      <c r="E42" s="14"/>
      <c r="F42" s="14"/>
      <c r="G42" s="5"/>
      <c r="H42" s="12" t="s">
        <v>44</v>
      </c>
      <c r="I42" s="4"/>
      <c r="J42" s="18">
        <f>J43</f>
        <v>0</v>
      </c>
      <c r="K42" s="18"/>
      <c r="L42" s="18"/>
      <c r="M42" s="18">
        <f>M43</f>
        <v>0</v>
      </c>
      <c r="N42" s="7"/>
      <c r="O42" s="7"/>
    </row>
    <row r="43" spans="1:15" ht="12.95" customHeight="1">
      <c r="A43" s="5"/>
      <c r="B43" s="4"/>
      <c r="C43" s="14"/>
      <c r="D43" s="14"/>
      <c r="E43" s="14"/>
      <c r="F43" s="14"/>
      <c r="G43" s="4"/>
      <c r="H43" s="5">
        <v>7310</v>
      </c>
      <c r="I43" s="4" t="s">
        <v>46</v>
      </c>
      <c r="J43" s="14"/>
      <c r="K43" s="14"/>
      <c r="L43" s="14"/>
      <c r="M43" s="14"/>
      <c r="N43" s="7"/>
      <c r="O43" s="7"/>
    </row>
    <row r="44" spans="1:15" ht="12.95" customHeight="1">
      <c r="A44" s="12" t="s">
        <v>51</v>
      </c>
      <c r="B44" s="5"/>
      <c r="C44" s="15">
        <f>C45</f>
        <v>0</v>
      </c>
      <c r="D44" s="15">
        <f t="shared" ref="D44:F44" si="7">D45</f>
        <v>0</v>
      </c>
      <c r="E44" s="15">
        <f t="shared" si="7"/>
        <v>0</v>
      </c>
      <c r="F44" s="15">
        <f t="shared" si="7"/>
        <v>0</v>
      </c>
      <c r="G44" s="4"/>
      <c r="H44" s="5"/>
      <c r="I44" s="4"/>
      <c r="J44" s="14"/>
      <c r="K44" s="14"/>
      <c r="L44" s="14"/>
      <c r="M44" s="14"/>
      <c r="N44" s="7"/>
      <c r="O44" s="7"/>
    </row>
    <row r="45" spans="1:15" ht="12.95" customHeight="1">
      <c r="A45" s="5">
        <v>4620</v>
      </c>
      <c r="B45" s="5" t="s">
        <v>54</v>
      </c>
      <c r="C45" s="14"/>
      <c r="D45" s="14"/>
      <c r="E45" s="14"/>
      <c r="F45" s="14"/>
      <c r="G45" s="4"/>
      <c r="H45" s="12" t="s">
        <v>49</v>
      </c>
      <c r="I45" s="4"/>
      <c r="J45" s="18">
        <f>SUM(J46:J48)</f>
        <v>0</v>
      </c>
      <c r="K45" s="18"/>
      <c r="L45" s="18"/>
      <c r="M45" s="18">
        <f>SUM(M46:M48)</f>
        <v>0</v>
      </c>
      <c r="N45" s="7"/>
      <c r="O45" s="7"/>
    </row>
    <row r="46" spans="1:15" ht="12.95" customHeight="1">
      <c r="A46" s="5"/>
      <c r="B46" s="4"/>
      <c r="C46" s="14"/>
      <c r="D46" s="14"/>
      <c r="E46" s="14"/>
      <c r="F46" s="14"/>
      <c r="G46" s="4"/>
      <c r="H46" s="5">
        <v>7410</v>
      </c>
      <c r="I46" s="4" t="s">
        <v>50</v>
      </c>
      <c r="J46" s="14"/>
      <c r="K46" s="14"/>
      <c r="L46" s="14"/>
      <c r="M46" s="14"/>
      <c r="N46" s="7"/>
      <c r="O46" s="7"/>
    </row>
    <row r="47" spans="1:15" ht="12.95" customHeight="1">
      <c r="A47" s="12" t="s">
        <v>55</v>
      </c>
      <c r="B47" s="5"/>
      <c r="C47" s="15">
        <f>SUM(C48:C50)</f>
        <v>0</v>
      </c>
      <c r="D47" s="15">
        <f t="shared" ref="D47:F47" si="8">SUM(D48:D50)</f>
        <v>0</v>
      </c>
      <c r="E47" s="15">
        <f t="shared" si="8"/>
        <v>0</v>
      </c>
      <c r="F47" s="15">
        <f t="shared" si="8"/>
        <v>0</v>
      </c>
      <c r="G47" s="4"/>
      <c r="H47" s="5">
        <v>7420</v>
      </c>
      <c r="I47" s="4" t="s">
        <v>52</v>
      </c>
      <c r="J47" s="14"/>
      <c r="K47" s="14"/>
      <c r="L47" s="14"/>
      <c r="M47" s="14"/>
      <c r="N47" s="7"/>
      <c r="O47" s="7"/>
    </row>
    <row r="48" spans="1:15" ht="12.95" customHeight="1">
      <c r="A48" s="5">
        <v>4710</v>
      </c>
      <c r="B48" s="5" t="s">
        <v>56</v>
      </c>
      <c r="C48" s="14"/>
      <c r="D48" s="14"/>
      <c r="E48" s="14"/>
      <c r="F48" s="14"/>
      <c r="G48" s="4"/>
      <c r="H48" s="5">
        <v>7430</v>
      </c>
      <c r="I48" s="4" t="s">
        <v>53</v>
      </c>
      <c r="J48" s="14"/>
      <c r="K48" s="14"/>
      <c r="L48" s="14"/>
      <c r="M48" s="14"/>
      <c r="N48" s="7"/>
      <c r="O48" s="7"/>
    </row>
    <row r="49" spans="1:15" ht="12.95" customHeight="1">
      <c r="A49" s="5">
        <v>4720</v>
      </c>
      <c r="B49" s="5" t="s">
        <v>57</v>
      </c>
      <c r="C49" s="14"/>
      <c r="D49" s="14"/>
      <c r="E49" s="14"/>
      <c r="F49" s="14"/>
      <c r="G49" s="4"/>
      <c r="H49" s="5"/>
      <c r="I49" s="4"/>
      <c r="J49" s="14"/>
      <c r="K49" s="14"/>
      <c r="L49" s="14"/>
      <c r="M49" s="14"/>
      <c r="N49" s="7"/>
      <c r="O49" s="7"/>
    </row>
    <row r="50" spans="1:15" ht="12.95" customHeight="1">
      <c r="A50" s="5">
        <v>4730</v>
      </c>
      <c r="B50" s="5" t="s">
        <v>58</v>
      </c>
      <c r="C50" s="14"/>
      <c r="D50" s="14"/>
      <c r="E50" s="14"/>
      <c r="F50" s="14"/>
      <c r="G50" s="4"/>
      <c r="H50" s="12" t="s">
        <v>127</v>
      </c>
      <c r="I50" s="4"/>
      <c r="J50" s="18">
        <f>SUM(J51:J52)</f>
        <v>0</v>
      </c>
      <c r="K50" s="18"/>
      <c r="L50" s="18"/>
      <c r="M50" s="18">
        <f>SUM(M51:M52)</f>
        <v>0</v>
      </c>
      <c r="N50" s="7"/>
      <c r="O50" s="7"/>
    </row>
    <row r="51" spans="1:15" ht="12.95" customHeight="1">
      <c r="A51" s="5"/>
      <c r="B51" s="5"/>
      <c r="C51" s="14"/>
      <c r="D51" s="14"/>
      <c r="E51" s="14"/>
      <c r="F51" s="14"/>
      <c r="G51" s="4"/>
      <c r="H51" s="5">
        <v>7510</v>
      </c>
      <c r="I51" s="4" t="s">
        <v>59</v>
      </c>
      <c r="J51" s="14"/>
      <c r="K51" s="14"/>
      <c r="L51" s="14"/>
      <c r="M51" s="14"/>
      <c r="N51" s="7"/>
      <c r="O51" s="7"/>
    </row>
    <row r="52" spans="1:15" ht="12.95" customHeight="1">
      <c r="A52" s="12" t="s">
        <v>61</v>
      </c>
      <c r="B52" s="5"/>
      <c r="C52" s="15">
        <f>SUM(C53:C55)</f>
        <v>0</v>
      </c>
      <c r="D52" s="15">
        <f t="shared" ref="D52:F52" si="9">SUM(D53:D55)</f>
        <v>0</v>
      </c>
      <c r="E52" s="15">
        <f t="shared" si="9"/>
        <v>0</v>
      </c>
      <c r="F52" s="15">
        <f t="shared" si="9"/>
        <v>0</v>
      </c>
      <c r="G52" s="4"/>
      <c r="H52" s="5">
        <v>7520</v>
      </c>
      <c r="I52" s="4" t="s">
        <v>60</v>
      </c>
      <c r="J52" s="14"/>
      <c r="K52" s="14"/>
      <c r="L52" s="14"/>
      <c r="M52" s="14"/>
      <c r="N52" s="7"/>
      <c r="O52" s="7"/>
    </row>
    <row r="53" spans="1:15" ht="12.95" customHeight="1">
      <c r="A53" s="5">
        <v>4810</v>
      </c>
      <c r="B53" s="5" t="s">
        <v>62</v>
      </c>
      <c r="C53" s="14"/>
      <c r="D53" s="14"/>
      <c r="E53" s="14"/>
      <c r="F53" s="14"/>
      <c r="G53" s="4"/>
      <c r="H53" s="5"/>
      <c r="I53" s="4"/>
      <c r="J53" s="14"/>
      <c r="K53" s="14"/>
      <c r="L53" s="14"/>
      <c r="M53" s="14"/>
      <c r="N53" s="7"/>
      <c r="O53" s="7"/>
    </row>
    <row r="54" spans="1:15" ht="12.95" customHeight="1">
      <c r="A54" s="5">
        <v>4820</v>
      </c>
      <c r="B54" s="5" t="s">
        <v>63</v>
      </c>
      <c r="C54" s="14"/>
      <c r="D54" s="14"/>
      <c r="E54" s="14"/>
      <c r="F54" s="14"/>
      <c r="G54" s="4"/>
      <c r="H54" s="12" t="s">
        <v>128</v>
      </c>
      <c r="I54" s="4"/>
      <c r="J54" s="18">
        <f>J56</f>
        <v>0</v>
      </c>
      <c r="K54" s="18"/>
      <c r="L54" s="18"/>
      <c r="M54" s="18">
        <f>M56</f>
        <v>0</v>
      </c>
      <c r="N54" s="7"/>
      <c r="O54" s="7"/>
    </row>
    <row r="55" spans="1:15" ht="12.95" customHeight="1">
      <c r="A55" s="5">
        <v>4830</v>
      </c>
      <c r="B55" s="5" t="s">
        <v>65</v>
      </c>
      <c r="C55" s="14"/>
      <c r="D55" s="14"/>
      <c r="E55" s="14"/>
      <c r="F55" s="14"/>
      <c r="G55" s="4"/>
      <c r="H55" s="12"/>
      <c r="I55" s="4"/>
      <c r="J55" s="1"/>
      <c r="K55" s="1"/>
      <c r="L55" s="1"/>
      <c r="M55" s="1"/>
      <c r="N55" s="7"/>
      <c r="O55" s="7"/>
    </row>
    <row r="56" spans="1:15" ht="12.95" customHeight="1">
      <c r="A56" s="5">
        <v>4840</v>
      </c>
      <c r="B56" s="5" t="s">
        <v>268</v>
      </c>
      <c r="C56" s="14"/>
      <c r="D56" s="14"/>
      <c r="E56" s="14"/>
      <c r="F56" s="14"/>
      <c r="G56" s="4"/>
      <c r="H56" s="5">
        <v>7610</v>
      </c>
      <c r="I56" s="4" t="s">
        <v>64</v>
      </c>
      <c r="J56" s="14"/>
      <c r="K56" s="14"/>
      <c r="L56" s="14"/>
      <c r="M56" s="14"/>
      <c r="N56" s="7"/>
      <c r="O56" s="7"/>
    </row>
    <row r="57" spans="1:15" ht="12.95" customHeight="1">
      <c r="A57" s="5"/>
      <c r="B57" s="5"/>
      <c r="C57" s="14"/>
      <c r="D57" s="14"/>
      <c r="E57" s="14"/>
      <c r="F57" s="14"/>
      <c r="G57" s="4"/>
      <c r="N57" s="7"/>
      <c r="O57" s="7"/>
    </row>
    <row r="58" spans="1:15" ht="12.95" customHeight="1">
      <c r="A58" s="12" t="s">
        <v>66</v>
      </c>
      <c r="B58" s="4"/>
      <c r="C58" s="15">
        <f>SUM(C59:C60)</f>
        <v>0</v>
      </c>
      <c r="D58" s="15">
        <f t="shared" ref="D58:F58" si="10">SUM(D59:D60)</f>
        <v>0</v>
      </c>
      <c r="E58" s="15">
        <f t="shared" si="10"/>
        <v>0</v>
      </c>
      <c r="F58" s="15">
        <f t="shared" si="10"/>
        <v>0</v>
      </c>
      <c r="G58" s="4"/>
      <c r="N58" s="7"/>
      <c r="O58" s="7"/>
    </row>
    <row r="59" spans="1:15" ht="12.95" customHeight="1">
      <c r="A59" s="5">
        <v>4910</v>
      </c>
      <c r="B59" s="4" t="s">
        <v>67</v>
      </c>
      <c r="C59" s="14"/>
      <c r="D59" s="14"/>
      <c r="E59" s="14"/>
      <c r="F59" s="14"/>
      <c r="G59" s="4"/>
      <c r="N59" s="7"/>
      <c r="O59" s="7"/>
    </row>
    <row r="60" spans="1:15" ht="12.95" customHeight="1">
      <c r="A60" s="5">
        <v>4920</v>
      </c>
      <c r="B60" s="4" t="s">
        <v>68</v>
      </c>
      <c r="C60" s="14"/>
      <c r="D60" s="14"/>
      <c r="E60" s="14"/>
      <c r="F60" s="14"/>
      <c r="G60" s="4"/>
      <c r="H60" s="3"/>
      <c r="I60" s="4"/>
      <c r="J60" s="1"/>
      <c r="K60" s="1"/>
      <c r="L60" s="1"/>
      <c r="M60" s="1"/>
      <c r="N60" s="7"/>
      <c r="O60" s="7"/>
    </row>
    <row r="61" spans="1:15" ht="12.95" customHeight="1">
      <c r="A61" s="5"/>
      <c r="B61" s="4"/>
      <c r="C61" s="14"/>
      <c r="D61" s="14"/>
      <c r="E61" s="14"/>
      <c r="F61" s="14"/>
      <c r="G61" s="4"/>
      <c r="H61" s="5"/>
      <c r="I61" s="4"/>
      <c r="J61" s="1"/>
      <c r="K61" s="1"/>
      <c r="L61" s="1"/>
      <c r="M61" s="1"/>
      <c r="N61" s="7"/>
      <c r="O61" s="7"/>
    </row>
    <row r="62" spans="1:15" ht="12.95" customHeight="1" thickBot="1">
      <c r="A62" s="12" t="s">
        <v>69</v>
      </c>
      <c r="B62" s="4"/>
      <c r="C62" s="34">
        <f>C64+C68</f>
        <v>0</v>
      </c>
      <c r="D62" s="34">
        <f t="shared" ref="D62:F62" si="11">D64+D68</f>
        <v>0</v>
      </c>
      <c r="E62" s="34">
        <f t="shared" si="11"/>
        <v>0</v>
      </c>
      <c r="F62" s="34">
        <f t="shared" si="11"/>
        <v>0</v>
      </c>
      <c r="G62" s="4"/>
      <c r="H62" s="3"/>
      <c r="I62" s="4"/>
      <c r="J62" s="14"/>
      <c r="K62" s="14"/>
      <c r="L62" s="14"/>
      <c r="M62" s="14"/>
      <c r="N62" s="7"/>
      <c r="O62" s="7"/>
    </row>
    <row r="63" spans="1:15" ht="12.95" customHeight="1">
      <c r="A63" s="5"/>
      <c r="B63" s="4"/>
      <c r="C63" s="14"/>
      <c r="D63" s="14"/>
      <c r="E63" s="14"/>
      <c r="F63" s="14"/>
      <c r="G63" s="4"/>
      <c r="H63" s="3"/>
      <c r="I63" s="4"/>
      <c r="J63" s="14"/>
      <c r="K63" s="14"/>
      <c r="L63" s="14"/>
      <c r="M63" s="14"/>
      <c r="N63" s="7"/>
      <c r="O63" s="7"/>
    </row>
    <row r="64" spans="1:15" ht="12.95" customHeight="1">
      <c r="A64" s="12" t="s">
        <v>70</v>
      </c>
      <c r="B64" s="4"/>
      <c r="C64" s="18">
        <f>SUM(C65:C66)</f>
        <v>0</v>
      </c>
      <c r="D64" s="18">
        <f t="shared" ref="D64:F64" si="12">SUM(D65:D66)</f>
        <v>0</v>
      </c>
      <c r="E64" s="18">
        <f t="shared" si="12"/>
        <v>0</v>
      </c>
      <c r="F64" s="18">
        <f t="shared" si="12"/>
        <v>0</v>
      </c>
      <c r="G64" s="4"/>
      <c r="N64" s="7"/>
      <c r="O64" s="7"/>
    </row>
    <row r="65" spans="1:15" ht="12.95" customHeight="1">
      <c r="A65" s="5">
        <v>5210</v>
      </c>
      <c r="B65" s="4" t="s">
        <v>71</v>
      </c>
      <c r="C65" s="14"/>
      <c r="D65" s="14"/>
      <c r="E65" s="14"/>
      <c r="F65" s="14"/>
      <c r="G65" s="4"/>
      <c r="H65" s="3"/>
      <c r="I65" s="4"/>
      <c r="J65" s="14"/>
      <c r="K65" s="14"/>
      <c r="L65" s="14"/>
      <c r="M65" s="14"/>
      <c r="N65" s="7"/>
      <c r="O65" s="7"/>
    </row>
    <row r="66" spans="1:15" ht="12.95" customHeight="1">
      <c r="A66" s="5">
        <v>5220</v>
      </c>
      <c r="B66" s="4" t="s">
        <v>72</v>
      </c>
      <c r="C66" s="14"/>
      <c r="D66" s="14"/>
      <c r="E66" s="14"/>
      <c r="F66" s="14"/>
      <c r="G66" s="4"/>
      <c r="H66" s="3"/>
      <c r="I66" s="4"/>
      <c r="J66" s="14"/>
      <c r="K66" s="14"/>
      <c r="L66" s="14"/>
      <c r="M66" s="14"/>
      <c r="N66" s="7"/>
      <c r="O66" s="7"/>
    </row>
    <row r="67" spans="1:15" ht="12.95" customHeight="1">
      <c r="A67" s="5"/>
      <c r="B67" s="4"/>
      <c r="C67" s="14"/>
      <c r="D67" s="14"/>
      <c r="E67" s="14"/>
      <c r="F67" s="14"/>
      <c r="G67" s="4"/>
      <c r="H67" s="3"/>
      <c r="I67" s="4"/>
      <c r="J67" s="14"/>
      <c r="K67" s="14"/>
      <c r="L67" s="14"/>
      <c r="M67" s="14"/>
      <c r="N67" s="7"/>
      <c r="O67" s="7"/>
    </row>
    <row r="68" spans="1:15" ht="12.95" customHeight="1">
      <c r="A68" s="12" t="s">
        <v>73</v>
      </c>
      <c r="B68" s="4"/>
      <c r="C68" s="18">
        <f>SUM(C69:C75)</f>
        <v>0</v>
      </c>
      <c r="D68" s="18"/>
      <c r="E68" s="18"/>
      <c r="F68" s="18">
        <f>SUM(F69:F75)</f>
        <v>0</v>
      </c>
      <c r="G68" s="4"/>
      <c r="H68" s="3"/>
      <c r="I68" s="4"/>
      <c r="J68" s="14"/>
      <c r="K68" s="14"/>
      <c r="L68" s="14"/>
      <c r="M68" s="14"/>
      <c r="N68" s="7"/>
      <c r="O68" s="7"/>
    </row>
    <row r="69" spans="1:15" ht="12.95" customHeight="1">
      <c r="A69" s="5">
        <v>5210</v>
      </c>
      <c r="B69" s="4" t="s">
        <v>74</v>
      </c>
      <c r="C69" s="14"/>
      <c r="D69" s="14"/>
      <c r="E69" s="14"/>
      <c r="F69" s="14"/>
      <c r="G69" s="4"/>
      <c r="H69" s="3"/>
      <c r="I69" s="4"/>
      <c r="J69" s="14"/>
      <c r="K69" s="14"/>
      <c r="L69" s="14"/>
      <c r="M69" s="14"/>
      <c r="N69" s="7"/>
      <c r="O69" s="7"/>
    </row>
    <row r="70" spans="1:15" ht="12.95" customHeight="1">
      <c r="A70" s="5">
        <v>5220</v>
      </c>
      <c r="B70" s="4" t="s">
        <v>75</v>
      </c>
      <c r="C70" s="14"/>
      <c r="D70" s="14"/>
      <c r="E70" s="14"/>
      <c r="F70" s="14"/>
      <c r="G70" s="4"/>
      <c r="H70" s="3"/>
      <c r="I70" s="4"/>
      <c r="J70" s="14"/>
      <c r="K70" s="14"/>
      <c r="L70" s="14"/>
      <c r="M70" s="14"/>
      <c r="N70" s="7"/>
      <c r="O70" s="7"/>
    </row>
    <row r="71" spans="1:15" ht="12.95" customHeight="1">
      <c r="A71" s="5">
        <v>5230</v>
      </c>
      <c r="B71" s="4" t="s">
        <v>76</v>
      </c>
      <c r="C71" s="14"/>
      <c r="D71" s="14"/>
      <c r="E71" s="14"/>
      <c r="F71" s="14"/>
      <c r="G71" s="4"/>
      <c r="H71" s="3"/>
      <c r="I71" s="4"/>
      <c r="J71" s="14"/>
      <c r="K71" s="14"/>
      <c r="L71" s="14"/>
      <c r="M71" s="14"/>
      <c r="N71" s="7"/>
      <c r="O71" s="7"/>
    </row>
    <row r="72" spans="1:15" ht="12.95" customHeight="1">
      <c r="A72" s="5">
        <v>5240</v>
      </c>
      <c r="B72" s="4" t="s">
        <v>77</v>
      </c>
      <c r="C72" s="14"/>
      <c r="D72" s="14"/>
      <c r="E72" s="14"/>
      <c r="F72" s="14"/>
      <c r="G72" s="4"/>
      <c r="H72" s="3"/>
      <c r="I72" s="4"/>
      <c r="J72" s="14"/>
      <c r="K72" s="14"/>
      <c r="L72" s="14"/>
      <c r="M72" s="14"/>
      <c r="N72" s="7"/>
      <c r="O72" s="7"/>
    </row>
    <row r="73" spans="1:15" ht="12.95" customHeight="1">
      <c r="A73" s="5">
        <v>5250</v>
      </c>
      <c r="B73" s="4" t="s">
        <v>78</v>
      </c>
      <c r="C73" s="14"/>
      <c r="D73" s="14"/>
      <c r="E73" s="14"/>
      <c r="F73" s="14"/>
      <c r="G73" s="4"/>
      <c r="H73" s="3"/>
      <c r="I73" s="4"/>
      <c r="J73" s="14"/>
      <c r="K73" s="14"/>
      <c r="L73" s="14"/>
      <c r="M73" s="14"/>
      <c r="N73" s="7"/>
      <c r="O73" s="7"/>
    </row>
    <row r="74" spans="1:15" ht="12.95" customHeight="1">
      <c r="A74" s="5">
        <v>5260</v>
      </c>
      <c r="B74" s="4" t="s">
        <v>79</v>
      </c>
      <c r="C74" s="14"/>
      <c r="D74" s="14"/>
      <c r="E74" s="14"/>
      <c r="F74" s="14"/>
      <c r="G74" s="4"/>
      <c r="H74" s="3"/>
      <c r="I74" s="4"/>
      <c r="J74" s="14"/>
      <c r="K74" s="14"/>
      <c r="L74" s="14"/>
      <c r="M74" s="14"/>
      <c r="N74" s="7"/>
      <c r="O74" s="7"/>
    </row>
    <row r="75" spans="1:15" ht="12.95" customHeight="1">
      <c r="A75" s="5">
        <v>5270</v>
      </c>
      <c r="B75" s="4" t="s">
        <v>80</v>
      </c>
      <c r="C75" s="14"/>
      <c r="D75" s="14"/>
      <c r="E75" s="14"/>
      <c r="F75" s="14"/>
      <c r="G75" s="4"/>
      <c r="H75" s="5"/>
      <c r="I75" s="4"/>
      <c r="J75" s="14"/>
      <c r="K75" s="14"/>
      <c r="L75" s="14"/>
      <c r="M75" s="14"/>
      <c r="N75" s="7"/>
      <c r="O75" s="7"/>
    </row>
    <row r="76" spans="1:15" ht="12.95" customHeight="1">
      <c r="A76" s="5"/>
      <c r="B76" s="4"/>
      <c r="C76" s="14"/>
      <c r="D76" s="14"/>
      <c r="E76" s="14"/>
      <c r="F76" s="14"/>
      <c r="G76" s="4"/>
      <c r="H76" s="5"/>
      <c r="I76" s="5"/>
      <c r="J76" s="13"/>
      <c r="K76" s="13"/>
      <c r="L76" s="13"/>
      <c r="M76" s="13"/>
      <c r="N76" s="7"/>
      <c r="O76" s="7"/>
    </row>
    <row r="77" spans="1:15" ht="12.95" customHeight="1" thickBot="1">
      <c r="A77" s="12" t="s">
        <v>81</v>
      </c>
      <c r="B77" s="4"/>
      <c r="C77" s="34">
        <f>C79+C85+C92+C96+C108+C115+C121+C128</f>
        <v>0</v>
      </c>
      <c r="D77" s="34">
        <f t="shared" ref="D77:F77" si="13">D79+D85+D92+D96+D108+D115+D121+D128</f>
        <v>0</v>
      </c>
      <c r="E77" s="34">
        <f t="shared" si="13"/>
        <v>0</v>
      </c>
      <c r="F77" s="34">
        <f t="shared" si="13"/>
        <v>0</v>
      </c>
      <c r="G77" s="4"/>
      <c r="H77" s="5"/>
      <c r="I77" s="5"/>
      <c r="J77" s="13"/>
      <c r="K77" s="13"/>
      <c r="L77" s="13"/>
      <c r="M77" s="13"/>
      <c r="N77" s="7"/>
      <c r="O77" s="7"/>
    </row>
    <row r="78" spans="1:15" ht="12.95" customHeight="1">
      <c r="A78" s="3"/>
      <c r="B78" s="4"/>
      <c r="C78" s="14"/>
      <c r="D78" s="14"/>
      <c r="E78" s="14"/>
      <c r="F78" s="14"/>
      <c r="G78" s="4"/>
      <c r="H78" s="5"/>
      <c r="I78" s="5"/>
      <c r="J78" s="13"/>
      <c r="K78" s="13"/>
      <c r="L78" s="13"/>
      <c r="M78" s="13"/>
      <c r="N78" s="7"/>
      <c r="O78" s="7"/>
    </row>
    <row r="79" spans="1:15" ht="12.95" customHeight="1">
      <c r="A79" s="12" t="s">
        <v>82</v>
      </c>
      <c r="B79" s="4"/>
      <c r="C79" s="18">
        <f>SUM(C80:C83)</f>
        <v>0</v>
      </c>
      <c r="D79" s="18">
        <f t="shared" ref="D79:F79" si="14">SUM(D80:D83)</f>
        <v>0</v>
      </c>
      <c r="E79" s="18">
        <f t="shared" si="14"/>
        <v>0</v>
      </c>
      <c r="F79" s="18">
        <f t="shared" si="14"/>
        <v>0</v>
      </c>
      <c r="G79" s="4"/>
      <c r="H79" s="5"/>
      <c r="I79" s="5"/>
      <c r="J79" s="13"/>
      <c r="K79" s="13"/>
      <c r="L79" s="13"/>
      <c r="M79" s="13"/>
      <c r="N79" s="7"/>
      <c r="O79" s="7"/>
    </row>
    <row r="80" spans="1:15" ht="12.95" customHeight="1">
      <c r="A80" s="5">
        <v>6210</v>
      </c>
      <c r="B80" s="4" t="s">
        <v>269</v>
      </c>
      <c r="C80" s="14"/>
      <c r="D80" s="14"/>
      <c r="E80" s="14"/>
      <c r="F80" s="14"/>
      <c r="G80" s="4"/>
      <c r="H80" s="5"/>
      <c r="I80" s="5"/>
      <c r="J80" s="13"/>
      <c r="K80" s="13"/>
      <c r="L80" s="13"/>
      <c r="M80" s="13"/>
      <c r="N80" s="7"/>
      <c r="O80" s="7"/>
    </row>
    <row r="81" spans="1:15" ht="12.95" customHeight="1">
      <c r="A81" s="5">
        <v>6220</v>
      </c>
      <c r="B81" s="4" t="s">
        <v>83</v>
      </c>
      <c r="C81" s="14"/>
      <c r="D81" s="14"/>
      <c r="E81" s="14"/>
      <c r="F81" s="14"/>
      <c r="G81" s="4"/>
      <c r="H81" s="5"/>
      <c r="I81" s="5"/>
      <c r="J81" s="13"/>
      <c r="K81" s="13"/>
      <c r="L81" s="13"/>
      <c r="M81" s="13"/>
      <c r="N81" s="7"/>
      <c r="O81" s="7"/>
    </row>
    <row r="82" spans="1:15" ht="12.95" customHeight="1">
      <c r="A82" s="5">
        <v>6230</v>
      </c>
      <c r="B82" s="4" t="s">
        <v>84</v>
      </c>
      <c r="C82" s="14"/>
      <c r="D82" s="14"/>
      <c r="E82" s="14"/>
      <c r="F82" s="14"/>
      <c r="G82" s="4"/>
      <c r="H82" s="5"/>
      <c r="I82" s="5"/>
      <c r="J82" s="13"/>
      <c r="K82" s="13"/>
      <c r="L82" s="13"/>
      <c r="M82" s="13"/>
      <c r="N82" s="7"/>
      <c r="O82" s="7"/>
    </row>
    <row r="83" spans="1:15" ht="12.95" customHeight="1">
      <c r="A83" s="5">
        <v>6240</v>
      </c>
      <c r="B83" s="4" t="s">
        <v>270</v>
      </c>
      <c r="C83" s="14"/>
      <c r="D83" s="14"/>
      <c r="E83" s="14"/>
      <c r="F83" s="14"/>
      <c r="G83" s="4"/>
      <c r="H83" s="5"/>
      <c r="I83" s="5"/>
      <c r="J83" s="13"/>
      <c r="K83" s="13"/>
      <c r="L83" s="13"/>
      <c r="M83" s="13"/>
      <c r="N83" s="7"/>
      <c r="O83" s="7"/>
    </row>
    <row r="84" spans="1:15" ht="12.95" customHeight="1">
      <c r="A84" s="5"/>
      <c r="B84" s="4"/>
      <c r="C84" s="14"/>
      <c r="D84" s="14"/>
      <c r="E84" s="14"/>
      <c r="F84" s="14"/>
      <c r="G84" s="4"/>
      <c r="H84" s="5"/>
      <c r="I84" s="5"/>
      <c r="J84" s="13"/>
      <c r="K84" s="13"/>
      <c r="L84" s="13"/>
      <c r="M84" s="13"/>
      <c r="N84" s="7"/>
      <c r="O84" s="7"/>
    </row>
    <row r="85" spans="1:15" ht="12.75" customHeight="1">
      <c r="A85" s="12" t="s">
        <v>85</v>
      </c>
      <c r="B85" s="4"/>
      <c r="C85" s="18">
        <f>SUM(C86:C90)</f>
        <v>0</v>
      </c>
      <c r="D85" s="18">
        <f t="shared" ref="D85:F85" si="15">SUM(D86:D90)</f>
        <v>0</v>
      </c>
      <c r="E85" s="18">
        <f t="shared" si="15"/>
        <v>0</v>
      </c>
      <c r="F85" s="18">
        <f t="shared" si="15"/>
        <v>0</v>
      </c>
      <c r="G85" s="4"/>
      <c r="H85" s="5"/>
      <c r="I85" s="5"/>
      <c r="J85" s="13"/>
      <c r="K85" s="13"/>
      <c r="L85" s="13"/>
      <c r="M85" s="13"/>
      <c r="N85" s="7"/>
      <c r="O85" s="7"/>
    </row>
    <row r="86" spans="1:15" ht="12.95" customHeight="1">
      <c r="A86" s="5">
        <v>6310</v>
      </c>
      <c r="B86" s="5" t="s">
        <v>114</v>
      </c>
      <c r="C86" s="14"/>
      <c r="D86" s="14"/>
      <c r="E86" s="14"/>
      <c r="F86" s="14"/>
      <c r="G86" s="4"/>
      <c r="H86" s="5"/>
      <c r="I86" s="5"/>
      <c r="J86" s="13"/>
      <c r="K86" s="13"/>
      <c r="L86" s="13"/>
      <c r="M86" s="13"/>
      <c r="N86" s="7"/>
      <c r="O86" s="7"/>
    </row>
    <row r="87" spans="1:15" ht="12.95" customHeight="1">
      <c r="A87" s="5">
        <v>6320</v>
      </c>
      <c r="B87" s="5" t="s">
        <v>113</v>
      </c>
      <c r="C87" s="14"/>
      <c r="D87" s="14"/>
      <c r="E87" s="14"/>
      <c r="F87" s="14"/>
      <c r="G87" s="4"/>
      <c r="H87" s="5"/>
      <c r="I87" s="5"/>
      <c r="J87" s="13"/>
      <c r="K87" s="13"/>
      <c r="L87" s="13"/>
      <c r="M87" s="13"/>
      <c r="N87" s="7"/>
      <c r="O87" s="7"/>
    </row>
    <row r="88" spans="1:15" ht="12.95" customHeight="1">
      <c r="A88" s="5">
        <v>6330</v>
      </c>
      <c r="B88" s="5" t="s">
        <v>86</v>
      </c>
      <c r="C88" s="14"/>
      <c r="D88" s="14"/>
      <c r="E88" s="14"/>
      <c r="F88" s="14"/>
      <c r="G88" s="4"/>
      <c r="H88" s="5"/>
      <c r="I88" s="5"/>
      <c r="J88" s="13"/>
      <c r="K88" s="13"/>
      <c r="L88" s="13"/>
      <c r="M88" s="13"/>
      <c r="N88" s="7"/>
      <c r="O88" s="7"/>
    </row>
    <row r="89" spans="1:15" ht="12.95" customHeight="1">
      <c r="A89" s="5">
        <v>6340</v>
      </c>
      <c r="B89" s="5" t="s">
        <v>115</v>
      </c>
      <c r="C89" s="14"/>
      <c r="D89" s="14"/>
      <c r="E89" s="14"/>
      <c r="F89" s="14"/>
      <c r="G89" s="4"/>
      <c r="H89" s="5"/>
      <c r="I89" s="5"/>
      <c r="J89" s="13"/>
      <c r="K89" s="13"/>
      <c r="L89" s="13"/>
      <c r="M89" s="13"/>
      <c r="N89" s="7"/>
      <c r="O89" s="7"/>
    </row>
    <row r="90" spans="1:15" ht="12.95" customHeight="1">
      <c r="A90" s="5">
        <v>6350</v>
      </c>
      <c r="B90" s="5" t="s">
        <v>116</v>
      </c>
      <c r="C90" s="14"/>
      <c r="D90" s="14"/>
      <c r="E90" s="14"/>
      <c r="F90" s="14"/>
      <c r="G90" s="4"/>
      <c r="H90" s="5"/>
      <c r="I90" s="5"/>
      <c r="J90" s="13"/>
      <c r="K90" s="13"/>
      <c r="L90" s="13"/>
      <c r="M90" s="13"/>
      <c r="N90" s="7"/>
      <c r="O90" s="7"/>
    </row>
    <row r="91" spans="1:15" ht="12.95" customHeight="1">
      <c r="A91" s="5"/>
      <c r="B91" s="4"/>
      <c r="C91" s="14"/>
      <c r="D91" s="14"/>
      <c r="E91" s="14"/>
      <c r="F91" s="14"/>
      <c r="G91" s="4"/>
      <c r="H91" s="5"/>
      <c r="I91" s="5"/>
      <c r="J91" s="13"/>
      <c r="K91" s="13"/>
      <c r="L91" s="13"/>
      <c r="M91" s="13"/>
      <c r="N91" s="7"/>
      <c r="O91" s="7"/>
    </row>
    <row r="92" spans="1:15" ht="12.95" customHeight="1">
      <c r="A92" s="12" t="s">
        <v>273</v>
      </c>
      <c r="B92" s="5"/>
      <c r="C92" s="18">
        <f>SUM(C93:C94)</f>
        <v>0</v>
      </c>
      <c r="D92" s="18">
        <f t="shared" ref="D92:F92" si="16">SUM(D93:D94)</f>
        <v>0</v>
      </c>
      <c r="E92" s="18">
        <f t="shared" si="16"/>
        <v>0</v>
      </c>
      <c r="F92" s="18">
        <f t="shared" si="16"/>
        <v>0</v>
      </c>
      <c r="G92" s="4"/>
      <c r="H92" s="5"/>
      <c r="I92" s="5"/>
      <c r="J92" s="20"/>
      <c r="K92" s="20"/>
      <c r="L92" s="20"/>
      <c r="M92" s="20"/>
      <c r="N92" s="7"/>
      <c r="O92" s="7"/>
    </row>
    <row r="93" spans="1:15" ht="12.95" customHeight="1">
      <c r="A93" s="5">
        <v>6410</v>
      </c>
      <c r="B93" s="5" t="s">
        <v>271</v>
      </c>
      <c r="C93" s="14"/>
      <c r="D93" s="14"/>
      <c r="E93" s="14"/>
      <c r="F93" s="14"/>
      <c r="G93" s="4"/>
      <c r="H93" s="5"/>
      <c r="I93" s="5"/>
      <c r="J93" s="13"/>
      <c r="K93" s="13"/>
      <c r="L93" s="13"/>
      <c r="M93" s="13"/>
      <c r="N93" s="7"/>
      <c r="O93" s="7"/>
    </row>
    <row r="94" spans="1:15" ht="12.95" customHeight="1">
      <c r="A94" s="5">
        <v>6420</v>
      </c>
      <c r="B94" s="5" t="s">
        <v>272</v>
      </c>
      <c r="C94" s="14"/>
      <c r="D94" s="14"/>
      <c r="E94" s="14"/>
      <c r="F94" s="14"/>
      <c r="G94" s="4"/>
      <c r="H94" s="14"/>
      <c r="I94" s="4"/>
      <c r="J94" s="4"/>
      <c r="K94" s="4"/>
      <c r="L94" s="4"/>
      <c r="M94" s="4"/>
      <c r="N94" s="7"/>
      <c r="O94" s="7"/>
    </row>
    <row r="95" spans="1:15" ht="12.95" customHeight="1">
      <c r="A95" s="5"/>
      <c r="B95" s="5"/>
      <c r="C95" s="14"/>
      <c r="D95" s="14"/>
      <c r="E95" s="14"/>
      <c r="F95" s="14"/>
      <c r="G95" s="4"/>
      <c r="H95" s="13"/>
      <c r="I95" s="4"/>
      <c r="J95" s="4"/>
      <c r="K95" s="4"/>
      <c r="L95" s="4"/>
      <c r="M95" s="4"/>
      <c r="N95" s="7"/>
      <c r="O95" s="7"/>
    </row>
    <row r="96" spans="1:15" ht="12.95" customHeight="1">
      <c r="A96" s="12" t="s">
        <v>87</v>
      </c>
      <c r="B96" s="5"/>
      <c r="C96" s="18">
        <f>SUM(C97:C106)</f>
        <v>0</v>
      </c>
      <c r="D96" s="18">
        <f t="shared" ref="D96:F96" si="17">SUM(D97:D106)</f>
        <v>0</v>
      </c>
      <c r="E96" s="18">
        <f t="shared" si="17"/>
        <v>0</v>
      </c>
      <c r="F96" s="18">
        <f t="shared" si="17"/>
        <v>0</v>
      </c>
      <c r="G96" s="5"/>
      <c r="H96" s="13"/>
      <c r="I96" s="4"/>
      <c r="J96" s="4"/>
      <c r="K96" s="4"/>
      <c r="L96" s="4"/>
      <c r="M96" s="4"/>
      <c r="N96" s="7"/>
      <c r="O96" s="7"/>
    </row>
    <row r="97" spans="1:15" ht="12.95" customHeight="1">
      <c r="A97" s="5">
        <v>6510</v>
      </c>
      <c r="B97" s="4" t="s">
        <v>88</v>
      </c>
      <c r="C97" s="14"/>
      <c r="D97" s="14"/>
      <c r="E97" s="14"/>
      <c r="F97" s="14"/>
      <c r="G97" s="5"/>
      <c r="H97" s="13"/>
      <c r="I97" s="4"/>
      <c r="J97" s="4"/>
      <c r="K97" s="4"/>
      <c r="L97" s="4"/>
      <c r="M97" s="4"/>
      <c r="N97" s="7"/>
      <c r="O97" s="7"/>
    </row>
    <row r="98" spans="1:15" ht="12.95" customHeight="1">
      <c r="A98" s="5">
        <v>6520</v>
      </c>
      <c r="B98" s="5" t="s">
        <v>274</v>
      </c>
      <c r="C98" s="14"/>
      <c r="D98" s="14"/>
      <c r="E98" s="14"/>
      <c r="F98" s="14"/>
      <c r="G98" s="5"/>
      <c r="H98" s="5"/>
      <c r="I98" s="5"/>
      <c r="J98" s="20"/>
      <c r="K98" s="20"/>
      <c r="L98" s="20"/>
      <c r="M98" s="20"/>
      <c r="N98" s="7"/>
      <c r="O98" s="7"/>
    </row>
    <row r="99" spans="1:15" ht="12.95" customHeight="1">
      <c r="A99" s="5">
        <v>6530</v>
      </c>
      <c r="B99" s="5" t="s">
        <v>89</v>
      </c>
      <c r="C99" s="14"/>
      <c r="D99" s="14"/>
      <c r="E99" s="14"/>
      <c r="F99" s="14"/>
      <c r="G99" s="4"/>
      <c r="H99" s="5"/>
      <c r="I99" s="4"/>
      <c r="J99" s="6"/>
      <c r="K99" s="6"/>
      <c r="L99" s="6"/>
      <c r="M99" s="6"/>
      <c r="N99" s="7"/>
      <c r="O99" s="7"/>
    </row>
    <row r="100" spans="1:15" ht="12.95" customHeight="1">
      <c r="A100" s="5">
        <v>6540</v>
      </c>
      <c r="B100" s="5" t="s">
        <v>90</v>
      </c>
      <c r="C100" s="14"/>
      <c r="D100" s="14"/>
      <c r="E100" s="14"/>
      <c r="F100" s="14"/>
      <c r="G100" s="4"/>
      <c r="H100" s="22"/>
      <c r="I100" s="23"/>
      <c r="J100" s="24"/>
      <c r="K100" s="24"/>
      <c r="L100" s="24"/>
      <c r="M100" s="24"/>
      <c r="N100" s="7"/>
      <c r="O100" s="7"/>
    </row>
    <row r="101" spans="1:15" ht="12.95" customHeight="1">
      <c r="A101" s="5">
        <v>6550</v>
      </c>
      <c r="B101" s="5" t="s">
        <v>91</v>
      </c>
      <c r="C101" s="14"/>
      <c r="D101" s="14"/>
      <c r="E101" s="14"/>
      <c r="F101" s="14"/>
      <c r="G101" s="21"/>
      <c r="H101" s="5"/>
      <c r="I101" s="5"/>
      <c r="J101" s="19"/>
      <c r="K101" s="19"/>
      <c r="L101" s="19"/>
      <c r="M101" s="19"/>
      <c r="N101" s="7"/>
      <c r="O101" s="7"/>
    </row>
    <row r="102" spans="1:15" ht="12.95" customHeight="1">
      <c r="A102" s="5">
        <v>6560</v>
      </c>
      <c r="B102" s="5" t="s">
        <v>92</v>
      </c>
      <c r="C102" s="14"/>
      <c r="D102" s="14"/>
      <c r="E102" s="14"/>
      <c r="F102" s="14"/>
      <c r="G102" s="4"/>
      <c r="H102" s="5"/>
      <c r="I102" s="23"/>
      <c r="J102" s="24"/>
      <c r="K102" s="24"/>
      <c r="L102" s="24"/>
      <c r="M102" s="24"/>
      <c r="N102" s="7"/>
      <c r="O102" s="7"/>
    </row>
    <row r="103" spans="1:15" ht="12.95" customHeight="1">
      <c r="A103" s="5">
        <v>6570</v>
      </c>
      <c r="B103" s="5" t="s">
        <v>93</v>
      </c>
      <c r="C103" s="14"/>
      <c r="D103" s="14"/>
      <c r="E103" s="14"/>
      <c r="F103" s="14"/>
      <c r="G103" s="4"/>
      <c r="H103" s="5"/>
      <c r="I103" s="5"/>
      <c r="J103" s="17"/>
      <c r="K103" s="17"/>
      <c r="L103" s="17"/>
      <c r="M103" s="17"/>
      <c r="N103" s="7"/>
      <c r="O103" s="7"/>
    </row>
    <row r="104" spans="1:15" ht="12.95" customHeight="1">
      <c r="A104" s="5">
        <v>6580</v>
      </c>
      <c r="B104" s="5" t="s">
        <v>275</v>
      </c>
      <c r="C104" s="14"/>
      <c r="D104" s="14"/>
      <c r="E104" s="14"/>
      <c r="F104" s="14"/>
      <c r="G104" s="4"/>
      <c r="H104" s="5"/>
      <c r="I104" s="5"/>
      <c r="J104" s="17"/>
      <c r="K104" s="17"/>
      <c r="L104" s="17"/>
      <c r="M104" s="17"/>
      <c r="N104" s="7"/>
      <c r="O104" s="7"/>
    </row>
    <row r="105" spans="1:15" ht="12.95" customHeight="1">
      <c r="A105" s="5">
        <v>6590</v>
      </c>
      <c r="B105" s="5" t="s">
        <v>94</v>
      </c>
      <c r="C105" s="14"/>
      <c r="D105" s="14"/>
      <c r="E105" s="14"/>
      <c r="F105" s="14"/>
      <c r="G105" s="4"/>
      <c r="H105" s="5"/>
      <c r="I105" s="5"/>
      <c r="J105" s="17"/>
      <c r="K105" s="17"/>
      <c r="L105" s="17"/>
      <c r="M105" s="17"/>
      <c r="N105" s="7"/>
      <c r="O105" s="7"/>
    </row>
    <row r="106" spans="1:15" ht="12.95" customHeight="1">
      <c r="A106" s="5">
        <v>6595</v>
      </c>
      <c r="B106" s="5" t="s">
        <v>95</v>
      </c>
      <c r="C106" s="14"/>
      <c r="D106" s="14"/>
      <c r="E106" s="14"/>
      <c r="F106" s="14"/>
      <c r="G106" s="4"/>
      <c r="H106" s="7"/>
      <c r="I106" s="7"/>
      <c r="J106" s="7"/>
      <c r="K106" s="7"/>
      <c r="L106" s="7"/>
      <c r="M106" s="7"/>
    </row>
    <row r="107" spans="1:15" ht="12.95" customHeight="1">
      <c r="A107" s="5"/>
      <c r="B107" s="5"/>
      <c r="C107" s="14"/>
      <c r="D107" s="14"/>
      <c r="E107" s="14"/>
      <c r="F107" s="14"/>
      <c r="G107" s="7"/>
      <c r="H107" s="7"/>
      <c r="I107" s="7"/>
      <c r="J107" s="7"/>
      <c r="K107" s="7"/>
      <c r="L107" s="7"/>
      <c r="M107" s="7"/>
    </row>
    <row r="108" spans="1:15" ht="12.95" customHeight="1">
      <c r="A108" s="12" t="s">
        <v>96</v>
      </c>
      <c r="B108" s="5"/>
      <c r="C108" s="18">
        <f>SUM(C110:C113)</f>
        <v>0</v>
      </c>
      <c r="D108" s="18">
        <f t="shared" ref="D108:F108" si="18">SUM(D110:D113)</f>
        <v>0</v>
      </c>
      <c r="E108" s="18">
        <f t="shared" si="18"/>
        <v>0</v>
      </c>
      <c r="F108" s="18">
        <f t="shared" si="18"/>
        <v>0</v>
      </c>
      <c r="G108" s="7"/>
      <c r="H108" s="7"/>
      <c r="I108" s="7"/>
      <c r="J108" s="7"/>
      <c r="K108" s="7"/>
      <c r="L108" s="7"/>
      <c r="M108" s="7"/>
    </row>
    <row r="109" spans="1:15" ht="12.95" customHeight="1">
      <c r="A109" s="5">
        <v>6600</v>
      </c>
      <c r="B109" s="5" t="s">
        <v>97</v>
      </c>
      <c r="C109" s="1"/>
      <c r="D109" s="1"/>
      <c r="E109" s="1"/>
      <c r="F109" s="1"/>
      <c r="G109" s="7"/>
      <c r="H109" s="7"/>
      <c r="I109" s="7"/>
      <c r="J109" s="7"/>
      <c r="K109" s="7"/>
      <c r="L109" s="7"/>
      <c r="M109" s="7"/>
    </row>
    <row r="110" spans="1:15" ht="12.95" customHeight="1">
      <c r="A110" s="5">
        <v>6610</v>
      </c>
      <c r="B110" s="5" t="s">
        <v>276</v>
      </c>
      <c r="C110" s="14"/>
      <c r="D110" s="14"/>
      <c r="E110" s="14"/>
      <c r="F110" s="14"/>
      <c r="G110" s="7"/>
      <c r="H110" s="7"/>
      <c r="I110" s="7"/>
      <c r="J110" s="7"/>
      <c r="K110" s="7"/>
      <c r="L110" s="7"/>
      <c r="M110" s="7"/>
    </row>
    <row r="111" spans="1:15" ht="12.95" customHeight="1">
      <c r="A111" s="5">
        <v>6620</v>
      </c>
      <c r="B111" s="5" t="s">
        <v>98</v>
      </c>
      <c r="C111" s="14"/>
      <c r="D111" s="14"/>
      <c r="E111" s="14"/>
      <c r="F111" s="14"/>
      <c r="G111" s="7"/>
    </row>
    <row r="112" spans="1:15" ht="12.95" customHeight="1">
      <c r="A112" s="5">
        <v>6630</v>
      </c>
      <c r="B112" s="5" t="s">
        <v>120</v>
      </c>
      <c r="C112" s="14"/>
      <c r="D112" s="14"/>
      <c r="E112" s="14"/>
      <c r="F112" s="14"/>
      <c r="G112" s="7"/>
      <c r="H112" s="7"/>
      <c r="I112" s="7"/>
      <c r="J112" s="7"/>
      <c r="K112" s="7"/>
      <c r="L112" s="7"/>
      <c r="M112" s="7"/>
    </row>
    <row r="113" spans="1:13" ht="12.95" customHeight="1">
      <c r="A113" s="5">
        <v>6640</v>
      </c>
      <c r="B113" s="5" t="s">
        <v>277</v>
      </c>
      <c r="C113" s="14"/>
      <c r="D113" s="14"/>
      <c r="E113" s="14"/>
      <c r="F113" s="14"/>
      <c r="G113" s="7"/>
      <c r="H113" s="7"/>
      <c r="I113" s="7"/>
      <c r="J113" s="7"/>
      <c r="K113" s="7"/>
      <c r="L113" s="7"/>
      <c r="M113" s="7"/>
    </row>
    <row r="114" spans="1:13" ht="12.95" customHeight="1">
      <c r="A114" s="5"/>
      <c r="B114" s="5"/>
      <c r="C114" s="14"/>
      <c r="D114" s="14"/>
      <c r="E114" s="14"/>
      <c r="F114" s="14"/>
      <c r="G114" s="7"/>
      <c r="H114" s="7"/>
      <c r="I114" s="7"/>
      <c r="J114" s="7"/>
      <c r="K114" s="7"/>
      <c r="L114" s="7"/>
      <c r="M114" s="7"/>
    </row>
    <row r="115" spans="1:13" ht="12.95" customHeight="1">
      <c r="A115" s="12" t="s">
        <v>99</v>
      </c>
      <c r="B115" s="5"/>
      <c r="C115" s="18">
        <f>SUM(C116:C119)</f>
        <v>0</v>
      </c>
      <c r="D115" s="18">
        <f t="shared" ref="D115:F115" si="19">SUM(D116:D119)</f>
        <v>0</v>
      </c>
      <c r="E115" s="18">
        <f t="shared" si="19"/>
        <v>0</v>
      </c>
      <c r="F115" s="18">
        <f t="shared" si="19"/>
        <v>0</v>
      </c>
      <c r="G115" s="7"/>
      <c r="H115" s="7"/>
      <c r="I115" s="7"/>
      <c r="J115" s="7"/>
      <c r="K115" s="7"/>
      <c r="L115" s="7"/>
      <c r="M115" s="7"/>
    </row>
    <row r="116" spans="1:13" ht="12.95" customHeight="1">
      <c r="A116" s="5">
        <v>6710</v>
      </c>
      <c r="B116" s="5" t="s">
        <v>100</v>
      </c>
      <c r="C116" s="14"/>
      <c r="D116" s="14"/>
      <c r="E116" s="14"/>
      <c r="F116" s="14"/>
      <c r="G116" s="7"/>
      <c r="H116" s="7"/>
      <c r="I116" s="7"/>
      <c r="J116" s="7"/>
      <c r="K116" s="7"/>
      <c r="L116" s="7"/>
      <c r="M116" s="7"/>
    </row>
    <row r="117" spans="1:13" ht="12.95" customHeight="1">
      <c r="A117" s="5">
        <v>6720</v>
      </c>
      <c r="B117" s="5" t="s">
        <v>101</v>
      </c>
      <c r="C117" s="14"/>
      <c r="D117" s="14"/>
      <c r="E117" s="14"/>
      <c r="F117" s="14"/>
      <c r="G117" s="7"/>
      <c r="H117" s="7"/>
      <c r="I117" s="7"/>
      <c r="J117" s="7"/>
      <c r="K117" s="7"/>
      <c r="L117" s="7"/>
      <c r="M117" s="7"/>
    </row>
    <row r="118" spans="1:13" ht="12.95" customHeight="1">
      <c r="A118" s="5">
        <v>6730</v>
      </c>
      <c r="B118" s="5" t="s">
        <v>117</v>
      </c>
      <c r="C118" s="14"/>
      <c r="D118" s="14"/>
      <c r="E118" s="14"/>
      <c r="F118" s="14"/>
      <c r="G118" s="7"/>
      <c r="H118" s="7"/>
      <c r="I118" s="7"/>
      <c r="J118" s="7"/>
      <c r="K118" s="7"/>
      <c r="L118" s="7"/>
      <c r="M118" s="7"/>
    </row>
    <row r="119" spans="1:13" ht="12.95" customHeight="1">
      <c r="A119" s="5">
        <v>6740</v>
      </c>
      <c r="B119" s="5" t="s">
        <v>118</v>
      </c>
      <c r="C119" s="14"/>
      <c r="D119" s="14"/>
      <c r="E119" s="14"/>
      <c r="F119" s="14"/>
      <c r="G119" s="7"/>
      <c r="H119" s="7"/>
      <c r="I119" s="7"/>
      <c r="J119" s="7"/>
      <c r="K119" s="7"/>
      <c r="L119" s="7"/>
      <c r="M119" s="7"/>
    </row>
    <row r="120" spans="1:13" ht="12.95" customHeight="1">
      <c r="A120" s="5"/>
      <c r="B120" s="5"/>
      <c r="C120" s="14"/>
      <c r="D120" s="14"/>
      <c r="E120" s="14"/>
      <c r="F120" s="14"/>
      <c r="G120" s="7"/>
      <c r="H120" s="7"/>
      <c r="I120" s="7"/>
      <c r="J120" s="7"/>
      <c r="K120" s="7"/>
      <c r="L120" s="7"/>
      <c r="M120" s="7"/>
    </row>
    <row r="121" spans="1:13" ht="12.95" customHeight="1">
      <c r="A121" s="12" t="s">
        <v>102</v>
      </c>
      <c r="B121" s="5"/>
      <c r="C121" s="18">
        <f>SUM(C122:C126)</f>
        <v>0</v>
      </c>
      <c r="D121" s="18">
        <f t="shared" ref="D121:F121" si="20">SUM(D122:D126)</f>
        <v>0</v>
      </c>
      <c r="E121" s="18">
        <f t="shared" si="20"/>
        <v>0</v>
      </c>
      <c r="F121" s="18">
        <f t="shared" si="20"/>
        <v>0</v>
      </c>
      <c r="G121" s="7"/>
      <c r="H121" s="7"/>
      <c r="I121" s="7"/>
      <c r="J121" s="7"/>
      <c r="K121" s="7"/>
      <c r="L121" s="7"/>
      <c r="M121" s="7"/>
    </row>
    <row r="122" spans="1:13" ht="12.95" customHeight="1">
      <c r="A122" s="5">
        <v>6810</v>
      </c>
      <c r="B122" s="5" t="s">
        <v>103</v>
      </c>
      <c r="C122" s="14"/>
      <c r="D122" s="14"/>
      <c r="E122" s="14"/>
      <c r="F122" s="14"/>
      <c r="G122" s="7"/>
      <c r="H122" s="7"/>
      <c r="I122" s="7"/>
      <c r="J122" s="7"/>
      <c r="K122" s="7"/>
      <c r="L122" s="7"/>
      <c r="M122" s="7"/>
    </row>
    <row r="123" spans="1:13" ht="12.95" customHeight="1">
      <c r="A123" s="5">
        <v>6820</v>
      </c>
      <c r="B123" s="5" t="s">
        <v>104</v>
      </c>
      <c r="C123" s="14"/>
      <c r="D123" s="14"/>
      <c r="E123" s="14"/>
      <c r="F123" s="14"/>
      <c r="G123" s="7"/>
      <c r="H123" s="7"/>
      <c r="I123" s="7"/>
      <c r="J123" s="7"/>
      <c r="K123" s="7"/>
      <c r="L123" s="7"/>
      <c r="M123" s="7"/>
    </row>
    <row r="124" spans="1:13" ht="12.95" customHeight="1">
      <c r="A124" s="5">
        <v>6830</v>
      </c>
      <c r="B124" s="5" t="s">
        <v>105</v>
      </c>
      <c r="C124" s="14"/>
      <c r="D124" s="14"/>
      <c r="E124" s="14"/>
      <c r="F124" s="14"/>
      <c r="G124" s="7"/>
      <c r="H124" s="7"/>
      <c r="I124" s="7"/>
      <c r="J124" s="7"/>
      <c r="K124" s="7"/>
      <c r="L124" s="7"/>
      <c r="M124" s="7"/>
    </row>
    <row r="125" spans="1:13" ht="14.25">
      <c r="A125" s="5">
        <v>6840</v>
      </c>
      <c r="B125" s="5" t="s">
        <v>106</v>
      </c>
      <c r="C125" s="14"/>
      <c r="D125" s="14"/>
      <c r="E125" s="14"/>
      <c r="F125" s="14"/>
      <c r="G125" s="7"/>
      <c r="H125" s="7"/>
      <c r="I125" s="7"/>
      <c r="J125" s="7"/>
      <c r="K125" s="7"/>
      <c r="L125" s="7"/>
      <c r="M125" s="7"/>
    </row>
    <row r="126" spans="1:13" ht="12.95" customHeight="1">
      <c r="A126" s="5">
        <v>6850</v>
      </c>
      <c r="B126" s="5" t="s">
        <v>107</v>
      </c>
      <c r="C126" s="14"/>
      <c r="D126" s="14"/>
      <c r="E126" s="14"/>
      <c r="F126" s="14"/>
      <c r="G126" s="7"/>
      <c r="H126" s="7"/>
      <c r="I126" s="7"/>
      <c r="J126" s="7"/>
      <c r="K126" s="7"/>
      <c r="L126" s="7"/>
      <c r="M126" s="7"/>
    </row>
    <row r="127" spans="1:13" ht="14.25">
      <c r="A127" s="5"/>
      <c r="B127" s="5"/>
      <c r="C127" s="14"/>
      <c r="D127" s="14"/>
      <c r="E127" s="14"/>
      <c r="F127" s="14"/>
      <c r="G127" s="7"/>
      <c r="H127" s="7"/>
      <c r="I127" s="7"/>
      <c r="J127" s="7"/>
      <c r="K127" s="7"/>
      <c r="L127" s="7"/>
      <c r="M127" s="7"/>
    </row>
    <row r="128" spans="1:13" ht="19.899999999999999" customHeight="1">
      <c r="A128" s="12" t="s">
        <v>108</v>
      </c>
      <c r="B128" s="5"/>
      <c r="C128" s="18">
        <f>SUM(C129:C130)</f>
        <v>0</v>
      </c>
      <c r="D128" s="18">
        <f t="shared" ref="D128:F128" si="21">SUM(D129:D130)</f>
        <v>0</v>
      </c>
      <c r="E128" s="18">
        <f t="shared" si="21"/>
        <v>0</v>
      </c>
      <c r="F128" s="18">
        <f t="shared" si="21"/>
        <v>0</v>
      </c>
      <c r="G128" s="7"/>
      <c r="H128" s="7"/>
      <c r="I128" s="7"/>
      <c r="J128" s="7"/>
      <c r="K128" s="7"/>
      <c r="L128" s="7"/>
      <c r="M128" s="7"/>
    </row>
    <row r="129" spans="1:13" ht="19.899999999999999" customHeight="1">
      <c r="A129" s="5">
        <v>6910</v>
      </c>
      <c r="B129" s="5" t="s">
        <v>109</v>
      </c>
      <c r="C129" s="14"/>
      <c r="D129" s="14"/>
      <c r="E129" s="14"/>
      <c r="F129" s="14"/>
      <c r="G129" s="7"/>
      <c r="H129" s="7"/>
      <c r="I129" s="7"/>
      <c r="J129" s="7"/>
      <c r="K129" s="7"/>
      <c r="L129" s="7"/>
      <c r="M129" s="7"/>
    </row>
    <row r="130" spans="1:13" ht="19.899999999999999" customHeight="1">
      <c r="A130" s="25">
        <v>6920</v>
      </c>
      <c r="B130" s="26" t="s">
        <v>110</v>
      </c>
      <c r="C130" s="14"/>
      <c r="D130" s="14"/>
      <c r="E130" s="14"/>
      <c r="F130" s="14"/>
      <c r="G130" s="7"/>
      <c r="H130" s="7"/>
      <c r="I130" s="7"/>
      <c r="J130" s="7"/>
      <c r="K130" s="7"/>
      <c r="L130" s="7"/>
      <c r="M130" s="7"/>
    </row>
    <row r="131" spans="1:13" ht="19.899999999999999" customHeight="1">
      <c r="A131" s="7"/>
      <c r="B131" s="7"/>
      <c r="C131" s="7"/>
      <c r="D131" s="7"/>
      <c r="E131" s="7"/>
      <c r="F131" s="7"/>
      <c r="G131" s="7"/>
      <c r="H131" s="7"/>
      <c r="I131" s="7"/>
      <c r="J131" s="7"/>
      <c r="K131" s="7"/>
      <c r="L131" s="7"/>
      <c r="M131" s="7"/>
    </row>
    <row r="132" spans="1:13" ht="19.899999999999999" customHeight="1">
      <c r="A132" s="7"/>
      <c r="B132" s="7"/>
      <c r="C132" s="7"/>
      <c r="D132" s="7"/>
      <c r="E132" s="7"/>
      <c r="F132" s="7"/>
      <c r="G132" s="7"/>
      <c r="H132" s="7"/>
      <c r="I132" s="7"/>
      <c r="J132" s="7"/>
      <c r="K132" s="7"/>
      <c r="L132" s="7"/>
      <c r="M132" s="7"/>
    </row>
    <row r="133" spans="1:13" ht="19.899999999999999" customHeight="1" thickBot="1">
      <c r="A133" s="5"/>
      <c r="B133" s="2" t="s">
        <v>111</v>
      </c>
      <c r="C133" s="27">
        <f>C10+C62+C77</f>
        <v>0</v>
      </c>
      <c r="D133" s="27"/>
      <c r="E133" s="27"/>
      <c r="F133" s="27">
        <f>F10+F62+F77</f>
        <v>0</v>
      </c>
      <c r="G133" s="28"/>
      <c r="H133" s="28"/>
      <c r="I133" s="2" t="s">
        <v>111</v>
      </c>
      <c r="J133" s="27">
        <f>J10+J33</f>
        <v>0</v>
      </c>
      <c r="K133" s="27"/>
      <c r="L133" s="27"/>
      <c r="M133" s="27">
        <f>M10+M33</f>
        <v>0</v>
      </c>
    </row>
    <row r="134" spans="1:13" ht="19.899999999999999" customHeight="1">
      <c r="A134" s="5"/>
      <c r="B134" s="5"/>
      <c r="C134" s="1"/>
      <c r="D134" s="1"/>
      <c r="E134" s="1"/>
      <c r="F134" s="1"/>
      <c r="G134" s="5"/>
      <c r="H134" s="5"/>
      <c r="I134" s="5"/>
      <c r="J134" s="1"/>
      <c r="K134" s="1"/>
      <c r="L134" s="1"/>
      <c r="M134" s="1"/>
    </row>
    <row r="135" spans="1:13" ht="19.899999999999999" customHeight="1" thickBot="1">
      <c r="A135" s="5"/>
      <c r="B135" s="5"/>
      <c r="C135" s="1"/>
      <c r="D135" s="1"/>
      <c r="E135" s="1"/>
      <c r="F135" s="1"/>
      <c r="G135" s="5"/>
      <c r="H135" s="5"/>
      <c r="I135" s="2" t="s">
        <v>112</v>
      </c>
      <c r="J135" s="29">
        <f>J133-C133</f>
        <v>0</v>
      </c>
      <c r="K135" s="29"/>
      <c r="L135" s="29"/>
      <c r="M135" s="29">
        <f>M133-F133</f>
        <v>0</v>
      </c>
    </row>
  </sheetData>
  <mergeCells count="3">
    <mergeCell ref="A2:J2"/>
    <mergeCell ref="C3:I3"/>
    <mergeCell ref="C4:I4"/>
  </mergeCells>
  <pageMargins left="0.75196850299835205" right="0.75196850299835205" top="0.984251969" bottom="0.984251969" header="0.5" footer="0.5"/>
  <pageSetup paperSize="9" scale="60" orientation="portrait" useFirstPageNumber="1"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134"/>
  <sheetViews>
    <sheetView showGridLines="0" topLeftCell="A100" workbookViewId="0">
      <selection activeCell="B118" sqref="B118"/>
    </sheetView>
  </sheetViews>
  <sheetFormatPr defaultColWidth="10.25" defaultRowHeight="19.899999999999999" customHeight="1"/>
  <cols>
    <col min="1" max="1" width="36.375" style="8" customWidth="1"/>
    <col min="2" max="2" width="100.375" style="8" customWidth="1"/>
    <col min="3" max="16384" width="10.25" style="8"/>
  </cols>
  <sheetData>
    <row r="1" spans="1:2" ht="19.899999999999999" customHeight="1">
      <c r="A1" s="57" t="s">
        <v>129</v>
      </c>
      <c r="B1" s="57"/>
    </row>
    <row r="2" spans="1:2" ht="19.899999999999999" customHeight="1">
      <c r="A2" s="52"/>
      <c r="B2" s="52"/>
    </row>
    <row r="3" spans="1:2" ht="19.899999999999999" customHeight="1">
      <c r="A3" s="41" t="s">
        <v>299</v>
      </c>
      <c r="B3" s="42"/>
    </row>
    <row r="4" spans="1:2" ht="19.899999999999999" customHeight="1">
      <c r="A4" s="40" t="s">
        <v>130</v>
      </c>
      <c r="B4" s="42"/>
    </row>
    <row r="5" spans="1:2" ht="19.899999999999999" customHeight="1">
      <c r="A5" s="41"/>
      <c r="B5" s="40"/>
    </row>
    <row r="6" spans="1:2" ht="19.899999999999999" customHeight="1">
      <c r="A6" s="43"/>
      <c r="B6" s="41"/>
    </row>
    <row r="7" spans="1:2" ht="19.899999999999999" customHeight="1">
      <c r="A7" s="44" t="s">
        <v>143</v>
      </c>
      <c r="B7" s="45"/>
    </row>
    <row r="8" spans="1:2" ht="19.899999999999999" customHeight="1">
      <c r="A8" s="45"/>
      <c r="B8" s="45"/>
    </row>
    <row r="9" spans="1:2" ht="19.899999999999999" customHeight="1">
      <c r="A9" s="46" t="s">
        <v>3</v>
      </c>
      <c r="B9" s="47" t="s">
        <v>281</v>
      </c>
    </row>
    <row r="10" spans="1:2" ht="19.899999999999999" customHeight="1">
      <c r="A10" s="45"/>
      <c r="B10" s="45"/>
    </row>
    <row r="11" spans="1:2" ht="19.899999999999999" customHeight="1">
      <c r="A11" s="48" t="s">
        <v>5</v>
      </c>
      <c r="B11" s="49"/>
    </row>
    <row r="12" spans="1:2" ht="25.5">
      <c r="A12" s="50" t="s">
        <v>144</v>
      </c>
      <c r="B12" s="50" t="s">
        <v>282</v>
      </c>
    </row>
    <row r="13" spans="1:2" ht="19.899999999999999" customHeight="1">
      <c r="A13" s="45"/>
      <c r="B13" s="45"/>
    </row>
    <row r="14" spans="1:2" ht="19.899999999999999" customHeight="1">
      <c r="A14" s="48" t="s">
        <v>10</v>
      </c>
      <c r="B14" s="45"/>
    </row>
    <row r="15" spans="1:2" ht="19.899999999999999" customHeight="1">
      <c r="A15" s="50" t="s">
        <v>145</v>
      </c>
      <c r="B15" s="50" t="s">
        <v>146</v>
      </c>
    </row>
    <row r="16" spans="1:2" ht="19.899999999999999" customHeight="1">
      <c r="A16" s="50" t="s">
        <v>147</v>
      </c>
      <c r="B16" s="50" t="s">
        <v>148</v>
      </c>
    </row>
    <row r="17" spans="1:2" ht="19.899999999999999" customHeight="1">
      <c r="A17" s="50" t="s">
        <v>149</v>
      </c>
      <c r="B17" s="50" t="s">
        <v>150</v>
      </c>
    </row>
    <row r="18" spans="1:2" ht="19.899999999999999" customHeight="1">
      <c r="A18" s="50"/>
      <c r="B18" s="50"/>
    </row>
    <row r="19" spans="1:2" ht="19.899999999999999" customHeight="1">
      <c r="A19" s="48" t="s">
        <v>18</v>
      </c>
      <c r="B19" s="50"/>
    </row>
    <row r="20" spans="1:2" ht="19.899999999999999" customHeight="1">
      <c r="A20" s="50" t="s">
        <v>266</v>
      </c>
      <c r="B20" s="50" t="s">
        <v>151</v>
      </c>
    </row>
    <row r="21" spans="1:2" ht="25.5">
      <c r="A21" s="50" t="s">
        <v>152</v>
      </c>
      <c r="B21" s="50" t="s">
        <v>153</v>
      </c>
    </row>
    <row r="22" spans="1:2" ht="19.899999999999999" customHeight="1">
      <c r="A22" s="50" t="s">
        <v>283</v>
      </c>
      <c r="B22" s="50" t="s">
        <v>131</v>
      </c>
    </row>
    <row r="23" spans="1:2" ht="19.899999999999999" customHeight="1">
      <c r="A23" s="50" t="s">
        <v>284</v>
      </c>
      <c r="B23" s="50" t="s">
        <v>154</v>
      </c>
    </row>
    <row r="24" spans="1:2" ht="19.899999999999999" customHeight="1">
      <c r="A24" s="50" t="s">
        <v>285</v>
      </c>
      <c r="B24" s="50" t="s">
        <v>131</v>
      </c>
    </row>
    <row r="25" spans="1:2" ht="19.899999999999999" customHeight="1">
      <c r="A25" s="50"/>
      <c r="B25" s="50"/>
    </row>
    <row r="26" spans="1:2" ht="19.899999999999999" customHeight="1">
      <c r="A26" s="48" t="s">
        <v>29</v>
      </c>
      <c r="B26" s="50"/>
    </row>
    <row r="27" spans="1:2" ht="19.899999999999999" customHeight="1">
      <c r="A27" s="50" t="s">
        <v>155</v>
      </c>
      <c r="B27" s="50" t="s">
        <v>156</v>
      </c>
    </row>
    <row r="28" spans="1:2" ht="19.899999999999999" customHeight="1">
      <c r="A28" s="50" t="s">
        <v>157</v>
      </c>
      <c r="B28" s="50" t="s">
        <v>286</v>
      </c>
    </row>
    <row r="29" spans="1:2" ht="19.899999999999999" customHeight="1">
      <c r="A29" s="50" t="s">
        <v>287</v>
      </c>
      <c r="B29" s="50" t="s">
        <v>132</v>
      </c>
    </row>
    <row r="30" spans="1:2" ht="19.899999999999999" customHeight="1">
      <c r="A30" s="50" t="s">
        <v>158</v>
      </c>
      <c r="B30" s="50" t="s">
        <v>159</v>
      </c>
    </row>
    <row r="31" spans="1:2" ht="19.899999999999999" customHeight="1">
      <c r="A31" s="50" t="s">
        <v>160</v>
      </c>
      <c r="B31" s="50" t="s">
        <v>161</v>
      </c>
    </row>
    <row r="32" spans="1:2" ht="19.899999999999999" customHeight="1">
      <c r="A32" s="50"/>
      <c r="B32" s="50"/>
    </row>
    <row r="33" spans="1:2" ht="19.899999999999999" customHeight="1">
      <c r="A33" s="48" t="s">
        <v>36</v>
      </c>
      <c r="B33" s="50"/>
    </row>
    <row r="34" spans="1:2" ht="19.899999999999999" customHeight="1">
      <c r="A34" s="50" t="s">
        <v>162</v>
      </c>
      <c r="B34" s="50" t="s">
        <v>163</v>
      </c>
    </row>
    <row r="35" spans="1:2" ht="19.899999999999999" customHeight="1">
      <c r="A35" s="50" t="s">
        <v>164</v>
      </c>
      <c r="B35" s="50" t="s">
        <v>165</v>
      </c>
    </row>
    <row r="36" spans="1:2" ht="19.899999999999999" customHeight="1">
      <c r="A36" s="50" t="s">
        <v>166</v>
      </c>
      <c r="B36" s="50" t="s">
        <v>167</v>
      </c>
    </row>
    <row r="37" spans="1:2" ht="19.899999999999999" customHeight="1">
      <c r="A37" s="50"/>
      <c r="B37" s="50"/>
    </row>
    <row r="38" spans="1:2" ht="19.899999999999999" customHeight="1">
      <c r="A38" s="48" t="s">
        <v>43</v>
      </c>
      <c r="B38" s="50"/>
    </row>
    <row r="39" spans="1:2" ht="19.899999999999999" customHeight="1">
      <c r="A39" s="50" t="s">
        <v>168</v>
      </c>
      <c r="B39" s="50" t="s">
        <v>169</v>
      </c>
    </row>
    <row r="40" spans="1:2" ht="19.899999999999999" customHeight="1">
      <c r="A40" s="50" t="s">
        <v>170</v>
      </c>
      <c r="B40" s="50" t="s">
        <v>171</v>
      </c>
    </row>
    <row r="41" spans="1:2" ht="19.899999999999999" customHeight="1">
      <c r="A41" s="50" t="s">
        <v>172</v>
      </c>
      <c r="B41" s="50" t="s">
        <v>173</v>
      </c>
    </row>
    <row r="42" spans="1:2" ht="19.899999999999999" customHeight="1">
      <c r="A42" s="50"/>
      <c r="B42" s="50"/>
    </row>
    <row r="43" spans="1:2" ht="19.899999999999999" customHeight="1">
      <c r="A43" s="48" t="s">
        <v>51</v>
      </c>
      <c r="B43" s="50"/>
    </row>
    <row r="44" spans="1:2" ht="19.899999999999999" customHeight="1">
      <c r="A44" s="50" t="s">
        <v>174</v>
      </c>
      <c r="B44" s="50" t="s">
        <v>175</v>
      </c>
    </row>
    <row r="45" spans="1:2" ht="19.899999999999999" customHeight="1">
      <c r="A45" s="50"/>
      <c r="B45" s="50"/>
    </row>
    <row r="46" spans="1:2" ht="19.899999999999999" customHeight="1">
      <c r="A46" s="48" t="s">
        <v>55</v>
      </c>
      <c r="B46" s="50"/>
    </row>
    <row r="47" spans="1:2" ht="19.899999999999999" customHeight="1">
      <c r="A47" s="50" t="s">
        <v>176</v>
      </c>
      <c r="B47" s="50" t="s">
        <v>133</v>
      </c>
    </row>
    <row r="48" spans="1:2" ht="19.899999999999999" customHeight="1">
      <c r="A48" s="50" t="s">
        <v>177</v>
      </c>
      <c r="B48" s="50" t="s">
        <v>178</v>
      </c>
    </row>
    <row r="49" spans="1:2" ht="19.899999999999999" customHeight="1">
      <c r="A49" s="50" t="s">
        <v>179</v>
      </c>
      <c r="B49" s="50" t="s">
        <v>180</v>
      </c>
    </row>
    <row r="50" spans="1:2" ht="19.899999999999999" customHeight="1">
      <c r="A50" s="50"/>
      <c r="B50" s="50"/>
    </row>
    <row r="51" spans="1:2" ht="19.899999999999999" customHeight="1">
      <c r="A51" s="48" t="s">
        <v>181</v>
      </c>
      <c r="B51" s="50"/>
    </row>
    <row r="52" spans="1:2" ht="19.899999999999999" customHeight="1">
      <c r="A52" s="50" t="s">
        <v>182</v>
      </c>
      <c r="B52" s="50" t="s">
        <v>183</v>
      </c>
    </row>
    <row r="53" spans="1:2" ht="19.899999999999999" customHeight="1">
      <c r="A53" s="50" t="s">
        <v>184</v>
      </c>
      <c r="B53" s="50" t="s">
        <v>185</v>
      </c>
    </row>
    <row r="54" spans="1:2" ht="19.899999999999999" customHeight="1">
      <c r="A54" s="50" t="s">
        <v>186</v>
      </c>
      <c r="B54" s="50" t="s">
        <v>288</v>
      </c>
    </row>
    <row r="55" spans="1:2" ht="19.899999999999999" customHeight="1">
      <c r="A55" s="50" t="s">
        <v>289</v>
      </c>
      <c r="B55" s="50" t="s">
        <v>187</v>
      </c>
    </row>
    <row r="56" spans="1:2" ht="19.899999999999999" customHeight="1">
      <c r="A56" s="50"/>
      <c r="B56" s="50"/>
    </row>
    <row r="57" spans="1:2" ht="19.899999999999999" customHeight="1">
      <c r="A57" s="48" t="s">
        <v>66</v>
      </c>
      <c r="B57" s="50"/>
    </row>
    <row r="58" spans="1:2" ht="19.899999999999999" customHeight="1">
      <c r="A58" s="50" t="s">
        <v>188</v>
      </c>
      <c r="B58" s="50"/>
    </row>
    <row r="59" spans="1:2" ht="19.899999999999999" customHeight="1">
      <c r="A59" s="50" t="s">
        <v>189</v>
      </c>
      <c r="B59" s="50" t="s">
        <v>190</v>
      </c>
    </row>
    <row r="60" spans="1:2" ht="19.899999999999999" customHeight="1">
      <c r="A60" s="50"/>
      <c r="B60" s="50"/>
    </row>
    <row r="61" spans="1:2" ht="19.899999999999999" customHeight="1">
      <c r="A61" s="46" t="s">
        <v>191</v>
      </c>
      <c r="B61" s="50"/>
    </row>
    <row r="62" spans="1:2" ht="19.899999999999999" customHeight="1">
      <c r="A62" s="50"/>
      <c r="B62" s="50"/>
    </row>
    <row r="63" spans="1:2" ht="19.899999999999999" customHeight="1">
      <c r="A63" s="48" t="s">
        <v>85</v>
      </c>
      <c r="B63" s="50"/>
    </row>
    <row r="64" spans="1:2" ht="19.899999999999999" customHeight="1">
      <c r="A64" s="56" t="s">
        <v>192</v>
      </c>
      <c r="B64" s="58" t="s">
        <v>290</v>
      </c>
    </row>
    <row r="65" spans="1:2" ht="19.899999999999999" customHeight="1">
      <c r="A65" s="56"/>
      <c r="B65" s="58"/>
    </row>
    <row r="66" spans="1:2" ht="19.899999999999999" customHeight="1">
      <c r="A66" s="50" t="s">
        <v>193</v>
      </c>
      <c r="B66" s="50" t="s">
        <v>194</v>
      </c>
    </row>
    <row r="67" spans="1:2" ht="19.899999999999999" customHeight="1">
      <c r="A67" s="50" t="s">
        <v>195</v>
      </c>
      <c r="B67" s="50" t="s">
        <v>196</v>
      </c>
    </row>
    <row r="68" spans="1:2" ht="19.899999999999999" customHeight="1">
      <c r="A68" s="50" t="s">
        <v>197</v>
      </c>
      <c r="B68" s="50" t="s">
        <v>198</v>
      </c>
    </row>
    <row r="69" spans="1:2" ht="19.899999999999999" customHeight="1">
      <c r="A69" s="50" t="s">
        <v>199</v>
      </c>
      <c r="B69" s="50" t="s">
        <v>200</v>
      </c>
    </row>
    <row r="70" spans="1:2" ht="19.899999999999999" customHeight="1">
      <c r="A70" s="50"/>
      <c r="B70" s="50"/>
    </row>
    <row r="71" spans="1:2" ht="19.899999999999999" customHeight="1">
      <c r="A71" s="48" t="s">
        <v>201</v>
      </c>
      <c r="B71" s="50"/>
    </row>
    <row r="72" spans="1:2" ht="19.899999999999999" customHeight="1">
      <c r="A72" s="50" t="s">
        <v>202</v>
      </c>
      <c r="B72" s="50" t="s">
        <v>203</v>
      </c>
    </row>
    <row r="73" spans="1:2" ht="19.899999999999999" customHeight="1">
      <c r="A73" s="50" t="s">
        <v>291</v>
      </c>
      <c r="B73" s="50" t="s">
        <v>292</v>
      </c>
    </row>
    <row r="74" spans="1:2" ht="19.899999999999999" customHeight="1">
      <c r="A74" s="50" t="s">
        <v>204</v>
      </c>
      <c r="B74" s="50" t="s">
        <v>205</v>
      </c>
    </row>
    <row r="75" spans="1:2" ht="25.5">
      <c r="A75" s="50" t="s">
        <v>206</v>
      </c>
      <c r="B75" s="50" t="s">
        <v>207</v>
      </c>
    </row>
    <row r="76" spans="1:2" ht="19.899999999999999" customHeight="1">
      <c r="A76" s="50" t="s">
        <v>208</v>
      </c>
      <c r="B76" s="50" t="s">
        <v>209</v>
      </c>
    </row>
    <row r="77" spans="1:2" ht="19.899999999999999" customHeight="1">
      <c r="A77" s="50" t="s">
        <v>210</v>
      </c>
      <c r="B77" s="50" t="s">
        <v>134</v>
      </c>
    </row>
    <row r="78" spans="1:2" ht="19.899999999999999" customHeight="1">
      <c r="A78" s="50" t="s">
        <v>293</v>
      </c>
      <c r="B78" s="50" t="s">
        <v>294</v>
      </c>
    </row>
    <row r="79" spans="1:2" ht="19.899999999999999" customHeight="1">
      <c r="A79" s="50" t="s">
        <v>211</v>
      </c>
      <c r="B79" s="50" t="s">
        <v>212</v>
      </c>
    </row>
    <row r="80" spans="1:2" ht="19.899999999999999" customHeight="1">
      <c r="A80" s="50" t="s">
        <v>213</v>
      </c>
      <c r="B80" s="50" t="s">
        <v>214</v>
      </c>
    </row>
    <row r="81" spans="1:2" ht="19.899999999999999" customHeight="1">
      <c r="A81" s="50"/>
      <c r="B81" s="50"/>
    </row>
    <row r="82" spans="1:2" ht="19.899999999999999" customHeight="1">
      <c r="A82" s="48" t="s">
        <v>99</v>
      </c>
      <c r="B82" s="50"/>
    </row>
    <row r="83" spans="1:2" ht="19.899999999999999" customHeight="1">
      <c r="A83" s="50" t="s">
        <v>215</v>
      </c>
      <c r="B83" s="50" t="s">
        <v>216</v>
      </c>
    </row>
    <row r="84" spans="1:2" ht="19.899999999999999" customHeight="1">
      <c r="A84" s="50" t="s">
        <v>217</v>
      </c>
      <c r="B84" s="50" t="s">
        <v>218</v>
      </c>
    </row>
    <row r="85" spans="1:2" ht="19.899999999999999" customHeight="1">
      <c r="A85" s="50" t="s">
        <v>219</v>
      </c>
      <c r="B85" s="50" t="s">
        <v>220</v>
      </c>
    </row>
    <row r="86" spans="1:2" ht="19.899999999999999" customHeight="1">
      <c r="A86" s="50" t="s">
        <v>221</v>
      </c>
      <c r="B86" s="50" t="s">
        <v>222</v>
      </c>
    </row>
    <row r="87" spans="1:2" ht="19.899999999999999" customHeight="1">
      <c r="A87" s="50"/>
      <c r="B87" s="50"/>
    </row>
    <row r="88" spans="1:2" ht="19.899999999999999" customHeight="1">
      <c r="A88" s="48" t="s">
        <v>108</v>
      </c>
      <c r="B88" s="50"/>
    </row>
    <row r="89" spans="1:2" ht="19.899999999999999" customHeight="1">
      <c r="A89" s="50" t="s">
        <v>223</v>
      </c>
      <c r="B89" s="50" t="s">
        <v>224</v>
      </c>
    </row>
    <row r="90" spans="1:2" ht="19.899999999999999" customHeight="1">
      <c r="A90" s="50" t="s">
        <v>225</v>
      </c>
      <c r="B90" s="50" t="s">
        <v>226</v>
      </c>
    </row>
    <row r="91" spans="1:2" ht="19.899999999999999" customHeight="1">
      <c r="A91" s="50"/>
      <c r="B91" s="50"/>
    </row>
    <row r="92" spans="1:2" ht="19.899999999999999" customHeight="1">
      <c r="A92" s="51" t="s">
        <v>227</v>
      </c>
      <c r="B92" s="50"/>
    </row>
    <row r="93" spans="1:2" ht="19.899999999999999" customHeight="1">
      <c r="A93" s="50"/>
      <c r="B93" s="50"/>
    </row>
    <row r="94" spans="1:2" ht="19.899999999999999" customHeight="1">
      <c r="A94" s="46" t="s">
        <v>4</v>
      </c>
      <c r="B94" s="50"/>
    </row>
    <row r="95" spans="1:2" ht="19.899999999999999" customHeight="1">
      <c r="A95" s="50"/>
      <c r="B95" s="50"/>
    </row>
    <row r="96" spans="1:2" ht="19.899999999999999" customHeight="1">
      <c r="A96" s="48" t="s">
        <v>228</v>
      </c>
      <c r="B96" s="50"/>
    </row>
    <row r="97" spans="1:2" ht="19.899999999999999" customHeight="1">
      <c r="A97" s="50" t="s">
        <v>229</v>
      </c>
      <c r="B97" s="50" t="s">
        <v>230</v>
      </c>
    </row>
    <row r="98" spans="1:2" ht="19.899999999999999" customHeight="1">
      <c r="A98" s="50" t="s">
        <v>295</v>
      </c>
      <c r="B98" s="50" t="s">
        <v>296</v>
      </c>
    </row>
    <row r="99" spans="1:2" ht="19.899999999999999" customHeight="1">
      <c r="A99" s="50"/>
      <c r="B99" s="50"/>
    </row>
    <row r="100" spans="1:2" ht="19.899999999999999" customHeight="1">
      <c r="A100" s="48" t="s">
        <v>12</v>
      </c>
      <c r="B100" s="50"/>
    </row>
    <row r="101" spans="1:2" ht="19.899999999999999" customHeight="1">
      <c r="A101" s="50" t="s">
        <v>231</v>
      </c>
      <c r="B101" s="50" t="s">
        <v>232</v>
      </c>
    </row>
    <row r="102" spans="1:2" ht="19.899999999999999" customHeight="1">
      <c r="A102" s="50" t="s">
        <v>233</v>
      </c>
      <c r="B102" s="50" t="s">
        <v>234</v>
      </c>
    </row>
    <row r="103" spans="1:2" ht="19.899999999999999" customHeight="1">
      <c r="A103" s="50" t="s">
        <v>235</v>
      </c>
      <c r="B103" s="50" t="s">
        <v>236</v>
      </c>
    </row>
    <row r="104" spans="1:2" ht="19.899999999999999" customHeight="1">
      <c r="A104" s="50"/>
      <c r="B104" s="50"/>
    </row>
    <row r="105" spans="1:2" ht="19.899999999999999" customHeight="1">
      <c r="A105" s="48" t="s">
        <v>19</v>
      </c>
      <c r="B105" s="50"/>
    </row>
    <row r="106" spans="1:2" ht="19.899999999999999" customHeight="1">
      <c r="A106" s="50" t="s">
        <v>237</v>
      </c>
      <c r="B106" s="50" t="s">
        <v>238</v>
      </c>
    </row>
    <row r="107" spans="1:2" ht="19.899999999999999" customHeight="1">
      <c r="A107" s="50" t="s">
        <v>239</v>
      </c>
      <c r="B107" s="50" t="s">
        <v>240</v>
      </c>
    </row>
    <row r="108" spans="1:2" ht="25.5">
      <c r="A108" s="50" t="s">
        <v>241</v>
      </c>
      <c r="B108" s="50" t="s">
        <v>297</v>
      </c>
    </row>
    <row r="109" spans="1:2" ht="19.899999999999999" customHeight="1">
      <c r="A109" s="50" t="s">
        <v>242</v>
      </c>
      <c r="B109" s="50" t="s">
        <v>243</v>
      </c>
    </row>
    <row r="110" spans="1:2" ht="19.899999999999999" customHeight="1">
      <c r="A110" s="50" t="s">
        <v>244</v>
      </c>
      <c r="B110" s="50" t="s">
        <v>245</v>
      </c>
    </row>
    <row r="111" spans="1:2" ht="19.899999999999999" customHeight="1">
      <c r="A111" s="56"/>
      <c r="B111" s="56"/>
    </row>
    <row r="112" spans="1:2" ht="19.899999999999999" customHeight="1">
      <c r="A112" s="56"/>
      <c r="B112" s="56"/>
    </row>
    <row r="113" spans="1:2" ht="19.899999999999999" customHeight="1">
      <c r="A113" s="46" t="s">
        <v>246</v>
      </c>
      <c r="B113" s="50"/>
    </row>
    <row r="114" spans="1:2" ht="19.899999999999999" customHeight="1">
      <c r="A114" s="50"/>
      <c r="B114" s="50"/>
    </row>
    <row r="115" spans="1:2" ht="19.899999999999999" customHeight="1">
      <c r="A115" s="48" t="s">
        <v>34</v>
      </c>
      <c r="B115" s="50"/>
    </row>
    <row r="116" spans="1:2" ht="19.899999999999999" customHeight="1">
      <c r="A116" s="50" t="s">
        <v>247</v>
      </c>
      <c r="B116" s="50" t="s">
        <v>248</v>
      </c>
    </row>
    <row r="117" spans="1:2" ht="19.899999999999999" customHeight="1">
      <c r="A117" s="50"/>
      <c r="B117" s="50"/>
    </row>
    <row r="118" spans="1:2" ht="19.899999999999999" customHeight="1">
      <c r="A118" s="48" t="s">
        <v>249</v>
      </c>
      <c r="B118" s="50"/>
    </row>
    <row r="119" spans="1:2" ht="19.899999999999999" customHeight="1">
      <c r="A119" s="50" t="s">
        <v>250</v>
      </c>
      <c r="B119" s="50" t="s">
        <v>251</v>
      </c>
    </row>
    <row r="120" spans="1:2" ht="19.899999999999999" customHeight="1">
      <c r="A120" s="50"/>
      <c r="B120" s="50"/>
    </row>
    <row r="121" spans="1:2" ht="19.899999999999999" customHeight="1">
      <c r="A121" s="48" t="s">
        <v>280</v>
      </c>
      <c r="B121" s="50"/>
    </row>
    <row r="122" spans="1:2" ht="19.899999999999999" customHeight="1">
      <c r="A122" s="50" t="s">
        <v>298</v>
      </c>
      <c r="B122" s="50" t="s">
        <v>252</v>
      </c>
    </row>
    <row r="123" spans="1:2" ht="19.899999999999999" customHeight="1">
      <c r="A123" s="50"/>
      <c r="B123" s="50"/>
    </row>
    <row r="124" spans="1:2" ht="19.899999999999999" customHeight="1">
      <c r="A124" s="48" t="s">
        <v>253</v>
      </c>
      <c r="B124" s="50"/>
    </row>
    <row r="125" spans="1:2" ht="19.899999999999999" customHeight="1">
      <c r="A125" s="50" t="s">
        <v>254</v>
      </c>
      <c r="B125" s="50" t="s">
        <v>255</v>
      </c>
    </row>
    <row r="126" spans="1:2" ht="19.899999999999999" customHeight="1">
      <c r="A126" s="50" t="s">
        <v>256</v>
      </c>
      <c r="B126" s="50" t="s">
        <v>257</v>
      </c>
    </row>
    <row r="127" spans="1:2" ht="19.899999999999999" customHeight="1">
      <c r="A127" s="50" t="s">
        <v>258</v>
      </c>
      <c r="B127" s="50" t="s">
        <v>259</v>
      </c>
    </row>
    <row r="128" spans="1:2" ht="19.899999999999999" customHeight="1">
      <c r="A128" s="50"/>
      <c r="B128" s="50"/>
    </row>
    <row r="129" spans="1:2" ht="19.899999999999999" customHeight="1">
      <c r="A129" s="48" t="s">
        <v>127</v>
      </c>
      <c r="B129" s="50"/>
    </row>
    <row r="130" spans="1:2" ht="19.899999999999999" customHeight="1">
      <c r="A130" s="50" t="s">
        <v>260</v>
      </c>
      <c r="B130" s="50" t="s">
        <v>261</v>
      </c>
    </row>
    <row r="131" spans="1:2" ht="19.899999999999999" customHeight="1">
      <c r="A131" s="50" t="s">
        <v>262</v>
      </c>
      <c r="B131" s="50" t="s">
        <v>263</v>
      </c>
    </row>
    <row r="132" spans="1:2" ht="19.899999999999999" customHeight="1">
      <c r="A132" s="50"/>
      <c r="B132" s="50"/>
    </row>
    <row r="133" spans="1:2" ht="19.899999999999999" customHeight="1">
      <c r="A133" s="48" t="s">
        <v>128</v>
      </c>
      <c r="B133" s="50"/>
    </row>
    <row r="134" spans="1:2" ht="19.899999999999999" customHeight="1">
      <c r="A134" s="50" t="s">
        <v>264</v>
      </c>
      <c r="B134" s="50" t="s">
        <v>265</v>
      </c>
    </row>
  </sheetData>
  <mergeCells count="5">
    <mergeCell ref="A111:A112"/>
    <mergeCell ref="B111:B112"/>
    <mergeCell ref="A1:B1"/>
    <mergeCell ref="B64:B65"/>
    <mergeCell ref="A64:A65"/>
  </mergeCells>
  <pageMargins left="0.75196850299835205" right="0.75196850299835205" top="0.984251969" bottom="0.984251969" header="0.5" footer="0.5"/>
  <pageSetup paperSize="9" scale="69" orientation="portrait" useFirstPageNumber="1"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Budget</vt:lpstr>
      <vt:lpstr>ANIMATIONS</vt:lpstr>
      <vt:lpstr>EXPLICATIONS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Bornet Dit Vorgeat Timothée Lucas</dc:creator>
  <cp:lastModifiedBy>Bornet Dit Vorgeat Timothée Lucas</cp:lastModifiedBy>
  <cp:lastPrinted>2017-11-19T15:05:23Z</cp:lastPrinted>
  <dcterms:created xsi:type="dcterms:W3CDTF">2011-07-21T14:25:12Z</dcterms:created>
  <dcterms:modified xsi:type="dcterms:W3CDTF">2017-11-19T15:14:32Z</dcterms:modified>
</cp:coreProperties>
</file>