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rojects\RC\RC8266Controller\PCB_RcCtl\"/>
    </mc:Choice>
  </mc:AlternateContent>
  <xr:revisionPtr revIDLastSave="0" documentId="13_ncr:1_{93C8EFC0-450B-454B-823B-08AE7A0B6FCA}" xr6:coauthVersionLast="47" xr6:coauthVersionMax="47" xr10:uidLastSave="{00000000-0000-0000-0000-000000000000}"/>
  <bookViews>
    <workbookView xWindow="1965" yWindow="2430" windowWidth="21645" windowHeight="142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J17" i="1" s="1"/>
  <c r="I12" i="1"/>
  <c r="J12" i="1" s="1"/>
  <c r="H10" i="1"/>
  <c r="I10" i="1"/>
  <c r="J10" i="1" s="1"/>
  <c r="J19" i="1"/>
  <c r="I19" i="1"/>
  <c r="J18" i="1"/>
  <c r="J16" i="1"/>
  <c r="J20" i="1" s="1"/>
  <c r="J15" i="1"/>
  <c r="J14" i="1"/>
  <c r="J13" i="1"/>
  <c r="J11" i="1"/>
  <c r="J9" i="1"/>
  <c r="J8" i="1"/>
  <c r="J6" i="1"/>
  <c r="J5" i="1"/>
  <c r="J3" i="1"/>
  <c r="I4" i="1"/>
  <c r="J4" i="1" s="1"/>
  <c r="J7" i="1"/>
  <c r="J2" i="1"/>
</calcChain>
</file>

<file path=xl/sharedStrings.xml><?xml version="1.0" encoding="utf-8"?>
<sst xmlns="http://schemas.openxmlformats.org/spreadsheetml/2006/main" count="118" uniqueCount="76">
  <si>
    <t>J1</t>
  </si>
  <si>
    <t>Mini USB connector</t>
  </si>
  <si>
    <t>Ref</t>
  </si>
  <si>
    <t>Description</t>
  </si>
  <si>
    <t>U1</t>
  </si>
  <si>
    <t>TP4056</t>
  </si>
  <si>
    <t>Charging IC</t>
  </si>
  <si>
    <t>AliExpress</t>
  </si>
  <si>
    <t>Name</t>
  </si>
  <si>
    <t>Source</t>
  </si>
  <si>
    <t>SOP-8</t>
  </si>
  <si>
    <t>Package</t>
  </si>
  <si>
    <t>Order</t>
  </si>
  <si>
    <t>Cost £</t>
  </si>
  <si>
    <t>Num</t>
  </si>
  <si>
    <t>Price</t>
  </si>
  <si>
    <t>U2</t>
  </si>
  <si>
    <t>ESP-M2</t>
  </si>
  <si>
    <t>Main IC</t>
  </si>
  <si>
    <t>U3</t>
  </si>
  <si>
    <t>I2C to 4 x ADC</t>
  </si>
  <si>
    <t>ADS1015</t>
  </si>
  <si>
    <t>MSOP10</t>
  </si>
  <si>
    <t>V1</t>
  </si>
  <si>
    <t>3V3 regulator</t>
  </si>
  <si>
    <t>TO252-3</t>
  </si>
  <si>
    <t>V2</t>
  </si>
  <si>
    <t>2V8 regulator</t>
  </si>
  <si>
    <t>Got</t>
  </si>
  <si>
    <t>y</t>
  </si>
  <si>
    <t>SC-70-5</t>
  </si>
  <si>
    <t>Farnell</t>
  </si>
  <si>
    <t>D1</t>
  </si>
  <si>
    <t>RGB common cathode LED</t>
  </si>
  <si>
    <t>1K2 Resistor</t>
  </si>
  <si>
    <t>R2</t>
  </si>
  <si>
    <t>0R4 1/2w Resistor</t>
  </si>
  <si>
    <t>0805</t>
  </si>
  <si>
    <t>R1,3</t>
  </si>
  <si>
    <t>10K Resistor</t>
  </si>
  <si>
    <t>2512</t>
  </si>
  <si>
    <t>C1,2,3,4</t>
  </si>
  <si>
    <t>10uF 10V Capacitor</t>
  </si>
  <si>
    <t>C5,6</t>
  </si>
  <si>
    <t>100nF Capacitor</t>
  </si>
  <si>
    <t>BT1</t>
  </si>
  <si>
    <t>3V7 LiPo Battery</t>
  </si>
  <si>
    <t>SW1</t>
  </si>
  <si>
    <t>RV1,2</t>
  </si>
  <si>
    <t>Joystick</t>
  </si>
  <si>
    <t>Small slide switch</t>
  </si>
  <si>
    <t>J2</t>
  </si>
  <si>
    <t>Program port</t>
  </si>
  <si>
    <t>5 pin header</t>
  </si>
  <si>
    <t>J3</t>
  </si>
  <si>
    <t>LCD flexi connector</t>
  </si>
  <si>
    <t>TE 2328702-8-FFC/FPC</t>
  </si>
  <si>
    <t>5mm</t>
  </si>
  <si>
    <t>R6,7,8</t>
  </si>
  <si>
    <t>BA033CC0FP-E2</t>
  </si>
  <si>
    <t>MIC5365-2.8YC5-TR</t>
  </si>
  <si>
    <t>MCWR08X1201FTL</t>
  </si>
  <si>
    <t>WW25PR400FTL</t>
  </si>
  <si>
    <t>C2012X6S1A106K085AC</t>
  </si>
  <si>
    <t>652338 6.5*23*38mm</t>
  </si>
  <si>
    <t>2074334</t>
  </si>
  <si>
    <t>MC0805B104M500CT</t>
  </si>
  <si>
    <t>BangGood</t>
  </si>
  <si>
    <t>Ebay</t>
  </si>
  <si>
    <t>got</t>
  </si>
  <si>
    <t>onorder</t>
  </si>
  <si>
    <t>lots</t>
  </si>
  <si>
    <t>0.96" 80x160 IPS TFT</t>
  </si>
  <si>
    <t>sipeed langan nano</t>
  </si>
  <si>
    <t>aliexpress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</si>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</sst>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O18" sqref="O18"/>
    </sheetView>
  </sheetViews>
  <sheetFormatPr defaultRowHeight="15" x14ac:dyDescent="0.25"/>
  <cols>
    <col min="1" max="1" width="9.42578125" bestFit="1" customWidth="1"/>
    <col min="2" max="2" width="24.28515625" bestFit="1" customWidth="1"/>
    <col min="3" max="3" width="21.5703125" bestFit="1" customWidth="1"/>
    <col min="4" max="4" width="8.28515625" bestFit="1" customWidth="1"/>
    <col min="5" max="5" width="7.140625" bestFit="1" customWidth="1"/>
    <col min="6" max="6" width="4.28515625" bestFit="1" customWidth="1"/>
    <col min="7" max="7" width="10.140625" bestFit="1" customWidth="1"/>
    <col min="8" max="8" width="6.140625" bestFit="1" customWidth="1"/>
    <col min="9" max="9" width="6.28515625" bestFit="1" customWidth="1"/>
    <col min="10" max="10" width="7.7109375" bestFit="1" customWidth="1"/>
  </cols>
  <sheetData>
    <row r="1" spans="1:14" s="2" customFormat="1" x14ac:dyDescent="0.25">
      <c r="A1" s="2" t="s">
        <v>2</v>
      </c>
      <c r="B1" s="2" t="s">
        <v>3</v>
      </c>
      <c r="C1" s="2" t="s">
        <v>8</v>
      </c>
      <c r="D1" s="2" t="s">
        <v>11</v>
      </c>
      <c r="E1" s="2" t="s">
        <v>14</v>
      </c>
      <c r="F1" s="2" t="s">
        <v>28</v>
      </c>
      <c r="G1" s="2" t="s">
        <v>9</v>
      </c>
      <c r="H1" s="2" t="s">
        <v>12</v>
      </c>
      <c r="I1" s="2" t="s">
        <v>13</v>
      </c>
      <c r="J1" s="2" t="s">
        <v>15</v>
      </c>
      <c r="L1" s="2" t="s">
        <v>69</v>
      </c>
      <c r="M1" s="2" t="s">
        <v>70</v>
      </c>
    </row>
    <row r="2" spans="1:14" x14ac:dyDescent="0.25">
      <c r="A2" t="s">
        <v>4</v>
      </c>
      <c r="B2" t="s">
        <v>6</v>
      </c>
      <c r="C2" t="s">
        <v>5</v>
      </c>
      <c r="D2" t="s">
        <v>10</v>
      </c>
      <c r="E2">
        <v>1</v>
      </c>
      <c r="F2" t="s">
        <v>29</v>
      </c>
      <c r="G2" t="s">
        <v>7</v>
      </c>
      <c r="H2">
        <v>20</v>
      </c>
      <c r="I2">
        <v>0.76</v>
      </c>
      <c r="J2">
        <f t="shared" ref="J2:J19" si="0">I2/H2*E2</f>
        <v>3.7999999999999999E-2</v>
      </c>
      <c r="L2">
        <v>18</v>
      </c>
    </row>
    <row r="3" spans="1:14" x14ac:dyDescent="0.25">
      <c r="A3" t="s">
        <v>16</v>
      </c>
      <c r="B3" t="s">
        <v>18</v>
      </c>
      <c r="C3" t="s">
        <v>17</v>
      </c>
      <c r="D3" t="s">
        <v>17</v>
      </c>
      <c r="E3">
        <v>1</v>
      </c>
      <c r="F3" t="s">
        <v>29</v>
      </c>
      <c r="G3" t="s">
        <v>7</v>
      </c>
      <c r="H3">
        <v>1</v>
      </c>
      <c r="I3">
        <v>1.1100000000000001</v>
      </c>
      <c r="J3">
        <f t="shared" si="0"/>
        <v>1.1100000000000001</v>
      </c>
      <c r="L3">
        <v>6</v>
      </c>
    </row>
    <row r="4" spans="1:14" x14ac:dyDescent="0.25">
      <c r="A4" t="s">
        <v>19</v>
      </c>
      <c r="B4" t="s">
        <v>20</v>
      </c>
      <c r="C4" t="s">
        <v>21</v>
      </c>
      <c r="D4" t="s">
        <v>22</v>
      </c>
      <c r="E4">
        <v>1</v>
      </c>
      <c r="F4" t="s">
        <v>29</v>
      </c>
      <c r="G4" t="s">
        <v>7</v>
      </c>
      <c r="H4">
        <v>5</v>
      </c>
      <c r="I4">
        <f xml:space="preserve"> 0.87 * 5</f>
        <v>4.3499999999999996</v>
      </c>
      <c r="J4">
        <f t="shared" si="0"/>
        <v>0.86999999999999988</v>
      </c>
      <c r="L4">
        <v>3</v>
      </c>
      <c r="M4">
        <v>20</v>
      </c>
      <c r="N4" t="s">
        <v>74</v>
      </c>
    </row>
    <row r="5" spans="1:14" x14ac:dyDescent="0.25">
      <c r="A5" t="s">
        <v>23</v>
      </c>
      <c r="B5" t="s">
        <v>24</v>
      </c>
      <c r="C5" t="s">
        <v>59</v>
      </c>
      <c r="D5" t="s">
        <v>25</v>
      </c>
      <c r="E5">
        <v>1</v>
      </c>
      <c r="F5" t="s">
        <v>29</v>
      </c>
      <c r="G5" t="s">
        <v>31</v>
      </c>
      <c r="H5">
        <v>1</v>
      </c>
      <c r="I5">
        <v>0.87</v>
      </c>
      <c r="J5">
        <f t="shared" si="0"/>
        <v>0.87</v>
      </c>
      <c r="L5">
        <v>1</v>
      </c>
      <c r="M5">
        <v>10</v>
      </c>
      <c r="N5" t="s">
        <v>75</v>
      </c>
    </row>
    <row r="6" spans="1:14" x14ac:dyDescent="0.25">
      <c r="A6" t="s">
        <v>26</v>
      </c>
      <c r="B6" t="s">
        <v>27</v>
      </c>
      <c r="C6" t="s">
        <v>60</v>
      </c>
      <c r="D6" t="s">
        <v>30</v>
      </c>
      <c r="E6">
        <v>1</v>
      </c>
      <c r="F6" t="s">
        <v>29</v>
      </c>
      <c r="G6" t="s">
        <v>31</v>
      </c>
      <c r="H6">
        <v>5</v>
      </c>
      <c r="I6">
        <v>0.56000000000000005</v>
      </c>
      <c r="J6">
        <f t="shared" si="0"/>
        <v>0.11200000000000002</v>
      </c>
      <c r="L6">
        <v>2</v>
      </c>
      <c r="M6">
        <v>10</v>
      </c>
      <c r="N6" t="s">
        <v>75</v>
      </c>
    </row>
    <row r="7" spans="1:14" x14ac:dyDescent="0.25">
      <c r="A7" t="s">
        <v>32</v>
      </c>
      <c r="B7" t="s">
        <v>33</v>
      </c>
      <c r="D7" t="s">
        <v>57</v>
      </c>
      <c r="E7">
        <v>1</v>
      </c>
      <c r="F7" t="s">
        <v>29</v>
      </c>
      <c r="G7" t="s">
        <v>7</v>
      </c>
      <c r="H7">
        <v>100</v>
      </c>
      <c r="I7">
        <v>7.19</v>
      </c>
      <c r="J7">
        <f t="shared" si="0"/>
        <v>7.1900000000000006E-2</v>
      </c>
      <c r="L7">
        <v>98</v>
      </c>
    </row>
    <row r="8" spans="1:14" x14ac:dyDescent="0.25">
      <c r="A8" t="s">
        <v>38</v>
      </c>
      <c r="B8" t="s">
        <v>34</v>
      </c>
      <c r="C8" t="s">
        <v>61</v>
      </c>
      <c r="D8" s="1" t="s">
        <v>37</v>
      </c>
      <c r="E8">
        <v>2</v>
      </c>
      <c r="F8" t="s">
        <v>29</v>
      </c>
      <c r="G8" t="s">
        <v>31</v>
      </c>
      <c r="H8">
        <v>1</v>
      </c>
      <c r="I8">
        <v>8.0000000000000002E-3</v>
      </c>
      <c r="J8">
        <f t="shared" si="0"/>
        <v>1.6E-2</v>
      </c>
      <c r="L8">
        <v>15</v>
      </c>
    </row>
    <row r="9" spans="1:14" x14ac:dyDescent="0.25">
      <c r="A9" t="s">
        <v>35</v>
      </c>
      <c r="B9" t="s">
        <v>36</v>
      </c>
      <c r="C9" t="s">
        <v>62</v>
      </c>
      <c r="D9" s="1" t="s">
        <v>40</v>
      </c>
      <c r="E9">
        <v>1</v>
      </c>
      <c r="F9" t="s">
        <v>29</v>
      </c>
      <c r="G9" t="s">
        <v>31</v>
      </c>
      <c r="H9">
        <v>10</v>
      </c>
      <c r="I9">
        <v>3.75</v>
      </c>
      <c r="J9">
        <f t="shared" si="0"/>
        <v>0.375</v>
      </c>
      <c r="L9">
        <v>6</v>
      </c>
    </row>
    <row r="10" spans="1:14" x14ac:dyDescent="0.25">
      <c r="A10" t="s">
        <v>58</v>
      </c>
      <c r="B10" t="s">
        <v>39</v>
      </c>
      <c r="C10" s="1" t="s">
        <v>65</v>
      </c>
      <c r="D10" s="1" t="s">
        <v>37</v>
      </c>
      <c r="E10">
        <v>5</v>
      </c>
      <c r="F10" t="s">
        <v>29</v>
      </c>
      <c r="G10" t="s">
        <v>31</v>
      </c>
      <c r="H10">
        <f>10</f>
        <v>10</v>
      </c>
      <c r="I10">
        <f>10*0.0195</f>
        <v>0.19500000000000001</v>
      </c>
      <c r="J10">
        <f t="shared" si="0"/>
        <v>9.7500000000000003E-2</v>
      </c>
      <c r="L10">
        <v>23</v>
      </c>
    </row>
    <row r="11" spans="1:14" x14ac:dyDescent="0.25">
      <c r="A11" t="s">
        <v>41</v>
      </c>
      <c r="B11" t="s">
        <v>42</v>
      </c>
      <c r="C11" t="s">
        <v>63</v>
      </c>
      <c r="D11" s="1" t="s">
        <v>37</v>
      </c>
      <c r="E11">
        <v>4</v>
      </c>
      <c r="F11" t="s">
        <v>29</v>
      </c>
      <c r="G11" t="s">
        <v>31</v>
      </c>
      <c r="H11">
        <v>10</v>
      </c>
      <c r="I11">
        <v>0.54</v>
      </c>
      <c r="J11">
        <f t="shared" si="0"/>
        <v>0.21600000000000003</v>
      </c>
      <c r="L11">
        <v>2</v>
      </c>
      <c r="M11">
        <v>10</v>
      </c>
      <c r="N11" t="s">
        <v>75</v>
      </c>
    </row>
    <row r="12" spans="1:14" x14ac:dyDescent="0.25">
      <c r="A12" t="s">
        <v>43</v>
      </c>
      <c r="B12" t="s">
        <v>44</v>
      </c>
      <c r="C12" t="s">
        <v>66</v>
      </c>
      <c r="D12" s="1" t="s">
        <v>37</v>
      </c>
      <c r="E12">
        <v>2</v>
      </c>
      <c r="F12" t="s">
        <v>29</v>
      </c>
      <c r="G12" t="s">
        <v>31</v>
      </c>
      <c r="H12">
        <v>10</v>
      </c>
      <c r="I12">
        <f>10*0.052</f>
        <v>0.52</v>
      </c>
      <c r="J12">
        <f t="shared" si="0"/>
        <v>0.10400000000000001</v>
      </c>
      <c r="L12">
        <v>13</v>
      </c>
    </row>
    <row r="13" spans="1:14" x14ac:dyDescent="0.25">
      <c r="A13" t="s">
        <v>45</v>
      </c>
      <c r="B13" t="s">
        <v>46</v>
      </c>
      <c r="C13" t="s">
        <v>64</v>
      </c>
      <c r="D13" s="1"/>
      <c r="E13">
        <v>1</v>
      </c>
      <c r="F13" t="s">
        <v>29</v>
      </c>
      <c r="G13" t="s">
        <v>7</v>
      </c>
      <c r="H13">
        <v>2</v>
      </c>
      <c r="I13">
        <v>4.6399999999999997</v>
      </c>
      <c r="J13">
        <f t="shared" si="0"/>
        <v>2.3199999999999998</v>
      </c>
      <c r="L13">
        <v>3</v>
      </c>
    </row>
    <row r="14" spans="1:14" x14ac:dyDescent="0.25">
      <c r="A14" t="s">
        <v>47</v>
      </c>
      <c r="B14" t="s">
        <v>50</v>
      </c>
      <c r="D14" s="1"/>
      <c r="E14">
        <v>1</v>
      </c>
      <c r="F14" t="s">
        <v>29</v>
      </c>
      <c r="G14" t="s">
        <v>67</v>
      </c>
      <c r="H14">
        <v>10</v>
      </c>
      <c r="I14">
        <v>2.44</v>
      </c>
      <c r="J14">
        <f t="shared" si="0"/>
        <v>0.24399999999999999</v>
      </c>
      <c r="L14" t="s">
        <v>71</v>
      </c>
    </row>
    <row r="15" spans="1:14" x14ac:dyDescent="0.25">
      <c r="A15" t="s">
        <v>48</v>
      </c>
      <c r="B15" t="s">
        <v>49</v>
      </c>
      <c r="D15" s="1"/>
      <c r="E15">
        <v>1</v>
      </c>
      <c r="F15" t="s">
        <v>29</v>
      </c>
      <c r="G15" t="s">
        <v>67</v>
      </c>
      <c r="H15">
        <v>1</v>
      </c>
      <c r="I15">
        <v>2.2599999999999998</v>
      </c>
      <c r="J15">
        <f t="shared" si="0"/>
        <v>2.2599999999999998</v>
      </c>
      <c r="L15">
        <v>2</v>
      </c>
      <c r="M15">
        <v>6</v>
      </c>
      <c r="N15" t="s">
        <v>74</v>
      </c>
    </row>
    <row r="16" spans="1:14" x14ac:dyDescent="0.25">
      <c r="A16" t="s">
        <v>0</v>
      </c>
      <c r="B16" t="s">
        <v>1</v>
      </c>
      <c r="E16">
        <v>1</v>
      </c>
      <c r="F16" t="s">
        <v>29</v>
      </c>
      <c r="G16" t="s">
        <v>68</v>
      </c>
      <c r="H16">
        <v>10</v>
      </c>
      <c r="I16">
        <v>1.31</v>
      </c>
      <c r="J16">
        <f t="shared" si="0"/>
        <v>0.13100000000000001</v>
      </c>
      <c r="L16">
        <v>7</v>
      </c>
    </row>
    <row r="17" spans="1:14" x14ac:dyDescent="0.25">
      <c r="A17" t="s">
        <v>51</v>
      </c>
      <c r="B17" t="s">
        <v>52</v>
      </c>
      <c r="C17" t="s">
        <v>53</v>
      </c>
      <c r="E17" s="3">
        <f>1/8</f>
        <v>0.125</v>
      </c>
      <c r="F17" t="s">
        <v>29</v>
      </c>
      <c r="G17" t="s">
        <v>67</v>
      </c>
      <c r="H17">
        <v>10</v>
      </c>
      <c r="I17">
        <v>1.63</v>
      </c>
      <c r="J17">
        <f t="shared" si="0"/>
        <v>2.0374999999999997E-2</v>
      </c>
      <c r="L17" t="s">
        <v>71</v>
      </c>
    </row>
    <row r="18" spans="1:14" x14ac:dyDescent="0.25">
      <c r="A18" t="s">
        <v>54</v>
      </c>
      <c r="B18" t="s">
        <v>55</v>
      </c>
      <c r="C18" t="s">
        <v>56</v>
      </c>
      <c r="E18">
        <v>1</v>
      </c>
      <c r="F18" t="s">
        <v>29</v>
      </c>
      <c r="G18" t="s">
        <v>31</v>
      </c>
      <c r="H18">
        <v>5</v>
      </c>
      <c r="I18">
        <v>0.86</v>
      </c>
      <c r="J18">
        <f t="shared" si="0"/>
        <v>0.17199999999999999</v>
      </c>
      <c r="L18">
        <v>2</v>
      </c>
      <c r="M18">
        <v>10</v>
      </c>
      <c r="N18" t="s">
        <v>75</v>
      </c>
    </row>
    <row r="19" spans="1:14" x14ac:dyDescent="0.25">
      <c r="A19" t="s">
        <v>54</v>
      </c>
      <c r="B19" t="s">
        <v>72</v>
      </c>
      <c r="E19">
        <v>1</v>
      </c>
      <c r="F19" t="s">
        <v>29</v>
      </c>
      <c r="G19" t="s">
        <v>7</v>
      </c>
      <c r="H19">
        <v>2</v>
      </c>
      <c r="I19">
        <f>1.33*2</f>
        <v>2.66</v>
      </c>
      <c r="J19">
        <f t="shared" si="0"/>
        <v>1.33</v>
      </c>
      <c r="L19" t="s">
        <v>73</v>
      </c>
      <c r="M19">
        <v>5</v>
      </c>
      <c r="N19" t="s">
        <v>74</v>
      </c>
    </row>
    <row r="20" spans="1:14" x14ac:dyDescent="0.25">
      <c r="J20" s="4">
        <f>SUM(J2:J19)</f>
        <v>10.357775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</dc:creator>
  <cp:lastModifiedBy>trevo</cp:lastModifiedBy>
  <dcterms:created xsi:type="dcterms:W3CDTF">2015-06-05T18:17:20Z</dcterms:created>
  <dcterms:modified xsi:type="dcterms:W3CDTF">2021-05-29T22:01:17Z</dcterms:modified>
</cp:coreProperties>
</file>