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RC\RC8266Device\PCB_RcDev\RcDev\"/>
    </mc:Choice>
  </mc:AlternateContent>
  <xr:revisionPtr revIDLastSave="0" documentId="13_ncr:1_{EACB36AA-E9BA-49C1-81E8-5E20D0786F50}" xr6:coauthVersionLast="47" xr6:coauthVersionMax="47" xr10:uidLastSave="{00000000-0000-0000-0000-000000000000}"/>
  <bookViews>
    <workbookView xWindow="1515" yWindow="2205" windowWidth="18945" windowHeight="142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E16" i="1"/>
  <c r="J16" i="1" s="1"/>
  <c r="J15" i="1"/>
  <c r="J14" i="1"/>
  <c r="I13" i="1"/>
  <c r="J13" i="1" s="1"/>
  <c r="J12" i="1"/>
  <c r="J11" i="1"/>
  <c r="I9" i="1"/>
  <c r="H9" i="1"/>
  <c r="J10" i="1"/>
  <c r="J7" i="1"/>
  <c r="J6" i="1"/>
  <c r="I5" i="1"/>
  <c r="J5" i="1" s="1"/>
  <c r="J4" i="1"/>
  <c r="J3" i="1"/>
  <c r="J9" i="1" l="1"/>
  <c r="J17" i="1" s="1"/>
</calcChain>
</file>

<file path=xl/sharedStrings.xml><?xml version="1.0" encoding="utf-8"?>
<sst xmlns="http://schemas.openxmlformats.org/spreadsheetml/2006/main" count="92" uniqueCount="65">
  <si>
    <t>Mini USB connector</t>
  </si>
  <si>
    <t>Ref</t>
  </si>
  <si>
    <t>Description</t>
  </si>
  <si>
    <t>TP4056</t>
  </si>
  <si>
    <t>Charging IC</t>
  </si>
  <si>
    <t>AliExpress</t>
  </si>
  <si>
    <t>Name</t>
  </si>
  <si>
    <t>Source</t>
  </si>
  <si>
    <t>SOP-8</t>
  </si>
  <si>
    <t>Package</t>
  </si>
  <si>
    <t>Order</t>
  </si>
  <si>
    <t>Cost £</t>
  </si>
  <si>
    <t>Num</t>
  </si>
  <si>
    <t>Price</t>
  </si>
  <si>
    <t>U2</t>
  </si>
  <si>
    <t>ESP-M2</t>
  </si>
  <si>
    <t>Main IC</t>
  </si>
  <si>
    <t>V1</t>
  </si>
  <si>
    <t>3V3 regulator</t>
  </si>
  <si>
    <t>TO252-3</t>
  </si>
  <si>
    <t>Got</t>
  </si>
  <si>
    <t>y</t>
  </si>
  <si>
    <t>Farnell</t>
  </si>
  <si>
    <t>RGB common cathode LED</t>
  </si>
  <si>
    <t>1K2 Resistor</t>
  </si>
  <si>
    <t>0R4 1/2w Resistor</t>
  </si>
  <si>
    <t>0805</t>
  </si>
  <si>
    <t>10K Resistor</t>
  </si>
  <si>
    <t>2512</t>
  </si>
  <si>
    <t>10uF 10V Capacitor</t>
  </si>
  <si>
    <t>100nF Capacitor</t>
  </si>
  <si>
    <t>SW1</t>
  </si>
  <si>
    <t>Small slide switch</t>
  </si>
  <si>
    <t>J2</t>
  </si>
  <si>
    <t>Program port</t>
  </si>
  <si>
    <t>5 pin header</t>
  </si>
  <si>
    <t>5mm</t>
  </si>
  <si>
    <t>BA033CC0FP-E2</t>
  </si>
  <si>
    <t>MCWR08X1201FTL</t>
  </si>
  <si>
    <t>WW25PR400FTL</t>
  </si>
  <si>
    <t>C2012X6S1A106K085AC</t>
  </si>
  <si>
    <t>2074334</t>
  </si>
  <si>
    <t>MC0805B104M500CT</t>
  </si>
  <si>
    <t>BangGood</t>
  </si>
  <si>
    <t>Ebay</t>
  </si>
  <si>
    <t>got</t>
  </si>
  <si>
    <t>onorder</t>
  </si>
  <si>
    <t>lots</t>
  </si>
  <si>
    <t>Level Changer</t>
  </si>
  <si>
    <t>CD40109BPW</t>
  </si>
  <si>
    <t>TSSOP16</t>
  </si>
  <si>
    <t>U3,4</t>
  </si>
  <si>
    <t>K1,2</t>
  </si>
  <si>
    <t>Relay</t>
  </si>
  <si>
    <t>G6K-2F-Y</t>
  </si>
  <si>
    <t>D1,2</t>
  </si>
  <si>
    <t>R1,6</t>
  </si>
  <si>
    <t>R2,3,4,5</t>
  </si>
  <si>
    <t>R7,10</t>
  </si>
  <si>
    <t>1K0 Resistor</t>
  </si>
  <si>
    <t>R8,9,11,12</t>
  </si>
  <si>
    <t>C1,3,4,5,6</t>
  </si>
  <si>
    <t>C2</t>
  </si>
  <si>
    <t>J7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</si>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</sst>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1" fillId="0" borderId="0" xfId="0" applyNumberFormat="1" applyFont="1"/>
    <xf numFmtId="2" fontId="0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O5" sqref="O5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21.5703125" bestFit="1" customWidth="1"/>
    <col min="4" max="4" width="8.85546875" bestFit="1" customWidth="1"/>
    <col min="5" max="5" width="5.28515625" bestFit="1" customWidth="1"/>
    <col min="6" max="6" width="4.28515625" bestFit="1" customWidth="1"/>
    <col min="7" max="7" width="10.140625" bestFit="1" customWidth="1"/>
    <col min="8" max="8" width="6.140625" bestFit="1" customWidth="1"/>
    <col min="9" max="9" width="6.28515625" bestFit="1" customWidth="1"/>
    <col min="10" max="10" width="5.42578125" style="3" bestFit="1" customWidth="1"/>
    <col min="11" max="11" width="4.28515625" bestFit="1" customWidth="1"/>
    <col min="12" max="12" width="8.140625" bestFit="1" customWidth="1"/>
  </cols>
  <sheetData>
    <row r="1" spans="1:12" s="2" customFormat="1" x14ac:dyDescent="0.25">
      <c r="A1" s="2" t="s">
        <v>1</v>
      </c>
      <c r="B1" s="2" t="s">
        <v>2</v>
      </c>
      <c r="C1" s="2" t="s">
        <v>6</v>
      </c>
      <c r="D1" s="2" t="s">
        <v>9</v>
      </c>
      <c r="E1" s="2" t="s">
        <v>12</v>
      </c>
      <c r="F1" s="2" t="s">
        <v>20</v>
      </c>
      <c r="G1" s="2" t="s">
        <v>7</v>
      </c>
      <c r="H1" s="2" t="s">
        <v>10</v>
      </c>
      <c r="I1" s="2" t="s">
        <v>11</v>
      </c>
      <c r="J1" s="5" t="s">
        <v>13</v>
      </c>
      <c r="K1" s="2" t="s">
        <v>45</v>
      </c>
      <c r="L1" s="2" t="s">
        <v>46</v>
      </c>
    </row>
    <row r="2" spans="1:12" s="4" customFormat="1" x14ac:dyDescent="0.25">
      <c r="A2" s="4" t="s">
        <v>64</v>
      </c>
      <c r="B2" s="4" t="s">
        <v>48</v>
      </c>
      <c r="C2" s="4" t="s">
        <v>49</v>
      </c>
      <c r="D2" s="4" t="s">
        <v>50</v>
      </c>
      <c r="E2" s="4">
        <v>1</v>
      </c>
      <c r="G2" s="4" t="s">
        <v>22</v>
      </c>
      <c r="H2" s="4">
        <v>20</v>
      </c>
      <c r="I2" s="4">
        <f>0.366*20</f>
        <v>7.32</v>
      </c>
      <c r="J2" s="6">
        <v>0.36599999999999999</v>
      </c>
      <c r="K2" s="4">
        <v>0</v>
      </c>
      <c r="L2" s="4">
        <v>20</v>
      </c>
    </row>
    <row r="3" spans="1:12" x14ac:dyDescent="0.25">
      <c r="A3" t="s">
        <v>14</v>
      </c>
      <c r="B3" t="s">
        <v>16</v>
      </c>
      <c r="C3" t="s">
        <v>15</v>
      </c>
      <c r="D3" t="s">
        <v>15</v>
      </c>
      <c r="E3">
        <v>1</v>
      </c>
      <c r="F3" t="s">
        <v>21</v>
      </c>
      <c r="G3" t="s">
        <v>5</v>
      </c>
      <c r="H3">
        <v>1</v>
      </c>
      <c r="I3">
        <v>1.1100000000000001</v>
      </c>
      <c r="J3" s="3">
        <f t="shared" ref="J3" si="0">I3/H3*E3</f>
        <v>1.1100000000000001</v>
      </c>
      <c r="K3">
        <v>6</v>
      </c>
    </row>
    <row r="4" spans="1:12" x14ac:dyDescent="0.25">
      <c r="A4" t="s">
        <v>51</v>
      </c>
      <c r="B4" t="s">
        <v>4</v>
      </c>
      <c r="C4" t="s">
        <v>3</v>
      </c>
      <c r="D4" t="s">
        <v>8</v>
      </c>
      <c r="E4">
        <v>2</v>
      </c>
      <c r="F4" t="s">
        <v>21</v>
      </c>
      <c r="G4" t="s">
        <v>5</v>
      </c>
      <c r="H4">
        <v>20</v>
      </c>
      <c r="I4">
        <v>0.76</v>
      </c>
      <c r="J4" s="3">
        <f>I4/H4*E4</f>
        <v>7.5999999999999998E-2</v>
      </c>
      <c r="K4">
        <v>18</v>
      </c>
    </row>
    <row r="5" spans="1:12" x14ac:dyDescent="0.25">
      <c r="A5" t="s">
        <v>52</v>
      </c>
      <c r="B5" t="s">
        <v>53</v>
      </c>
      <c r="C5" t="s">
        <v>54</v>
      </c>
      <c r="D5" t="s">
        <v>54</v>
      </c>
      <c r="E5">
        <v>2</v>
      </c>
      <c r="G5" t="s">
        <v>5</v>
      </c>
      <c r="H5">
        <v>20</v>
      </c>
      <c r="I5">
        <f>2*3.45</f>
        <v>6.9</v>
      </c>
      <c r="J5" s="3">
        <f>I5/H5*E5</f>
        <v>0.69000000000000006</v>
      </c>
      <c r="K5">
        <v>0</v>
      </c>
      <c r="L5">
        <v>20</v>
      </c>
    </row>
    <row r="6" spans="1:12" x14ac:dyDescent="0.25">
      <c r="A6" t="s">
        <v>17</v>
      </c>
      <c r="B6" t="s">
        <v>18</v>
      </c>
      <c r="C6" t="s">
        <v>37</v>
      </c>
      <c r="D6" t="s">
        <v>19</v>
      </c>
      <c r="E6">
        <v>1</v>
      </c>
      <c r="F6" t="s">
        <v>21</v>
      </c>
      <c r="G6" t="s">
        <v>22</v>
      </c>
      <c r="H6">
        <v>1</v>
      </c>
      <c r="I6">
        <v>0.87</v>
      </c>
      <c r="J6" s="3">
        <f t="shared" ref="J6:J7" si="1">I6/H6*E6</f>
        <v>0.87</v>
      </c>
      <c r="K6">
        <v>11</v>
      </c>
    </row>
    <row r="7" spans="1:12" x14ac:dyDescent="0.25">
      <c r="A7" t="s">
        <v>55</v>
      </c>
      <c r="B7" t="s">
        <v>23</v>
      </c>
      <c r="D7" t="s">
        <v>36</v>
      </c>
      <c r="E7">
        <v>2</v>
      </c>
      <c r="F7" t="s">
        <v>21</v>
      </c>
      <c r="G7" t="s">
        <v>5</v>
      </c>
      <c r="H7">
        <v>100</v>
      </c>
      <c r="I7">
        <v>7.19</v>
      </c>
      <c r="J7" s="3">
        <f t="shared" si="1"/>
        <v>0.14380000000000001</v>
      </c>
      <c r="K7">
        <v>98</v>
      </c>
    </row>
    <row r="8" spans="1:12" x14ac:dyDescent="0.25">
      <c r="A8" t="s">
        <v>56</v>
      </c>
      <c r="B8" t="s">
        <v>59</v>
      </c>
    </row>
    <row r="9" spans="1:12" x14ac:dyDescent="0.25">
      <c r="A9" t="s">
        <v>57</v>
      </c>
      <c r="B9" t="s">
        <v>27</v>
      </c>
      <c r="C9" s="1" t="s">
        <v>41</v>
      </c>
      <c r="D9" s="1" t="s">
        <v>26</v>
      </c>
      <c r="E9">
        <v>4</v>
      </c>
      <c r="F9" t="s">
        <v>21</v>
      </c>
      <c r="G9" t="s">
        <v>22</v>
      </c>
      <c r="H9">
        <f>10</f>
        <v>10</v>
      </c>
      <c r="I9">
        <f>10*0.0195</f>
        <v>0.19500000000000001</v>
      </c>
      <c r="J9" s="3">
        <f t="shared" ref="J9" si="2">I9/H9*E9</f>
        <v>7.8E-2</v>
      </c>
      <c r="K9">
        <v>23</v>
      </c>
    </row>
    <row r="10" spans="1:12" x14ac:dyDescent="0.25">
      <c r="A10" t="s">
        <v>58</v>
      </c>
      <c r="B10" t="s">
        <v>25</v>
      </c>
      <c r="C10" t="s">
        <v>39</v>
      </c>
      <c r="D10" s="1" t="s">
        <v>28</v>
      </c>
      <c r="E10">
        <v>2</v>
      </c>
      <c r="F10" t="s">
        <v>21</v>
      </c>
      <c r="G10" t="s">
        <v>22</v>
      </c>
      <c r="H10">
        <v>10</v>
      </c>
      <c r="I10">
        <v>3.75</v>
      </c>
      <c r="J10" s="3">
        <f t="shared" ref="J10:J16" si="3">I10/H10*E10</f>
        <v>0.75</v>
      </c>
      <c r="K10">
        <v>6</v>
      </c>
    </row>
    <row r="11" spans="1:12" x14ac:dyDescent="0.25">
      <c r="A11" t="s">
        <v>60</v>
      </c>
      <c r="B11" t="s">
        <v>24</v>
      </c>
      <c r="C11" t="s">
        <v>38</v>
      </c>
      <c r="D11" s="1" t="s">
        <v>26</v>
      </c>
      <c r="E11">
        <v>4</v>
      </c>
      <c r="F11" t="s">
        <v>21</v>
      </c>
      <c r="G11" t="s">
        <v>22</v>
      </c>
      <c r="H11">
        <v>1</v>
      </c>
      <c r="I11">
        <v>8.0000000000000002E-3</v>
      </c>
      <c r="J11" s="3">
        <f t="shared" si="3"/>
        <v>3.2000000000000001E-2</v>
      </c>
      <c r="K11">
        <v>15</v>
      </c>
    </row>
    <row r="12" spans="1:12" x14ac:dyDescent="0.25">
      <c r="A12" t="s">
        <v>61</v>
      </c>
      <c r="B12" t="s">
        <v>29</v>
      </c>
      <c r="C12" t="s">
        <v>40</v>
      </c>
      <c r="D12" s="1" t="s">
        <v>26</v>
      </c>
      <c r="E12">
        <v>5</v>
      </c>
      <c r="F12" t="s">
        <v>21</v>
      </c>
      <c r="G12" t="s">
        <v>22</v>
      </c>
      <c r="H12">
        <v>10</v>
      </c>
      <c r="I12">
        <v>0.54</v>
      </c>
      <c r="J12" s="3">
        <f t="shared" si="3"/>
        <v>0.27</v>
      </c>
      <c r="K12">
        <v>12</v>
      </c>
    </row>
    <row r="13" spans="1:12" x14ac:dyDescent="0.25">
      <c r="A13" t="s">
        <v>62</v>
      </c>
      <c r="B13" t="s">
        <v>30</v>
      </c>
      <c r="C13" t="s">
        <v>42</v>
      </c>
      <c r="D13" s="1" t="s">
        <v>26</v>
      </c>
      <c r="E13">
        <v>1</v>
      </c>
      <c r="F13" t="s">
        <v>21</v>
      </c>
      <c r="G13" t="s">
        <v>22</v>
      </c>
      <c r="H13">
        <v>10</v>
      </c>
      <c r="I13">
        <f>10*0.052</f>
        <v>0.52</v>
      </c>
      <c r="J13" s="3">
        <f t="shared" si="3"/>
        <v>5.2000000000000005E-2</v>
      </c>
      <c r="K13">
        <v>13</v>
      </c>
    </row>
    <row r="14" spans="1:12" x14ac:dyDescent="0.25">
      <c r="A14" t="s">
        <v>31</v>
      </c>
      <c r="B14" t="s">
        <v>32</v>
      </c>
      <c r="D14" s="1"/>
      <c r="E14">
        <v>1</v>
      </c>
      <c r="F14" t="s">
        <v>21</v>
      </c>
      <c r="G14" t="s">
        <v>43</v>
      </c>
      <c r="H14">
        <v>10</v>
      </c>
      <c r="I14">
        <v>2.44</v>
      </c>
      <c r="J14" s="3">
        <f t="shared" si="3"/>
        <v>0.24399999999999999</v>
      </c>
      <c r="K14" t="s">
        <v>47</v>
      </c>
    </row>
    <row r="15" spans="1:12" x14ac:dyDescent="0.25">
      <c r="A15" t="s">
        <v>63</v>
      </c>
      <c r="B15" t="s">
        <v>0</v>
      </c>
      <c r="E15">
        <v>1</v>
      </c>
      <c r="F15" t="s">
        <v>21</v>
      </c>
      <c r="G15" t="s">
        <v>44</v>
      </c>
      <c r="H15">
        <v>10</v>
      </c>
      <c r="I15">
        <v>1.31</v>
      </c>
      <c r="J15" s="3">
        <f t="shared" si="3"/>
        <v>0.13100000000000001</v>
      </c>
      <c r="K15">
        <v>7</v>
      </c>
    </row>
    <row r="16" spans="1:12" ht="15.75" thickBot="1" x14ac:dyDescent="0.3">
      <c r="A16" t="s">
        <v>33</v>
      </c>
      <c r="B16" t="s">
        <v>34</v>
      </c>
      <c r="C16" t="s">
        <v>35</v>
      </c>
      <c r="E16" s="3">
        <f>1/8</f>
        <v>0.125</v>
      </c>
      <c r="F16" t="s">
        <v>21</v>
      </c>
      <c r="G16" t="s">
        <v>43</v>
      </c>
      <c r="H16">
        <v>10</v>
      </c>
      <c r="I16">
        <v>1.63</v>
      </c>
      <c r="J16" s="3">
        <f t="shared" si="3"/>
        <v>2.0374999999999997E-2</v>
      </c>
      <c r="K16" t="s">
        <v>47</v>
      </c>
    </row>
    <row r="17" spans="10:10" ht="15.75" thickTop="1" x14ac:dyDescent="0.25">
      <c r="J17" s="7">
        <f>SUM(J2:J16)</f>
        <v>4.8331749999999989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</dc:creator>
  <cp:lastModifiedBy>trevo</cp:lastModifiedBy>
  <dcterms:created xsi:type="dcterms:W3CDTF">2015-06-05T18:17:20Z</dcterms:created>
  <dcterms:modified xsi:type="dcterms:W3CDTF">2021-06-05T16:05:32Z</dcterms:modified>
</cp:coreProperties>
</file>