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Charge Weight" sheetId="1" r:id="rId1"/>
  </sheets>
  <calcPr calcId="144525"/>
</workbook>
</file>

<file path=xl/sharedStrings.xml><?xml version="1.0" encoding="utf-8"?>
<sst xmlns="http://schemas.openxmlformats.org/spreadsheetml/2006/main" count="24" uniqueCount="24">
  <si>
    <t>Shenzhen Winsky international Freight CO.,LTD</t>
  </si>
  <si>
    <t>Attn: Emma Ye    Tel: 86-755-36640610  Phone :+86-150-1366-7072</t>
  </si>
  <si>
    <t>Add:No.2 Fuwei Industrial Park, Fuyong Street, Bao’an District, Shenzhen, China</t>
  </si>
  <si>
    <t>Email: emma@winskyfreight.com      Web: https://www.winskyfreight.com/</t>
  </si>
  <si>
    <t>Chargeable Weight  Formula for Air &amp; Sea Freight Shipments</t>
  </si>
  <si>
    <t>Cargo Dimension</t>
  </si>
  <si>
    <t>Gross Weight</t>
  </si>
  <si>
    <r>
      <t xml:space="preserve">EXPRESS
</t>
    </r>
    <r>
      <rPr>
        <b/>
        <sz val="14"/>
        <rFont val="宋体"/>
        <charset val="134"/>
      </rPr>
      <t>（</t>
    </r>
    <r>
      <rPr>
        <sz val="14"/>
        <color theme="1"/>
        <rFont val="Calibri"/>
        <charset val="134"/>
      </rPr>
      <t>TNT FedEx Aramex</t>
    </r>
    <r>
      <rPr>
        <sz val="14"/>
        <color theme="1"/>
        <rFont val="宋体"/>
        <charset val="134"/>
      </rPr>
      <t>）</t>
    </r>
  </si>
  <si>
    <t>Air Freight</t>
  </si>
  <si>
    <t>Sea Freight</t>
  </si>
  <si>
    <t>DHL 
Charge Weight</t>
  </si>
  <si>
    <t>UPS
Charge Weight</t>
  </si>
  <si>
    <r>
      <t>Carton NO</t>
    </r>
    <r>
      <rPr>
        <b/>
        <vertAlign val="superscript"/>
        <sz val="18"/>
        <color theme="1"/>
        <rFont val="Calibri"/>
        <charset val="134"/>
      </rPr>
      <t xml:space="preserve">    </t>
    </r>
  </si>
  <si>
    <t>Length
(CM)</t>
  </si>
  <si>
    <t>Width (CM)</t>
  </si>
  <si>
    <t>Height
(CM)</t>
  </si>
  <si>
    <t xml:space="preserve"> Gross Weight
(KG)</t>
  </si>
  <si>
    <r>
      <t>Volume/5000</t>
    </r>
    <r>
      <rPr>
        <b/>
        <sz val="14"/>
        <color theme="1"/>
        <rFont val="宋体"/>
        <charset val="134"/>
      </rPr>
      <t>（</t>
    </r>
    <r>
      <rPr>
        <b/>
        <sz val="14"/>
        <color theme="1"/>
        <rFont val="Calibri"/>
        <charset val="134"/>
      </rPr>
      <t>KGS</t>
    </r>
    <r>
      <rPr>
        <b/>
        <sz val="14"/>
        <color theme="1"/>
        <rFont val="宋体"/>
        <charset val="134"/>
      </rPr>
      <t>）</t>
    </r>
  </si>
  <si>
    <r>
      <t>Volume/6000</t>
    </r>
    <r>
      <rPr>
        <b/>
        <sz val="14"/>
        <color theme="1"/>
        <rFont val="宋体"/>
        <charset val="134"/>
      </rPr>
      <t>（</t>
    </r>
    <r>
      <rPr>
        <b/>
        <sz val="14"/>
        <color theme="1"/>
        <rFont val="Calibri"/>
        <charset val="134"/>
      </rPr>
      <t>KGS</t>
    </r>
    <r>
      <rPr>
        <b/>
        <sz val="14"/>
        <color theme="1"/>
        <rFont val="宋体"/>
        <charset val="134"/>
      </rPr>
      <t>）</t>
    </r>
  </si>
  <si>
    <r>
      <t>Volume/1000,000</t>
    </r>
    <r>
      <rPr>
        <b/>
        <sz val="14"/>
        <color theme="1"/>
        <rFont val="宋体"/>
        <charset val="134"/>
      </rPr>
      <t>（</t>
    </r>
    <r>
      <rPr>
        <b/>
        <sz val="14"/>
        <color theme="1"/>
        <rFont val="Calibri"/>
        <charset val="134"/>
      </rPr>
      <t>M</t>
    </r>
    <r>
      <rPr>
        <b/>
        <vertAlign val="superscript"/>
        <sz val="14"/>
        <color theme="1"/>
        <rFont val="Calibri"/>
        <charset val="134"/>
      </rPr>
      <t>3)</t>
    </r>
  </si>
  <si>
    <t>Total Weight</t>
  </si>
  <si>
    <t xml:space="preserve">NOTE: </t>
  </si>
  <si>
    <t>Pls Just input the Cargo Dimension of each package and gross weight, the total charge weight will be showed out then.</t>
  </si>
  <si>
    <t>If you need more help, pls contact me by E: emma@winskyfreight.com, Skype: lcs1109 OR Wechat: emmaye86</t>
  </si>
</sst>
</file>

<file path=xl/styles.xml><?xml version="1.0" encoding="utf-8"?>
<styleSheet xmlns="http://schemas.openxmlformats.org/spreadsheetml/2006/main">
  <numFmts count="5">
    <numFmt numFmtId="176" formatCode="@&quot;KG&quot;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1"/>
      <color theme="1"/>
      <name val="宋体"/>
      <charset val="134"/>
      <scheme val="minor"/>
    </font>
    <font>
      <sz val="12"/>
      <name val="Calibri"/>
      <charset val="134"/>
    </font>
    <font>
      <sz val="12"/>
      <name val="宋体"/>
      <charset val="134"/>
    </font>
    <font>
      <sz val="11"/>
      <color theme="1"/>
      <name val="Calibri"/>
      <charset val="134"/>
    </font>
    <font>
      <b/>
      <sz val="36"/>
      <name val="Calibri"/>
      <family val="1"/>
      <charset val="0"/>
    </font>
    <font>
      <sz val="14"/>
      <name val="Arial"/>
      <family val="2"/>
      <charset val="0"/>
    </font>
    <font>
      <b/>
      <sz val="26"/>
      <name val="Calibri"/>
      <family val="1"/>
      <charset val="0"/>
    </font>
    <font>
      <b/>
      <sz val="14"/>
      <color theme="1"/>
      <name val="Calibri"/>
      <charset val="134"/>
    </font>
    <font>
      <b/>
      <sz val="14"/>
      <color rgb="FFFF0000"/>
      <name val="Calibri"/>
      <charset val="134"/>
    </font>
    <font>
      <b/>
      <vertAlign val="subscript"/>
      <sz val="18"/>
      <color theme="1"/>
      <name val="Calibri"/>
      <charset val="134"/>
    </font>
    <font>
      <b/>
      <sz val="14"/>
      <name val="Calibri"/>
      <charset val="134"/>
    </font>
    <font>
      <sz val="14"/>
      <color theme="1"/>
      <name val="Calibri"/>
      <charset val="134"/>
    </font>
    <font>
      <b/>
      <sz val="20"/>
      <color theme="1"/>
      <name val="Calibri"/>
      <charset val="134"/>
    </font>
    <font>
      <b/>
      <sz val="18"/>
      <name val="Calibri"/>
      <charset val="134"/>
    </font>
    <font>
      <b/>
      <sz val="16"/>
      <color theme="1"/>
      <name val="Calibri"/>
      <charset val="134"/>
    </font>
    <font>
      <sz val="16"/>
      <color theme="1"/>
      <name val="Calibri"/>
      <charset val="134"/>
    </font>
    <font>
      <b/>
      <sz val="18"/>
      <color theme="5"/>
      <name val="Calibri"/>
      <charset val="134"/>
    </font>
    <font>
      <sz val="14"/>
      <color rgb="FFFF0000"/>
      <name val="Calibri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4"/>
      <name val="宋体"/>
      <charset val="134"/>
    </font>
    <font>
      <sz val="14"/>
      <color theme="1"/>
      <name val="宋体"/>
      <charset val="134"/>
    </font>
    <font>
      <b/>
      <vertAlign val="superscript"/>
      <sz val="18"/>
      <color theme="1"/>
      <name val="Calibri"/>
      <charset val="134"/>
    </font>
    <font>
      <b/>
      <sz val="14"/>
      <color theme="1"/>
      <name val="宋体"/>
      <charset val="134"/>
    </font>
    <font>
      <b/>
      <vertAlign val="superscript"/>
      <sz val="14"/>
      <color theme="1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3" fillId="29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0" borderId="11" applyNumberFormat="0" applyAlignment="0" applyProtection="0">
      <alignment vertical="center"/>
    </xf>
    <xf numFmtId="0" fontId="34" fillId="20" borderId="15" applyNumberFormat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Alignment="1"/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1" fillId="2" borderId="0" xfId="0" applyFont="1" applyFill="1" applyBorder="1" applyAlignment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Border="1" applyAlignment="1"/>
    <xf numFmtId="0" fontId="5" fillId="2" borderId="0" xfId="0" applyFont="1" applyFill="1" applyAlignment="1">
      <alignment horizontal="center" wrapText="1"/>
    </xf>
    <xf numFmtId="10" fontId="5" fillId="2" borderId="0" xfId="0" applyNumberFormat="1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/>
    <xf numFmtId="0" fontId="3" fillId="3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 vertical="center" wrapText="1"/>
    </xf>
    <xf numFmtId="0" fontId="7" fillId="5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1" fillId="0" borderId="1" xfId="0" applyNumberFormat="1" applyFont="1" applyBorder="1" applyAlignment="1" applyProtection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6" fontId="13" fillId="0" borderId="6" xfId="0" applyNumberFormat="1" applyFont="1" applyBorder="1" applyAlignment="1" applyProtection="1">
      <alignment horizontal="center" vertical="center"/>
    </xf>
    <xf numFmtId="0" fontId="13" fillId="0" borderId="6" xfId="0" applyNumberFormat="1" applyFont="1" applyBorder="1" applyAlignment="1" applyProtection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7" fillId="8" borderId="6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/>
    </xf>
    <xf numFmtId="0" fontId="11" fillId="0" borderId="1" xfId="0" applyFont="1" applyBorder="1" applyAlignment="1" applyProtection="1">
      <alignment horizontal="center" vertical="center"/>
    </xf>
    <xf numFmtId="0" fontId="17" fillId="0" borderId="1" xfId="0" applyNumberFormat="1" applyFont="1" applyBorder="1" applyAlignment="1" applyProtection="1">
      <alignment horizontal="center" vertical="center"/>
    </xf>
    <xf numFmtId="176" fontId="10" fillId="0" borderId="6" xfId="0" applyNumberFormat="1" applyFont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562610</xdr:colOff>
      <xdr:row>0</xdr:row>
      <xdr:rowOff>182245</xdr:rowOff>
    </xdr:from>
    <xdr:to>
      <xdr:col>2</xdr:col>
      <xdr:colOff>616585</xdr:colOff>
      <xdr:row>0</xdr:row>
      <xdr:rowOff>137795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8835" y="182245"/>
          <a:ext cx="1209675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90805</xdr:colOff>
      <xdr:row>0</xdr:row>
      <xdr:rowOff>107315</xdr:rowOff>
    </xdr:from>
    <xdr:to>
      <xdr:col>1</xdr:col>
      <xdr:colOff>1056640</xdr:colOff>
      <xdr:row>0</xdr:row>
      <xdr:rowOff>822325</xdr:rowOff>
    </xdr:to>
    <xdr:pic>
      <xdr:nvPicPr>
        <xdr:cNvPr id="4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7030" y="107315"/>
          <a:ext cx="965835" cy="715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0"/>
  <sheetViews>
    <sheetView tabSelected="1" zoomScale="89" zoomScaleNormal="89" workbookViewId="0">
      <pane ySplit="9" topLeftCell="A10" activePane="bottomLeft" state="frozen"/>
      <selection/>
      <selection pane="bottomLeft" activeCell="V1" sqref="V1"/>
    </sheetView>
  </sheetViews>
  <sheetFormatPr defaultColWidth="9" defaultRowHeight="15"/>
  <cols>
    <col min="1" max="1" width="3.625" style="4" customWidth="1"/>
    <col min="2" max="2" width="15.1666666666667" style="5" customWidth="1"/>
    <col min="3" max="3" width="9.96666666666667" style="5" customWidth="1"/>
    <col min="4" max="4" width="10.1" style="5" customWidth="1"/>
    <col min="5" max="5" width="11.0916666666667" style="5" customWidth="1"/>
    <col min="6" max="6" width="15.0166666666667" style="5" customWidth="1"/>
    <col min="7" max="7" width="19.2416666666667" style="6" customWidth="1"/>
    <col min="8" max="8" width="22.375" style="6" customWidth="1"/>
    <col min="9" max="9" width="20.25" style="6" customWidth="1"/>
    <col min="10" max="10" width="17.825" style="4" customWidth="1"/>
    <col min="11" max="11" width="16.625" style="4" customWidth="1"/>
    <col min="12" max="16384" width="9" style="4"/>
  </cols>
  <sheetData>
    <row r="1" s="1" customFormat="1" ht="66.75" customHeight="1" spans="1:11">
      <c r="A1" s="7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</row>
    <row r="2" s="2" customFormat="1" ht="21" customHeight="1" spans="1:11">
      <c r="A2" s="9"/>
      <c r="B2" s="10" t="s">
        <v>1</v>
      </c>
      <c r="C2" s="10"/>
      <c r="D2" s="10"/>
      <c r="E2" s="10"/>
      <c r="F2" s="10"/>
      <c r="G2" s="10"/>
      <c r="H2" s="10"/>
      <c r="I2" s="10"/>
      <c r="J2" s="10"/>
      <c r="K2" s="10"/>
    </row>
    <row r="3" s="2" customFormat="1" ht="29.1" customHeight="1" spans="1:11">
      <c r="A3" s="9"/>
      <c r="B3" s="11" t="s">
        <v>2</v>
      </c>
      <c r="C3" s="11"/>
      <c r="D3" s="11"/>
      <c r="E3" s="11"/>
      <c r="F3" s="11"/>
      <c r="G3" s="11"/>
      <c r="H3" s="11"/>
      <c r="I3" s="11"/>
      <c r="J3" s="11"/>
      <c r="K3" s="11"/>
    </row>
    <row r="4" s="2" customFormat="1" ht="21" customHeight="1" spans="1:11">
      <c r="A4" s="9"/>
      <c r="B4" s="12" t="s">
        <v>3</v>
      </c>
      <c r="C4" s="12"/>
      <c r="D4" s="12"/>
      <c r="E4" s="12"/>
      <c r="F4" s="12"/>
      <c r="G4" s="12"/>
      <c r="H4" s="12"/>
      <c r="I4" s="12"/>
      <c r="J4" s="12"/>
      <c r="K4" s="12"/>
    </row>
    <row r="5" s="3" customFormat="1" ht="10" customHeight="1" spans="1:11">
      <c r="A5" s="13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ht="31" customHeight="1" spans="1:11">
      <c r="A6" s="14"/>
      <c r="B6" s="15" t="s">
        <v>4</v>
      </c>
      <c r="C6" s="15"/>
      <c r="D6" s="15"/>
      <c r="E6" s="15"/>
      <c r="F6" s="15"/>
      <c r="G6" s="15"/>
      <c r="H6" s="15"/>
      <c r="I6" s="15"/>
      <c r="J6" s="15"/>
      <c r="K6" s="15"/>
    </row>
    <row r="7" ht="17" customHeight="1" spans="1:11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</row>
    <row r="8" ht="56.25" spans="3:11">
      <c r="C8" s="16" t="s">
        <v>5</v>
      </c>
      <c r="D8" s="16"/>
      <c r="E8" s="16"/>
      <c r="F8" s="16" t="s">
        <v>6</v>
      </c>
      <c r="G8" s="17" t="s">
        <v>7</v>
      </c>
      <c r="H8" s="17" t="s">
        <v>8</v>
      </c>
      <c r="I8" s="17" t="s">
        <v>9</v>
      </c>
      <c r="J8" s="38" t="s">
        <v>10</v>
      </c>
      <c r="K8" s="38" t="s">
        <v>11</v>
      </c>
    </row>
    <row r="9" ht="39" customHeight="1" spans="2:11">
      <c r="B9" s="18" t="s">
        <v>12</v>
      </c>
      <c r="C9" s="19" t="s">
        <v>13</v>
      </c>
      <c r="D9" s="19" t="s">
        <v>14</v>
      </c>
      <c r="E9" s="19" t="s">
        <v>15</v>
      </c>
      <c r="F9" s="19" t="s">
        <v>16</v>
      </c>
      <c r="G9" s="20" t="s">
        <v>17</v>
      </c>
      <c r="H9" s="20" t="s">
        <v>18</v>
      </c>
      <c r="I9" s="20" t="s">
        <v>19</v>
      </c>
      <c r="J9" s="39"/>
      <c r="K9" s="39"/>
    </row>
    <row r="10" ht="24" customHeight="1" spans="2:11">
      <c r="B10" s="21">
        <v>1</v>
      </c>
      <c r="C10" s="22">
        <v>59</v>
      </c>
      <c r="D10" s="22">
        <v>63</v>
      </c>
      <c r="E10" s="22">
        <v>44</v>
      </c>
      <c r="F10" s="23">
        <v>15</v>
      </c>
      <c r="G10" s="24">
        <f>C10*D10*E10/5000</f>
        <v>32.7096</v>
      </c>
      <c r="H10" s="24">
        <f>D10*E10*C10/6000</f>
        <v>27.258</v>
      </c>
      <c r="I10" s="24">
        <f>C10*D10*E10/1000000</f>
        <v>0.163548</v>
      </c>
      <c r="J10" s="40">
        <f>MAX(G10,F10)</f>
        <v>32.7096</v>
      </c>
      <c r="K10" s="40">
        <f>IF(ROUNDUP(J10,2)&gt;ROUNDDOWN(J10,0)+0.5,ROUNDUP(J10,0),ROUNDDOWN(J10,0)+0.5)</f>
        <v>33</v>
      </c>
    </row>
    <row r="11" ht="24" customHeight="1" spans="2:11">
      <c r="B11" s="21">
        <v>2</v>
      </c>
      <c r="C11" s="22">
        <v>17</v>
      </c>
      <c r="D11" s="22">
        <v>42</v>
      </c>
      <c r="E11" s="22">
        <v>36</v>
      </c>
      <c r="F11" s="23">
        <v>4.7</v>
      </c>
      <c r="G11" s="24">
        <f t="shared" ref="G11:G17" si="0">C11*D11*E11/5000</f>
        <v>5.1408</v>
      </c>
      <c r="H11" s="24">
        <f t="shared" ref="H11:H29" si="1">D11*E11*C11/6000</f>
        <v>4.284</v>
      </c>
      <c r="I11" s="24">
        <f t="shared" ref="I11:I30" si="2">C11*D11*E11/1000000</f>
        <v>0.025704</v>
      </c>
      <c r="J11" s="40">
        <f t="shared" ref="J11:J17" si="3">MAX(G11,F11)</f>
        <v>5.1408</v>
      </c>
      <c r="K11" s="40">
        <f>IF(ROUNDUP(J11,2)&gt;ROUNDDOWN(J11,0)+0.5,ROUNDUP(J11,0),ROUNDDOWN(J11,0)+0.5)</f>
        <v>5.5</v>
      </c>
    </row>
    <row r="12" ht="24" customHeight="1" spans="2:11">
      <c r="B12" s="21">
        <v>3</v>
      </c>
      <c r="C12" s="22">
        <v>13</v>
      </c>
      <c r="D12" s="22">
        <v>29</v>
      </c>
      <c r="E12" s="22">
        <v>112</v>
      </c>
      <c r="F12" s="23">
        <v>4.3</v>
      </c>
      <c r="G12" s="24">
        <f>C12*D12*E12/5000</f>
        <v>8.4448</v>
      </c>
      <c r="H12" s="24">
        <f t="shared" si="1"/>
        <v>7.03733333333333</v>
      </c>
      <c r="I12" s="24">
        <f t="shared" si="2"/>
        <v>0.042224</v>
      </c>
      <c r="J12" s="40">
        <f>MAX(G12,F12)</f>
        <v>8.4448</v>
      </c>
      <c r="K12" s="40">
        <f>IF(ROUNDUP(J12,2)&gt;ROUNDDOWN(J12,0)+0.5,ROUNDUP(J12,0),ROUNDDOWN(J12,0)+0.5)</f>
        <v>8.5</v>
      </c>
    </row>
    <row r="13" ht="24" customHeight="1" spans="2:11">
      <c r="B13" s="21">
        <v>4</v>
      </c>
      <c r="C13" s="25"/>
      <c r="D13" s="25"/>
      <c r="E13" s="25"/>
      <c r="F13" s="26"/>
      <c r="G13" s="24">
        <f t="shared" si="0"/>
        <v>0</v>
      </c>
      <c r="H13" s="24">
        <f t="shared" si="1"/>
        <v>0</v>
      </c>
      <c r="I13" s="24">
        <f t="shared" si="2"/>
        <v>0</v>
      </c>
      <c r="J13" s="40">
        <f>MAX(G13,F13)</f>
        <v>0</v>
      </c>
      <c r="K13" s="40">
        <f>IF(ROUNDUP(J13,2)&gt;ROUNDDOWN(J13,0)+0.5,ROUNDUP(J13,0),ROUNDDOWN(J13,0)+0.5)</f>
        <v>0.5</v>
      </c>
    </row>
    <row r="14" ht="24" customHeight="1" spans="2:11">
      <c r="B14" s="21">
        <v>5</v>
      </c>
      <c r="C14" s="25"/>
      <c r="D14" s="25"/>
      <c r="E14" s="25"/>
      <c r="F14" s="26"/>
      <c r="G14" s="24">
        <f t="shared" si="0"/>
        <v>0</v>
      </c>
      <c r="H14" s="24">
        <f t="shared" si="1"/>
        <v>0</v>
      </c>
      <c r="I14" s="24">
        <f t="shared" si="2"/>
        <v>0</v>
      </c>
      <c r="J14" s="40">
        <f>MAX(G14,F14)</f>
        <v>0</v>
      </c>
      <c r="K14" s="40">
        <f>IF(ROUNDUP(J14,2)&gt;ROUNDDOWN(J14,0)+0.5,ROUNDUP(J14,0),ROUNDDOWN(J14,0)+0.5)</f>
        <v>0.5</v>
      </c>
    </row>
    <row r="15" ht="24" customHeight="1" spans="2:11">
      <c r="B15" s="21">
        <v>6</v>
      </c>
      <c r="C15" s="25"/>
      <c r="D15" s="25"/>
      <c r="E15" s="27"/>
      <c r="F15" s="26"/>
      <c r="G15" s="24">
        <f t="shared" si="0"/>
        <v>0</v>
      </c>
      <c r="H15" s="24">
        <f t="shared" si="1"/>
        <v>0</v>
      </c>
      <c r="I15" s="41">
        <f t="shared" si="2"/>
        <v>0</v>
      </c>
      <c r="J15" s="40">
        <f t="shared" si="3"/>
        <v>0</v>
      </c>
      <c r="K15" s="40">
        <f>IF(ROUNDUP(J15,2)&gt;ROUNDDOWN(J15,0)+0.5,ROUNDUP(J15,0),ROUNDDOWN(J15,0)+0.5)</f>
        <v>0.5</v>
      </c>
    </row>
    <row r="16" ht="24" customHeight="1" spans="2:11">
      <c r="B16" s="21">
        <v>7</v>
      </c>
      <c r="C16" s="25"/>
      <c r="D16" s="25"/>
      <c r="E16" s="25"/>
      <c r="F16" s="26"/>
      <c r="G16" s="24">
        <f t="shared" si="0"/>
        <v>0</v>
      </c>
      <c r="H16" s="24">
        <f t="shared" si="1"/>
        <v>0</v>
      </c>
      <c r="I16" s="24">
        <f t="shared" si="2"/>
        <v>0</v>
      </c>
      <c r="J16" s="40">
        <f t="shared" si="3"/>
        <v>0</v>
      </c>
      <c r="K16" s="40">
        <f>IF(ROUNDUP(J16,2)&gt;ROUNDDOWN(J16,0)+0.5,ROUNDUP(J16,0),ROUNDDOWN(J16,0)+0.5)</f>
        <v>0.5</v>
      </c>
    </row>
    <row r="17" ht="24" customHeight="1" spans="2:11">
      <c r="B17" s="21">
        <v>8</v>
      </c>
      <c r="C17" s="25"/>
      <c r="D17" s="25"/>
      <c r="E17" s="25"/>
      <c r="F17" s="26"/>
      <c r="G17" s="24">
        <f t="shared" si="0"/>
        <v>0</v>
      </c>
      <c r="H17" s="24">
        <f t="shared" si="1"/>
        <v>0</v>
      </c>
      <c r="I17" s="24">
        <f t="shared" si="2"/>
        <v>0</v>
      </c>
      <c r="J17" s="40">
        <f t="shared" si="3"/>
        <v>0</v>
      </c>
      <c r="K17" s="40">
        <f>IF(ROUNDUP(J17,2)&gt;ROUNDDOWN(J17,0)+0.5,ROUNDUP(J17,0),ROUNDDOWN(J17,0)+0.5)</f>
        <v>0.5</v>
      </c>
    </row>
    <row r="18" ht="28" customHeight="1" spans="2:11">
      <c r="B18" s="21">
        <v>9</v>
      </c>
      <c r="C18" s="25"/>
      <c r="D18" s="25"/>
      <c r="E18" s="25"/>
      <c r="F18" s="26"/>
      <c r="G18" s="24">
        <f>C18*D18*E18/5000</f>
        <v>0</v>
      </c>
      <c r="H18" s="24">
        <f t="shared" si="1"/>
        <v>0</v>
      </c>
      <c r="I18" s="24">
        <f t="shared" si="2"/>
        <v>0</v>
      </c>
      <c r="J18" s="40">
        <f>MAX(G18,F18)</f>
        <v>0</v>
      </c>
      <c r="K18" s="40">
        <f>IF(ROUNDUP(J18,2)&gt;ROUNDDOWN(J18,0)+0.5,ROUNDUP(J18,0),ROUNDDOWN(J18,0)+0.5)</f>
        <v>0.5</v>
      </c>
    </row>
    <row r="19" ht="28" customHeight="1" spans="2:11">
      <c r="B19" s="21">
        <v>10</v>
      </c>
      <c r="C19" s="25"/>
      <c r="D19" s="25"/>
      <c r="E19" s="25"/>
      <c r="F19" s="26"/>
      <c r="G19" s="24">
        <f>C19*D19*E19/5000</f>
        <v>0</v>
      </c>
      <c r="H19" s="24">
        <f t="shared" si="1"/>
        <v>0</v>
      </c>
      <c r="I19" s="24">
        <f t="shared" si="2"/>
        <v>0</v>
      </c>
      <c r="J19" s="40">
        <f>MAX(G19,F19)</f>
        <v>0</v>
      </c>
      <c r="K19" s="40">
        <f>IF(ROUNDUP(J19,2)&gt;ROUNDDOWN(J19,0)+0.5,ROUNDUP(J19,0),ROUNDDOWN(J19,0)+0.5)</f>
        <v>0.5</v>
      </c>
    </row>
    <row r="20" ht="40" customHeight="1" spans="3:11">
      <c r="C20" s="28" t="s">
        <v>20</v>
      </c>
      <c r="D20" s="29"/>
      <c r="E20" s="30"/>
      <c r="F20" s="31">
        <f t="shared" ref="F20:L20" si="4">SUM(F10:F19)</f>
        <v>24</v>
      </c>
      <c r="G20" s="32">
        <f t="shared" si="4"/>
        <v>46.2952</v>
      </c>
      <c r="H20" s="32">
        <f t="shared" si="4"/>
        <v>38.5793333333333</v>
      </c>
      <c r="I20" s="32">
        <f t="shared" si="4"/>
        <v>0.231476</v>
      </c>
      <c r="J20" s="42">
        <f t="shared" si="4"/>
        <v>46.2952</v>
      </c>
      <c r="K20" s="42">
        <f t="shared" si="4"/>
        <v>50.5</v>
      </c>
    </row>
    <row r="21" ht="40" customHeight="1" spans="2:11">
      <c r="B21" s="33" t="s">
        <v>21</v>
      </c>
      <c r="C21" s="34" t="s">
        <v>22</v>
      </c>
      <c r="D21" s="35"/>
      <c r="E21" s="35"/>
      <c r="F21" s="35"/>
      <c r="G21" s="35"/>
      <c r="H21" s="35"/>
      <c r="I21" s="35"/>
      <c r="J21" s="35"/>
      <c r="K21" s="35"/>
    </row>
    <row r="22" ht="35" customHeight="1" spans="3:11">
      <c r="C22" s="36" t="s">
        <v>23</v>
      </c>
      <c r="D22" s="37"/>
      <c r="E22" s="37"/>
      <c r="F22" s="37"/>
      <c r="G22" s="37"/>
      <c r="H22" s="37"/>
      <c r="I22" s="37"/>
      <c r="J22" s="37"/>
      <c r="K22" s="37"/>
    </row>
    <row r="110" ht="13.5"/>
  </sheetData>
  <mergeCells count="11">
    <mergeCell ref="B1:K1"/>
    <mergeCell ref="B2:K2"/>
    <mergeCell ref="B3:K3"/>
    <mergeCell ref="B4:K4"/>
    <mergeCell ref="B6:K6"/>
    <mergeCell ref="C8:E8"/>
    <mergeCell ref="C20:E20"/>
    <mergeCell ref="C21:K21"/>
    <mergeCell ref="C22:K22"/>
    <mergeCell ref="J8:J9"/>
    <mergeCell ref="K8:K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Charge Weight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victor Lee</cp:lastModifiedBy>
  <dcterms:created xsi:type="dcterms:W3CDTF">2019-03-30T05:01:00Z</dcterms:created>
  <dcterms:modified xsi:type="dcterms:W3CDTF">2019-10-14T02:54:37Z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  <property fmtid="{D5CDD505-2E9C-101B-9397-08002B2CF9AE}" pid="3" name="KSOReadingLayout">
    <vt:bool>true</vt:bool>
  </property>
</Properties>
</file>