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CDI\MCDI-analysis\code\MNLFA\"/>
    </mc:Choice>
  </mc:AlternateContent>
  <xr:revisionPtr revIDLastSave="0" documentId="13_ncr:1_{DE9B5C9D-4C01-4C97-99B6-7BCF25CD5C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DME" sheetId="2" r:id="rId1"/>
    <sheet name="Statistics Simple" sheetId="1" r:id="rId2"/>
    <sheet name="Statistics Complex" sheetId="6" r:id="rId3"/>
    <sheet name="FILE CONNECTIONS Simple" sheetId="9" r:id="rId4"/>
    <sheet name="FILE CONNECTIONS Complex" sheetId="7" r:id="rId5"/>
  </sheets>
  <definedNames>
    <definedName name="ExternalData_1" localSheetId="4" hidden="1">'FILE CONNECTIONS Complex'!$A$6:$N$32</definedName>
    <definedName name="ExternalData_1" localSheetId="3" hidden="1">'FILE CONNECTIONS Simple'!$A$2:$K$3</definedName>
    <definedName name="ExternalData_2" localSheetId="4" hidden="1">'FILE CONNECTIONS Complex'!$A$2:$K$3</definedName>
    <definedName name="ExternalData_2" localSheetId="3" hidden="1">'FILE CONNECTIONS Simple'!$A$6:$N$32</definedName>
    <definedName name="ExternalData_3" localSheetId="4" hidden="1">'FILE CONNECTIONS Complex'!$A$35:$N$45</definedName>
    <definedName name="ExternalData_3" localSheetId="3" hidden="1">'FILE CONNECTIONS Simple'!$A$35:$N$45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B11" i="1" a="1"/>
  <c r="B11" i="1" s="1"/>
  <c r="W10" i="1" a="1"/>
  <c r="W10" i="1" s="1"/>
  <c r="J10" i="1" a="1"/>
  <c r="J10" i="1" s="1"/>
  <c r="B12" i="6" a="1"/>
  <c r="B12" i="6" s="1"/>
  <c r="B11" i="6" a="1"/>
  <c r="B11" i="6" s="1"/>
  <c r="W10" i="6" a="1"/>
  <c r="W10" i="6" s="1"/>
  <c r="J10" i="6" a="1"/>
  <c r="J10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2398A-ACEB-42B4-9DCC-CAB1B2E03E02}" keepAlive="1" name="Query - eirli_all_stats (2)" description="Connection to the 'eirli_all_stats (2)' query in the workbook." type="5" refreshedVersion="6" background="1" saveData="1">
    <dbPr connection="Provider=Microsoft.Mashup.OleDb.1;Data Source=$Workbook$;Location=&quot;eirli_all_stats (2)&quot;;Extended Properties=&quot;&quot;" command="SELECT * FROM [eirli_all_stats (2)]"/>
  </connection>
  <connection id="2" xr16:uid="{B864A59F-C350-49D1-AFAD-7EC6994EC2BB}" keepAlive="1" name="Query - eirli_all_stats (3)" description="Connection to the 'eirli_all_stats (3)' query in the workbook." type="5" refreshedVersion="6" background="1" saveData="1">
    <dbPr connection="Provider=Microsoft.Mashup.OleDb.1;Data Source=$Workbook$;Location=&quot;eirli_all_stats (3)&quot;;Extended Properties=&quot;&quot;" command="SELECT * FROM [eirli_all_stats (3)]"/>
  </connection>
  <connection id="3" xr16:uid="{C2095E77-B864-4986-AAFD-C69062966E92}" keepAlive="1" name="Query - wbws_all_stats" description="Connection to the 'wbws_all_stats' query in the workbook." type="5" refreshedVersion="6" background="1" saveData="1">
    <dbPr connection="Provider=Microsoft.Mashup.OleDb.1;Data Source=$Workbook$;Location=wbws_all_stats;Extended Properties=&quot;&quot;" command="SELECT * FROM [wbws_all_stats]"/>
  </connection>
  <connection id="4" xr16:uid="{5CBE319D-8597-41B8-8271-CCD6E7DEED5B}" keepAlive="1" name="Query - wbws_all_stats (2)" description="Connection to the 'wbws_all_stats (2)' query in the workbook." type="5" refreshedVersion="6" background="1" saveData="1">
    <dbPr connection="Provider=Microsoft.Mashup.OleDb.1;Data Source=$Workbook$;Location=wbws_all_stats (2);Extended Properties=&quot;&quot;" command="SELECT * FROM [wbws_all_stats (2)]"/>
  </connection>
  <connection id="5" xr16:uid="{AA37A8D9-ED9B-4DC0-9472-285A26E475A6}" keepAlive="1" name="Query - wbws_complete_stats (2)" description="Connection to the 'wbws_complete_stats (2)' query in the workbook." type="5" refreshedVersion="6" background="1" saveData="1">
    <dbPr connection="Provider=Microsoft.Mashup.OleDb.1;Data Source=$Workbook$;Location=&quot;wbws_complete_stats (2)&quot;;Extended Properties=&quot;&quot;" command="SELECT * FROM [wbws_complete_stats (2)]"/>
  </connection>
  <connection id="6" xr16:uid="{5D8C1DD0-10CC-4E0A-933D-85F4F0F80E9D}" keepAlive="1" name="Query - wbws_complete_stats (3)" description="Connection to the 'wbws_complete_stats (3)' query in the workbook." type="5" refreshedVersion="6" background="1" saveData="1">
    <dbPr connection="Provider=Microsoft.Mashup.OleDb.1;Data Source=$Workbook$;Location=&quot;wbws_complete_stats (3)&quot;;Extended Properties=&quot;&quot;" command="SELECT * FROM [wbws_complete_stats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<sst xmlns="http://schemas.openxmlformats.org/spreadsheetml/2006/main" count="554" uniqueCount="107">
  <si>
    <t>Female</t>
  </si>
  <si>
    <t>33-36</t>
  </si>
  <si>
    <t>Male</t>
  </si>
  <si>
    <r>
      <t xml:space="preserve">Chi-sq. </t>
    </r>
    <r>
      <rPr>
        <i/>
        <sz val="11"/>
        <color theme="1"/>
        <rFont val="Calibri"/>
        <family val="2"/>
        <scheme val="minor"/>
      </rPr>
      <t>p</t>
    </r>
  </si>
  <si>
    <t>CFI</t>
  </si>
  <si>
    <t>TLI</t>
  </si>
  <si>
    <t>RMSEA</t>
  </si>
  <si>
    <t>SRMR</t>
  </si>
  <si>
    <t>Lexical factor</t>
  </si>
  <si>
    <t>Syntactic factor</t>
  </si>
  <si>
    <t>Gender</t>
  </si>
  <si>
    <t>N</t>
  </si>
  <si>
    <t>Criterion</t>
  </si>
  <si>
    <t>&gt; .05</t>
  </si>
  <si>
    <t>≥.9</t>
  </si>
  <si>
    <t>≥0.9</t>
  </si>
  <si>
    <t>&lt; .08</t>
  </si>
  <si>
    <t>True value &lt; .001</t>
  </si>
  <si>
    <t>Notes</t>
  </si>
  <si>
    <t>Chi-sq. p</t>
  </si>
  <si>
    <t>DX+</t>
  </si>
  <si>
    <t>DX-</t>
  </si>
  <si>
    <t xml:space="preserve">Lex </t>
  </si>
  <si>
    <t>Syn</t>
  </si>
  <si>
    <t>EIRLI</t>
  </si>
  <si>
    <t>Wordbank</t>
  </si>
  <si>
    <t>(24,28]</t>
  </si>
  <si>
    <t>(20,24]</t>
  </si>
  <si>
    <t>[16,20]</t>
  </si>
  <si>
    <t>Group</t>
  </si>
  <si>
    <t>First</t>
  </si>
  <si>
    <t>Later</t>
  </si>
  <si>
    <t>Age ranges chosen to reflect EIRLI sampling ages</t>
  </si>
  <si>
    <t>Those without follow-up excluded from DX</t>
  </si>
  <si>
    <r>
      <t>p-</t>
    </r>
    <r>
      <rPr>
        <sz val="11"/>
        <color theme="1"/>
        <rFont val="Calibri"/>
        <family val="2"/>
        <scheme val="minor"/>
      </rPr>
      <t>value from chi-squared test; nearly always significant in large samples</t>
    </r>
  </si>
  <si>
    <t>Comparative fit index</t>
  </si>
  <si>
    <t>Tucker-Lewis index</t>
  </si>
  <si>
    <t>Root-mean-square error of approximation</t>
  </si>
  <si>
    <t>Standardized root mean square residual</t>
  </si>
  <si>
    <t>Description</t>
  </si>
  <si>
    <t>Threshold</t>
  </si>
  <si>
    <t>≥ 0.9</t>
  </si>
  <si>
    <t>&gt; 0.05</t>
  </si>
  <si>
    <t>&lt; 0.08</t>
  </si>
  <si>
    <t>Age</t>
  </si>
  <si>
    <t>sex</t>
  </si>
  <si>
    <t>birth_order</t>
  </si>
  <si>
    <t>n</t>
  </si>
  <si>
    <t>Ver 2</t>
  </si>
  <si>
    <t>Ver 3</t>
  </si>
  <si>
    <t>age_bin</t>
  </si>
  <si>
    <t>lex_fit_pvalue</t>
  </si>
  <si>
    <t>lex_fit_cfi</t>
  </si>
  <si>
    <t>lex_fit_tli</t>
  </si>
  <si>
    <t>lex_fit_rmsea</t>
  </si>
  <si>
    <t>lex_fit_srmr</t>
  </si>
  <si>
    <t>syn_fit_pvalue</t>
  </si>
  <si>
    <t>syn_fit_cfi</t>
  </si>
  <si>
    <t>syn_fit_tli</t>
  </si>
  <si>
    <t>syn_fit_rmsea</t>
  </si>
  <si>
    <t>syn_fit_srmr</t>
  </si>
  <si>
    <t>(28,36]</t>
  </si>
  <si>
    <t>gender</t>
  </si>
  <si>
    <t>dx</t>
  </si>
  <si>
    <t>16</t>
  </si>
  <si>
    <t>NA</t>
  </si>
  <si>
    <t>20</t>
  </si>
  <si>
    <t>24</t>
  </si>
  <si>
    <t>28</t>
  </si>
  <si>
    <t>FALSE</t>
  </si>
  <si>
    <t>TRUE</t>
  </si>
  <si>
    <t>Fit statistics from Wordbank full model (n=5520)</t>
  </si>
  <si>
    <t>Wordbank Full</t>
  </si>
  <si>
    <t>2FA*</t>
  </si>
  <si>
    <t>*</t>
  </si>
  <si>
    <t>As reported in Day &amp; Elison (2021)</t>
  </si>
  <si>
    <t>Factors</t>
  </si>
  <si>
    <t>MR1 =~ action_words + animals + body_parts + clothing + descriptive_words + food_drink + furniture_rooms + games_routines + household + locations + people + sounds + toys + vehicles</t>
  </si>
  <si>
    <t xml:space="preserve">                        </t>
  </si>
  <si>
    <t>MR2 =~ connecting_words + helping_verbs + pronouns + quantifiers + question_words + COMPLEXITY</t>
  </si>
  <si>
    <t>Unknown</t>
  </si>
  <si>
    <t>See below</t>
  </si>
  <si>
    <t>ALL EIRLI</t>
  </si>
  <si>
    <t>ALL WB</t>
  </si>
  <si>
    <t>ALL WORDBANK</t>
  </si>
  <si>
    <t>* Reported in model selection RMD</t>
  </si>
  <si>
    <t>&lt;0.001</t>
  </si>
  <si>
    <t>Lexical Factor</t>
  </si>
  <si>
    <t>MR1 =~ animals + body_parts + clothing + food_drink +</t>
  </si>
  <si>
    <t xml:space="preserve">                         furniture_rooms + games_routines + household + sounds +</t>
  </si>
  <si>
    <t xml:space="preserve">                          toys + vehicles</t>
  </si>
  <si>
    <t xml:space="preserve">                furniture_rooms ~~ household</t>
  </si>
  <si>
    <t xml:space="preserve">                animals ~~ sounds</t>
  </si>
  <si>
    <t xml:space="preserve">                animals ~~ vehicles</t>
  </si>
  <si>
    <t xml:space="preserve">                games_routines ~~ sounds</t>
  </si>
  <si>
    <t xml:space="preserve">                body_parts ~~ games_routines</t>
  </si>
  <si>
    <t xml:space="preserve">                sounds ~~ vehicles</t>
  </si>
  <si>
    <t xml:space="preserve">                body_parts ~~ sounds</t>
  </si>
  <si>
    <t xml:space="preserve">                body_parts ~~ furniture_rooms</t>
  </si>
  <si>
    <t xml:space="preserve">                furniture_rooms ~~ games_routines</t>
  </si>
  <si>
    <t xml:space="preserve">                clothing ~~ furniture_rooms</t>
  </si>
  <si>
    <t xml:space="preserve">                body_parts ~~ household</t>
  </si>
  <si>
    <t>Syntax Factor</t>
  </si>
  <si>
    <t>MR2 =~ connecting_words + helping_verbs + pronouns +</t>
  </si>
  <si>
    <t xml:space="preserve">                          quantifiers + question_words + COMPLEXITY</t>
  </si>
  <si>
    <t xml:space="preserve">                  connecting_words ~~ helping_verbs</t>
  </si>
  <si>
    <t>Fixed lexical specification
Added connections to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</si>
</sst>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right"/>
    </xf>
    <xf numFmtId="0" fontId="19" fillId="0" borderId="0" xfId="0" applyFont="1" applyAlignment="1">
      <alignment horizontal="left"/>
    </xf>
    <xf numFmtId="0" fontId="0" fillId="0" borderId="13" xfId="0" applyBorder="1"/>
    <xf numFmtId="0" fontId="0" fillId="0" borderId="0" xfId="0" applyBorder="1" applyAlignment="1">
      <alignment horizontal="right"/>
    </xf>
    <xf numFmtId="0" fontId="0" fillId="38" borderId="0" xfId="0" applyFill="1" applyBorder="1" applyAlignment="1">
      <alignment horizontal="right"/>
    </xf>
    <xf numFmtId="0" fontId="0" fillId="39" borderId="0" xfId="0" applyFill="1" applyBorder="1" applyAlignment="1">
      <alignment horizontal="right"/>
    </xf>
    <xf numFmtId="0" fontId="0" fillId="35" borderId="0" xfId="0" applyFill="1" applyBorder="1" applyAlignment="1">
      <alignment horizontal="right"/>
    </xf>
    <xf numFmtId="0" fontId="0" fillId="40" borderId="0" xfId="0" applyFill="1" applyBorder="1" applyAlignment="1">
      <alignment horizontal="right"/>
    </xf>
    <xf numFmtId="0" fontId="0" fillId="40" borderId="16" xfId="0" applyFill="1" applyBorder="1" applyAlignment="1">
      <alignment horizontal="right"/>
    </xf>
    <xf numFmtId="0" fontId="16" fillId="0" borderId="10" xfId="0" applyFont="1" applyBorder="1"/>
    <xf numFmtId="0" fontId="16" fillId="0" borderId="11" xfId="0" applyFont="1" applyBorder="1" applyAlignment="1">
      <alignment horizontal="right"/>
    </xf>
    <xf numFmtId="0" fontId="0" fillId="35" borderId="19" xfId="0" applyFill="1" applyBorder="1" applyAlignment="1">
      <alignment horizontal="right"/>
    </xf>
    <xf numFmtId="0" fontId="0" fillId="38" borderId="19" xfId="0" applyFill="1" applyBorder="1" applyAlignment="1">
      <alignment horizontal="right"/>
    </xf>
    <xf numFmtId="0" fontId="16" fillId="0" borderId="25" xfId="0" applyFont="1" applyBorder="1"/>
    <xf numFmtId="0" fontId="0" fillId="0" borderId="26" xfId="0" applyBorder="1" applyAlignment="1">
      <alignment horizontal="right"/>
    </xf>
    <xf numFmtId="0" fontId="0" fillId="0" borderId="26" xfId="0" applyBorder="1"/>
    <xf numFmtId="0" fontId="20" fillId="33" borderId="27" xfId="0" applyFont="1" applyFill="1" applyBorder="1" applyAlignment="1">
      <alignment horizontal="right"/>
    </xf>
    <xf numFmtId="0" fontId="20" fillId="33" borderId="26" xfId="0" applyFont="1" applyFill="1" applyBorder="1" applyAlignment="1">
      <alignment horizontal="center"/>
    </xf>
    <xf numFmtId="0" fontId="20" fillId="33" borderId="28" xfId="0" applyFont="1" applyFill="1" applyBorder="1" applyAlignment="1">
      <alignment horizontal="center"/>
    </xf>
    <xf numFmtId="0" fontId="20" fillId="35" borderId="26" xfId="0" applyFont="1" applyFill="1" applyBorder="1" applyAlignment="1">
      <alignment horizontal="center"/>
    </xf>
    <xf numFmtId="0" fontId="20" fillId="35" borderId="29" xfId="0" applyFont="1" applyFill="1" applyBorder="1" applyAlignment="1">
      <alignment horizontal="center"/>
    </xf>
    <xf numFmtId="0" fontId="0" fillId="39" borderId="26" xfId="0" applyFill="1" applyBorder="1" applyAlignment="1">
      <alignment horizontal="right"/>
    </xf>
    <xf numFmtId="0" fontId="0" fillId="37" borderId="30" xfId="0" applyFill="1" applyBorder="1" applyAlignment="1">
      <alignment horizontal="right"/>
    </xf>
    <xf numFmtId="0" fontId="0" fillId="38" borderId="33" xfId="0" applyFill="1" applyBorder="1"/>
    <xf numFmtId="0" fontId="0" fillId="38" borderId="34" xfId="0" applyFill="1" applyBorder="1"/>
    <xf numFmtId="0" fontId="0" fillId="38" borderId="35" xfId="0" applyFill="1" applyBorder="1"/>
    <xf numFmtId="0" fontId="0" fillId="39" borderId="34" xfId="0" applyFill="1" applyBorder="1"/>
    <xf numFmtId="0" fontId="0" fillId="39" borderId="36" xfId="0" applyFill="1" applyBorder="1"/>
    <xf numFmtId="0" fontId="0" fillId="35" borderId="34" xfId="0" applyFill="1" applyBorder="1"/>
    <xf numFmtId="0" fontId="0" fillId="35" borderId="35" xfId="0" applyFill="1" applyBorder="1"/>
    <xf numFmtId="0" fontId="0" fillId="40" borderId="34" xfId="0" applyFill="1" applyBorder="1"/>
    <xf numFmtId="0" fontId="0" fillId="40" borderId="38" xfId="0" applyFill="1" applyBorder="1"/>
    <xf numFmtId="0" fontId="0" fillId="37" borderId="40" xfId="0" applyFill="1" applyBorder="1"/>
    <xf numFmtId="0" fontId="16" fillId="0" borderId="10" xfId="0" applyFont="1" applyBorder="1" applyAlignment="1">
      <alignment horizontal="right"/>
    </xf>
    <xf numFmtId="0" fontId="0" fillId="0" borderId="15" xfId="0" applyBorder="1"/>
    <xf numFmtId="0" fontId="0" fillId="42" borderId="25" xfId="0" applyFill="1" applyBorder="1"/>
    <xf numFmtId="0" fontId="0" fillId="0" borderId="25" xfId="0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38" xfId="0" applyBorder="1"/>
    <xf numFmtId="0" fontId="16" fillId="0" borderId="11" xfId="0" applyFont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46" xfId="0" applyBorder="1"/>
    <xf numFmtId="0" fontId="0" fillId="0" borderId="41" xfId="0" applyBorder="1"/>
    <xf numFmtId="0" fontId="0" fillId="0" borderId="45" xfId="0" applyBorder="1"/>
    <xf numFmtId="0" fontId="0" fillId="0" borderId="44" xfId="0" applyBorder="1"/>
    <xf numFmtId="0" fontId="20" fillId="33" borderId="26" xfId="0" applyFont="1" applyFill="1" applyBorder="1" applyAlignment="1">
      <alignment horizontal="right"/>
    </xf>
    <xf numFmtId="0" fontId="20" fillId="33" borderId="29" xfId="0" applyFont="1" applyFill="1" applyBorder="1" applyAlignment="1">
      <alignment horizontal="center"/>
    </xf>
    <xf numFmtId="0" fontId="16" fillId="34" borderId="21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22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0" fillId="0" borderId="11" xfId="0" applyFill="1" applyBorder="1"/>
    <xf numFmtId="0" fontId="0" fillId="0" borderId="0" xfId="0" applyFill="1" applyBorder="1"/>
    <xf numFmtId="0" fontId="16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8" fillId="0" borderId="0" xfId="0" applyFont="1"/>
    <xf numFmtId="0" fontId="22" fillId="0" borderId="0" xfId="0" applyFont="1" applyAlignment="1">
      <alignment horizontal="right"/>
    </xf>
    <xf numFmtId="0" fontId="22" fillId="0" borderId="0" xfId="0" applyFont="1" applyFill="1" applyBorder="1" applyAlignment="1">
      <alignment horizontal="right"/>
    </xf>
    <xf numFmtId="0" fontId="23" fillId="0" borderId="0" xfId="0" applyFont="1" applyAlignment="1">
      <alignment horizontal="right"/>
    </xf>
    <xf numFmtId="0" fontId="16" fillId="0" borderId="0" xfId="0" applyFont="1"/>
    <xf numFmtId="0" fontId="16" fillId="34" borderId="21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22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8" fillId="4" borderId="0" xfId="8"/>
    <xf numFmtId="0" fontId="8" fillId="4" borderId="0" xfId="8" applyAlignment="1">
      <alignment horizontal="right"/>
    </xf>
    <xf numFmtId="0" fontId="8" fillId="4" borderId="0" xfId="8" applyAlignment="1">
      <alignment horizontal="left"/>
    </xf>
    <xf numFmtId="0" fontId="0" fillId="0" borderId="0" xfId="0" applyNumberFormat="1"/>
    <xf numFmtId="0" fontId="21" fillId="0" borderId="0" xfId="0" applyFont="1"/>
    <xf numFmtId="0" fontId="24" fillId="42" borderId="25" xfId="0" applyFont="1" applyFill="1" applyBorder="1"/>
    <xf numFmtId="0" fontId="24" fillId="42" borderId="36" xfId="0" applyFont="1" applyFill="1" applyBorder="1"/>
    <xf numFmtId="0" fontId="24" fillId="37" borderId="40" xfId="0" applyFont="1" applyFill="1" applyBorder="1"/>
    <xf numFmtId="0" fontId="24" fillId="37" borderId="30" xfId="0" applyFont="1" applyFill="1" applyBorder="1" applyAlignment="1">
      <alignment horizontal="right"/>
    </xf>
    <xf numFmtId="0" fontId="24" fillId="37" borderId="37" xfId="0" applyFont="1" applyFill="1" applyBorder="1"/>
    <xf numFmtId="165" fontId="0" fillId="0" borderId="0" xfId="0" applyNumberFormat="1" applyBorder="1" applyAlignment="1">
      <alignment horizontal="right"/>
    </xf>
    <xf numFmtId="165" fontId="0" fillId="41" borderId="0" xfId="0" applyNumberFormat="1" applyFill="1" applyBorder="1" applyAlignment="1">
      <alignment horizontal="right"/>
    </xf>
    <xf numFmtId="165" fontId="0" fillId="41" borderId="14" xfId="0" applyNumberFormat="1" applyFill="1" applyBorder="1" applyAlignment="1">
      <alignment horizontal="right"/>
    </xf>
    <xf numFmtId="165" fontId="0" fillId="0" borderId="0" xfId="0" applyNumberFormat="1" applyBorder="1"/>
    <xf numFmtId="165" fontId="0" fillId="41" borderId="0" xfId="0" applyNumberFormat="1" applyFill="1" applyBorder="1"/>
    <xf numFmtId="165" fontId="0" fillId="41" borderId="14" xfId="0" applyNumberFormat="1" applyFill="1" applyBorder="1"/>
    <xf numFmtId="165" fontId="0" fillId="0" borderId="16" xfId="0" applyNumberFormat="1" applyBorder="1"/>
    <xf numFmtId="165" fontId="0" fillId="41" borderId="16" xfId="0" applyNumberFormat="1" applyFill="1" applyBorder="1"/>
    <xf numFmtId="165" fontId="0" fillId="41" borderId="17" xfId="0" applyNumberFormat="1" applyFill="1" applyBorder="1"/>
    <xf numFmtId="165" fontId="0" fillId="0" borderId="18" xfId="0" applyNumberFormat="1" applyBorder="1"/>
    <xf numFmtId="165" fontId="0" fillId="0" borderId="14" xfId="0" applyNumberFormat="1" applyBorder="1"/>
    <xf numFmtId="165" fontId="0" fillId="0" borderId="0" xfId="0" applyNumberFormat="1" applyFont="1" applyBorder="1" applyAlignment="1">
      <alignment horizontal="right"/>
    </xf>
    <xf numFmtId="165" fontId="0" fillId="0" borderId="19" xfId="0" applyNumberFormat="1" applyFont="1" applyBorder="1" applyAlignment="1">
      <alignment horizontal="right"/>
    </xf>
    <xf numFmtId="165" fontId="0" fillId="0" borderId="19" xfId="0" applyNumberFormat="1" applyBorder="1"/>
    <xf numFmtId="165" fontId="0" fillId="0" borderId="20" xfId="0" applyNumberFormat="1" applyBorder="1"/>
    <xf numFmtId="165" fontId="0" fillId="0" borderId="24" xfId="0" applyNumberFormat="1" applyBorder="1"/>
    <xf numFmtId="165" fontId="0" fillId="0" borderId="26" xfId="0" applyNumberFormat="1" applyBorder="1" applyAlignment="1">
      <alignment horizontal="right"/>
    </xf>
    <xf numFmtId="165" fontId="0" fillId="0" borderId="26" xfId="0" applyNumberFormat="1" applyBorder="1"/>
    <xf numFmtId="165" fontId="0" fillId="0" borderId="28" xfId="0" applyNumberFormat="1" applyBorder="1"/>
    <xf numFmtId="165" fontId="0" fillId="0" borderId="29" xfId="0" applyNumberFormat="1" applyBorder="1"/>
    <xf numFmtId="165" fontId="24" fillId="37" borderId="30" xfId="0" applyNumberFormat="1" applyFont="1" applyFill="1" applyBorder="1" applyAlignment="1">
      <alignment horizontal="right"/>
    </xf>
    <xf numFmtId="165" fontId="24" fillId="37" borderId="30" xfId="0" applyNumberFormat="1" applyFont="1" applyFill="1" applyBorder="1" applyAlignment="1">
      <alignment horizontal="center"/>
    </xf>
    <xf numFmtId="165" fontId="24" fillId="37" borderId="31" xfId="0" applyNumberFormat="1" applyFont="1" applyFill="1" applyBorder="1" applyAlignment="1">
      <alignment horizontal="center"/>
    </xf>
    <xf numFmtId="165" fontId="24" fillId="37" borderId="32" xfId="0" applyNumberFormat="1" applyFont="1" applyFill="1" applyBorder="1" applyAlignment="1">
      <alignment horizontal="center"/>
    </xf>
    <xf numFmtId="165" fontId="0" fillId="0" borderId="0" xfId="0" applyNumberFormat="1" applyFont="1" applyBorder="1"/>
    <xf numFmtId="165" fontId="0" fillId="0" borderId="23" xfId="0" applyNumberFormat="1" applyBorder="1"/>
    <xf numFmtId="165" fontId="0" fillId="0" borderId="17" xfId="0" applyNumberFormat="1" applyBorder="1"/>
    <xf numFmtId="165" fontId="0" fillId="0" borderId="0" xfId="0" applyNumberFormat="1"/>
    <xf numFmtId="165" fontId="0" fillId="0" borderId="47" xfId="0" applyNumberFormat="1" applyBorder="1"/>
    <xf numFmtId="165" fontId="0" fillId="0" borderId="48" xfId="0" applyNumberFormat="1" applyBorder="1"/>
    <xf numFmtId="165" fontId="24" fillId="42" borderId="26" xfId="0" applyNumberFormat="1" applyFont="1" applyFill="1" applyBorder="1"/>
    <xf numFmtId="165" fontId="24" fillId="42" borderId="28" xfId="0" applyNumberFormat="1" applyFont="1" applyFill="1" applyBorder="1"/>
    <xf numFmtId="165" fontId="24" fillId="42" borderId="29" xfId="0" applyNumberFormat="1" applyFont="1" applyFill="1" applyBorder="1"/>
    <xf numFmtId="165" fontId="19" fillId="0" borderId="0" xfId="0" applyNumberFormat="1" applyFont="1" applyBorder="1"/>
    <xf numFmtId="0" fontId="8" fillId="4" borderId="0" xfId="8" applyAlignment="1"/>
    <xf numFmtId="0" fontId="25" fillId="4" borderId="0" xfId="8" applyFont="1" applyAlignment="1">
      <alignment horizontal="left"/>
    </xf>
    <xf numFmtId="0" fontId="25" fillId="4" borderId="0" xfId="8" applyFont="1"/>
    <xf numFmtId="0" fontId="21" fillId="43" borderId="0" xfId="0" applyFont="1" applyFill="1" applyAlignment="1">
      <alignment horizontal="center"/>
    </xf>
    <xf numFmtId="0" fontId="0" fillId="35" borderId="39" xfId="0" applyFill="1" applyBorder="1" applyAlignment="1">
      <alignment horizontal="center" vertical="center"/>
    </xf>
    <xf numFmtId="0" fontId="0" fillId="35" borderId="41" xfId="0" applyFill="1" applyBorder="1" applyAlignment="1">
      <alignment horizontal="center" vertical="center"/>
    </xf>
    <xf numFmtId="0" fontId="0" fillId="35" borderId="42" xfId="0" applyFill="1" applyBorder="1" applyAlignment="1">
      <alignment horizontal="center" vertical="center"/>
    </xf>
    <xf numFmtId="0" fontId="0" fillId="40" borderId="43" xfId="0" applyFill="1" applyBorder="1" applyAlignment="1">
      <alignment horizontal="center" vertical="center"/>
    </xf>
    <xf numFmtId="0" fontId="0" fillId="40" borderId="41" xfId="0" applyFill="1" applyBorder="1" applyAlignment="1">
      <alignment horizontal="center" vertical="center"/>
    </xf>
    <xf numFmtId="0" fontId="0" fillId="40" borderId="45" xfId="0" applyFill="1" applyBorder="1" applyAlignment="1">
      <alignment horizontal="center" vertical="center"/>
    </xf>
    <xf numFmtId="0" fontId="16" fillId="34" borderId="21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22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0" fillId="38" borderId="39" xfId="0" applyFill="1" applyBorder="1" applyAlignment="1">
      <alignment horizontal="center" vertical="center"/>
    </xf>
    <xf numFmtId="0" fontId="0" fillId="38" borderId="41" xfId="0" applyFill="1" applyBorder="1" applyAlignment="1">
      <alignment horizontal="center" vertical="center"/>
    </xf>
    <xf numFmtId="0" fontId="0" fillId="38" borderId="42" xfId="0" applyFill="1" applyBorder="1" applyAlignment="1">
      <alignment horizontal="center" vertical="center"/>
    </xf>
    <xf numFmtId="0" fontId="0" fillId="39" borderId="43" xfId="0" applyFill="1" applyBorder="1" applyAlignment="1">
      <alignment horizontal="center" vertical="center"/>
    </xf>
    <xf numFmtId="0" fontId="0" fillId="39" borderId="41" xfId="0" applyFill="1" applyBorder="1" applyAlignment="1">
      <alignment horizontal="center" vertical="center"/>
    </xf>
    <xf numFmtId="0" fontId="0" fillId="39" borderId="44" xfId="0" applyFill="1" applyBorder="1" applyAlignment="1">
      <alignment horizontal="center" vertical="center"/>
    </xf>
    <xf numFmtId="0" fontId="8" fillId="4" borderId="0" xfId="8" applyBorder="1" applyAlignment="1">
      <alignment horizontal="left" vertical="top"/>
    </xf>
    <xf numFmtId="0" fontId="8" fillId="4" borderId="0" xfId="8" applyAlignment="1">
      <alignment horizontal="left" vertical="top" wrapText="1"/>
    </xf>
    <xf numFmtId="164" fontId="8" fillId="4" borderId="0" xfId="8" applyNumberFormat="1" applyAlignment="1">
      <alignment horizontal="right" vertical="top"/>
    </xf>
    <xf numFmtId="0" fontId="8" fillId="4" borderId="0" xfId="8" applyAlignment="1">
      <alignment vertical="top"/>
    </xf>
    <xf numFmtId="15" fontId="8" fillId="4" borderId="0" xfId="8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EDF85DA-BD88-4031-9DBB-063E17F67617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lex_fit_pvalue" tableColumnId="2"/>
      <queryTableField id="3" name="lex_fit_cfi" tableColumnId="3"/>
      <queryTableField id="4" name="lex_fit_tli" tableColumnId="4"/>
      <queryTableField id="5" name="lex_fit_rmsea" tableColumnId="5"/>
      <queryTableField id="6" name="lex_fit_srmr" tableColumnId="6"/>
      <queryTableField id="7" name="syn_fit_pvalue" tableColumnId="7"/>
      <queryTableField id="8" name="syn_fit_cfi" tableColumnId="8"/>
      <queryTableField id="9" name="syn_fit_tli" tableColumnId="9"/>
      <queryTableField id="10" name="syn_fit_rmsea" tableColumnId="10"/>
      <queryTableField id="11" name="syn_fit_srmr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EB6AAFF-7F2B-43EF-8F1B-FFDDDD034447}" autoFormatId="16" applyNumberFormats="0" applyBorderFormats="0" applyFontFormats="0" applyPatternFormats="0" applyAlignmentFormats="0" applyWidthHeightFormats="0">
  <queryTableRefresh nextId="29">
    <queryTableFields count="14">
      <queryTableField id="15" name="gender" tableColumnId="15"/>
      <queryTableField id="16" name="age_bin" tableColumnId="16"/>
      <queryTableField id="17" name="n" tableColumnId="17"/>
      <queryTableField id="18" name="lex_fit_pvalue" tableColumnId="18"/>
      <queryTableField id="19" name="lex_fit_cfi" tableColumnId="19"/>
      <queryTableField id="20" name="lex_fit_tli" tableColumnId="20"/>
      <queryTableField id="21" name="lex_fit_rmsea" tableColumnId="21"/>
      <queryTableField id="22" name="lex_fit_srmr" tableColumnId="22"/>
      <queryTableField id="23" name="syn_fit_pvalue" tableColumnId="23"/>
      <queryTableField id="24" name="syn_fit_cfi" tableColumnId="24"/>
      <queryTableField id="25" name="syn_fit_tli" tableColumnId="25"/>
      <queryTableField id="26" name="syn_fit_rmsea" tableColumnId="26"/>
      <queryTableField id="27" name="syn_fit_srmr" tableColumnId="27"/>
      <queryTableField id="28" name="dx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2BB6042-B6FD-4241-9093-DC97EFE2065A}" autoFormatId="16" applyNumberFormats="0" applyBorderFormats="0" applyFontFormats="0" applyPatternFormats="0" applyAlignmentFormats="0" applyWidthHeightFormats="0">
  <queryTableRefresh nextId="29">
    <queryTableFields count="14">
      <queryTableField id="15" name="age_bin" tableColumnId="15"/>
      <queryTableField id="16" name="sex" tableColumnId="16"/>
      <queryTableField id="17" name="birth_order" tableColumnId="17"/>
      <queryTableField id="18" name="n" tableColumnId="18"/>
      <queryTableField id="19" name="lex_fit_pvalue" tableColumnId="19"/>
      <queryTableField id="20" name="lex_fit_cfi" tableColumnId="20"/>
      <queryTableField id="21" name="lex_fit_tli" tableColumnId="21"/>
      <queryTableField id="22" name="lex_fit_rmsea" tableColumnId="22"/>
      <queryTableField id="23" name="lex_fit_srmr" tableColumnId="23"/>
      <queryTableField id="24" name="syn_fit_pvalue" tableColumnId="24"/>
      <queryTableField id="25" name="syn_fit_cfi" tableColumnId="25"/>
      <queryTableField id="26" name="syn_fit_tli" tableColumnId="26"/>
      <queryTableField id="27" name="syn_fit_rmsea" tableColumnId="27"/>
      <queryTableField id="28" name="syn_fit_srmr" tableColumnId="2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1D4A64-ABCF-4191-9FD6-030155B36BF7}" autoFormatId="16" applyNumberFormats="0" applyBorderFormats="0" applyFontFormats="0" applyPatternFormats="0" applyAlignmentFormats="0" applyWidthHeightFormats="0">
  <queryTableRefresh nextId="29">
    <queryTableFields count="14">
      <queryTableField id="15" name="gender" tableColumnId="15"/>
      <queryTableField id="16" name="age_bin" tableColumnId="16"/>
      <queryTableField id="17" name="n" tableColumnId="17"/>
      <queryTableField id="18" name="lex_fit_pvalue" tableColumnId="18"/>
      <queryTableField id="19" name="lex_fit_cfi" tableColumnId="19"/>
      <queryTableField id="20" name="lex_fit_tli" tableColumnId="20"/>
      <queryTableField id="21" name="lex_fit_rmsea" tableColumnId="21"/>
      <queryTableField id="22" name="lex_fit_srmr" tableColumnId="22"/>
      <queryTableField id="23" name="syn_fit_pvalue" tableColumnId="23"/>
      <queryTableField id="24" name="syn_fit_cfi" tableColumnId="24"/>
      <queryTableField id="25" name="syn_fit_tli" tableColumnId="25"/>
      <queryTableField id="26" name="syn_fit_rmsea" tableColumnId="26"/>
      <queryTableField id="27" name="syn_fit_srmr" tableColumnId="27"/>
      <queryTableField id="28" name="dx" tableColumnId="2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173C2A8-78A8-4EE8-BE6C-0836B00CBAD4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lex_fit_pvalue" tableColumnId="2"/>
      <queryTableField id="3" name="lex_fit_cfi" tableColumnId="3"/>
      <queryTableField id="4" name="lex_fit_tli" tableColumnId="4"/>
      <queryTableField id="5" name="lex_fit_rmsea" tableColumnId="5"/>
      <queryTableField id="6" name="lex_fit_srmr" tableColumnId="6"/>
      <queryTableField id="7" name="syn_fit_pvalue" tableColumnId="7"/>
      <queryTableField id="8" name="syn_fit_cfi" tableColumnId="8"/>
      <queryTableField id="9" name="syn_fit_tli" tableColumnId="9"/>
      <queryTableField id="10" name="syn_fit_rmsea" tableColumnId="10"/>
      <queryTableField id="11" name="syn_fit_srmr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65A8E72-9617-44CC-A20C-2530CAA8795F}" autoFormatId="16" applyNumberFormats="0" applyBorderFormats="0" applyFontFormats="0" applyPatternFormats="0" applyAlignmentFormats="0" applyWidthHeightFormats="0">
  <queryTableRefresh nextId="29">
    <queryTableFields count="14">
      <queryTableField id="15" name="age_bin" tableColumnId="15"/>
      <queryTableField id="16" name="sex" tableColumnId="16"/>
      <queryTableField id="17" name="birth_order" tableColumnId="17"/>
      <queryTableField id="18" name="n" tableColumnId="18"/>
      <queryTableField id="19" name="lex_fit_pvalue" tableColumnId="19"/>
      <queryTableField id="20" name="lex_fit_cfi" tableColumnId="20"/>
      <queryTableField id="21" name="lex_fit_tli" tableColumnId="21"/>
      <queryTableField id="22" name="lex_fit_rmsea" tableColumnId="22"/>
      <queryTableField id="23" name="lex_fit_srmr" tableColumnId="23"/>
      <queryTableField id="24" name="syn_fit_pvalue" tableColumnId="24"/>
      <queryTableField id="25" name="syn_fit_cfi" tableColumnId="25"/>
      <queryTableField id="26" name="syn_fit_tli" tableColumnId="26"/>
      <queryTableField id="27" name="syn_fit_rmsea" tableColumnId="27"/>
      <queryTableField id="28" name="syn_fit_srmr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2D72B76-4899-4A8B-940E-A69B5371CC41}" name="wbws_complete_stats__3" displayName="wbws_complete_stats__3" ref="A2:K3" tableType="queryTable" totalsRowShown="0">
  <autoFilter ref="A2:K3" xr:uid="{D599F1C1-F310-493E-AF27-D60088177A55}"/>
  <tableColumns count="11">
    <tableColumn id="1" xr3:uid="{F52C6E91-5482-49E7-B5ED-8A166C06E751}" uniqueName="1" name="n" queryTableFieldId="1"/>
    <tableColumn id="2" xr3:uid="{0E5A6280-0AEC-42D6-BE0C-02B4BEA549D5}" uniqueName="2" name="lex_fit_pvalue" queryTableFieldId="2"/>
    <tableColumn id="3" xr3:uid="{CCF8DBDE-3029-48C3-BD2B-2FAE0B03B4DB}" uniqueName="3" name="lex_fit_cfi" queryTableFieldId="3"/>
    <tableColumn id="4" xr3:uid="{B3BDF99E-31FE-439F-9BAB-7B0FA99C4638}" uniqueName="4" name="lex_fit_tli" queryTableFieldId="4"/>
    <tableColumn id="5" xr3:uid="{5BDFFA0F-6701-42B9-A477-B0C344AC9390}" uniqueName="5" name="lex_fit_rmsea" queryTableFieldId="5"/>
    <tableColumn id="6" xr3:uid="{BA63D570-4D6D-458F-B8DA-25CCDC1AE22F}" uniqueName="6" name="lex_fit_srmr" queryTableFieldId="6"/>
    <tableColumn id="7" xr3:uid="{D6705941-EA44-4E6B-8777-B3EC504C4FE6}" uniqueName="7" name="syn_fit_pvalue" queryTableFieldId="7"/>
    <tableColumn id="8" xr3:uid="{04A5BDE0-98AA-43C5-B38A-CD2BE74EDD2E}" uniqueName="8" name="syn_fit_cfi" queryTableFieldId="8"/>
    <tableColumn id="9" xr3:uid="{B816F172-6003-4D81-8C95-170DFB35FA36}" uniqueName="9" name="syn_fit_tli" queryTableFieldId="9"/>
    <tableColumn id="10" xr3:uid="{E5AF0C38-90E5-4103-9773-862A117264B5}" uniqueName="10" name="syn_fit_rmsea" queryTableFieldId="10"/>
    <tableColumn id="11" xr3:uid="{0C386E36-9D32-4A3F-B5BB-0F13155350F8}" uniqueName="11" name="syn_fit_srmr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5D52D53-B1CE-47C1-B96A-6805667C294F}" name="eirli_all_stats__2" displayName="eirli_all_stats__2" ref="A6:N32" tableType="queryTable" totalsRowShown="0">
  <autoFilter ref="A6:N32" xr:uid="{45C2CA66-03D3-4FAE-9A39-375A8A97C2C5}"/>
  <tableColumns count="14">
    <tableColumn id="15" xr3:uid="{5A839668-2EAD-4BC3-B62D-0244270461C7}" uniqueName="15" name="gender" queryTableFieldId="15" dataDxfId="11"/>
    <tableColumn id="16" xr3:uid="{99362C6E-40FF-4DBE-8780-6C19D30B2D07}" uniqueName="16" name="age_bin" queryTableFieldId="16" dataDxfId="10"/>
    <tableColumn id="17" xr3:uid="{37AEEC68-B032-4713-BEED-C78A68DDABC1}" uniqueName="17" name="n" queryTableFieldId="17"/>
    <tableColumn id="18" xr3:uid="{0844CAE5-8D8D-4070-B801-68CD3BC68B17}" uniqueName="18" name="lex_fit_pvalue" queryTableFieldId="18"/>
    <tableColumn id="19" xr3:uid="{86BBAA75-2984-40C0-AE2C-1C32304A62D9}" uniqueName="19" name="lex_fit_cfi" queryTableFieldId="19"/>
    <tableColumn id="20" xr3:uid="{786F518A-113C-4D16-BA38-77AE6B486CA4}" uniqueName="20" name="lex_fit_tli" queryTableFieldId="20"/>
    <tableColumn id="21" xr3:uid="{B77F9295-7BDA-40E8-92C0-DC5B30955A9A}" uniqueName="21" name="lex_fit_rmsea" queryTableFieldId="21"/>
    <tableColumn id="22" xr3:uid="{9E35FEC0-683E-4504-B562-1BB41B842FFC}" uniqueName="22" name="lex_fit_srmr" queryTableFieldId="22"/>
    <tableColumn id="23" xr3:uid="{323905AB-7BE6-47AA-95FD-7C55633464FE}" uniqueName="23" name="syn_fit_pvalue" queryTableFieldId="23"/>
    <tableColumn id="24" xr3:uid="{20ECB0E7-9F08-4CE2-BADF-9F32C421AAC0}" uniqueName="24" name="syn_fit_cfi" queryTableFieldId="24"/>
    <tableColumn id="25" xr3:uid="{30B81288-E6D8-48F1-8E7C-B45D0C817023}" uniqueName="25" name="syn_fit_tli" queryTableFieldId="25"/>
    <tableColumn id="26" xr3:uid="{7348A9B2-2B58-49C3-AE2C-2F1EC8D67C43}" uniqueName="26" name="syn_fit_rmsea" queryTableFieldId="26"/>
    <tableColumn id="27" xr3:uid="{78FA395E-DFDB-4BBB-9560-120891216918}" uniqueName="27" name="syn_fit_srmr" queryTableFieldId="27"/>
    <tableColumn id="28" xr3:uid="{1F38B6A3-5555-48D0-86AE-ACE61F5FCC6D}" uniqueName="28" name="dx" queryTableFieldId="28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953C61B-5143-4060-9CBE-BC82E634BECE}" name="wbws_all_stats__2" displayName="wbws_all_stats__2" ref="A35:N45" tableType="queryTable" totalsRowShown="0">
  <autoFilter ref="A35:N45" xr:uid="{8015718C-77CD-4908-94AC-D58542B9EDBF}"/>
  <tableColumns count="14">
    <tableColumn id="15" xr3:uid="{5ECAE221-CD31-4770-8FCB-2E6D1DA1BD16}" uniqueName="15" name="age_bin" queryTableFieldId="15" dataDxfId="8"/>
    <tableColumn id="16" xr3:uid="{F86206DF-7DCC-4480-8AB5-A33B1F7CEA82}" uniqueName="16" name="sex" queryTableFieldId="16" dataDxfId="7"/>
    <tableColumn id="17" xr3:uid="{49D3B5DE-1A92-4D3E-808F-09C175793848}" uniqueName="17" name="birth_order" queryTableFieldId="17" dataDxfId="6"/>
    <tableColumn id="18" xr3:uid="{EC055C0D-2651-4E94-AB2F-8E6861734686}" uniqueName="18" name="n" queryTableFieldId="18"/>
    <tableColumn id="19" xr3:uid="{B2FDD5D7-4EB6-4402-B10A-B627C145A803}" uniqueName="19" name="lex_fit_pvalue" queryTableFieldId="19"/>
    <tableColumn id="20" xr3:uid="{09CADD7F-5189-45C5-A9DC-F919B5D40E56}" uniqueName="20" name="lex_fit_cfi" queryTableFieldId="20"/>
    <tableColumn id="21" xr3:uid="{E7D5F613-E4DB-4027-8F89-E5ADEAD7E2F0}" uniqueName="21" name="lex_fit_tli" queryTableFieldId="21"/>
    <tableColumn id="22" xr3:uid="{B34DF4DA-06CA-4381-9E0B-73116AC7E638}" uniqueName="22" name="lex_fit_rmsea" queryTableFieldId="22"/>
    <tableColumn id="23" xr3:uid="{4D91A9FF-A600-4D23-A1C0-7E20BE90FD33}" uniqueName="23" name="lex_fit_srmr" queryTableFieldId="23"/>
    <tableColumn id="24" xr3:uid="{AC21AB9A-5287-415C-86C0-F99979939399}" uniqueName="24" name="syn_fit_pvalue" queryTableFieldId="24"/>
    <tableColumn id="25" xr3:uid="{3E98CD62-81DE-43F9-B2EF-3CF2382D1ACE}" uniqueName="25" name="syn_fit_cfi" queryTableFieldId="25"/>
    <tableColumn id="26" xr3:uid="{7ADEBFF1-0F2F-4E75-BE9F-651BF9FE8A2C}" uniqueName="26" name="syn_fit_tli" queryTableFieldId="26"/>
    <tableColumn id="27" xr3:uid="{F943D0F3-0237-494A-AE47-C608C407377A}" uniqueName="27" name="syn_fit_rmsea" queryTableFieldId="27"/>
    <tableColumn id="28" xr3:uid="{EAD0DAC2-60F2-4CE6-B616-784752E136A0}" uniqueName="28" name="syn_fit_srmr" queryTableField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C6902F-E450-448A-88B2-40E55E3DE191}" name="eirli_all_stats__3" displayName="eirli_all_stats__3" ref="A6:N32" tableType="queryTable" totalsRowShown="0">
  <autoFilter ref="A6:N32" xr:uid="{76BF81C6-6A23-4B41-BBC5-364273D86170}"/>
  <tableColumns count="14">
    <tableColumn id="15" xr3:uid="{2B96423D-7F92-4A2B-BD1A-F0E0E2CFF0DD}" uniqueName="15" name="gender" queryTableFieldId="15" dataDxfId="5"/>
    <tableColumn id="16" xr3:uid="{EB3EDCF2-8C0E-41CE-B5E8-F61008A2950B}" uniqueName="16" name="age_bin" queryTableFieldId="16" dataDxfId="4"/>
    <tableColumn id="17" xr3:uid="{FBC8E30F-91EF-4FA3-A58F-38F5ECD879E0}" uniqueName="17" name="n" queryTableFieldId="17"/>
    <tableColumn id="18" xr3:uid="{32D6323A-DF3A-4076-BB54-B8B825C7D8EC}" uniqueName="18" name="lex_fit_pvalue" queryTableFieldId="18"/>
    <tableColumn id="19" xr3:uid="{71D9830D-6A39-42DA-901D-6D70AC5BD5C8}" uniqueName="19" name="lex_fit_cfi" queryTableFieldId="19"/>
    <tableColumn id="20" xr3:uid="{A56AC55C-0DC3-4F15-8A20-405442577178}" uniqueName="20" name="lex_fit_tli" queryTableFieldId="20"/>
    <tableColumn id="21" xr3:uid="{FD3361D0-A9E9-4E8A-BDEE-B6C920887D2F}" uniqueName="21" name="lex_fit_rmsea" queryTableFieldId="21"/>
    <tableColumn id="22" xr3:uid="{B8B979AF-D256-4754-B1A9-2F2C8022B03B}" uniqueName="22" name="lex_fit_srmr" queryTableFieldId="22"/>
    <tableColumn id="23" xr3:uid="{28C336C1-A155-47E1-898F-E362117A44AC}" uniqueName="23" name="syn_fit_pvalue" queryTableFieldId="23"/>
    <tableColumn id="24" xr3:uid="{ACAF45BD-7B4D-4B5F-AE41-FF4E0D7D3F01}" uniqueName="24" name="syn_fit_cfi" queryTableFieldId="24"/>
    <tableColumn id="25" xr3:uid="{BC3FF22F-ABA3-48D6-A924-2E2AAA7BB945}" uniqueName="25" name="syn_fit_tli" queryTableFieldId="25"/>
    <tableColumn id="26" xr3:uid="{9CF82493-6FC9-4B73-90E9-A4E043444379}" uniqueName="26" name="syn_fit_rmsea" queryTableFieldId="26"/>
    <tableColumn id="27" xr3:uid="{C574CB7C-5B01-4C14-A833-A68E7FF0282E}" uniqueName="27" name="syn_fit_srmr" queryTableFieldId="27"/>
    <tableColumn id="28" xr3:uid="{6629068D-C11E-4A5C-AD18-829D54C4A8ED}" uniqueName="28" name="dx" queryTableFieldId="28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10DEB4-D358-4BC5-9EC2-A01C25345F5F}" name="wbws_complete_stats__2" displayName="wbws_complete_stats__2" ref="A2:K3" tableType="queryTable" totalsRowShown="0">
  <autoFilter ref="A2:K3" xr:uid="{F33B505B-2936-4AC4-BA2B-7D5A3D66CDA0}"/>
  <tableColumns count="11">
    <tableColumn id="1" xr3:uid="{A4C96638-8163-4E67-8B82-720A4C0C3F6E}" uniqueName="1" name="n" queryTableFieldId="1"/>
    <tableColumn id="2" xr3:uid="{04AB2AC9-CB31-4369-95BF-98EA5972CE10}" uniqueName="2" name="lex_fit_pvalue" queryTableFieldId="2"/>
    <tableColumn id="3" xr3:uid="{769A62C6-8F98-4712-9BDA-335FE8C50B8A}" uniqueName="3" name="lex_fit_cfi" queryTableFieldId="3"/>
    <tableColumn id="4" xr3:uid="{45BBD800-C675-40FC-A2D8-0D675F067917}" uniqueName="4" name="lex_fit_tli" queryTableFieldId="4"/>
    <tableColumn id="5" xr3:uid="{78D5E46E-5515-45C5-A9B1-CA4001682F47}" uniqueName="5" name="lex_fit_rmsea" queryTableFieldId="5"/>
    <tableColumn id="6" xr3:uid="{EA302CAE-184A-408D-A9A6-E71446728AB4}" uniqueName="6" name="lex_fit_srmr" queryTableFieldId="6"/>
    <tableColumn id="7" xr3:uid="{4403ED92-3605-4838-B094-E810C3266936}" uniqueName="7" name="syn_fit_pvalue" queryTableFieldId="7"/>
    <tableColumn id="8" xr3:uid="{F6741A44-D5B2-43A4-9B6E-1AF0562379FE}" uniqueName="8" name="syn_fit_cfi" queryTableFieldId="8"/>
    <tableColumn id="9" xr3:uid="{FC9AE45D-2E73-4423-86E0-5D52C3D45F0D}" uniqueName="9" name="syn_fit_tli" queryTableFieldId="9"/>
    <tableColumn id="10" xr3:uid="{97A6903B-AFCE-4CC5-BD69-8BCB23574D36}" uniqueName="10" name="syn_fit_rmsea" queryTableFieldId="10"/>
    <tableColumn id="11" xr3:uid="{7895F7FB-296B-4589-9090-7280E442F977}" uniqueName="11" name="syn_fit_srmr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0D87180-1C88-441B-88E0-BC62C5E89DA3}" name="wbws_all_stats_2" displayName="wbws_all_stats_2" ref="A35:N45" tableType="queryTable" totalsRowShown="0">
  <autoFilter ref="A35:N45" xr:uid="{B3C139D1-F32D-4E5F-B5C8-9911C9816C9A}"/>
  <tableColumns count="14">
    <tableColumn id="15" xr3:uid="{CA0E2E4E-5275-4D22-AADC-BA17BE2E5FF6}" uniqueName="15" name="age_bin" queryTableFieldId="15" dataDxfId="2"/>
    <tableColumn id="16" xr3:uid="{2B0F2563-B5FA-411E-BB9C-C34D3CE4ACB8}" uniqueName="16" name="sex" queryTableFieldId="16" dataDxfId="1"/>
    <tableColumn id="17" xr3:uid="{68BEBC62-0266-4C11-8DC8-60662AE11C17}" uniqueName="17" name="birth_order" queryTableFieldId="17" dataDxfId="0"/>
    <tableColumn id="18" xr3:uid="{C644F5CB-11DC-4F8E-BB48-19AB638C7D59}" uniqueName="18" name="n" queryTableFieldId="18"/>
    <tableColumn id="19" xr3:uid="{7C44B885-FB0F-425E-8727-0CB0623DF951}" uniqueName="19" name="lex_fit_pvalue" queryTableFieldId="19"/>
    <tableColumn id="20" xr3:uid="{F7F52E13-D7E2-4115-B4B5-9D588F7768E9}" uniqueName="20" name="lex_fit_cfi" queryTableFieldId="20"/>
    <tableColumn id="21" xr3:uid="{5DCD42C2-5A76-4EC4-B2BC-61D0121076D1}" uniqueName="21" name="lex_fit_tli" queryTableFieldId="21"/>
    <tableColumn id="22" xr3:uid="{6B147058-1F48-40CB-9B90-BEB66792D457}" uniqueName="22" name="lex_fit_rmsea" queryTableFieldId="22"/>
    <tableColumn id="23" xr3:uid="{B43A825E-3EDA-4E17-A1AD-0C2563E31740}" uniqueName="23" name="lex_fit_srmr" queryTableFieldId="23"/>
    <tableColumn id="24" xr3:uid="{E13DBCBE-282F-4358-B783-9ED2024D3056}" uniqueName="24" name="syn_fit_pvalue" queryTableFieldId="24"/>
    <tableColumn id="25" xr3:uid="{A79676BB-14D3-4DA4-B795-C9807638C22B}" uniqueName="25" name="syn_fit_cfi" queryTableFieldId="25"/>
    <tableColumn id="26" xr3:uid="{ED9F26C9-A466-48F3-93BD-AA5BF762B855}" uniqueName="26" name="syn_fit_tli" queryTableFieldId="26"/>
    <tableColumn id="27" xr3:uid="{0F9D3F6F-7E48-4E50-A768-A36CA11575D6}" uniqueName="27" name="syn_fit_rmsea" queryTableFieldId="27"/>
    <tableColumn id="28" xr3:uid="{70A4C735-BA25-4648-85B5-7BF3E3A40517}" uniqueName="28" name="syn_fit_srmr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6988-1755-4D72-BF00-90D26BB5E570}">
  <sheetPr>
    <tabColor rgb="FFFFC000"/>
  </sheetPr>
  <dimension ref="A1:D10"/>
  <sheetViews>
    <sheetView tabSelected="1" workbookViewId="0">
      <selection activeCell="H18" sqref="H18"/>
    </sheetView>
  </sheetViews>
  <sheetFormatPr defaultRowHeight="15" x14ac:dyDescent="0.25"/>
  <cols>
    <col min="2" max="2" width="66.85546875" bestFit="1" customWidth="1"/>
    <col min="3" max="3" width="11.42578125" style="61" bestFit="1" customWidth="1"/>
  </cols>
  <sheetData>
    <row r="1" spans="1:4" s="64" customFormat="1" x14ac:dyDescent="0.25">
      <c r="A1" s="64" t="s">
        <v>12</v>
      </c>
      <c r="B1" s="64" t="s">
        <v>39</v>
      </c>
      <c r="C1" s="63" t="s">
        <v>40</v>
      </c>
    </row>
    <row r="2" spans="1:4" x14ac:dyDescent="0.25">
      <c r="A2" s="58" t="s">
        <v>3</v>
      </c>
      <c r="B2" s="60" t="s">
        <v>34</v>
      </c>
      <c r="C2" s="62" t="s">
        <v>42</v>
      </c>
      <c r="D2" s="57"/>
    </row>
    <row r="3" spans="1:4" x14ac:dyDescent="0.25">
      <c r="A3" s="58" t="s">
        <v>4</v>
      </c>
      <c r="B3" t="s">
        <v>35</v>
      </c>
      <c r="C3" s="62" t="s">
        <v>41</v>
      </c>
      <c r="D3" s="57"/>
    </row>
    <row r="4" spans="1:4" x14ac:dyDescent="0.25">
      <c r="A4" s="58" t="s">
        <v>5</v>
      </c>
      <c r="B4" t="s">
        <v>36</v>
      </c>
      <c r="C4" s="62" t="s">
        <v>41</v>
      </c>
      <c r="D4" s="57"/>
    </row>
    <row r="5" spans="1:4" x14ac:dyDescent="0.25">
      <c r="A5" s="58" t="s">
        <v>6</v>
      </c>
      <c r="B5" t="s">
        <v>37</v>
      </c>
      <c r="C5" s="62" t="s">
        <v>43</v>
      </c>
      <c r="D5" s="57"/>
    </row>
    <row r="6" spans="1:4" x14ac:dyDescent="0.25">
      <c r="A6" s="58" t="s">
        <v>7</v>
      </c>
      <c r="B6" t="s">
        <v>38</v>
      </c>
      <c r="C6" s="62" t="s">
        <v>43</v>
      </c>
      <c r="D6" s="57"/>
    </row>
    <row r="7" spans="1:4" x14ac:dyDescent="0.25">
      <c r="A7" s="59"/>
      <c r="C7" s="62"/>
      <c r="D7" s="57"/>
    </row>
    <row r="8" spans="1:4" x14ac:dyDescent="0.25">
      <c r="A8" s="59"/>
    </row>
    <row r="9" spans="1:4" ht="30" x14ac:dyDescent="0.25">
      <c r="A9" s="135" t="s">
        <v>49</v>
      </c>
      <c r="B9" s="136" t="s">
        <v>106</v>
      </c>
      <c r="C9" s="137">
        <v>44383</v>
      </c>
    </row>
    <row r="10" spans="1:4" x14ac:dyDescent="0.25">
      <c r="A10" s="138" t="s">
        <v>48</v>
      </c>
      <c r="B10" s="139"/>
      <c r="C10" s="137">
        <v>44376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AG33"/>
  <sheetViews>
    <sheetView workbookViewId="0">
      <selection activeCell="Z29" sqref="Z29"/>
    </sheetView>
  </sheetViews>
  <sheetFormatPr defaultRowHeight="15" x14ac:dyDescent="0.25"/>
  <cols>
    <col min="1" max="1" width="9.42578125" customWidth="1"/>
    <col min="2" max="2" width="9.140625" customWidth="1"/>
    <col min="3" max="4" width="6" bestFit="1" customWidth="1"/>
    <col min="5" max="5" width="7.140625" bestFit="1" customWidth="1"/>
    <col min="6" max="6" width="6" bestFit="1" customWidth="1"/>
    <col min="7" max="7" width="9.140625" customWidth="1"/>
    <col min="8" max="8" width="8.85546875" bestFit="1" customWidth="1"/>
    <col min="9" max="9" width="5.7109375" style="1" bestFit="1" customWidth="1"/>
    <col min="10" max="10" width="4" bestFit="1" customWidth="1"/>
    <col min="11" max="11" width="9.140625" style="1" bestFit="1" customWidth="1"/>
    <col min="12" max="13" width="5.5703125" bestFit="1" customWidth="1"/>
    <col min="14" max="14" width="7.42578125" bestFit="1" customWidth="1"/>
    <col min="15" max="15" width="6.28515625" bestFit="1" customWidth="1"/>
    <col min="16" max="16" width="9.140625" bestFit="1" customWidth="1"/>
    <col min="17" max="18" width="5.5703125" bestFit="1" customWidth="1"/>
    <col min="19" max="19" width="7.42578125" bestFit="1" customWidth="1"/>
    <col min="20" max="20" width="6.28515625" bestFit="1" customWidth="1"/>
    <col min="22" max="22" width="8.7109375" customWidth="1"/>
    <col min="23" max="23" width="5" bestFit="1" customWidth="1"/>
    <col min="24" max="24" width="9.140625" bestFit="1" customWidth="1"/>
    <col min="25" max="26" width="5.5703125" bestFit="1" customWidth="1"/>
    <col min="27" max="27" width="7.42578125" bestFit="1" customWidth="1"/>
    <col min="28" max="28" width="6.28515625" bestFit="1" customWidth="1"/>
    <col min="29" max="29" width="9.140625" bestFit="1" customWidth="1"/>
    <col min="30" max="31" width="5.5703125" bestFit="1" customWidth="1"/>
    <col min="32" max="32" width="7.42578125" bestFit="1" customWidth="1"/>
    <col min="33" max="33" width="6.28515625" bestFit="1" customWidth="1"/>
  </cols>
  <sheetData>
    <row r="1" spans="1:33" ht="18.75" x14ac:dyDescent="0.3">
      <c r="A1" s="74" t="s">
        <v>76</v>
      </c>
    </row>
    <row r="2" spans="1:33" x14ac:dyDescent="0.25">
      <c r="A2" s="70" t="s">
        <v>77</v>
      </c>
      <c r="B2" s="70"/>
      <c r="C2" s="70"/>
      <c r="D2" s="70"/>
      <c r="E2" s="70"/>
      <c r="F2" s="70"/>
      <c r="G2" s="70"/>
      <c r="H2" s="70"/>
      <c r="I2" s="71"/>
      <c r="J2" s="70"/>
      <c r="K2" s="71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</row>
    <row r="3" spans="1:33" x14ac:dyDescent="0.25">
      <c r="A3" s="70" t="s">
        <v>79</v>
      </c>
      <c r="B3" s="70"/>
      <c r="C3" s="70"/>
      <c r="D3" s="70"/>
      <c r="E3" s="70"/>
      <c r="F3" s="70"/>
      <c r="G3" s="70"/>
      <c r="H3" s="70"/>
      <c r="I3" s="71"/>
      <c r="J3" s="70"/>
      <c r="K3" s="71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</row>
    <row r="4" spans="1:33" x14ac:dyDescent="0.25">
      <c r="I4"/>
      <c r="K4"/>
    </row>
    <row r="5" spans="1:33" ht="18.75" x14ac:dyDescent="0.3">
      <c r="A5" s="117" t="s">
        <v>72</v>
      </c>
      <c r="B5" s="117"/>
      <c r="C5" s="117"/>
      <c r="D5" s="117"/>
      <c r="E5" s="117"/>
      <c r="F5" s="117"/>
      <c r="H5" s="117" t="s">
        <v>24</v>
      </c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V5" s="117" t="s">
        <v>25</v>
      </c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</row>
    <row r="6" spans="1:33" ht="15.75" thickBot="1" x14ac:dyDescent="0.3"/>
    <row r="7" spans="1:33" ht="15.75" thickBot="1" x14ac:dyDescent="0.3">
      <c r="A7" t="s">
        <v>71</v>
      </c>
      <c r="H7" s="10" t="s">
        <v>10</v>
      </c>
      <c r="I7" s="11" t="s">
        <v>44</v>
      </c>
      <c r="J7" s="42" t="s">
        <v>11</v>
      </c>
      <c r="K7" s="124" t="s">
        <v>8</v>
      </c>
      <c r="L7" s="125"/>
      <c r="M7" s="125"/>
      <c r="N7" s="125"/>
      <c r="O7" s="126"/>
      <c r="P7" s="127" t="s">
        <v>9</v>
      </c>
      <c r="Q7" s="127"/>
      <c r="R7" s="127"/>
      <c r="S7" s="127"/>
      <c r="T7" s="128"/>
      <c r="V7" s="34" t="s">
        <v>29</v>
      </c>
      <c r="W7" s="42" t="s">
        <v>11</v>
      </c>
      <c r="X7" s="124" t="s">
        <v>8</v>
      </c>
      <c r="Y7" s="125"/>
      <c r="Z7" s="125"/>
      <c r="AA7" s="125"/>
      <c r="AB7" s="126"/>
      <c r="AC7" s="127" t="s">
        <v>9</v>
      </c>
      <c r="AD7" s="127"/>
      <c r="AE7" s="127"/>
      <c r="AF7" s="127"/>
      <c r="AG7" s="128"/>
    </row>
    <row r="8" spans="1:33" x14ac:dyDescent="0.25">
      <c r="A8" s="45"/>
      <c r="B8" s="43" t="s">
        <v>3</v>
      </c>
      <c r="C8" s="43" t="s">
        <v>4</v>
      </c>
      <c r="D8" s="43" t="s">
        <v>5</v>
      </c>
      <c r="E8" s="43" t="s">
        <v>6</v>
      </c>
      <c r="F8" s="44" t="s">
        <v>7</v>
      </c>
      <c r="H8" s="10"/>
      <c r="I8" s="11"/>
      <c r="J8" s="42"/>
      <c r="K8" s="51" t="s">
        <v>3</v>
      </c>
      <c r="L8" s="52" t="s">
        <v>4</v>
      </c>
      <c r="M8" s="52" t="s">
        <v>5</v>
      </c>
      <c r="N8" s="52" t="s">
        <v>6</v>
      </c>
      <c r="O8" s="53" t="s">
        <v>7</v>
      </c>
      <c r="P8" s="54" t="s">
        <v>3</v>
      </c>
      <c r="Q8" s="54" t="s">
        <v>4</v>
      </c>
      <c r="R8" s="54" t="s">
        <v>5</v>
      </c>
      <c r="S8" s="54" t="s">
        <v>6</v>
      </c>
      <c r="T8" s="55" t="s">
        <v>7</v>
      </c>
      <c r="V8" s="34"/>
      <c r="W8" s="42"/>
      <c r="X8" s="51" t="s">
        <v>3</v>
      </c>
      <c r="Y8" s="52" t="s">
        <v>4</v>
      </c>
      <c r="Z8" s="52" t="s">
        <v>5</v>
      </c>
      <c r="AA8" s="52" t="s">
        <v>6</v>
      </c>
      <c r="AB8" s="53" t="s">
        <v>7</v>
      </c>
      <c r="AC8" s="54" t="s">
        <v>3</v>
      </c>
      <c r="AD8" s="54" t="s">
        <v>4</v>
      </c>
      <c r="AE8" s="54" t="s">
        <v>5</v>
      </c>
      <c r="AF8" s="54" t="s">
        <v>6</v>
      </c>
      <c r="AG8" s="55" t="s">
        <v>7</v>
      </c>
    </row>
    <row r="9" spans="1:33" ht="15.75" thickBot="1" x14ac:dyDescent="0.3">
      <c r="A9" s="48"/>
      <c r="B9" s="49" t="s">
        <v>13</v>
      </c>
      <c r="C9" s="18" t="s">
        <v>14</v>
      </c>
      <c r="D9" s="18" t="s">
        <v>15</v>
      </c>
      <c r="E9" s="18" t="s">
        <v>16</v>
      </c>
      <c r="F9" s="50" t="s">
        <v>16</v>
      </c>
      <c r="H9" s="14" t="s">
        <v>12</v>
      </c>
      <c r="I9" s="15"/>
      <c r="J9" s="16"/>
      <c r="K9" s="17" t="s">
        <v>13</v>
      </c>
      <c r="L9" s="18" t="s">
        <v>14</v>
      </c>
      <c r="M9" s="18" t="s">
        <v>15</v>
      </c>
      <c r="N9" s="18" t="s">
        <v>16</v>
      </c>
      <c r="O9" s="19" t="s">
        <v>16</v>
      </c>
      <c r="P9" s="20" t="s">
        <v>13</v>
      </c>
      <c r="Q9" s="20" t="s">
        <v>14</v>
      </c>
      <c r="R9" s="20" t="s">
        <v>15</v>
      </c>
      <c r="S9" s="20" t="s">
        <v>16</v>
      </c>
      <c r="T9" s="21" t="s">
        <v>16</v>
      </c>
      <c r="V9" s="14" t="s">
        <v>12</v>
      </c>
      <c r="W9" s="16"/>
      <c r="X9" s="17" t="s">
        <v>13</v>
      </c>
      <c r="Y9" s="18" t="s">
        <v>14</v>
      </c>
      <c r="Z9" s="18" t="s">
        <v>15</v>
      </c>
      <c r="AA9" s="18" t="s">
        <v>16</v>
      </c>
      <c r="AB9" s="19" t="s">
        <v>16</v>
      </c>
      <c r="AC9" s="20" t="s">
        <v>13</v>
      </c>
      <c r="AD9" s="20" t="s">
        <v>14</v>
      </c>
      <c r="AE9" s="20" t="s">
        <v>15</v>
      </c>
      <c r="AF9" s="20" t="s">
        <v>16</v>
      </c>
      <c r="AG9" s="21" t="s">
        <v>16</v>
      </c>
    </row>
    <row r="10" spans="1:33" ht="15.75" thickTop="1" x14ac:dyDescent="0.25">
      <c r="A10" s="46" t="s">
        <v>73</v>
      </c>
      <c r="B10" s="4" t="s">
        <v>86</v>
      </c>
      <c r="C10" s="81">
        <v>0.93500000000000005</v>
      </c>
      <c r="D10" s="81">
        <v>0.92700000000000005</v>
      </c>
      <c r="E10" s="80">
        <v>9.7000000000000003E-2</v>
      </c>
      <c r="F10" s="82">
        <v>4.1000000000000002E-2</v>
      </c>
      <c r="H10" s="129" t="s">
        <v>0</v>
      </c>
      <c r="I10" s="5">
        <v>16</v>
      </c>
      <c r="J10" s="24" cm="1">
        <f t="array" ref="J10:T30">'FILE CONNECTIONS Simple'!C7:M27</f>
        <v>529</v>
      </c>
      <c r="K10" s="80">
        <v>0</v>
      </c>
      <c r="L10" s="83">
        <v>0.92735979024514958</v>
      </c>
      <c r="M10" s="83">
        <v>0.91415247938063138</v>
      </c>
      <c r="N10" s="83">
        <v>0.13379999337535989</v>
      </c>
      <c r="O10" s="89">
        <v>3.3660353652924795E-2</v>
      </c>
      <c r="P10" s="83">
        <v>1.246125425069522E-11</v>
      </c>
      <c r="Q10" s="83">
        <v>0.93934714627253502</v>
      </c>
      <c r="R10" s="83">
        <v>0.89891191045422492</v>
      </c>
      <c r="S10" s="83">
        <v>0.11360304148004037</v>
      </c>
      <c r="T10" s="90">
        <v>4.4530077451584889E-2</v>
      </c>
      <c r="V10" s="3" t="s">
        <v>28</v>
      </c>
      <c r="W10" s="38" cm="1">
        <f t="array" ref="W10:AG19">wbws_all_stats__2[[n]:[syn_fit_srmr]]</f>
        <v>2273</v>
      </c>
      <c r="X10" s="107">
        <v>0</v>
      </c>
      <c r="Y10" s="107">
        <v>0.92304431798104125</v>
      </c>
      <c r="Z10" s="107">
        <v>0.90905237579577614</v>
      </c>
      <c r="AA10" s="107">
        <v>0.14650770781759698</v>
      </c>
      <c r="AB10" s="108">
        <v>3.1728160878465826E-2</v>
      </c>
      <c r="AC10" s="83">
        <v>8.0602191587786365E-14</v>
      </c>
      <c r="AD10" s="83">
        <v>0.99062761992837101</v>
      </c>
      <c r="AE10" s="83">
        <v>0.98437936654728497</v>
      </c>
      <c r="AF10" s="83">
        <v>5.9539792218720425E-2</v>
      </c>
      <c r="AG10" s="90">
        <v>1.4857493960566317E-2</v>
      </c>
    </row>
    <row r="11" spans="1:33" x14ac:dyDescent="0.25">
      <c r="A11" s="46" t="s">
        <v>22</v>
      </c>
      <c r="B11" s="83" cm="1">
        <f t="array" ref="B11:F11">wbws_complete_stats__3[[lex_fit_pvalue]:[lex_fit_srmr]]</f>
        <v>0</v>
      </c>
      <c r="C11" s="84">
        <v>0.91703410029159704</v>
      </c>
      <c r="D11" s="84">
        <v>0.90194939125370599</v>
      </c>
      <c r="E11" s="83">
        <v>0.17837571575196201</v>
      </c>
      <c r="F11" s="85">
        <v>2.4307025575156901E-2</v>
      </c>
      <c r="H11" s="130"/>
      <c r="I11" s="5">
        <v>20</v>
      </c>
      <c r="J11" s="25">
        <v>239</v>
      </c>
      <c r="K11" s="91">
        <v>0</v>
      </c>
      <c r="L11" s="83">
        <v>0.92972223932915443</v>
      </c>
      <c r="M11" s="83">
        <v>0.91694446466172796</v>
      </c>
      <c r="N11" s="83">
        <v>0.14386505876474834</v>
      </c>
      <c r="O11" s="89">
        <v>2.8377105565455345E-2</v>
      </c>
      <c r="P11" s="83">
        <v>0.4071443696517727</v>
      </c>
      <c r="Q11" s="83">
        <v>0.99960049866729461</v>
      </c>
      <c r="R11" s="83">
        <v>0.99933416444549106</v>
      </c>
      <c r="S11" s="83">
        <v>1.2437292595168417E-2</v>
      </c>
      <c r="T11" s="90">
        <v>2.0351529626068694E-2</v>
      </c>
      <c r="V11" s="3" t="s">
        <v>27</v>
      </c>
      <c r="W11" s="39">
        <v>1248</v>
      </c>
      <c r="X11" s="107">
        <v>0</v>
      </c>
      <c r="Y11" s="107">
        <v>0.9171991372109749</v>
      </c>
      <c r="Z11" s="107">
        <v>0.90214443488569751</v>
      </c>
      <c r="AA11" s="107">
        <v>0.15698459385446448</v>
      </c>
      <c r="AB11" s="89">
        <v>3.1655790225461236E-2</v>
      </c>
      <c r="AC11" s="83">
        <v>5.4667381732542708E-13</v>
      </c>
      <c r="AD11" s="83">
        <v>0.9890098059651018</v>
      </c>
      <c r="AE11" s="83">
        <v>0.98168300994183633</v>
      </c>
      <c r="AF11" s="83">
        <v>7.7997657743068535E-2</v>
      </c>
      <c r="AG11" s="90">
        <v>1.6516873985167931E-2</v>
      </c>
    </row>
    <row r="12" spans="1:33" ht="15.75" thickBot="1" x14ac:dyDescent="0.3">
      <c r="A12" s="47" t="s">
        <v>23</v>
      </c>
      <c r="B12" s="86" cm="1">
        <f t="array" ref="B12:F12">wbws_complete_stats__3[[syn_fit_pvalue]:[syn_fit_srmr]]</f>
        <v>0</v>
      </c>
      <c r="C12" s="87">
        <v>0.99212721674319404</v>
      </c>
      <c r="D12" s="87">
        <v>0.98687869457199096</v>
      </c>
      <c r="E12" s="86">
        <v>8.1504591529369397E-2</v>
      </c>
      <c r="F12" s="88">
        <v>9.9982804162822604E-3</v>
      </c>
      <c r="H12" s="130"/>
      <c r="I12" s="5">
        <v>24</v>
      </c>
      <c r="J12" s="25">
        <v>227</v>
      </c>
      <c r="K12" s="91">
        <v>0</v>
      </c>
      <c r="L12" s="83">
        <v>0.90169199325286042</v>
      </c>
      <c r="M12" s="83">
        <v>0.88381781020792594</v>
      </c>
      <c r="N12" s="83">
        <v>0.1714466564796861</v>
      </c>
      <c r="O12" s="89">
        <v>3.3656819398110237E-2</v>
      </c>
      <c r="P12" s="83">
        <v>2.3109132172141056E-3</v>
      </c>
      <c r="Q12" s="83">
        <v>0.98712152262113584</v>
      </c>
      <c r="R12" s="83">
        <v>0.97853587103522632</v>
      </c>
      <c r="S12" s="83">
        <v>9.033653249168612E-2</v>
      </c>
      <c r="T12" s="90">
        <v>1.6255577574326201E-2</v>
      </c>
      <c r="V12" s="3" t="s">
        <v>26</v>
      </c>
      <c r="W12" s="39">
        <v>1506</v>
      </c>
      <c r="X12" s="107">
        <v>0</v>
      </c>
      <c r="Y12" s="107">
        <v>0.89571098786841352</v>
      </c>
      <c r="Z12" s="107">
        <v>0.87674934929903414</v>
      </c>
      <c r="AA12" s="107">
        <v>0.17269308009407569</v>
      </c>
      <c r="AB12" s="89">
        <v>3.5684918174264217E-2</v>
      </c>
      <c r="AC12" s="83">
        <v>8.8817841970012523E-16</v>
      </c>
      <c r="AD12" s="83">
        <v>0.99108254765361858</v>
      </c>
      <c r="AE12" s="83">
        <v>0.98513757942269753</v>
      </c>
      <c r="AF12" s="83">
        <v>7.7977968261552316E-2</v>
      </c>
      <c r="AG12" s="90">
        <v>1.3099031858653626E-2</v>
      </c>
    </row>
    <row r="13" spans="1:33" ht="15.75" thickBot="1" x14ac:dyDescent="0.3">
      <c r="H13" s="130"/>
      <c r="I13" s="5">
        <v>28</v>
      </c>
      <c r="J13" s="25">
        <v>433</v>
      </c>
      <c r="K13" s="91">
        <v>0</v>
      </c>
      <c r="L13" s="83">
        <v>0.91423013630016137</v>
      </c>
      <c r="M13" s="83">
        <v>0.89863561562746341</v>
      </c>
      <c r="N13" s="83">
        <v>0.14647588624129187</v>
      </c>
      <c r="O13" s="89">
        <v>3.653830146130535E-2</v>
      </c>
      <c r="P13" s="83">
        <v>2.5296513540173926E-4</v>
      </c>
      <c r="Q13" s="83">
        <v>0.99092787705293894</v>
      </c>
      <c r="R13" s="83">
        <v>0.98487979508823154</v>
      </c>
      <c r="S13" s="83">
        <v>7.581125328269693E-2</v>
      </c>
      <c r="T13" s="90">
        <v>1.3783193004347332E-2</v>
      </c>
      <c r="V13" s="37" t="s">
        <v>61</v>
      </c>
      <c r="W13" s="40">
        <v>493</v>
      </c>
      <c r="X13" s="109">
        <v>0</v>
      </c>
      <c r="Y13" s="97">
        <v>0.87077135556011465</v>
      </c>
      <c r="Z13" s="97">
        <v>0.84727523838922636</v>
      </c>
      <c r="AA13" s="97">
        <v>0.18373137232527717</v>
      </c>
      <c r="AB13" s="98">
        <v>4.5858586872678811E-2</v>
      </c>
      <c r="AC13" s="97">
        <v>1.8939667528750093E-6</v>
      </c>
      <c r="AD13" s="97">
        <v>0.98824681745928222</v>
      </c>
      <c r="AE13" s="97">
        <v>0.980411362432137</v>
      </c>
      <c r="AF13" s="97">
        <v>8.7930644465877963E-2</v>
      </c>
      <c r="AG13" s="99">
        <v>1.7058055992155277E-2</v>
      </c>
    </row>
    <row r="14" spans="1:33" ht="16.5" thickTop="1" thickBot="1" x14ac:dyDescent="0.3">
      <c r="A14" t="s">
        <v>18</v>
      </c>
      <c r="H14" s="131"/>
      <c r="I14" s="13" t="s">
        <v>1</v>
      </c>
      <c r="J14" s="26">
        <v>178</v>
      </c>
      <c r="K14" s="92">
        <v>0</v>
      </c>
      <c r="L14" s="93">
        <v>0.89225797349690927</v>
      </c>
      <c r="M14" s="93">
        <v>0.87266851413271096</v>
      </c>
      <c r="N14" s="93">
        <v>0.15525365120768886</v>
      </c>
      <c r="O14" s="94">
        <v>3.8839758730343239E-2</v>
      </c>
      <c r="P14" s="93">
        <v>6.5616512032930507E-2</v>
      </c>
      <c r="Q14" s="93">
        <v>0.9937209779690036</v>
      </c>
      <c r="R14" s="93">
        <v>0.98953496328167279</v>
      </c>
      <c r="S14" s="93">
        <v>6.6390358516040651E-2</v>
      </c>
      <c r="T14" s="95">
        <v>1.3973721887392942E-2</v>
      </c>
      <c r="V14" s="36"/>
      <c r="W14" s="76" t="str">
        <v>NA</v>
      </c>
      <c r="X14" s="110">
        <v>0</v>
      </c>
      <c r="Y14" s="110">
        <v>0</v>
      </c>
      <c r="Z14" s="110">
        <v>0</v>
      </c>
      <c r="AA14" s="110">
        <v>0</v>
      </c>
      <c r="AB14" s="111">
        <v>0</v>
      </c>
      <c r="AC14" s="110">
        <v>0</v>
      </c>
      <c r="AD14" s="110">
        <v>0</v>
      </c>
      <c r="AE14" s="110">
        <v>0</v>
      </c>
      <c r="AF14" s="110">
        <v>0</v>
      </c>
      <c r="AG14" s="112">
        <v>0</v>
      </c>
    </row>
    <row r="15" spans="1:33" ht="15.75" thickTop="1" x14ac:dyDescent="0.25">
      <c r="A15" t="s">
        <v>19</v>
      </c>
      <c r="B15" s="2" t="s">
        <v>17</v>
      </c>
      <c r="H15" s="132" t="s">
        <v>2</v>
      </c>
      <c r="I15" s="6">
        <v>16</v>
      </c>
      <c r="J15" s="27">
        <v>574</v>
      </c>
      <c r="K15" s="80">
        <v>0</v>
      </c>
      <c r="L15" s="83">
        <v>0.89905409603237363</v>
      </c>
      <c r="M15" s="83">
        <v>0.88070029531098704</v>
      </c>
      <c r="N15" s="83">
        <v>0.14759897066211636</v>
      </c>
      <c r="O15" s="89">
        <v>4.613299027830281E-2</v>
      </c>
      <c r="P15" s="83">
        <v>1.9672051138064361E-6</v>
      </c>
      <c r="Q15" s="83">
        <v>0.97338205771348218</v>
      </c>
      <c r="R15" s="83">
        <v>0.95563676285580357</v>
      </c>
      <c r="S15" s="83">
        <v>8.138406651424665E-2</v>
      </c>
      <c r="T15" s="90">
        <v>2.9736968280759963E-2</v>
      </c>
      <c r="V15" s="3" t="s">
        <v>0</v>
      </c>
      <c r="W15" s="39">
        <v>1989</v>
      </c>
      <c r="X15" s="83">
        <v>0</v>
      </c>
      <c r="Y15" s="83">
        <v>0.91556213302802347</v>
      </c>
      <c r="Z15" s="83">
        <v>0.90020979357857323</v>
      </c>
      <c r="AA15" s="83">
        <v>0.18268023596445848</v>
      </c>
      <c r="AB15" s="89">
        <v>2.3031105220035823E-2</v>
      </c>
      <c r="AC15" s="83">
        <v>0</v>
      </c>
      <c r="AD15" s="83">
        <v>0.99096725644826744</v>
      </c>
      <c r="AE15" s="83">
        <v>0.98494542741377911</v>
      </c>
      <c r="AF15" s="83">
        <v>9.2552137856916322E-2</v>
      </c>
      <c r="AG15" s="90">
        <v>9.6131850634428601E-3</v>
      </c>
    </row>
    <row r="16" spans="1:33" ht="15.75" thickBot="1" x14ac:dyDescent="0.3">
      <c r="A16" t="s">
        <v>74</v>
      </c>
      <c r="B16" t="s">
        <v>75</v>
      </c>
      <c r="H16" s="133"/>
      <c r="I16" s="6">
        <v>20</v>
      </c>
      <c r="J16" s="27">
        <v>230</v>
      </c>
      <c r="K16" s="80">
        <v>0</v>
      </c>
      <c r="L16" s="83">
        <v>0.91837167047100565</v>
      </c>
      <c r="M16" s="83">
        <v>0.90353015601118847</v>
      </c>
      <c r="N16" s="83">
        <v>0.15051622607042983</v>
      </c>
      <c r="O16" s="89">
        <v>3.6930291567454573E-2</v>
      </c>
      <c r="P16" s="83">
        <v>2.6070368086550388E-11</v>
      </c>
      <c r="Q16" s="83">
        <v>0.9414553873301893</v>
      </c>
      <c r="R16" s="83">
        <v>0.90242564555031546</v>
      </c>
      <c r="S16" s="83">
        <v>0.16997854545091715</v>
      </c>
      <c r="T16" s="90">
        <v>3.6101505835630592E-2</v>
      </c>
      <c r="V16" s="37" t="s">
        <v>2</v>
      </c>
      <c r="W16" s="40">
        <v>2105</v>
      </c>
      <c r="X16" s="97">
        <v>0</v>
      </c>
      <c r="Y16" s="97">
        <v>0.91143224873073536</v>
      </c>
      <c r="Z16" s="97">
        <v>0.89532902122723268</v>
      </c>
      <c r="AA16" s="97">
        <v>0.18466176170905868</v>
      </c>
      <c r="AB16" s="98">
        <v>2.4717090469160676E-2</v>
      </c>
      <c r="AC16" s="97">
        <v>0</v>
      </c>
      <c r="AD16" s="97">
        <v>0.98828276562649442</v>
      </c>
      <c r="AE16" s="97">
        <v>0.9804712760441574</v>
      </c>
      <c r="AF16" s="97">
        <v>0.1021115945850278</v>
      </c>
      <c r="AG16" s="99">
        <v>1.0066713919698878E-2</v>
      </c>
    </row>
    <row r="17" spans="8:33" ht="16.5" thickTop="1" thickBot="1" x14ac:dyDescent="0.3">
      <c r="H17" s="133"/>
      <c r="I17" s="6">
        <v>24</v>
      </c>
      <c r="J17" s="27">
        <v>222</v>
      </c>
      <c r="K17" s="80">
        <v>0</v>
      </c>
      <c r="L17" s="83">
        <v>0.91689025851322847</v>
      </c>
      <c r="M17" s="83">
        <v>0.90177939642472449</v>
      </c>
      <c r="N17" s="83">
        <v>0.16394632991225971</v>
      </c>
      <c r="O17" s="89">
        <v>3.1285656759831339E-2</v>
      </c>
      <c r="P17" s="83">
        <v>3.1313332129545568E-4</v>
      </c>
      <c r="Q17" s="83">
        <v>0.97965557223212441</v>
      </c>
      <c r="R17" s="83">
        <v>0.96609262038687393</v>
      </c>
      <c r="S17" s="83">
        <v>0.1045935304122796</v>
      </c>
      <c r="T17" s="90">
        <v>2.4200155010642335E-2</v>
      </c>
      <c r="V17" s="36"/>
      <c r="W17" s="76" t="str">
        <v>NA</v>
      </c>
      <c r="X17" s="110">
        <v>0</v>
      </c>
      <c r="Y17" s="110">
        <v>0</v>
      </c>
      <c r="Z17" s="110">
        <v>0</v>
      </c>
      <c r="AA17" s="110">
        <v>0</v>
      </c>
      <c r="AB17" s="111">
        <v>0</v>
      </c>
      <c r="AC17" s="110">
        <v>0</v>
      </c>
      <c r="AD17" s="110">
        <v>0</v>
      </c>
      <c r="AE17" s="110">
        <v>0</v>
      </c>
      <c r="AF17" s="110">
        <v>0</v>
      </c>
      <c r="AG17" s="112">
        <v>0</v>
      </c>
    </row>
    <row r="18" spans="8:33" ht="15.75" thickTop="1" x14ac:dyDescent="0.25">
      <c r="H18" s="133"/>
      <c r="I18" s="6">
        <v>28</v>
      </c>
      <c r="J18" s="27">
        <v>498</v>
      </c>
      <c r="K18" s="80">
        <v>0</v>
      </c>
      <c r="L18" s="83">
        <v>0.92011008310616271</v>
      </c>
      <c r="M18" s="83">
        <v>0.90558464367091951</v>
      </c>
      <c r="N18" s="83">
        <v>0.1490737819086814</v>
      </c>
      <c r="O18" s="89">
        <v>3.3804958441630818E-2</v>
      </c>
      <c r="P18" s="83">
        <v>9.2667222730713483E-5</v>
      </c>
      <c r="Q18" s="83">
        <v>0.99191261582540524</v>
      </c>
      <c r="R18" s="83">
        <v>0.98652102637567529</v>
      </c>
      <c r="S18" s="83">
        <v>7.454888460319635E-2</v>
      </c>
      <c r="T18" s="90">
        <v>1.1603076033290832E-2</v>
      </c>
      <c r="V18" s="3" t="s">
        <v>30</v>
      </c>
      <c r="W18" s="39">
        <v>1429</v>
      </c>
      <c r="X18" s="83">
        <v>0</v>
      </c>
      <c r="Y18" s="83">
        <v>0.91067179292806422</v>
      </c>
      <c r="Z18" s="83">
        <v>0.89443030073316676</v>
      </c>
      <c r="AA18" s="83">
        <v>0.17893206183250868</v>
      </c>
      <c r="AB18" s="89">
        <v>2.7454561035556095E-2</v>
      </c>
      <c r="AC18" s="83">
        <v>0</v>
      </c>
      <c r="AD18" s="83">
        <v>0.98841872726441538</v>
      </c>
      <c r="AE18" s="83">
        <v>0.9806978787740257</v>
      </c>
      <c r="AF18" s="83">
        <v>0.10074284462298709</v>
      </c>
      <c r="AG18" s="90">
        <v>1.1869144094421677E-2</v>
      </c>
    </row>
    <row r="19" spans="8:33" ht="15.75" thickBot="1" x14ac:dyDescent="0.3">
      <c r="H19" s="134"/>
      <c r="I19" s="22" t="s">
        <v>1</v>
      </c>
      <c r="J19" s="28">
        <v>186</v>
      </c>
      <c r="K19" s="96">
        <v>0</v>
      </c>
      <c r="L19" s="97">
        <v>0.90239834308676714</v>
      </c>
      <c r="M19" s="97">
        <v>0.88465258728436125</v>
      </c>
      <c r="N19" s="97">
        <v>0.15351031016702593</v>
      </c>
      <c r="O19" s="98">
        <v>3.5191755686690473E-2</v>
      </c>
      <c r="P19" s="97">
        <v>6.5655956227317347E-8</v>
      </c>
      <c r="Q19" s="97">
        <v>0.96628867148261854</v>
      </c>
      <c r="R19" s="97">
        <v>0.94381445247103091</v>
      </c>
      <c r="S19" s="97">
        <v>0.15866403629146686</v>
      </c>
      <c r="T19" s="99">
        <v>2.0607169755918316E-2</v>
      </c>
      <c r="V19" s="35" t="s">
        <v>31</v>
      </c>
      <c r="W19" s="41">
        <v>1347</v>
      </c>
      <c r="X19" s="86">
        <v>0</v>
      </c>
      <c r="Y19" s="86">
        <v>0.89991750073309795</v>
      </c>
      <c r="Z19" s="86">
        <v>0.88172068268457027</v>
      </c>
      <c r="AA19" s="86">
        <v>0.18512144647814105</v>
      </c>
      <c r="AB19" s="105">
        <v>3.0467173833153331E-2</v>
      </c>
      <c r="AC19" s="86">
        <v>2.2204460492503131E-16</v>
      </c>
      <c r="AD19" s="86">
        <v>0.99154414943357694</v>
      </c>
      <c r="AE19" s="86">
        <v>0.98590691572262823</v>
      </c>
      <c r="AF19" s="86">
        <v>8.3976265193829822E-2</v>
      </c>
      <c r="AG19" s="106">
        <v>9.4771604265340391E-3</v>
      </c>
    </row>
    <row r="20" spans="8:33" ht="16.5" thickTop="1" thickBot="1" x14ac:dyDescent="0.3">
      <c r="H20" s="33"/>
      <c r="I20" s="23"/>
      <c r="J20" s="79" t="str">
        <v>NA</v>
      </c>
      <c r="K20" s="100">
        <v>0</v>
      </c>
      <c r="L20" s="101">
        <v>0</v>
      </c>
      <c r="M20" s="101">
        <v>0</v>
      </c>
      <c r="N20" s="101">
        <v>0</v>
      </c>
      <c r="O20" s="102">
        <v>0</v>
      </c>
      <c r="P20" s="101">
        <v>0</v>
      </c>
      <c r="Q20" s="101">
        <v>0</v>
      </c>
      <c r="R20" s="101">
        <v>0</v>
      </c>
      <c r="S20" s="101">
        <v>0</v>
      </c>
      <c r="T20" s="103">
        <v>0</v>
      </c>
      <c r="V20" s="56" t="s">
        <v>32</v>
      </c>
    </row>
    <row r="21" spans="8:33" ht="15.75" thickTop="1" x14ac:dyDescent="0.25">
      <c r="H21" s="118" t="s">
        <v>21</v>
      </c>
      <c r="I21" s="7">
        <v>16</v>
      </c>
      <c r="J21" s="29">
        <v>582</v>
      </c>
      <c r="K21" s="83">
        <v>0</v>
      </c>
      <c r="L21" s="83">
        <v>0.9261355772817389</v>
      </c>
      <c r="M21" s="83">
        <v>0.91270568224205506</v>
      </c>
      <c r="N21" s="83">
        <v>0.1344701531049918</v>
      </c>
      <c r="O21" s="89">
        <v>3.5555645320671479E-2</v>
      </c>
      <c r="P21" s="83">
        <v>1.1102230246251565E-16</v>
      </c>
      <c r="Q21" s="83">
        <v>0.93954687555125505</v>
      </c>
      <c r="R21" s="83">
        <v>0.89924479258542511</v>
      </c>
      <c r="S21" s="83">
        <v>0.12971505248560397</v>
      </c>
      <c r="T21" s="90">
        <v>4.1159776431197496E-2</v>
      </c>
    </row>
    <row r="22" spans="8:33" x14ac:dyDescent="0.25">
      <c r="H22" s="119"/>
      <c r="I22" s="7">
        <v>20</v>
      </c>
      <c r="J22" s="29">
        <v>238</v>
      </c>
      <c r="K22" s="83">
        <v>0</v>
      </c>
      <c r="L22" s="83">
        <v>0.91979023386143055</v>
      </c>
      <c r="M22" s="83">
        <v>0.90520664001805429</v>
      </c>
      <c r="N22" s="83">
        <v>0.15227932373808484</v>
      </c>
      <c r="O22" s="89">
        <v>3.1539518086925816E-2</v>
      </c>
      <c r="P22" s="83">
        <v>1.1546716135046875E-4</v>
      </c>
      <c r="Q22" s="83">
        <v>0.97816122864215582</v>
      </c>
      <c r="R22" s="83">
        <v>0.96360204773692648</v>
      </c>
      <c r="S22" s="83">
        <v>0.10664765988950076</v>
      </c>
      <c r="T22" s="90">
        <v>2.2384693030674249E-2</v>
      </c>
    </row>
    <row r="23" spans="8:33" x14ac:dyDescent="0.25">
      <c r="H23" s="119"/>
      <c r="I23" s="7">
        <v>24</v>
      </c>
      <c r="J23" s="29">
        <v>238</v>
      </c>
      <c r="K23" s="83">
        <v>0</v>
      </c>
      <c r="L23" s="83">
        <v>0.92003818667592074</v>
      </c>
      <c r="M23" s="83">
        <v>0.90549967516245178</v>
      </c>
      <c r="N23" s="83">
        <v>0.15290621865860479</v>
      </c>
      <c r="O23" s="89">
        <v>3.1586573840686416E-2</v>
      </c>
      <c r="P23" s="83">
        <v>1.0613039087790432E-2</v>
      </c>
      <c r="Q23" s="83">
        <v>0.99047330187610438</v>
      </c>
      <c r="R23" s="83">
        <v>0.98412216979350731</v>
      </c>
      <c r="S23" s="83">
        <v>7.6385925204405014E-2</v>
      </c>
      <c r="T23" s="90">
        <v>1.6078901898962005E-2</v>
      </c>
    </row>
    <row r="24" spans="8:33" x14ac:dyDescent="0.25">
      <c r="H24" s="119"/>
      <c r="I24" s="7">
        <v>28</v>
      </c>
      <c r="J24" s="29">
        <v>564</v>
      </c>
      <c r="K24" s="83">
        <v>0</v>
      </c>
      <c r="L24" s="83">
        <v>0.91063901245994339</v>
      </c>
      <c r="M24" s="83">
        <v>0.89439156017993304</v>
      </c>
      <c r="N24" s="83">
        <v>0.14596086968083039</v>
      </c>
      <c r="O24" s="89">
        <v>3.8046057535307806E-2</v>
      </c>
      <c r="P24" s="83">
        <v>4.8085945214448866E-4</v>
      </c>
      <c r="Q24" s="83">
        <v>0.99350424023638395</v>
      </c>
      <c r="R24" s="83">
        <v>0.98917373372730655</v>
      </c>
      <c r="S24" s="83">
        <v>6.396056332958068E-2</v>
      </c>
      <c r="T24" s="90">
        <v>1.131783650924793E-2</v>
      </c>
    </row>
    <row r="25" spans="8:33" x14ac:dyDescent="0.25">
      <c r="H25" s="120"/>
      <c r="I25" s="12" t="s">
        <v>1</v>
      </c>
      <c r="J25" s="30">
        <v>205</v>
      </c>
      <c r="K25" s="93">
        <v>0</v>
      </c>
      <c r="L25" s="93">
        <v>0.90360781262838874</v>
      </c>
      <c r="M25" s="93">
        <v>0.88608196037900488</v>
      </c>
      <c r="N25" s="93">
        <v>0.14441790390678941</v>
      </c>
      <c r="O25" s="94">
        <v>4.0848601465156863E-2</v>
      </c>
      <c r="P25" s="93">
        <v>4.7568869642589107E-4</v>
      </c>
      <c r="Q25" s="93">
        <v>0.98292495103578148</v>
      </c>
      <c r="R25" s="93">
        <v>0.97154158505963573</v>
      </c>
      <c r="S25" s="93">
        <v>0.10616071158716305</v>
      </c>
      <c r="T25" s="95">
        <v>1.7223420949943492E-2</v>
      </c>
    </row>
    <row r="26" spans="8:33" x14ac:dyDescent="0.25">
      <c r="H26" s="121" t="s">
        <v>20</v>
      </c>
      <c r="I26" s="8">
        <v>16</v>
      </c>
      <c r="J26" s="31">
        <v>102</v>
      </c>
      <c r="K26" s="83">
        <v>0</v>
      </c>
      <c r="L26" s="83">
        <v>0.85916228255964544</v>
      </c>
      <c r="M26" s="83">
        <v>0.83355542484321732</v>
      </c>
      <c r="N26" s="83">
        <v>0.16457966328279472</v>
      </c>
      <c r="O26" s="89">
        <v>6.822009555959424E-2</v>
      </c>
      <c r="P26" s="83">
        <v>0.61123278615259891</v>
      </c>
      <c r="Q26" s="83">
        <v>1</v>
      </c>
      <c r="R26" s="83">
        <v>1.0281222957912493</v>
      </c>
      <c r="S26" s="83">
        <v>0</v>
      </c>
      <c r="T26" s="90">
        <v>3.7783662250505834E-2</v>
      </c>
    </row>
    <row r="27" spans="8:33" x14ac:dyDescent="0.25">
      <c r="H27" s="122"/>
      <c r="I27" s="8">
        <v>20</v>
      </c>
      <c r="J27" s="31">
        <v>51</v>
      </c>
      <c r="K27" s="113">
        <v>4.965361677378155E-9</v>
      </c>
      <c r="L27" s="83">
        <v>0.90987517286110453</v>
      </c>
      <c r="M27" s="83">
        <v>0.89348884065403267</v>
      </c>
      <c r="N27" s="83">
        <v>0.15429922448491037</v>
      </c>
      <c r="O27" s="89">
        <v>4.153064557598804E-2</v>
      </c>
      <c r="P27" s="83">
        <v>3.6707066247417597E-2</v>
      </c>
      <c r="Q27" s="83">
        <v>0.81422339831175683</v>
      </c>
      <c r="R27" s="83">
        <v>0.69037233051959479</v>
      </c>
      <c r="S27" s="83">
        <v>0.139016269905997</v>
      </c>
      <c r="T27" s="90">
        <v>9.2469586781332283E-2</v>
      </c>
    </row>
    <row r="28" spans="8:33" x14ac:dyDescent="0.25">
      <c r="H28" s="122"/>
      <c r="I28" s="8">
        <v>24</v>
      </c>
      <c r="J28" s="31">
        <v>51</v>
      </c>
      <c r="K28" s="83">
        <v>0</v>
      </c>
      <c r="L28" s="83">
        <v>0.87526941792639934</v>
      </c>
      <c r="M28" s="83">
        <v>0.85259113027665379</v>
      </c>
      <c r="N28" s="83">
        <v>0.2136983708859527</v>
      </c>
      <c r="O28" s="89">
        <v>3.5085833742090865E-2</v>
      </c>
      <c r="P28" s="83">
        <v>3.0913644600206736E-3</v>
      </c>
      <c r="Q28" s="83">
        <v>0.92817129350071603</v>
      </c>
      <c r="R28" s="83">
        <v>0.88028548916786009</v>
      </c>
      <c r="S28" s="83">
        <v>0.18608114887584529</v>
      </c>
      <c r="T28" s="90">
        <v>5.5437173704251809E-2</v>
      </c>
    </row>
    <row r="29" spans="8:33" x14ac:dyDescent="0.25">
      <c r="H29" s="122"/>
      <c r="I29" s="8">
        <v>28</v>
      </c>
      <c r="J29" s="31">
        <v>97</v>
      </c>
      <c r="K29" s="83">
        <v>0</v>
      </c>
      <c r="L29" s="83">
        <v>0.87582522711079525</v>
      </c>
      <c r="M29" s="83">
        <v>0.85324799567639442</v>
      </c>
      <c r="N29" s="83">
        <v>0.19625982739668105</v>
      </c>
      <c r="O29" s="89">
        <v>3.9877911442581307E-2</v>
      </c>
      <c r="P29" s="83">
        <v>8.3725294254164417E-3</v>
      </c>
      <c r="Q29" s="83">
        <v>0.97581841216208642</v>
      </c>
      <c r="R29" s="83">
        <v>0.95969735360347741</v>
      </c>
      <c r="S29" s="83">
        <v>0.12279823508101759</v>
      </c>
      <c r="T29" s="90">
        <v>2.4562512731775444E-2</v>
      </c>
    </row>
    <row r="30" spans="8:33" ht="15.75" thickBot="1" x14ac:dyDescent="0.3">
      <c r="H30" s="123"/>
      <c r="I30" s="9" t="s">
        <v>1</v>
      </c>
      <c r="J30" s="32">
        <v>56</v>
      </c>
      <c r="K30" s="86">
        <v>0</v>
      </c>
      <c r="L30" s="86">
        <v>0.86271461908244751</v>
      </c>
      <c r="M30" s="86">
        <v>0.83775364073380154</v>
      </c>
      <c r="N30" s="86">
        <v>0.19020992306226128</v>
      </c>
      <c r="O30" s="105">
        <v>4.4637154847454986E-2</v>
      </c>
      <c r="P30" s="86">
        <v>0.30552977360924127</v>
      </c>
      <c r="Q30" s="86">
        <v>0.99607082408317105</v>
      </c>
      <c r="R30" s="86">
        <v>0.99345137347195178</v>
      </c>
      <c r="S30" s="86">
        <v>5.6007016231544124E-2</v>
      </c>
      <c r="T30" s="106">
        <v>1.8784077887167468E-2</v>
      </c>
    </row>
    <row r="31" spans="8:33" x14ac:dyDescent="0.25">
      <c r="H31" t="s">
        <v>33</v>
      </c>
    </row>
    <row r="33" spans="1:1" x14ac:dyDescent="0.25">
      <c r="A33" t="s">
        <v>78</v>
      </c>
    </row>
  </sheetData>
  <mergeCells count="11">
    <mergeCell ref="A5:F5"/>
    <mergeCell ref="H21:H25"/>
    <mergeCell ref="H26:H30"/>
    <mergeCell ref="H5:T5"/>
    <mergeCell ref="V5:AG5"/>
    <mergeCell ref="X7:AB7"/>
    <mergeCell ref="AC7:AG7"/>
    <mergeCell ref="K7:O7"/>
    <mergeCell ref="P7:T7"/>
    <mergeCell ref="H10:H14"/>
    <mergeCell ref="H15:H19"/>
  </mergeCells>
  <conditionalFormatting sqref="L10:M30 Q10:R30 Y10:Z19 AD10:AE19">
    <cfRule type="cellIs" dxfId="17" priority="8" operator="greaterThanOrEqual">
      <formula>0.9</formula>
    </cfRule>
  </conditionalFormatting>
  <conditionalFormatting sqref="N10:O30 S10:T30 AA10:AB19 AF10:AG19">
    <cfRule type="cellIs" dxfId="16" priority="4" operator="lessThan">
      <formula>0.08</formula>
    </cfRule>
  </conditionalFormatting>
  <conditionalFormatting sqref="K10:K30 P10:P30 X10:X19 AC10:AC19">
    <cfRule type="cellIs" dxfId="15" priority="3" operator="greaterThan">
      <formula>0.05</formula>
    </cfRule>
  </conditionalFormatting>
  <conditionalFormatting sqref="J10:J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0:W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6B68-6E70-4D25-8F63-C078C5B0A937}">
  <sheetPr>
    <tabColor theme="9" tint="-0.499984740745262"/>
  </sheetPr>
  <dimension ref="A1:AG48"/>
  <sheetViews>
    <sheetView workbookViewId="0">
      <selection activeCell="M41" sqref="M41"/>
    </sheetView>
  </sheetViews>
  <sheetFormatPr defaultRowHeight="15" x14ac:dyDescent="0.25"/>
  <cols>
    <col min="1" max="1" width="9.42578125" customWidth="1"/>
    <col min="2" max="2" width="9.140625" customWidth="1"/>
    <col min="3" max="4" width="6" bestFit="1" customWidth="1"/>
    <col min="5" max="5" width="7.140625" bestFit="1" customWidth="1"/>
    <col min="6" max="6" width="6" bestFit="1" customWidth="1"/>
    <col min="7" max="7" width="9.140625" customWidth="1"/>
    <col min="8" max="8" width="8.85546875" bestFit="1" customWidth="1"/>
    <col min="9" max="9" width="5.7109375" style="1" bestFit="1" customWidth="1"/>
    <col min="10" max="10" width="4" bestFit="1" customWidth="1"/>
    <col min="11" max="11" width="9.140625" style="1" bestFit="1" customWidth="1"/>
    <col min="12" max="13" width="5.5703125" bestFit="1" customWidth="1"/>
    <col min="14" max="14" width="7.42578125" bestFit="1" customWidth="1"/>
    <col min="15" max="15" width="6.28515625" bestFit="1" customWidth="1"/>
    <col min="16" max="16" width="9.140625" bestFit="1" customWidth="1"/>
    <col min="17" max="18" width="5.5703125" bestFit="1" customWidth="1"/>
    <col min="19" max="19" width="7.42578125" bestFit="1" customWidth="1"/>
    <col min="20" max="20" width="6.28515625" bestFit="1" customWidth="1"/>
    <col min="22" max="22" width="8.7109375" customWidth="1"/>
    <col min="23" max="23" width="5" bestFit="1" customWidth="1"/>
    <col min="24" max="24" width="9.140625" bestFit="1" customWidth="1"/>
    <col min="25" max="26" width="5.5703125" bestFit="1" customWidth="1"/>
    <col min="27" max="27" width="7.42578125" bestFit="1" customWidth="1"/>
    <col min="28" max="28" width="6.28515625" bestFit="1" customWidth="1"/>
    <col min="29" max="29" width="9.140625" bestFit="1" customWidth="1"/>
    <col min="30" max="31" width="5.5703125" bestFit="1" customWidth="1"/>
    <col min="32" max="32" width="7.42578125" bestFit="1" customWidth="1"/>
    <col min="33" max="33" width="6.28515625" bestFit="1" customWidth="1"/>
  </cols>
  <sheetData>
    <row r="1" spans="1:33" ht="18.75" x14ac:dyDescent="0.3">
      <c r="A1" s="74" t="s">
        <v>76</v>
      </c>
    </row>
    <row r="2" spans="1:33" x14ac:dyDescent="0.25">
      <c r="A2" s="70" t="s">
        <v>81</v>
      </c>
      <c r="B2" s="70"/>
      <c r="C2" s="70"/>
      <c r="D2" s="70"/>
      <c r="E2" s="70"/>
      <c r="F2" s="70"/>
      <c r="G2" s="70"/>
      <c r="H2" s="70"/>
      <c r="I2" s="71"/>
      <c r="J2" s="70"/>
      <c r="K2" s="71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</row>
    <row r="3" spans="1:33" x14ac:dyDescent="0.25">
      <c r="A3" s="70"/>
      <c r="B3" s="70"/>
      <c r="C3" s="70"/>
      <c r="D3" s="70"/>
      <c r="E3" s="70"/>
      <c r="F3" s="70"/>
      <c r="G3" s="70"/>
      <c r="H3" s="70"/>
      <c r="I3" s="71"/>
      <c r="J3" s="70"/>
      <c r="K3" s="71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</row>
    <row r="4" spans="1:33" x14ac:dyDescent="0.25">
      <c r="I4"/>
      <c r="K4"/>
    </row>
    <row r="5" spans="1:33" ht="18.75" x14ac:dyDescent="0.3">
      <c r="A5" s="117" t="s">
        <v>72</v>
      </c>
      <c r="B5" s="117"/>
      <c r="C5" s="117"/>
      <c r="D5" s="117"/>
      <c r="E5" s="117"/>
      <c r="F5" s="117"/>
      <c r="H5" s="117" t="s">
        <v>24</v>
      </c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V5" s="117" t="s">
        <v>25</v>
      </c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</row>
    <row r="6" spans="1:33" ht="15.75" thickBot="1" x14ac:dyDescent="0.3"/>
    <row r="7" spans="1:33" ht="15.75" thickBot="1" x14ac:dyDescent="0.3">
      <c r="A7" t="s">
        <v>71</v>
      </c>
      <c r="H7" s="10" t="s">
        <v>10</v>
      </c>
      <c r="I7" s="11" t="s">
        <v>44</v>
      </c>
      <c r="J7" s="42" t="s">
        <v>11</v>
      </c>
      <c r="K7" s="124" t="s">
        <v>8</v>
      </c>
      <c r="L7" s="125"/>
      <c r="M7" s="125"/>
      <c r="N7" s="125"/>
      <c r="O7" s="126"/>
      <c r="P7" s="127" t="s">
        <v>9</v>
      </c>
      <c r="Q7" s="127"/>
      <c r="R7" s="127"/>
      <c r="S7" s="127"/>
      <c r="T7" s="128"/>
      <c r="V7" s="34" t="s">
        <v>29</v>
      </c>
      <c r="W7" s="42" t="s">
        <v>11</v>
      </c>
      <c r="X7" s="124" t="s">
        <v>8</v>
      </c>
      <c r="Y7" s="125"/>
      <c r="Z7" s="125"/>
      <c r="AA7" s="125"/>
      <c r="AB7" s="126"/>
      <c r="AC7" s="127" t="s">
        <v>9</v>
      </c>
      <c r="AD7" s="127"/>
      <c r="AE7" s="127"/>
      <c r="AF7" s="127"/>
      <c r="AG7" s="128"/>
    </row>
    <row r="8" spans="1:33" x14ac:dyDescent="0.25">
      <c r="A8" s="45"/>
      <c r="B8" s="43" t="s">
        <v>3</v>
      </c>
      <c r="C8" s="43" t="s">
        <v>4</v>
      </c>
      <c r="D8" s="43" t="s">
        <v>5</v>
      </c>
      <c r="E8" s="43" t="s">
        <v>6</v>
      </c>
      <c r="F8" s="44" t="s">
        <v>7</v>
      </c>
      <c r="H8" s="10"/>
      <c r="I8" s="11"/>
      <c r="J8" s="42"/>
      <c r="K8" s="65" t="s">
        <v>3</v>
      </c>
      <c r="L8" s="66" t="s">
        <v>4</v>
      </c>
      <c r="M8" s="66" t="s">
        <v>5</v>
      </c>
      <c r="N8" s="66" t="s">
        <v>6</v>
      </c>
      <c r="O8" s="67" t="s">
        <v>7</v>
      </c>
      <c r="P8" s="68" t="s">
        <v>3</v>
      </c>
      <c r="Q8" s="68" t="s">
        <v>4</v>
      </c>
      <c r="R8" s="68" t="s">
        <v>5</v>
      </c>
      <c r="S8" s="68" t="s">
        <v>6</v>
      </c>
      <c r="T8" s="69" t="s">
        <v>7</v>
      </c>
      <c r="V8" s="34"/>
      <c r="W8" s="42"/>
      <c r="X8" s="65" t="s">
        <v>3</v>
      </c>
      <c r="Y8" s="66" t="s">
        <v>4</v>
      </c>
      <c r="Z8" s="66" t="s">
        <v>5</v>
      </c>
      <c r="AA8" s="66" t="s">
        <v>6</v>
      </c>
      <c r="AB8" s="67" t="s">
        <v>7</v>
      </c>
      <c r="AC8" s="68" t="s">
        <v>3</v>
      </c>
      <c r="AD8" s="68" t="s">
        <v>4</v>
      </c>
      <c r="AE8" s="68" t="s">
        <v>5</v>
      </c>
      <c r="AF8" s="68" t="s">
        <v>6</v>
      </c>
      <c r="AG8" s="69" t="s">
        <v>7</v>
      </c>
    </row>
    <row r="9" spans="1:33" ht="15.75" thickBot="1" x14ac:dyDescent="0.3">
      <c r="A9" s="48"/>
      <c r="B9" s="49" t="s">
        <v>13</v>
      </c>
      <c r="C9" s="18" t="s">
        <v>14</v>
      </c>
      <c r="D9" s="18" t="s">
        <v>15</v>
      </c>
      <c r="E9" s="18" t="s">
        <v>16</v>
      </c>
      <c r="F9" s="50" t="s">
        <v>16</v>
      </c>
      <c r="H9" s="14" t="s">
        <v>12</v>
      </c>
      <c r="I9" s="15"/>
      <c r="J9" s="16"/>
      <c r="K9" s="17" t="s">
        <v>13</v>
      </c>
      <c r="L9" s="18" t="s">
        <v>14</v>
      </c>
      <c r="M9" s="18" t="s">
        <v>15</v>
      </c>
      <c r="N9" s="18" t="s">
        <v>16</v>
      </c>
      <c r="O9" s="19" t="s">
        <v>16</v>
      </c>
      <c r="P9" s="20" t="s">
        <v>13</v>
      </c>
      <c r="Q9" s="20" t="s">
        <v>14</v>
      </c>
      <c r="R9" s="20" t="s">
        <v>15</v>
      </c>
      <c r="S9" s="20" t="s">
        <v>16</v>
      </c>
      <c r="T9" s="21" t="s">
        <v>16</v>
      </c>
      <c r="V9" s="14" t="s">
        <v>12</v>
      </c>
      <c r="W9" s="16"/>
      <c r="X9" s="17" t="s">
        <v>13</v>
      </c>
      <c r="Y9" s="18" t="s">
        <v>14</v>
      </c>
      <c r="Z9" s="18" t="s">
        <v>15</v>
      </c>
      <c r="AA9" s="18" t="s">
        <v>16</v>
      </c>
      <c r="AB9" s="19" t="s">
        <v>16</v>
      </c>
      <c r="AC9" s="20" t="s">
        <v>13</v>
      </c>
      <c r="AD9" s="20" t="s">
        <v>14</v>
      </c>
      <c r="AE9" s="20" t="s">
        <v>15</v>
      </c>
      <c r="AF9" s="20" t="s">
        <v>16</v>
      </c>
      <c r="AG9" s="21" t="s">
        <v>16</v>
      </c>
    </row>
    <row r="10" spans="1:33" ht="15.75" thickTop="1" x14ac:dyDescent="0.25">
      <c r="A10" s="46" t="s">
        <v>73</v>
      </c>
      <c r="B10" s="80">
        <v>0</v>
      </c>
      <c r="C10" s="81">
        <v>0.98199999999999998</v>
      </c>
      <c r="D10" s="81">
        <v>0.97599999999999998</v>
      </c>
      <c r="E10" s="80">
        <v>7.6999999999999999E-2</v>
      </c>
      <c r="F10" s="82">
        <v>3.2000000000000001E-2</v>
      </c>
      <c r="H10" s="129" t="s">
        <v>0</v>
      </c>
      <c r="I10" s="5">
        <v>16</v>
      </c>
      <c r="J10" s="24" cm="1">
        <f t="array" ref="J10:T30">'FILE CONNECTIONS Complex'!C7:M27</f>
        <v>529</v>
      </c>
      <c r="K10" s="80">
        <v>0</v>
      </c>
      <c r="L10" s="83">
        <v>0.98031086415627333</v>
      </c>
      <c r="M10" s="83">
        <v>0.96308287029301254</v>
      </c>
      <c r="N10" s="83">
        <v>0.10517265600603778</v>
      </c>
      <c r="O10" s="89">
        <v>2.3043250289288261E-2</v>
      </c>
      <c r="P10" s="83">
        <v>4.2231651181112717E-5</v>
      </c>
      <c r="Q10" s="83">
        <v>0.97442639266558106</v>
      </c>
      <c r="R10" s="83">
        <v>0.95204948624796448</v>
      </c>
      <c r="S10" s="83">
        <v>7.8241397095209678E-2</v>
      </c>
      <c r="T10" s="90">
        <v>2.990106212985302E-2</v>
      </c>
      <c r="V10" s="3" t="s">
        <v>28</v>
      </c>
      <c r="W10" s="38" cm="1">
        <f t="array" ref="W10:AG19">wbws_all_stats_2[[n]:[syn_fit_srmr]]</f>
        <v>2273</v>
      </c>
      <c r="X10" s="107">
        <v>0</v>
      </c>
      <c r="Y10" s="107">
        <v>0.98967543906405997</v>
      </c>
      <c r="Z10" s="107">
        <v>0.98064144824511235</v>
      </c>
      <c r="AA10" s="107">
        <v>8.0555726555879378E-2</v>
      </c>
      <c r="AB10" s="108">
        <v>1.4720694631687688E-2</v>
      </c>
      <c r="AC10" s="83">
        <v>1.1123535426094122E-10</v>
      </c>
      <c r="AD10" s="83">
        <v>0.99287072902165718</v>
      </c>
      <c r="AE10" s="83">
        <v>0.98663261691560733</v>
      </c>
      <c r="AF10" s="83">
        <v>5.507838419389003E-2</v>
      </c>
      <c r="AG10" s="90">
        <v>1.3129999877120409E-2</v>
      </c>
    </row>
    <row r="11" spans="1:33" x14ac:dyDescent="0.25">
      <c r="A11" s="46" t="s">
        <v>22</v>
      </c>
      <c r="B11" s="83" cm="1">
        <f t="array" ref="B11:F11">wbws_complete_stats__2[[lex_fit_pvalue]:[lex_fit_srmr]]</f>
        <v>0</v>
      </c>
      <c r="C11" s="84">
        <v>0.99249979908538599</v>
      </c>
      <c r="D11" s="84">
        <v>0.98593712328509897</v>
      </c>
      <c r="E11" s="83">
        <v>7.9119451660705498E-2</v>
      </c>
      <c r="F11" s="85">
        <v>8.8355015213014906E-3</v>
      </c>
      <c r="H11" s="130"/>
      <c r="I11" s="5">
        <v>20</v>
      </c>
      <c r="J11" s="25">
        <v>239</v>
      </c>
      <c r="K11" s="91">
        <v>1.7616870162799669E-2</v>
      </c>
      <c r="L11" s="83">
        <v>0.99548203572852134</v>
      </c>
      <c r="M11" s="83">
        <v>0.99152881699097761</v>
      </c>
      <c r="N11" s="83">
        <v>5.4083099006842029E-2</v>
      </c>
      <c r="O11" s="89">
        <v>1.1500090009869499E-2</v>
      </c>
      <c r="P11" s="83">
        <v>0.31735394146709073</v>
      </c>
      <c r="Q11" s="83">
        <v>0.99843507355415495</v>
      </c>
      <c r="R11" s="83">
        <v>0.99706576291404059</v>
      </c>
      <c r="S11" s="83">
        <v>2.6108983357366031E-2</v>
      </c>
      <c r="T11" s="90">
        <v>2.0435340888563542E-2</v>
      </c>
      <c r="V11" s="3" t="s">
        <v>27</v>
      </c>
      <c r="W11" s="39">
        <v>1248</v>
      </c>
      <c r="X11" s="107">
        <v>0</v>
      </c>
      <c r="Y11" s="107">
        <v>0.99384072536495349</v>
      </c>
      <c r="Z11" s="107">
        <v>0.98845136005928791</v>
      </c>
      <c r="AA11" s="107">
        <v>6.3355076014307121E-2</v>
      </c>
      <c r="AB11" s="89">
        <v>1.0130754545988751E-2</v>
      </c>
      <c r="AC11" s="83">
        <v>3.3904033036602499E-7</v>
      </c>
      <c r="AD11" s="83">
        <v>0.99401884519689021</v>
      </c>
      <c r="AE11" s="83">
        <v>0.98878533474416908</v>
      </c>
      <c r="AF11" s="83">
        <v>6.1030603391686852E-2</v>
      </c>
      <c r="AG11" s="90">
        <v>1.2924178821288539E-2</v>
      </c>
    </row>
    <row r="12" spans="1:33" ht="15.75" thickBot="1" x14ac:dyDescent="0.3">
      <c r="A12" s="47" t="s">
        <v>23</v>
      </c>
      <c r="B12" s="86" cm="1">
        <f t="array" ref="B12:F12">wbws_complete_stats__2[[syn_fit_pvalue]:[syn_fit_srmr]]</f>
        <v>0</v>
      </c>
      <c r="C12" s="87">
        <v>0.99700313871367796</v>
      </c>
      <c r="D12" s="87">
        <v>0.99438088508814604</v>
      </c>
      <c r="E12" s="86">
        <v>5.3336867973454202E-2</v>
      </c>
      <c r="F12" s="88">
        <v>6.8957576389487001E-3</v>
      </c>
      <c r="H12" s="130"/>
      <c r="I12" s="5">
        <v>24</v>
      </c>
      <c r="J12" s="25">
        <v>227</v>
      </c>
      <c r="K12" s="91">
        <v>5.1946810052605485E-5</v>
      </c>
      <c r="L12" s="83">
        <v>0.98970188996034847</v>
      </c>
      <c r="M12" s="83">
        <v>0.98069104367565341</v>
      </c>
      <c r="N12" s="83">
        <v>8.2002199735678724E-2</v>
      </c>
      <c r="O12" s="89">
        <v>1.2394399145978558E-2</v>
      </c>
      <c r="P12" s="83">
        <v>3.4371554222159983E-2</v>
      </c>
      <c r="Q12" s="83">
        <v>0.99334498379174652</v>
      </c>
      <c r="R12" s="83">
        <v>0.98752184460952475</v>
      </c>
      <c r="S12" s="83">
        <v>6.8878229746253003E-2</v>
      </c>
      <c r="T12" s="90">
        <v>1.3467015666062628E-2</v>
      </c>
      <c r="V12" s="3" t="s">
        <v>26</v>
      </c>
      <c r="W12" s="39">
        <v>1506</v>
      </c>
      <c r="X12" s="107">
        <v>0</v>
      </c>
      <c r="Y12" s="107">
        <v>0.98864234159020548</v>
      </c>
      <c r="Z12" s="107">
        <v>0.97870439048163527</v>
      </c>
      <c r="AA12" s="107">
        <v>8.27901357749765E-2</v>
      </c>
      <c r="AB12" s="89">
        <v>1.3297535221733848E-2</v>
      </c>
      <c r="AC12" s="83">
        <v>1.106722266275284E-6</v>
      </c>
      <c r="AD12" s="83">
        <v>0.99627068144899888</v>
      </c>
      <c r="AE12" s="83">
        <v>0.99300752771687295</v>
      </c>
      <c r="AF12" s="83">
        <v>5.3486295417300982E-2</v>
      </c>
      <c r="AG12" s="90">
        <v>1.0140820327010086E-2</v>
      </c>
    </row>
    <row r="13" spans="1:33" ht="15.75" thickBot="1" x14ac:dyDescent="0.3">
      <c r="H13" s="130"/>
      <c r="I13" s="5">
        <v>28</v>
      </c>
      <c r="J13" s="25">
        <v>433</v>
      </c>
      <c r="K13" s="91">
        <v>6.7336580755750219E-11</v>
      </c>
      <c r="L13" s="83">
        <v>0.98697846417807866</v>
      </c>
      <c r="M13" s="83">
        <v>0.97558462033389748</v>
      </c>
      <c r="N13" s="83">
        <v>8.4350354850786582E-2</v>
      </c>
      <c r="O13" s="89">
        <v>1.4025815092097105E-2</v>
      </c>
      <c r="P13" s="83">
        <v>2.2459151500292984E-2</v>
      </c>
      <c r="Q13" s="83">
        <v>0.99601431586920897</v>
      </c>
      <c r="R13" s="83">
        <v>0.99252684225476673</v>
      </c>
      <c r="S13" s="83">
        <v>5.3297509127791604E-2</v>
      </c>
      <c r="T13" s="90">
        <v>1.0685111778498098E-2</v>
      </c>
      <c r="V13" s="37" t="s">
        <v>61</v>
      </c>
      <c r="W13" s="40">
        <v>493</v>
      </c>
      <c r="X13" s="109">
        <v>0</v>
      </c>
      <c r="Y13" s="97">
        <v>0.97698479260834425</v>
      </c>
      <c r="Z13" s="97">
        <v>0.95684648614064549</v>
      </c>
      <c r="AA13" s="97">
        <v>0.11143849077566026</v>
      </c>
      <c r="AB13" s="98">
        <v>2.128833841570078E-2</v>
      </c>
      <c r="AC13" s="97">
        <v>5.0150263724169086E-4</v>
      </c>
      <c r="AD13" s="97">
        <v>0.99319580278218578</v>
      </c>
      <c r="AE13" s="97">
        <v>0.98724213021659835</v>
      </c>
      <c r="AF13" s="97">
        <v>7.0962224851987221E-2</v>
      </c>
      <c r="AG13" s="99">
        <v>1.4390258982869166E-2</v>
      </c>
    </row>
    <row r="14" spans="1:33" ht="16.5" thickTop="1" thickBot="1" x14ac:dyDescent="0.3">
      <c r="A14" t="s">
        <v>18</v>
      </c>
      <c r="H14" s="131"/>
      <c r="I14" s="13" t="s">
        <v>1</v>
      </c>
      <c r="J14" s="26">
        <v>178</v>
      </c>
      <c r="K14" s="92">
        <v>1.130181503938843E-10</v>
      </c>
      <c r="L14" s="93">
        <v>0.96317549273455438</v>
      </c>
      <c r="M14" s="93">
        <v>0.93095404887728939</v>
      </c>
      <c r="N14" s="93">
        <v>0.13037164963545242</v>
      </c>
      <c r="O14" s="94">
        <v>2.9305820238572589E-2</v>
      </c>
      <c r="P14" s="93">
        <v>8.4269060571640186E-2</v>
      </c>
      <c r="Q14" s="93">
        <v>0.9947488212448935</v>
      </c>
      <c r="R14" s="93">
        <v>0.99015403983417527</v>
      </c>
      <c r="S14" s="93">
        <v>6.4396708939807215E-2</v>
      </c>
      <c r="T14" s="95">
        <v>1.2807155250445524E-2</v>
      </c>
      <c r="V14" s="75"/>
      <c r="W14" s="76" t="str">
        <v>NA</v>
      </c>
      <c r="X14" s="110" t="str">
        <v>NA</v>
      </c>
      <c r="Y14" s="110" t="str">
        <v>NA</v>
      </c>
      <c r="Z14" s="110" t="str">
        <v>NA</v>
      </c>
      <c r="AA14" s="110" t="str">
        <v>NA</v>
      </c>
      <c r="AB14" s="111" t="str">
        <v>NA</v>
      </c>
      <c r="AC14" s="110" t="str">
        <v>NA</v>
      </c>
      <c r="AD14" s="110" t="str">
        <v>NA</v>
      </c>
      <c r="AE14" s="110" t="str">
        <v>NA</v>
      </c>
      <c r="AF14" s="110" t="str">
        <v>NA</v>
      </c>
      <c r="AG14" s="112" t="str">
        <v>NA</v>
      </c>
    </row>
    <row r="15" spans="1:33" ht="15.75" thickTop="1" x14ac:dyDescent="0.25">
      <c r="A15" t="s">
        <v>19</v>
      </c>
      <c r="B15" s="2" t="s">
        <v>17</v>
      </c>
      <c r="H15" s="132" t="s">
        <v>2</v>
      </c>
      <c r="I15" s="6">
        <v>16</v>
      </c>
      <c r="J15" s="27">
        <v>574</v>
      </c>
      <c r="K15" s="80">
        <v>0</v>
      </c>
      <c r="L15" s="83">
        <v>0.9835208177799295</v>
      </c>
      <c r="M15" s="83">
        <v>0.96910153333736782</v>
      </c>
      <c r="N15" s="83">
        <v>8.9211351764405852E-2</v>
      </c>
      <c r="O15" s="89">
        <v>2.0768274649243652E-2</v>
      </c>
      <c r="P15" s="83">
        <v>8.8761157407080127E-5</v>
      </c>
      <c r="Q15" s="83">
        <v>0.98123881062502827</v>
      </c>
      <c r="R15" s="83">
        <v>0.96482276992192806</v>
      </c>
      <c r="S15" s="83">
        <v>7.2470055135628639E-2</v>
      </c>
      <c r="T15" s="90">
        <v>2.7665629588034833E-2</v>
      </c>
      <c r="V15" s="3" t="s">
        <v>0</v>
      </c>
      <c r="W15" s="39">
        <v>1989</v>
      </c>
      <c r="X15" s="83">
        <v>0</v>
      </c>
      <c r="Y15" s="83">
        <v>0.99358268095846058</v>
      </c>
      <c r="Z15" s="83">
        <v>0.98796752679711353</v>
      </c>
      <c r="AA15" s="83">
        <v>7.4599199722953258E-2</v>
      </c>
      <c r="AB15" s="89">
        <v>7.6922243035865544E-3</v>
      </c>
      <c r="AC15" s="83">
        <v>4.8088266701995508E-10</v>
      </c>
      <c r="AD15" s="83">
        <v>0.99694088894585275</v>
      </c>
      <c r="AE15" s="83">
        <v>0.99426416677347396</v>
      </c>
      <c r="AF15" s="83">
        <v>5.7128194366866628E-2</v>
      </c>
      <c r="AG15" s="90">
        <v>5.8671009507590185E-3</v>
      </c>
    </row>
    <row r="16" spans="1:33" ht="15.75" thickBot="1" x14ac:dyDescent="0.3">
      <c r="A16" t="s">
        <v>85</v>
      </c>
      <c r="H16" s="133"/>
      <c r="I16" s="6">
        <v>20</v>
      </c>
      <c r="J16" s="27">
        <v>230</v>
      </c>
      <c r="K16" s="80">
        <v>7.0821110368823881E-5</v>
      </c>
      <c r="L16" s="83">
        <v>0.98966997435734994</v>
      </c>
      <c r="M16" s="83">
        <v>0.98063120192003106</v>
      </c>
      <c r="N16" s="83">
        <v>8.0399936153201221E-2</v>
      </c>
      <c r="O16" s="89">
        <v>1.721824875671378E-2</v>
      </c>
      <c r="P16" s="83">
        <v>3.6928996998142338E-5</v>
      </c>
      <c r="Q16" s="83">
        <v>0.97432542673657019</v>
      </c>
      <c r="R16" s="83">
        <v>0.95186017513106902</v>
      </c>
      <c r="S16" s="83">
        <v>0.11939290469180663</v>
      </c>
      <c r="T16" s="90">
        <v>2.6404580326661122E-2</v>
      </c>
      <c r="V16" s="37" t="s">
        <v>2</v>
      </c>
      <c r="W16" s="40">
        <v>2105</v>
      </c>
      <c r="X16" s="97">
        <v>0</v>
      </c>
      <c r="Y16" s="97">
        <v>0.98925196517566105</v>
      </c>
      <c r="Z16" s="97">
        <v>0.97984743470436442</v>
      </c>
      <c r="AA16" s="97">
        <v>9.5166286214258614E-2</v>
      </c>
      <c r="AB16" s="98">
        <v>9.9264557213470869E-3</v>
      </c>
      <c r="AC16" s="97">
        <v>0</v>
      </c>
      <c r="AD16" s="97">
        <v>0.99359336010627963</v>
      </c>
      <c r="AE16" s="97">
        <v>0.98798755019927442</v>
      </c>
      <c r="AF16" s="97">
        <v>8.0085504881361583E-2</v>
      </c>
      <c r="AG16" s="99">
        <v>7.0983733911485708E-3</v>
      </c>
    </row>
    <row r="17" spans="8:33" ht="16.5" thickTop="1" thickBot="1" x14ac:dyDescent="0.3">
      <c r="H17" s="133"/>
      <c r="I17" s="6">
        <v>24</v>
      </c>
      <c r="J17" s="27">
        <v>222</v>
      </c>
      <c r="K17" s="80">
        <v>3.5432996078854639E-4</v>
      </c>
      <c r="L17" s="83">
        <v>0.99186941187931321</v>
      </c>
      <c r="M17" s="83">
        <v>0.98475514727371216</v>
      </c>
      <c r="N17" s="83">
        <v>7.5784037427260476E-2</v>
      </c>
      <c r="O17" s="89">
        <v>1.2769420197319862E-2</v>
      </c>
      <c r="P17" s="83">
        <v>5.9286142344846526E-3</v>
      </c>
      <c r="Q17" s="83">
        <v>0.98743350105675032</v>
      </c>
      <c r="R17" s="83">
        <v>0.97643781448140687</v>
      </c>
      <c r="S17" s="83">
        <v>8.7189762281145181E-2</v>
      </c>
      <c r="T17" s="90">
        <v>1.9378962110861105E-2</v>
      </c>
      <c r="V17" s="75"/>
      <c r="W17" s="76" t="str">
        <v>NA</v>
      </c>
      <c r="X17" s="110" t="str">
        <v>NA</v>
      </c>
      <c r="Y17" s="110" t="str">
        <v>NA</v>
      </c>
      <c r="Z17" s="110" t="str">
        <v>NA</v>
      </c>
      <c r="AA17" s="110" t="str">
        <v>NA</v>
      </c>
      <c r="AB17" s="111" t="str">
        <v>NA</v>
      </c>
      <c r="AC17" s="110" t="str">
        <v>NA</v>
      </c>
      <c r="AD17" s="110" t="str">
        <v>NA</v>
      </c>
      <c r="AE17" s="110" t="str">
        <v>NA</v>
      </c>
      <c r="AF17" s="110" t="str">
        <v>NA</v>
      </c>
      <c r="AG17" s="112" t="str">
        <v>NA</v>
      </c>
    </row>
    <row r="18" spans="8:33" ht="15.75" thickTop="1" x14ac:dyDescent="0.25">
      <c r="H18" s="133"/>
      <c r="I18" s="6">
        <v>28</v>
      </c>
      <c r="J18" s="27">
        <v>498</v>
      </c>
      <c r="K18" s="80">
        <v>4.1668496431057633E-9</v>
      </c>
      <c r="L18" s="83">
        <v>0.99109585749389417</v>
      </c>
      <c r="M18" s="83">
        <v>0.98330473280105157</v>
      </c>
      <c r="N18" s="83">
        <v>7.2718319564719983E-2</v>
      </c>
      <c r="O18" s="89">
        <v>1.3507553127332124E-2</v>
      </c>
      <c r="P18" s="83">
        <v>5.7869877102567635E-3</v>
      </c>
      <c r="Q18" s="83">
        <v>0.99559546736344229</v>
      </c>
      <c r="R18" s="83">
        <v>0.99174150130645433</v>
      </c>
      <c r="S18" s="83">
        <v>5.8353013683316392E-2</v>
      </c>
      <c r="T18" s="90">
        <v>9.8794945529378196E-3</v>
      </c>
      <c r="V18" s="3" t="s">
        <v>30</v>
      </c>
      <c r="W18" s="39">
        <v>1429</v>
      </c>
      <c r="X18" s="83">
        <v>0</v>
      </c>
      <c r="Y18" s="83">
        <v>0.99336319592853339</v>
      </c>
      <c r="Z18" s="83">
        <v>0.98755599236600011</v>
      </c>
      <c r="AA18" s="83">
        <v>7.1908479715196177E-2</v>
      </c>
      <c r="AB18" s="89">
        <v>8.6717119818133341E-3</v>
      </c>
      <c r="AC18" s="83">
        <v>1.4923500624153263E-4</v>
      </c>
      <c r="AD18" s="83">
        <v>0.99797235178708033</v>
      </c>
      <c r="AE18" s="83">
        <v>0.99619815960077562</v>
      </c>
      <c r="AF18" s="83">
        <v>4.4710407779767584E-2</v>
      </c>
      <c r="AG18" s="90">
        <v>5.4347702453855637E-3</v>
      </c>
    </row>
    <row r="19" spans="8:33" ht="15.75" thickBot="1" x14ac:dyDescent="0.3">
      <c r="H19" s="134"/>
      <c r="I19" s="22" t="s">
        <v>1</v>
      </c>
      <c r="J19" s="28">
        <v>186</v>
      </c>
      <c r="K19" s="96">
        <v>5.3131661292837862E-9</v>
      </c>
      <c r="L19" s="97">
        <v>0.97250449441453179</v>
      </c>
      <c r="M19" s="97">
        <v>0.94844592702724717</v>
      </c>
      <c r="N19" s="97">
        <v>0.11837932830048203</v>
      </c>
      <c r="O19" s="98">
        <v>2.2164354099974859E-2</v>
      </c>
      <c r="P19" s="97">
        <v>5.3474952157070654E-2</v>
      </c>
      <c r="Q19" s="97">
        <v>0.994156161738878</v>
      </c>
      <c r="R19" s="97">
        <v>0.98904280326039617</v>
      </c>
      <c r="S19" s="97">
        <v>7.0067386597004441E-2</v>
      </c>
      <c r="T19" s="99">
        <v>1.4449659492827917E-2</v>
      </c>
      <c r="V19" s="35" t="s">
        <v>31</v>
      </c>
      <c r="W19" s="41">
        <v>1347</v>
      </c>
      <c r="X19" s="86">
        <v>0</v>
      </c>
      <c r="Y19" s="86">
        <v>0.9914789604569787</v>
      </c>
      <c r="Z19" s="86">
        <v>0.98402305085683495</v>
      </c>
      <c r="AA19" s="86">
        <v>7.9841576924251298E-2</v>
      </c>
      <c r="AB19" s="105">
        <v>1.141374794950587E-2</v>
      </c>
      <c r="AC19" s="86">
        <v>1.2740517529863382E-9</v>
      </c>
      <c r="AD19" s="86">
        <v>0.9950773621229495</v>
      </c>
      <c r="AE19" s="86">
        <v>0.99077005398053031</v>
      </c>
      <c r="AF19" s="86">
        <v>6.7959959551359486E-2</v>
      </c>
      <c r="AG19" s="106">
        <v>6.875528626138265E-3</v>
      </c>
    </row>
    <row r="20" spans="8:33" ht="16.5" thickTop="1" thickBot="1" x14ac:dyDescent="0.3">
      <c r="H20" s="77"/>
      <c r="I20" s="78"/>
      <c r="J20" s="79" t="str">
        <v>NA</v>
      </c>
      <c r="K20" s="100">
        <v>0</v>
      </c>
      <c r="L20" s="101">
        <v>0</v>
      </c>
      <c r="M20" s="101">
        <v>0</v>
      </c>
      <c r="N20" s="101">
        <v>0</v>
      </c>
      <c r="O20" s="102">
        <v>0</v>
      </c>
      <c r="P20" s="101">
        <v>0</v>
      </c>
      <c r="Q20" s="101">
        <v>0</v>
      </c>
      <c r="R20" s="101">
        <v>0</v>
      </c>
      <c r="S20" s="101">
        <v>0</v>
      </c>
      <c r="T20" s="103">
        <v>0</v>
      </c>
      <c r="V20" s="56" t="s">
        <v>32</v>
      </c>
    </row>
    <row r="21" spans="8:33" ht="15.75" thickTop="1" x14ac:dyDescent="0.25">
      <c r="H21" s="118" t="s">
        <v>21</v>
      </c>
      <c r="I21" s="7">
        <v>16</v>
      </c>
      <c r="J21" s="29">
        <v>582</v>
      </c>
      <c r="K21" s="83">
        <v>0</v>
      </c>
      <c r="L21" s="83">
        <v>0.97749276953043451</v>
      </c>
      <c r="M21" s="83">
        <v>0.9577989428695648</v>
      </c>
      <c r="N21" s="83">
        <v>0.11200106504930658</v>
      </c>
      <c r="O21" s="89">
        <v>2.2981593999073981E-2</v>
      </c>
      <c r="P21" s="83">
        <v>2.3373354363087628E-9</v>
      </c>
      <c r="Q21" s="83">
        <v>0.96678841088253231</v>
      </c>
      <c r="R21" s="83">
        <v>0.93772827040474815</v>
      </c>
      <c r="S21" s="83">
        <v>0.10197696657442407</v>
      </c>
      <c r="T21" s="90">
        <v>3.1641317577501916E-2</v>
      </c>
    </row>
    <row r="22" spans="8:33" x14ac:dyDescent="0.25">
      <c r="H22" s="119"/>
      <c r="I22" s="7">
        <v>20</v>
      </c>
      <c r="J22" s="29">
        <v>238</v>
      </c>
      <c r="K22" s="83">
        <v>6.115062152201034E-7</v>
      </c>
      <c r="L22" s="83">
        <v>0.9862962807974297</v>
      </c>
      <c r="M22" s="83">
        <v>0.97430552649518065</v>
      </c>
      <c r="N22" s="83">
        <v>9.3200359721270984E-2</v>
      </c>
      <c r="O22" s="89">
        <v>1.5006642102159297E-2</v>
      </c>
      <c r="P22" s="83">
        <v>4.5303467129391706E-2</v>
      </c>
      <c r="Q22" s="83">
        <v>0.99300622399468186</v>
      </c>
      <c r="R22" s="83">
        <v>0.9868866699900285</v>
      </c>
      <c r="S22" s="83">
        <v>6.4013172331776294E-2</v>
      </c>
      <c r="T22" s="90">
        <v>1.5239282731270554E-2</v>
      </c>
    </row>
    <row r="23" spans="8:33" x14ac:dyDescent="0.25">
      <c r="H23" s="119"/>
      <c r="I23" s="7">
        <v>24</v>
      </c>
      <c r="J23" s="29">
        <v>238</v>
      </c>
      <c r="K23" s="83">
        <v>4.6904268552261374E-4</v>
      </c>
      <c r="L23" s="83">
        <v>0.99176695614409671</v>
      </c>
      <c r="M23" s="83">
        <v>0.98456304277018147</v>
      </c>
      <c r="N23" s="83">
        <v>7.2093362788982499E-2</v>
      </c>
      <c r="O23" s="89">
        <v>1.3145685990748087E-2</v>
      </c>
      <c r="P23" s="83">
        <v>0.16746991557012025</v>
      </c>
      <c r="Q23" s="83">
        <v>0.99721706641402152</v>
      </c>
      <c r="R23" s="83">
        <v>0.99478199952629032</v>
      </c>
      <c r="S23" s="83">
        <v>4.3789483598840814E-2</v>
      </c>
      <c r="T23" s="90">
        <v>1.1689201849926891E-2</v>
      </c>
    </row>
    <row r="24" spans="8:33" x14ac:dyDescent="0.25">
      <c r="H24" s="119"/>
      <c r="I24" s="7">
        <v>28</v>
      </c>
      <c r="J24" s="29">
        <v>564</v>
      </c>
      <c r="K24" s="83">
        <v>1.9550250307531769E-11</v>
      </c>
      <c r="L24" s="83">
        <v>0.98852288598982729</v>
      </c>
      <c r="M24" s="83">
        <v>0.97848041123092622</v>
      </c>
      <c r="N24" s="83">
        <v>7.546774585115823E-2</v>
      </c>
      <c r="O24" s="89">
        <v>1.5640389451350625E-2</v>
      </c>
      <c r="P24" s="83">
        <v>4.561542119754014E-2</v>
      </c>
      <c r="Q24" s="83">
        <v>0.99756583024572187</v>
      </c>
      <c r="R24" s="83">
        <v>0.99543593171072853</v>
      </c>
      <c r="S24" s="83">
        <v>4.152876297195747E-2</v>
      </c>
      <c r="T24" s="90">
        <v>8.6981711127595077E-3</v>
      </c>
    </row>
    <row r="25" spans="8:33" x14ac:dyDescent="0.25">
      <c r="H25" s="120"/>
      <c r="I25" s="12" t="s">
        <v>1</v>
      </c>
      <c r="J25" s="30">
        <v>205</v>
      </c>
      <c r="K25" s="93">
        <v>5.5151758271421158E-8</v>
      </c>
      <c r="L25" s="93">
        <v>0.97565429660097336</v>
      </c>
      <c r="M25" s="93">
        <v>0.95435180612682513</v>
      </c>
      <c r="N25" s="93">
        <v>0.10694150241437599</v>
      </c>
      <c r="O25" s="94">
        <v>2.3260412770527907E-2</v>
      </c>
      <c r="P25" s="93">
        <v>0.13695970717250538</v>
      </c>
      <c r="Q25" s="93">
        <v>0.99644196116919059</v>
      </c>
      <c r="R25" s="93">
        <v>0.99332867719223239</v>
      </c>
      <c r="S25" s="93">
        <v>5.1400156936544053E-2</v>
      </c>
      <c r="T25" s="95">
        <v>1.3531723935076512E-2</v>
      </c>
    </row>
    <row r="26" spans="8:33" x14ac:dyDescent="0.25">
      <c r="H26" s="121" t="s">
        <v>20</v>
      </c>
      <c r="I26" s="8">
        <v>16</v>
      </c>
      <c r="J26" s="31">
        <v>102</v>
      </c>
      <c r="K26" s="83">
        <v>3.521434453590544E-5</v>
      </c>
      <c r="L26" s="83">
        <v>0.96302517525643461</v>
      </c>
      <c r="M26" s="83">
        <v>0.93067220360581482</v>
      </c>
      <c r="N26" s="83">
        <v>0.12429266271349906</v>
      </c>
      <c r="O26" s="89">
        <v>3.5044538392440649E-2</v>
      </c>
      <c r="P26" s="83">
        <v>0.55040374905822487</v>
      </c>
      <c r="Q26" s="83">
        <v>1</v>
      </c>
      <c r="R26" s="83">
        <v>1.0203621198741681</v>
      </c>
      <c r="S26" s="83">
        <v>0</v>
      </c>
      <c r="T26" s="90">
        <v>3.6496502132550172E-2</v>
      </c>
    </row>
    <row r="27" spans="8:33" x14ac:dyDescent="0.25">
      <c r="H27" s="122"/>
      <c r="I27" s="8">
        <v>20</v>
      </c>
      <c r="J27" s="31">
        <v>51</v>
      </c>
      <c r="K27" s="104">
        <v>3.527058997002408E-2</v>
      </c>
      <c r="L27" s="83">
        <v>0.9799828453318008</v>
      </c>
      <c r="M27" s="83">
        <v>0.96246783499712663</v>
      </c>
      <c r="N27" s="83">
        <v>0.10667055122467003</v>
      </c>
      <c r="O27" s="89">
        <v>2.9957063845426578E-2</v>
      </c>
      <c r="P27" s="83">
        <v>2.3501164627046545E-2</v>
      </c>
      <c r="Q27" s="83">
        <v>0.79661999610031531</v>
      </c>
      <c r="R27" s="83">
        <v>0.61866249268809115</v>
      </c>
      <c r="S27" s="83">
        <v>0.15427676052269992</v>
      </c>
      <c r="T27" s="90">
        <v>9.1199564368798877E-2</v>
      </c>
    </row>
    <row r="28" spans="8:33" x14ac:dyDescent="0.25">
      <c r="H28" s="122"/>
      <c r="I28" s="8">
        <v>24</v>
      </c>
      <c r="J28" s="31">
        <v>51</v>
      </c>
      <c r="K28" s="83">
        <v>1.2727592689776301E-6</v>
      </c>
      <c r="L28" s="83">
        <v>0.95162034375438764</v>
      </c>
      <c r="M28" s="83">
        <v>0.90928814453947671</v>
      </c>
      <c r="N28" s="83">
        <v>0.19708802705739706</v>
      </c>
      <c r="O28" s="89">
        <v>2.3511260922927706E-2</v>
      </c>
      <c r="P28" s="83">
        <v>3.0895644822263035E-3</v>
      </c>
      <c r="Q28" s="83">
        <v>0.93120170497852039</v>
      </c>
      <c r="R28" s="83">
        <v>0.8710031968347256</v>
      </c>
      <c r="S28" s="83">
        <v>0.19316055960370274</v>
      </c>
      <c r="T28" s="90">
        <v>5.2565221355409204E-2</v>
      </c>
    </row>
    <row r="29" spans="8:33" x14ac:dyDescent="0.25">
      <c r="H29" s="122"/>
      <c r="I29" s="8">
        <v>28</v>
      </c>
      <c r="J29" s="31">
        <v>97</v>
      </c>
      <c r="K29" s="83">
        <v>3.6577380842228724E-4</v>
      </c>
      <c r="L29" s="83">
        <v>0.97993970622645876</v>
      </c>
      <c r="M29" s="83">
        <v>0.96238694917461021</v>
      </c>
      <c r="N29" s="83">
        <v>0.11445552498613849</v>
      </c>
      <c r="O29" s="89">
        <v>1.8523199132372773E-2</v>
      </c>
      <c r="P29" s="83">
        <v>9.4170910420925402E-2</v>
      </c>
      <c r="Q29" s="83">
        <v>0.98979871517588502</v>
      </c>
      <c r="R29" s="83">
        <v>0.98087259095478441</v>
      </c>
      <c r="S29" s="83">
        <v>8.4596698723292868E-2</v>
      </c>
      <c r="T29" s="90">
        <v>2.1009542559375177E-2</v>
      </c>
    </row>
    <row r="30" spans="8:33" ht="15.75" thickBot="1" x14ac:dyDescent="0.3">
      <c r="H30" s="123"/>
      <c r="I30" s="9" t="s">
        <v>1</v>
      </c>
      <c r="J30" s="32">
        <v>56</v>
      </c>
      <c r="K30" s="86">
        <v>2.9191717532128791E-7</v>
      </c>
      <c r="L30" s="86">
        <v>0.92380946447011769</v>
      </c>
      <c r="M30" s="86">
        <v>0.85714274588147066</v>
      </c>
      <c r="N30" s="86">
        <v>0.19609904066173237</v>
      </c>
      <c r="O30" s="105">
        <v>4.3511245018117005E-2</v>
      </c>
      <c r="P30" s="86">
        <v>0.28503355460389712</v>
      </c>
      <c r="Q30" s="86">
        <v>0.99571859905145044</v>
      </c>
      <c r="R30" s="86">
        <v>0.99197237322146958</v>
      </c>
      <c r="S30" s="86">
        <v>6.2009882905026244E-2</v>
      </c>
      <c r="T30" s="106">
        <v>1.8297783057370107E-2</v>
      </c>
    </row>
    <row r="31" spans="8:33" x14ac:dyDescent="0.25">
      <c r="H31" t="s">
        <v>33</v>
      </c>
    </row>
    <row r="33" spans="1:18" x14ac:dyDescent="0.25">
      <c r="A33" s="116" t="s">
        <v>87</v>
      </c>
      <c r="B33" s="70"/>
      <c r="C33" s="70"/>
      <c r="D33" s="70"/>
      <c r="E33" s="70"/>
      <c r="F33" s="70"/>
      <c r="G33" s="70"/>
      <c r="H33" s="70"/>
      <c r="I33" s="71"/>
      <c r="K33" s="115" t="s">
        <v>102</v>
      </c>
      <c r="L33" s="70"/>
      <c r="M33" s="70"/>
      <c r="N33" s="70"/>
      <c r="O33" s="70"/>
      <c r="P33" s="70"/>
      <c r="Q33" s="70"/>
      <c r="R33" s="70"/>
    </row>
    <row r="34" spans="1:18" x14ac:dyDescent="0.25">
      <c r="A34" s="114" t="s">
        <v>88</v>
      </c>
      <c r="B34" s="70"/>
      <c r="C34" s="70"/>
      <c r="D34" s="70"/>
      <c r="E34" s="70"/>
      <c r="F34" s="70"/>
      <c r="G34" s="70"/>
      <c r="H34" s="70"/>
      <c r="I34" s="71"/>
      <c r="K34" s="72" t="s">
        <v>103</v>
      </c>
      <c r="L34" s="70"/>
      <c r="M34" s="70"/>
      <c r="N34" s="70"/>
      <c r="O34" s="70"/>
      <c r="P34" s="70"/>
      <c r="Q34" s="70"/>
      <c r="R34" s="70"/>
    </row>
    <row r="35" spans="1:18" x14ac:dyDescent="0.25">
      <c r="A35" s="70" t="s">
        <v>89</v>
      </c>
      <c r="B35" s="70"/>
      <c r="C35" s="70"/>
      <c r="D35" s="70"/>
      <c r="E35" s="70"/>
      <c r="F35" s="70"/>
      <c r="G35" s="70"/>
      <c r="H35" s="70"/>
      <c r="I35" s="71"/>
      <c r="K35" s="72" t="s">
        <v>104</v>
      </c>
      <c r="L35" s="70"/>
      <c r="M35" s="70"/>
      <c r="N35" s="70"/>
      <c r="O35" s="70"/>
      <c r="P35" s="70"/>
      <c r="Q35" s="70"/>
      <c r="R35" s="70"/>
    </row>
    <row r="36" spans="1:18" x14ac:dyDescent="0.25">
      <c r="A36" s="70" t="s">
        <v>90</v>
      </c>
      <c r="B36" s="70"/>
      <c r="C36" s="70"/>
      <c r="D36" s="70"/>
      <c r="E36" s="70"/>
      <c r="F36" s="70"/>
      <c r="G36" s="70"/>
      <c r="H36" s="70"/>
      <c r="I36" s="71"/>
      <c r="K36" s="72"/>
      <c r="L36" s="70"/>
      <c r="M36" s="70"/>
      <c r="N36" s="70"/>
      <c r="O36" s="70"/>
      <c r="P36" s="70"/>
      <c r="Q36" s="70"/>
      <c r="R36" s="70"/>
    </row>
    <row r="37" spans="1:18" x14ac:dyDescent="0.25">
      <c r="A37" s="70"/>
      <c r="B37" s="70"/>
      <c r="C37" s="70"/>
      <c r="D37" s="70"/>
      <c r="E37" s="70"/>
      <c r="F37" s="70"/>
      <c r="G37" s="70"/>
      <c r="H37" s="70"/>
      <c r="I37" s="71"/>
      <c r="K37" s="72" t="s">
        <v>105</v>
      </c>
      <c r="L37" s="70"/>
      <c r="M37" s="70"/>
      <c r="N37" s="70"/>
      <c r="O37" s="70"/>
      <c r="P37" s="70"/>
      <c r="Q37" s="70"/>
      <c r="R37" s="70"/>
    </row>
    <row r="38" spans="1:18" x14ac:dyDescent="0.25">
      <c r="A38" s="70" t="s">
        <v>91</v>
      </c>
      <c r="B38" s="70"/>
      <c r="C38" s="70"/>
      <c r="D38" s="70"/>
      <c r="E38" s="70"/>
      <c r="F38" s="70"/>
      <c r="G38" s="70"/>
      <c r="H38" s="70"/>
      <c r="I38" s="71"/>
    </row>
    <row r="39" spans="1:18" x14ac:dyDescent="0.25">
      <c r="A39" s="70" t="s">
        <v>92</v>
      </c>
      <c r="B39" s="70"/>
      <c r="C39" s="70"/>
      <c r="D39" s="70"/>
      <c r="E39" s="70"/>
      <c r="F39" s="70"/>
      <c r="G39" s="70"/>
      <c r="H39" s="70"/>
      <c r="I39" s="71"/>
    </row>
    <row r="40" spans="1:18" x14ac:dyDescent="0.25">
      <c r="A40" s="70" t="s">
        <v>93</v>
      </c>
      <c r="B40" s="70"/>
      <c r="C40" s="70"/>
      <c r="D40" s="70"/>
      <c r="E40" s="70"/>
      <c r="F40" s="70"/>
      <c r="G40" s="70"/>
      <c r="H40" s="70"/>
      <c r="I40" s="71"/>
    </row>
    <row r="41" spans="1:18" x14ac:dyDescent="0.25">
      <c r="A41" s="70" t="s">
        <v>94</v>
      </c>
      <c r="B41" s="70"/>
      <c r="C41" s="70"/>
      <c r="D41" s="70"/>
      <c r="E41" s="70"/>
      <c r="F41" s="70"/>
      <c r="G41" s="70"/>
      <c r="H41" s="70"/>
      <c r="I41" s="71"/>
    </row>
    <row r="42" spans="1:18" x14ac:dyDescent="0.25">
      <c r="A42" s="70" t="s">
        <v>95</v>
      </c>
      <c r="B42" s="70"/>
      <c r="C42" s="70"/>
      <c r="D42" s="70"/>
      <c r="E42" s="70"/>
      <c r="F42" s="70"/>
      <c r="G42" s="70"/>
      <c r="H42" s="70"/>
      <c r="I42" s="71"/>
    </row>
    <row r="43" spans="1:18" x14ac:dyDescent="0.25">
      <c r="A43" s="70" t="s">
        <v>96</v>
      </c>
      <c r="B43" s="70"/>
      <c r="C43" s="70"/>
      <c r="D43" s="70"/>
      <c r="E43" s="70"/>
      <c r="F43" s="70"/>
      <c r="G43" s="70"/>
      <c r="H43" s="70"/>
      <c r="I43" s="71"/>
    </row>
    <row r="44" spans="1:18" x14ac:dyDescent="0.25">
      <c r="A44" s="70" t="s">
        <v>97</v>
      </c>
      <c r="B44" s="70"/>
      <c r="C44" s="70"/>
      <c r="D44" s="70"/>
      <c r="E44" s="70"/>
      <c r="F44" s="70"/>
      <c r="G44" s="70"/>
      <c r="H44" s="70"/>
      <c r="I44" s="71"/>
    </row>
    <row r="45" spans="1:18" x14ac:dyDescent="0.25">
      <c r="A45" s="70" t="s">
        <v>98</v>
      </c>
      <c r="B45" s="70"/>
      <c r="C45" s="70"/>
      <c r="D45" s="70"/>
      <c r="E45" s="70"/>
      <c r="F45" s="70"/>
      <c r="G45" s="70"/>
      <c r="H45" s="70"/>
      <c r="I45" s="71"/>
    </row>
    <row r="46" spans="1:18" x14ac:dyDescent="0.25">
      <c r="A46" s="70" t="s">
        <v>99</v>
      </c>
      <c r="B46" s="70"/>
      <c r="C46" s="70"/>
      <c r="D46" s="70"/>
      <c r="E46" s="70"/>
      <c r="F46" s="70"/>
      <c r="G46" s="70"/>
      <c r="H46" s="70"/>
      <c r="I46" s="71"/>
    </row>
    <row r="47" spans="1:18" x14ac:dyDescent="0.25">
      <c r="A47" s="70" t="s">
        <v>100</v>
      </c>
      <c r="B47" s="70"/>
      <c r="C47" s="70"/>
      <c r="D47" s="70"/>
      <c r="E47" s="70"/>
      <c r="F47" s="70"/>
      <c r="G47" s="70"/>
      <c r="H47" s="70"/>
      <c r="I47" s="71"/>
    </row>
    <row r="48" spans="1:18" x14ac:dyDescent="0.25">
      <c r="A48" s="70" t="s">
        <v>101</v>
      </c>
      <c r="B48" s="70"/>
      <c r="C48" s="70"/>
      <c r="D48" s="70"/>
      <c r="E48" s="70"/>
      <c r="F48" s="70"/>
      <c r="G48" s="70"/>
      <c r="H48" s="70"/>
      <c r="I48" s="71"/>
    </row>
  </sheetData>
  <mergeCells count="11">
    <mergeCell ref="H10:H14"/>
    <mergeCell ref="H15:H19"/>
    <mergeCell ref="H21:H25"/>
    <mergeCell ref="H26:H30"/>
    <mergeCell ref="A5:F5"/>
    <mergeCell ref="H5:T5"/>
    <mergeCell ref="V5:AG5"/>
    <mergeCell ref="K7:O7"/>
    <mergeCell ref="P7:T7"/>
    <mergeCell ref="X7:AB7"/>
    <mergeCell ref="AC7:AG7"/>
  </mergeCells>
  <conditionalFormatting sqref="L10:M30 Q10:R30 Y10:Z19 AD10:AE19">
    <cfRule type="cellIs" dxfId="14" priority="5" operator="greaterThanOrEqual">
      <formula>0.9</formula>
    </cfRule>
  </conditionalFormatting>
  <conditionalFormatting sqref="N10:O30 S10:T30 AA10:AB19 AF10:AG19 E10:E12">
    <cfRule type="cellIs" dxfId="13" priority="4" operator="lessThan">
      <formula>0.08</formula>
    </cfRule>
  </conditionalFormatting>
  <conditionalFormatting sqref="K10:K30 P10:P30 X10:X19 AC10:AC19">
    <cfRule type="cellIs" dxfId="12" priority="3" operator="greaterThan">
      <formula>0.05</formula>
    </cfRule>
  </conditionalFormatting>
  <conditionalFormatting sqref="J10:J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0:W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287E-1726-4A0D-B70D-4E5D2A136E59}">
  <sheetPr>
    <tabColor rgb="FFC00000"/>
  </sheetPr>
  <dimension ref="A1:AB45"/>
  <sheetViews>
    <sheetView topLeftCell="A22" workbookViewId="0">
      <selection activeCell="D44" sqref="D44"/>
    </sheetView>
  </sheetViews>
  <sheetFormatPr defaultRowHeight="15" x14ac:dyDescent="0.25"/>
  <cols>
    <col min="1" max="1" width="10.28515625" bestFit="1" customWidth="1"/>
    <col min="2" max="2" width="7.7109375" bestFit="1" customWidth="1"/>
    <col min="3" max="3" width="13.42578125" bestFit="1" customWidth="1"/>
    <col min="4" max="4" width="5.140625" bestFit="1" customWidth="1"/>
    <col min="5" max="5" width="16.140625" bestFit="1" customWidth="1"/>
    <col min="6" max="7" width="12.140625" bestFit="1" customWidth="1"/>
    <col min="8" max="8" width="15.5703125" bestFit="1" customWidth="1"/>
    <col min="9" max="9" width="14" bestFit="1" customWidth="1"/>
    <col min="10" max="10" width="16.42578125" bestFit="1" customWidth="1"/>
    <col min="11" max="11" width="12.42578125" bestFit="1" customWidth="1"/>
    <col min="12" max="12" width="12.140625" bestFit="1" customWidth="1"/>
    <col min="13" max="13" width="15.85546875" bestFit="1" customWidth="1"/>
    <col min="14" max="14" width="14.28515625" bestFit="1" customWidth="1"/>
    <col min="15" max="18" width="11.140625" bestFit="1" customWidth="1"/>
    <col min="19" max="19" width="13.85546875" bestFit="1" customWidth="1"/>
    <col min="20" max="21" width="18.85546875" bestFit="1" customWidth="1"/>
    <col min="22" max="22" width="19.85546875" bestFit="1" customWidth="1"/>
    <col min="23" max="23" width="20.85546875" bestFit="1" customWidth="1"/>
    <col min="24" max="24" width="21.85546875" bestFit="1" customWidth="1"/>
    <col min="25" max="26" width="18.85546875" bestFit="1" customWidth="1"/>
    <col min="27" max="28" width="20.85546875" bestFit="1" customWidth="1"/>
    <col min="29" max="29" width="15.42578125" bestFit="1" customWidth="1"/>
    <col min="30" max="31" width="11.140625" bestFit="1" customWidth="1"/>
    <col min="32" max="32" width="20.7109375" bestFit="1" customWidth="1"/>
    <col min="33" max="34" width="18.85546875" bestFit="1" customWidth="1"/>
    <col min="35" max="35" width="19.85546875" bestFit="1" customWidth="1"/>
    <col min="36" max="36" width="20.85546875" bestFit="1" customWidth="1"/>
    <col min="37" max="37" width="22.85546875" bestFit="1" customWidth="1"/>
    <col min="38" max="39" width="18.85546875" bestFit="1" customWidth="1"/>
    <col min="40" max="41" width="20.85546875" bestFit="1" customWidth="1"/>
    <col min="42" max="42" width="12.140625" bestFit="1" customWidth="1"/>
    <col min="43" max="46" width="11.140625" bestFit="1" customWidth="1"/>
    <col min="47" max="47" width="13.85546875" bestFit="1" customWidth="1"/>
    <col min="48" max="49" width="18.85546875" bestFit="1" customWidth="1"/>
    <col min="50" max="50" width="19.85546875" bestFit="1" customWidth="1"/>
    <col min="51" max="51" width="22" bestFit="1" customWidth="1"/>
    <col min="52" max="52" width="22.85546875" bestFit="1" customWidth="1"/>
    <col min="53" max="54" width="18.85546875" bestFit="1" customWidth="1"/>
    <col min="55" max="55" width="20.85546875" bestFit="1" customWidth="1"/>
    <col min="56" max="56" width="22" bestFit="1" customWidth="1"/>
    <col min="57" max="59" width="11.140625" bestFit="1" customWidth="1"/>
    <col min="60" max="60" width="21.85546875" bestFit="1" customWidth="1"/>
    <col min="61" max="62" width="18.85546875" bestFit="1" customWidth="1"/>
    <col min="63" max="64" width="20.85546875" bestFit="1" customWidth="1"/>
    <col min="65" max="65" width="22" bestFit="1" customWidth="1"/>
    <col min="66" max="66" width="18.85546875" bestFit="1" customWidth="1"/>
    <col min="67" max="67" width="19.85546875" bestFit="1" customWidth="1"/>
    <col min="68" max="69" width="20.85546875" bestFit="1" customWidth="1"/>
    <col min="70" max="70" width="12.140625" bestFit="1" customWidth="1"/>
  </cols>
  <sheetData>
    <row r="1" spans="1:14" x14ac:dyDescent="0.25">
      <c r="A1" s="64" t="s">
        <v>83</v>
      </c>
    </row>
    <row r="2" spans="1:14" x14ac:dyDescent="0.25">
      <c r="A2" t="s">
        <v>47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</row>
    <row r="3" spans="1:14" x14ac:dyDescent="0.25">
      <c r="A3">
        <v>5520</v>
      </c>
      <c r="B3">
        <v>0</v>
      </c>
      <c r="C3">
        <v>0.91703410029159704</v>
      </c>
      <c r="D3">
        <v>0.90194939125370599</v>
      </c>
      <c r="E3">
        <v>0.17837571575196201</v>
      </c>
      <c r="F3">
        <v>2.4307025575156901E-2</v>
      </c>
      <c r="G3">
        <v>0</v>
      </c>
      <c r="H3">
        <v>0.99212721674319404</v>
      </c>
      <c r="I3">
        <v>0.98687869457199096</v>
      </c>
      <c r="J3">
        <v>8.1504591529369397E-2</v>
      </c>
      <c r="K3">
        <v>9.9982804162822604E-3</v>
      </c>
    </row>
    <row r="5" spans="1:14" x14ac:dyDescent="0.25">
      <c r="A5" s="64" t="s">
        <v>82</v>
      </c>
    </row>
    <row r="6" spans="1:14" x14ac:dyDescent="0.25">
      <c r="A6" t="s">
        <v>62</v>
      </c>
      <c r="B6" t="s">
        <v>50</v>
      </c>
      <c r="C6" t="s">
        <v>47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63</v>
      </c>
    </row>
    <row r="7" spans="1:14" x14ac:dyDescent="0.25">
      <c r="A7" s="73" t="s">
        <v>0</v>
      </c>
      <c r="B7" s="73" t="s">
        <v>64</v>
      </c>
      <c r="C7">
        <v>529</v>
      </c>
      <c r="D7">
        <v>0</v>
      </c>
      <c r="E7">
        <v>0.92735979024514958</v>
      </c>
      <c r="F7">
        <v>0.91415247938063138</v>
      </c>
      <c r="G7">
        <v>0.13379999337535989</v>
      </c>
      <c r="H7">
        <v>3.3660353652924795E-2</v>
      </c>
      <c r="I7">
        <v>1.246125425069522E-11</v>
      </c>
      <c r="J7">
        <v>0.93934714627253502</v>
      </c>
      <c r="K7">
        <v>0.89891191045422492</v>
      </c>
      <c r="L7">
        <v>0.11360304148004037</v>
      </c>
      <c r="M7">
        <v>4.4530077451584889E-2</v>
      </c>
      <c r="N7" s="73" t="s">
        <v>65</v>
      </c>
    </row>
    <row r="8" spans="1:14" x14ac:dyDescent="0.25">
      <c r="A8" s="73" t="s">
        <v>0</v>
      </c>
      <c r="B8" s="73" t="s">
        <v>66</v>
      </c>
      <c r="C8">
        <v>239</v>
      </c>
      <c r="D8">
        <v>0</v>
      </c>
      <c r="E8">
        <v>0.92972223932915443</v>
      </c>
      <c r="F8">
        <v>0.91694446466172796</v>
      </c>
      <c r="G8">
        <v>0.14386505876474834</v>
      </c>
      <c r="H8">
        <v>2.8377105565455345E-2</v>
      </c>
      <c r="I8">
        <v>0.4071443696517727</v>
      </c>
      <c r="J8">
        <v>0.99960049866729461</v>
      </c>
      <c r="K8">
        <v>0.99933416444549106</v>
      </c>
      <c r="L8">
        <v>1.2437292595168417E-2</v>
      </c>
      <c r="M8">
        <v>2.0351529626068694E-2</v>
      </c>
      <c r="N8" s="73" t="s">
        <v>65</v>
      </c>
    </row>
    <row r="9" spans="1:14" x14ac:dyDescent="0.25">
      <c r="A9" s="73" t="s">
        <v>0</v>
      </c>
      <c r="B9" s="73" t="s">
        <v>67</v>
      </c>
      <c r="C9">
        <v>227</v>
      </c>
      <c r="D9">
        <v>0</v>
      </c>
      <c r="E9">
        <v>0.90169199325286042</v>
      </c>
      <c r="F9">
        <v>0.88381781020792594</v>
      </c>
      <c r="G9">
        <v>0.1714466564796861</v>
      </c>
      <c r="H9">
        <v>3.3656819398110237E-2</v>
      </c>
      <c r="I9">
        <v>2.3109132172141056E-3</v>
      </c>
      <c r="J9">
        <v>0.98712152262113584</v>
      </c>
      <c r="K9">
        <v>0.97853587103522632</v>
      </c>
      <c r="L9">
        <v>9.033653249168612E-2</v>
      </c>
      <c r="M9">
        <v>1.6255577574326201E-2</v>
      </c>
      <c r="N9" s="73" t="s">
        <v>65</v>
      </c>
    </row>
    <row r="10" spans="1:14" x14ac:dyDescent="0.25">
      <c r="A10" s="73" t="s">
        <v>0</v>
      </c>
      <c r="B10" s="73" t="s">
        <v>68</v>
      </c>
      <c r="C10">
        <v>433</v>
      </c>
      <c r="D10">
        <v>0</v>
      </c>
      <c r="E10">
        <v>0.91423013630016137</v>
      </c>
      <c r="F10">
        <v>0.89863561562746341</v>
      </c>
      <c r="G10">
        <v>0.14647588624129187</v>
      </c>
      <c r="H10">
        <v>3.653830146130535E-2</v>
      </c>
      <c r="I10">
        <v>2.5296513540173926E-4</v>
      </c>
      <c r="J10">
        <v>0.99092787705293894</v>
      </c>
      <c r="K10">
        <v>0.98487979508823154</v>
      </c>
      <c r="L10">
        <v>7.581125328269693E-2</v>
      </c>
      <c r="M10">
        <v>1.3783193004347332E-2</v>
      </c>
      <c r="N10" s="73" t="s">
        <v>65</v>
      </c>
    </row>
    <row r="11" spans="1:14" x14ac:dyDescent="0.25">
      <c r="A11" s="73" t="s">
        <v>0</v>
      </c>
      <c r="B11" s="73" t="s">
        <v>1</v>
      </c>
      <c r="C11">
        <v>178</v>
      </c>
      <c r="D11">
        <v>0</v>
      </c>
      <c r="E11">
        <v>0.89225797349690927</v>
      </c>
      <c r="F11">
        <v>0.87266851413271096</v>
      </c>
      <c r="G11">
        <v>0.15525365120768886</v>
      </c>
      <c r="H11">
        <v>3.8839758730343239E-2</v>
      </c>
      <c r="I11">
        <v>6.5616512032930507E-2</v>
      </c>
      <c r="J11">
        <v>0.9937209779690036</v>
      </c>
      <c r="K11">
        <v>0.98953496328167279</v>
      </c>
      <c r="L11">
        <v>6.6390358516040651E-2</v>
      </c>
      <c r="M11">
        <v>1.3973721887392942E-2</v>
      </c>
      <c r="N11" s="73" t="s">
        <v>65</v>
      </c>
    </row>
    <row r="12" spans="1:14" x14ac:dyDescent="0.25">
      <c r="A12" s="73" t="s">
        <v>2</v>
      </c>
      <c r="B12" s="73" t="s">
        <v>64</v>
      </c>
      <c r="C12">
        <v>574</v>
      </c>
      <c r="D12">
        <v>0</v>
      </c>
      <c r="E12">
        <v>0.89905409603237363</v>
      </c>
      <c r="F12">
        <v>0.88070029531098704</v>
      </c>
      <c r="G12">
        <v>0.14759897066211636</v>
      </c>
      <c r="H12">
        <v>4.613299027830281E-2</v>
      </c>
      <c r="I12">
        <v>1.9672051138064361E-6</v>
      </c>
      <c r="J12">
        <v>0.97338205771348218</v>
      </c>
      <c r="K12">
        <v>0.95563676285580357</v>
      </c>
      <c r="L12">
        <v>8.138406651424665E-2</v>
      </c>
      <c r="M12">
        <v>2.9736968280759963E-2</v>
      </c>
      <c r="N12" s="73" t="s">
        <v>65</v>
      </c>
    </row>
    <row r="13" spans="1:14" x14ac:dyDescent="0.25">
      <c r="A13" s="73" t="s">
        <v>2</v>
      </c>
      <c r="B13" s="73" t="s">
        <v>66</v>
      </c>
      <c r="C13">
        <v>230</v>
      </c>
      <c r="D13">
        <v>0</v>
      </c>
      <c r="E13">
        <v>0.91837167047100565</v>
      </c>
      <c r="F13">
        <v>0.90353015601118847</v>
      </c>
      <c r="G13">
        <v>0.15051622607042983</v>
      </c>
      <c r="H13">
        <v>3.6930291567454573E-2</v>
      </c>
      <c r="I13">
        <v>2.6070368086550388E-11</v>
      </c>
      <c r="J13">
        <v>0.9414553873301893</v>
      </c>
      <c r="K13">
        <v>0.90242564555031546</v>
      </c>
      <c r="L13">
        <v>0.16997854545091715</v>
      </c>
      <c r="M13">
        <v>3.6101505835630592E-2</v>
      </c>
      <c r="N13" s="73" t="s">
        <v>65</v>
      </c>
    </row>
    <row r="14" spans="1:14" x14ac:dyDescent="0.25">
      <c r="A14" s="73" t="s">
        <v>2</v>
      </c>
      <c r="B14" s="73" t="s">
        <v>67</v>
      </c>
      <c r="C14">
        <v>222</v>
      </c>
      <c r="D14">
        <v>0</v>
      </c>
      <c r="E14">
        <v>0.91689025851322847</v>
      </c>
      <c r="F14">
        <v>0.90177939642472449</v>
      </c>
      <c r="G14">
        <v>0.16394632991225971</v>
      </c>
      <c r="H14">
        <v>3.1285656759831339E-2</v>
      </c>
      <c r="I14">
        <v>3.1313332129545568E-4</v>
      </c>
      <c r="J14">
        <v>0.97965557223212441</v>
      </c>
      <c r="K14">
        <v>0.96609262038687393</v>
      </c>
      <c r="L14">
        <v>0.1045935304122796</v>
      </c>
      <c r="M14">
        <v>2.4200155010642335E-2</v>
      </c>
      <c r="N14" s="73" t="s">
        <v>65</v>
      </c>
    </row>
    <row r="15" spans="1:14" x14ac:dyDescent="0.25">
      <c r="A15" s="73" t="s">
        <v>2</v>
      </c>
      <c r="B15" s="73" t="s">
        <v>68</v>
      </c>
      <c r="C15">
        <v>498</v>
      </c>
      <c r="D15">
        <v>0</v>
      </c>
      <c r="E15">
        <v>0.92011008310616271</v>
      </c>
      <c r="F15">
        <v>0.90558464367091951</v>
      </c>
      <c r="G15">
        <v>0.1490737819086814</v>
      </c>
      <c r="H15">
        <v>3.3804958441630818E-2</v>
      </c>
      <c r="I15">
        <v>9.2667222730713483E-5</v>
      </c>
      <c r="J15">
        <v>0.99191261582540524</v>
      </c>
      <c r="K15">
        <v>0.98652102637567529</v>
      </c>
      <c r="L15">
        <v>7.454888460319635E-2</v>
      </c>
      <c r="M15">
        <v>1.1603076033290832E-2</v>
      </c>
      <c r="N15" s="73" t="s">
        <v>65</v>
      </c>
    </row>
    <row r="16" spans="1:14" x14ac:dyDescent="0.25">
      <c r="A16" s="73" t="s">
        <v>2</v>
      </c>
      <c r="B16" s="73" t="s">
        <v>1</v>
      </c>
      <c r="C16">
        <v>186</v>
      </c>
      <c r="D16">
        <v>0</v>
      </c>
      <c r="E16">
        <v>0.90239834308676714</v>
      </c>
      <c r="F16">
        <v>0.88465258728436125</v>
      </c>
      <c r="G16">
        <v>0.15351031016702593</v>
      </c>
      <c r="H16">
        <v>3.5191755686690473E-2</v>
      </c>
      <c r="I16">
        <v>6.5655956227317347E-8</v>
      </c>
      <c r="J16">
        <v>0.96628867148261854</v>
      </c>
      <c r="K16">
        <v>0.94381445247103091</v>
      </c>
      <c r="L16">
        <v>0.15866403629146686</v>
      </c>
      <c r="M16">
        <v>2.0607169755918316E-2</v>
      </c>
      <c r="N16" s="73" t="s">
        <v>65</v>
      </c>
    </row>
    <row r="17" spans="1:14" x14ac:dyDescent="0.25">
      <c r="A17" s="73" t="s">
        <v>65</v>
      </c>
      <c r="B17" s="73" t="s">
        <v>65</v>
      </c>
      <c r="C17" t="s">
        <v>65</v>
      </c>
      <c r="N17" s="73" t="s">
        <v>65</v>
      </c>
    </row>
    <row r="18" spans="1:14" x14ac:dyDescent="0.25">
      <c r="A18" s="73" t="s">
        <v>65</v>
      </c>
      <c r="B18" s="73" t="s">
        <v>64</v>
      </c>
      <c r="C18">
        <v>582</v>
      </c>
      <c r="D18">
        <v>0</v>
      </c>
      <c r="E18">
        <v>0.9261355772817389</v>
      </c>
      <c r="F18">
        <v>0.91270568224205506</v>
      </c>
      <c r="G18">
        <v>0.1344701531049918</v>
      </c>
      <c r="H18">
        <v>3.5555645320671479E-2</v>
      </c>
      <c r="I18">
        <v>1.1102230246251565E-16</v>
      </c>
      <c r="J18">
        <v>0.93954687555125505</v>
      </c>
      <c r="K18">
        <v>0.89924479258542511</v>
      </c>
      <c r="L18">
        <v>0.12971505248560397</v>
      </c>
      <c r="M18">
        <v>4.1159776431197496E-2</v>
      </c>
      <c r="N18" s="73" t="s">
        <v>69</v>
      </c>
    </row>
    <row r="19" spans="1:14" x14ac:dyDescent="0.25">
      <c r="A19" s="73" t="s">
        <v>65</v>
      </c>
      <c r="B19" s="73" t="s">
        <v>66</v>
      </c>
      <c r="C19">
        <v>238</v>
      </c>
      <c r="D19">
        <v>0</v>
      </c>
      <c r="E19">
        <v>0.91979023386143055</v>
      </c>
      <c r="F19">
        <v>0.90520664001805429</v>
      </c>
      <c r="G19">
        <v>0.15227932373808484</v>
      </c>
      <c r="H19">
        <v>3.1539518086925816E-2</v>
      </c>
      <c r="I19">
        <v>1.1546716135046875E-4</v>
      </c>
      <c r="J19">
        <v>0.97816122864215582</v>
      </c>
      <c r="K19">
        <v>0.96360204773692648</v>
      </c>
      <c r="L19">
        <v>0.10664765988950076</v>
      </c>
      <c r="M19">
        <v>2.2384693030674249E-2</v>
      </c>
      <c r="N19" s="73" t="s">
        <v>69</v>
      </c>
    </row>
    <row r="20" spans="1:14" x14ac:dyDescent="0.25">
      <c r="A20" s="73" t="s">
        <v>65</v>
      </c>
      <c r="B20" s="73" t="s">
        <v>67</v>
      </c>
      <c r="C20">
        <v>238</v>
      </c>
      <c r="D20">
        <v>0</v>
      </c>
      <c r="E20">
        <v>0.92003818667592074</v>
      </c>
      <c r="F20">
        <v>0.90549967516245178</v>
      </c>
      <c r="G20">
        <v>0.15290621865860479</v>
      </c>
      <c r="H20">
        <v>3.1586573840686416E-2</v>
      </c>
      <c r="I20">
        <v>1.0613039087790432E-2</v>
      </c>
      <c r="J20">
        <v>0.99047330187610438</v>
      </c>
      <c r="K20">
        <v>0.98412216979350731</v>
      </c>
      <c r="L20">
        <v>7.6385925204405014E-2</v>
      </c>
      <c r="M20">
        <v>1.6078901898962005E-2</v>
      </c>
      <c r="N20" s="73" t="s">
        <v>69</v>
      </c>
    </row>
    <row r="21" spans="1:14" x14ac:dyDescent="0.25">
      <c r="A21" s="73" t="s">
        <v>65</v>
      </c>
      <c r="B21" s="73" t="s">
        <v>68</v>
      </c>
      <c r="C21">
        <v>564</v>
      </c>
      <c r="D21">
        <v>0</v>
      </c>
      <c r="E21">
        <v>0.91063901245994339</v>
      </c>
      <c r="F21">
        <v>0.89439156017993304</v>
      </c>
      <c r="G21">
        <v>0.14596086968083039</v>
      </c>
      <c r="H21">
        <v>3.8046057535307806E-2</v>
      </c>
      <c r="I21">
        <v>4.8085945214448866E-4</v>
      </c>
      <c r="J21">
        <v>0.99350424023638395</v>
      </c>
      <c r="K21">
        <v>0.98917373372730655</v>
      </c>
      <c r="L21">
        <v>6.396056332958068E-2</v>
      </c>
      <c r="M21">
        <v>1.131783650924793E-2</v>
      </c>
      <c r="N21" s="73" t="s">
        <v>69</v>
      </c>
    </row>
    <row r="22" spans="1:14" x14ac:dyDescent="0.25">
      <c r="A22" s="73" t="s">
        <v>65</v>
      </c>
      <c r="B22" s="73" t="s">
        <v>1</v>
      </c>
      <c r="C22">
        <v>205</v>
      </c>
      <c r="D22">
        <v>0</v>
      </c>
      <c r="E22">
        <v>0.90360781262838874</v>
      </c>
      <c r="F22">
        <v>0.88608196037900488</v>
      </c>
      <c r="G22">
        <v>0.14441790390678941</v>
      </c>
      <c r="H22">
        <v>4.0848601465156863E-2</v>
      </c>
      <c r="I22">
        <v>4.7568869642589107E-4</v>
      </c>
      <c r="J22">
        <v>0.98292495103578148</v>
      </c>
      <c r="K22">
        <v>0.97154158505963573</v>
      </c>
      <c r="L22">
        <v>0.10616071158716305</v>
      </c>
      <c r="M22">
        <v>1.7223420949943492E-2</v>
      </c>
      <c r="N22" s="73" t="s">
        <v>69</v>
      </c>
    </row>
    <row r="23" spans="1:14" x14ac:dyDescent="0.25">
      <c r="A23" s="73" t="s">
        <v>65</v>
      </c>
      <c r="B23" s="73" t="s">
        <v>64</v>
      </c>
      <c r="C23">
        <v>102</v>
      </c>
      <c r="D23">
        <v>0</v>
      </c>
      <c r="E23">
        <v>0.85916228255964544</v>
      </c>
      <c r="F23">
        <v>0.83355542484321732</v>
      </c>
      <c r="G23">
        <v>0.16457966328279472</v>
      </c>
      <c r="H23">
        <v>6.822009555959424E-2</v>
      </c>
      <c r="I23">
        <v>0.61123278615259891</v>
      </c>
      <c r="J23">
        <v>1</v>
      </c>
      <c r="K23">
        <v>1.0281222957912493</v>
      </c>
      <c r="L23">
        <v>0</v>
      </c>
      <c r="M23">
        <v>3.7783662250505834E-2</v>
      </c>
      <c r="N23" s="73" t="s">
        <v>70</v>
      </c>
    </row>
    <row r="24" spans="1:14" x14ac:dyDescent="0.25">
      <c r="A24" s="73" t="s">
        <v>65</v>
      </c>
      <c r="B24" s="73" t="s">
        <v>66</v>
      </c>
      <c r="C24">
        <v>51</v>
      </c>
      <c r="D24">
        <v>4.965361677378155E-9</v>
      </c>
      <c r="E24">
        <v>0.90987517286110453</v>
      </c>
      <c r="F24">
        <v>0.89348884065403267</v>
      </c>
      <c r="G24">
        <v>0.15429922448491037</v>
      </c>
      <c r="H24">
        <v>4.153064557598804E-2</v>
      </c>
      <c r="I24">
        <v>3.6707066247417597E-2</v>
      </c>
      <c r="J24">
        <v>0.81422339831175683</v>
      </c>
      <c r="K24">
        <v>0.69037233051959479</v>
      </c>
      <c r="L24">
        <v>0.139016269905997</v>
      </c>
      <c r="M24">
        <v>9.2469586781332283E-2</v>
      </c>
      <c r="N24" s="73" t="s">
        <v>70</v>
      </c>
    </row>
    <row r="25" spans="1:14" x14ac:dyDescent="0.25">
      <c r="A25" s="73" t="s">
        <v>65</v>
      </c>
      <c r="B25" s="73" t="s">
        <v>67</v>
      </c>
      <c r="C25">
        <v>51</v>
      </c>
      <c r="D25">
        <v>0</v>
      </c>
      <c r="E25">
        <v>0.87526941792639934</v>
      </c>
      <c r="F25">
        <v>0.85259113027665379</v>
      </c>
      <c r="G25">
        <v>0.2136983708859527</v>
      </c>
      <c r="H25">
        <v>3.5085833742090865E-2</v>
      </c>
      <c r="I25">
        <v>3.0913644600206736E-3</v>
      </c>
      <c r="J25">
        <v>0.92817129350071603</v>
      </c>
      <c r="K25">
        <v>0.88028548916786009</v>
      </c>
      <c r="L25">
        <v>0.18608114887584529</v>
      </c>
      <c r="M25">
        <v>5.5437173704251809E-2</v>
      </c>
      <c r="N25" s="73" t="s">
        <v>70</v>
      </c>
    </row>
    <row r="26" spans="1:14" x14ac:dyDescent="0.25">
      <c r="A26" s="73" t="s">
        <v>65</v>
      </c>
      <c r="B26" s="73" t="s">
        <v>68</v>
      </c>
      <c r="C26">
        <v>97</v>
      </c>
      <c r="D26">
        <v>0</v>
      </c>
      <c r="E26">
        <v>0.87582522711079525</v>
      </c>
      <c r="F26">
        <v>0.85324799567639442</v>
      </c>
      <c r="G26">
        <v>0.19625982739668105</v>
      </c>
      <c r="H26">
        <v>3.9877911442581307E-2</v>
      </c>
      <c r="I26">
        <v>8.3725294254164417E-3</v>
      </c>
      <c r="J26">
        <v>0.97581841216208642</v>
      </c>
      <c r="K26">
        <v>0.95969735360347741</v>
      </c>
      <c r="L26">
        <v>0.12279823508101759</v>
      </c>
      <c r="M26">
        <v>2.4562512731775444E-2</v>
      </c>
      <c r="N26" s="73" t="s">
        <v>70</v>
      </c>
    </row>
    <row r="27" spans="1:14" x14ac:dyDescent="0.25">
      <c r="A27" s="73" t="s">
        <v>65</v>
      </c>
      <c r="B27" s="73" t="s">
        <v>1</v>
      </c>
      <c r="C27">
        <v>56</v>
      </c>
      <c r="D27">
        <v>0</v>
      </c>
      <c r="E27">
        <v>0.86271461908244751</v>
      </c>
      <c r="F27">
        <v>0.83775364073380154</v>
      </c>
      <c r="G27">
        <v>0.19020992306226128</v>
      </c>
      <c r="H27">
        <v>4.4637154847454986E-2</v>
      </c>
      <c r="I27">
        <v>0.30552977360924127</v>
      </c>
      <c r="J27">
        <v>0.99607082408317105</v>
      </c>
      <c r="K27">
        <v>0.99345137347195178</v>
      </c>
      <c r="L27">
        <v>5.6007016231544124E-2</v>
      </c>
      <c r="M27">
        <v>1.8784077887167468E-2</v>
      </c>
      <c r="N27" s="73" t="s">
        <v>70</v>
      </c>
    </row>
    <row r="28" spans="1:14" x14ac:dyDescent="0.25">
      <c r="A28" s="73" t="s">
        <v>65</v>
      </c>
      <c r="B28" s="73" t="s">
        <v>64</v>
      </c>
      <c r="C28">
        <v>419</v>
      </c>
      <c r="D28">
        <v>0</v>
      </c>
      <c r="E28">
        <v>0.88971407683374581</v>
      </c>
      <c r="F28">
        <v>0.86966209080351775</v>
      </c>
      <c r="G28">
        <v>0.15534888274992859</v>
      </c>
      <c r="H28">
        <v>4.3469852232565311E-2</v>
      </c>
      <c r="I28">
        <v>1.7953474319854723E-2</v>
      </c>
      <c r="J28">
        <v>0.97991863102809507</v>
      </c>
      <c r="K28">
        <v>0.96653105171349174</v>
      </c>
      <c r="L28">
        <v>5.3992918905080296E-2</v>
      </c>
      <c r="M28">
        <v>3.05900558003393E-2</v>
      </c>
      <c r="N28" s="73" t="s">
        <v>80</v>
      </c>
    </row>
    <row r="29" spans="1:14" x14ac:dyDescent="0.25">
      <c r="A29" s="73" t="s">
        <v>65</v>
      </c>
      <c r="B29" s="73" t="s">
        <v>66</v>
      </c>
      <c r="C29">
        <v>180</v>
      </c>
      <c r="D29">
        <v>0</v>
      </c>
      <c r="E29">
        <v>0.91955843677824023</v>
      </c>
      <c r="F29">
        <v>0.90493269801064757</v>
      </c>
      <c r="G29">
        <v>0.15338049101548704</v>
      </c>
      <c r="H29">
        <v>3.4251473212406756E-2</v>
      </c>
      <c r="I29">
        <v>0.17507949830594716</v>
      </c>
      <c r="J29">
        <v>0.99280705892640131</v>
      </c>
      <c r="K29">
        <v>0.98801176487733544</v>
      </c>
      <c r="L29">
        <v>4.8001344675400834E-2</v>
      </c>
      <c r="M29">
        <v>3.361353717348374E-2</v>
      </c>
      <c r="N29" s="73" t="s">
        <v>80</v>
      </c>
    </row>
    <row r="30" spans="1:14" x14ac:dyDescent="0.25">
      <c r="A30" s="73" t="s">
        <v>65</v>
      </c>
      <c r="B30" s="73" t="s">
        <v>67</v>
      </c>
      <c r="C30">
        <v>160</v>
      </c>
      <c r="D30">
        <v>0</v>
      </c>
      <c r="E30">
        <v>0.90828040927525744</v>
      </c>
      <c r="F30">
        <v>0.89160412005257694</v>
      </c>
      <c r="G30">
        <v>0.16873436877534154</v>
      </c>
      <c r="H30">
        <v>3.3082555136025975E-2</v>
      </c>
      <c r="I30">
        <v>5.4294233079412169E-2</v>
      </c>
      <c r="J30">
        <v>0.99073030019580988</v>
      </c>
      <c r="K30">
        <v>0.98455050032634983</v>
      </c>
      <c r="L30">
        <v>7.2940048133901939E-2</v>
      </c>
      <c r="M30">
        <v>1.8669767548524743E-2</v>
      </c>
      <c r="N30" s="73" t="s">
        <v>80</v>
      </c>
    </row>
    <row r="31" spans="1:14" x14ac:dyDescent="0.25">
      <c r="A31" s="73" t="s">
        <v>65</v>
      </c>
      <c r="B31" s="73" t="s">
        <v>68</v>
      </c>
      <c r="C31">
        <v>270</v>
      </c>
      <c r="D31">
        <v>0</v>
      </c>
      <c r="E31">
        <v>0.94470618188650624</v>
      </c>
      <c r="F31">
        <v>0.93465276041132561</v>
      </c>
      <c r="G31">
        <v>0.11963725831072709</v>
      </c>
      <c r="H31">
        <v>2.9565679327199779E-2</v>
      </c>
      <c r="I31">
        <v>5.8099888430089841E-3</v>
      </c>
      <c r="J31">
        <v>0.99140919545294159</v>
      </c>
      <c r="K31">
        <v>0.9856819924215694</v>
      </c>
      <c r="L31">
        <v>7.638268882945487E-2</v>
      </c>
      <c r="M31">
        <v>1.5082089967732405E-2</v>
      </c>
      <c r="N31" s="73" t="s">
        <v>80</v>
      </c>
    </row>
    <row r="32" spans="1:14" x14ac:dyDescent="0.25">
      <c r="A32" s="73" t="s">
        <v>65</v>
      </c>
      <c r="B32" s="73" t="s">
        <v>1</v>
      </c>
      <c r="C32">
        <v>103</v>
      </c>
      <c r="D32">
        <v>0</v>
      </c>
      <c r="E32">
        <v>0.88142152639909288</v>
      </c>
      <c r="F32">
        <v>0.8598618039262006</v>
      </c>
      <c r="G32">
        <v>0.16369732683176991</v>
      </c>
      <c r="H32">
        <v>4.4857246290187301E-2</v>
      </c>
      <c r="I32">
        <v>2.6522824289054725E-6</v>
      </c>
      <c r="J32">
        <v>0.94887445139858229</v>
      </c>
      <c r="K32">
        <v>0.91479075233097051</v>
      </c>
      <c r="L32">
        <v>0.19012542370121407</v>
      </c>
      <c r="M32">
        <v>3.13004930873663E-2</v>
      </c>
      <c r="N32" s="73" t="s">
        <v>80</v>
      </c>
    </row>
    <row r="34" spans="1:28" x14ac:dyDescent="0.25">
      <c r="A34" s="64" t="s">
        <v>84</v>
      </c>
    </row>
    <row r="35" spans="1:28" x14ac:dyDescent="0.25">
      <c r="A35" t="s">
        <v>50</v>
      </c>
      <c r="B35" t="s">
        <v>45</v>
      </c>
      <c r="C35" t="s">
        <v>46</v>
      </c>
      <c r="D35" t="s">
        <v>47</v>
      </c>
      <c r="E35" t="s">
        <v>51</v>
      </c>
      <c r="F35" t="s">
        <v>52</v>
      </c>
      <c r="G35" t="s">
        <v>53</v>
      </c>
      <c r="H35" t="s">
        <v>54</v>
      </c>
      <c r="I35" t="s">
        <v>55</v>
      </c>
      <c r="J35" t="s">
        <v>56</v>
      </c>
      <c r="K35" t="s">
        <v>57</v>
      </c>
      <c r="L35" t="s">
        <v>58</v>
      </c>
      <c r="M35" t="s">
        <v>59</v>
      </c>
      <c r="N35" t="s">
        <v>60</v>
      </c>
    </row>
    <row r="36" spans="1:28" x14ac:dyDescent="0.25">
      <c r="A36" s="73" t="s">
        <v>28</v>
      </c>
      <c r="B36" s="73" t="s">
        <v>65</v>
      </c>
      <c r="C36" s="73" t="s">
        <v>65</v>
      </c>
      <c r="D36">
        <v>2273</v>
      </c>
      <c r="E36">
        <v>0</v>
      </c>
      <c r="F36">
        <v>0.92304431798104125</v>
      </c>
      <c r="G36">
        <v>0.90905237579577614</v>
      </c>
      <c r="H36">
        <v>0.14650770781759698</v>
      </c>
      <c r="I36">
        <v>3.1728160878465826E-2</v>
      </c>
      <c r="J36">
        <v>8.0602191587786365E-14</v>
      </c>
      <c r="K36">
        <v>0.99062761992837101</v>
      </c>
      <c r="L36">
        <v>0.98437936654728497</v>
      </c>
      <c r="M36">
        <v>5.9539792218720425E-2</v>
      </c>
      <c r="N36">
        <v>1.4857493960566317E-2</v>
      </c>
      <c r="O36" s="73"/>
      <c r="P36" s="73"/>
      <c r="Q36" s="73"/>
    </row>
    <row r="37" spans="1:28" x14ac:dyDescent="0.25">
      <c r="A37" s="73" t="s">
        <v>27</v>
      </c>
      <c r="B37" s="73" t="s">
        <v>65</v>
      </c>
      <c r="C37" s="73" t="s">
        <v>65</v>
      </c>
      <c r="D37">
        <v>1248</v>
      </c>
      <c r="E37">
        <v>0</v>
      </c>
      <c r="F37">
        <v>0.9171991372109749</v>
      </c>
      <c r="G37">
        <v>0.90214443488569751</v>
      </c>
      <c r="H37">
        <v>0.15698459385446448</v>
      </c>
      <c r="I37">
        <v>3.1655790225461236E-2</v>
      </c>
      <c r="J37">
        <v>5.4667381732542708E-13</v>
      </c>
      <c r="K37">
        <v>0.9890098059651018</v>
      </c>
      <c r="L37">
        <v>0.98168300994183633</v>
      </c>
      <c r="M37">
        <v>7.7997657743068535E-2</v>
      </c>
      <c r="N37">
        <v>1.6516873985167931E-2</v>
      </c>
      <c r="O37" s="73"/>
      <c r="P37" s="73"/>
      <c r="Q37" s="73"/>
    </row>
    <row r="38" spans="1:28" x14ac:dyDescent="0.25">
      <c r="A38" s="73" t="s">
        <v>26</v>
      </c>
      <c r="B38" s="73" t="s">
        <v>65</v>
      </c>
      <c r="C38" s="73" t="s">
        <v>65</v>
      </c>
      <c r="D38">
        <v>1506</v>
      </c>
      <c r="E38">
        <v>0</v>
      </c>
      <c r="F38">
        <v>0.89571098786841352</v>
      </c>
      <c r="G38">
        <v>0.87674934929903414</v>
      </c>
      <c r="H38">
        <v>0.17269308009407569</v>
      </c>
      <c r="I38">
        <v>3.5684918174264217E-2</v>
      </c>
      <c r="J38">
        <v>8.8817841970012523E-16</v>
      </c>
      <c r="K38">
        <v>0.99108254765361858</v>
      </c>
      <c r="L38">
        <v>0.98513757942269753</v>
      </c>
      <c r="M38">
        <v>7.7977968261552316E-2</v>
      </c>
      <c r="N38">
        <v>1.3099031858653626E-2</v>
      </c>
      <c r="O38" s="73"/>
      <c r="P38" s="73"/>
      <c r="Q38" s="73"/>
    </row>
    <row r="39" spans="1:28" x14ac:dyDescent="0.25">
      <c r="A39" s="73" t="s">
        <v>61</v>
      </c>
      <c r="B39" s="73" t="s">
        <v>65</v>
      </c>
      <c r="C39" s="73" t="s">
        <v>65</v>
      </c>
      <c r="D39">
        <v>493</v>
      </c>
      <c r="E39">
        <v>0</v>
      </c>
      <c r="F39">
        <v>0.87077135556011465</v>
      </c>
      <c r="G39">
        <v>0.84727523838922636</v>
      </c>
      <c r="H39">
        <v>0.18373137232527717</v>
      </c>
      <c r="I39">
        <v>4.5858586872678811E-2</v>
      </c>
      <c r="J39">
        <v>1.8939667528750093E-6</v>
      </c>
      <c r="K39">
        <v>0.98824681745928222</v>
      </c>
      <c r="L39">
        <v>0.980411362432137</v>
      </c>
      <c r="M39">
        <v>8.7930644465877963E-2</v>
      </c>
      <c r="N39">
        <v>1.7058055992155277E-2</v>
      </c>
      <c r="O39" s="73"/>
      <c r="P39" s="73"/>
      <c r="Q39" s="73"/>
    </row>
    <row r="40" spans="1:28" x14ac:dyDescent="0.25">
      <c r="A40" s="73" t="s">
        <v>65</v>
      </c>
      <c r="B40" s="73" t="s">
        <v>65</v>
      </c>
      <c r="C40" s="73" t="s">
        <v>65</v>
      </c>
      <c r="D40" t="s">
        <v>65</v>
      </c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</row>
    <row r="41" spans="1:28" x14ac:dyDescent="0.25">
      <c r="A41" s="73" t="s">
        <v>65</v>
      </c>
      <c r="B41" s="73" t="s">
        <v>0</v>
      </c>
      <c r="C41" s="73" t="s">
        <v>65</v>
      </c>
      <c r="D41">
        <v>1989</v>
      </c>
      <c r="E41">
        <v>0</v>
      </c>
      <c r="F41">
        <v>0.91556213302802347</v>
      </c>
      <c r="G41">
        <v>0.90020979357857323</v>
      </c>
      <c r="H41">
        <v>0.18268023596445848</v>
      </c>
      <c r="I41">
        <v>2.3031105220035823E-2</v>
      </c>
      <c r="J41">
        <v>0</v>
      </c>
      <c r="K41">
        <v>0.99096725644826744</v>
      </c>
      <c r="L41">
        <v>0.98494542741377911</v>
      </c>
      <c r="M41">
        <v>9.2552137856916322E-2</v>
      </c>
      <c r="N41">
        <v>9.6131850634428601E-3</v>
      </c>
      <c r="O41" s="73"/>
      <c r="P41" s="73"/>
      <c r="Q41" s="73"/>
    </row>
    <row r="42" spans="1:28" x14ac:dyDescent="0.25">
      <c r="A42" s="73" t="s">
        <v>65</v>
      </c>
      <c r="B42" s="73" t="s">
        <v>2</v>
      </c>
      <c r="C42" s="73" t="s">
        <v>65</v>
      </c>
      <c r="D42">
        <v>2105</v>
      </c>
      <c r="E42">
        <v>0</v>
      </c>
      <c r="F42">
        <v>0.91143224873073536</v>
      </c>
      <c r="G42">
        <v>0.89532902122723268</v>
      </c>
      <c r="H42">
        <v>0.18466176170905868</v>
      </c>
      <c r="I42">
        <v>2.4717090469160676E-2</v>
      </c>
      <c r="J42">
        <v>0</v>
      </c>
      <c r="K42">
        <v>0.98828276562649442</v>
      </c>
      <c r="L42">
        <v>0.9804712760441574</v>
      </c>
      <c r="M42">
        <v>0.1021115945850278</v>
      </c>
      <c r="N42">
        <v>1.0066713919698878E-2</v>
      </c>
      <c r="O42" s="73"/>
      <c r="P42" s="73"/>
      <c r="Q42" s="73"/>
    </row>
    <row r="43" spans="1:28" x14ac:dyDescent="0.25">
      <c r="A43" s="73" t="s">
        <v>65</v>
      </c>
      <c r="B43" s="73" t="s">
        <v>65</v>
      </c>
      <c r="C43" s="73" t="s">
        <v>65</v>
      </c>
      <c r="D43" t="s">
        <v>65</v>
      </c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</row>
    <row r="44" spans="1:28" x14ac:dyDescent="0.25">
      <c r="A44" s="73" t="s">
        <v>65</v>
      </c>
      <c r="B44" s="73" t="s">
        <v>65</v>
      </c>
      <c r="C44" s="73" t="s">
        <v>30</v>
      </c>
      <c r="D44">
        <v>1429</v>
      </c>
      <c r="E44">
        <v>0</v>
      </c>
      <c r="F44">
        <v>0.91067179292806422</v>
      </c>
      <c r="G44">
        <v>0.89443030073316676</v>
      </c>
      <c r="H44">
        <v>0.17893206183250868</v>
      </c>
      <c r="I44">
        <v>2.7454561035556095E-2</v>
      </c>
      <c r="J44">
        <v>0</v>
      </c>
      <c r="K44">
        <v>0.98841872726441538</v>
      </c>
      <c r="L44">
        <v>0.9806978787740257</v>
      </c>
      <c r="M44">
        <v>0.10074284462298709</v>
      </c>
      <c r="N44">
        <v>1.1869144094421677E-2</v>
      </c>
      <c r="O44" s="73"/>
      <c r="P44" s="73"/>
      <c r="Q44" s="73"/>
    </row>
    <row r="45" spans="1:28" x14ac:dyDescent="0.25">
      <c r="A45" s="73" t="s">
        <v>65</v>
      </c>
      <c r="B45" s="73" t="s">
        <v>65</v>
      </c>
      <c r="C45" s="73" t="s">
        <v>31</v>
      </c>
      <c r="D45">
        <v>1347</v>
      </c>
      <c r="E45">
        <v>0</v>
      </c>
      <c r="F45">
        <v>0.89991750073309795</v>
      </c>
      <c r="G45">
        <v>0.88172068268457027</v>
      </c>
      <c r="H45">
        <v>0.18512144647814105</v>
      </c>
      <c r="I45">
        <v>3.0467173833153331E-2</v>
      </c>
      <c r="J45">
        <v>2.2204460492503131E-16</v>
      </c>
      <c r="K45">
        <v>0.99154414943357694</v>
      </c>
      <c r="L45">
        <v>0.98590691572262823</v>
      </c>
      <c r="M45">
        <v>8.3976265193829822E-2</v>
      </c>
      <c r="N45">
        <v>9.4771604265340391E-3</v>
      </c>
      <c r="O45" s="73"/>
      <c r="P45" s="73"/>
      <c r="Q45" s="7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2A27-902C-4B07-AFF7-BED7CEF7AF58}">
  <sheetPr>
    <tabColor rgb="FFC00000"/>
  </sheetPr>
  <dimension ref="A1:N45"/>
  <sheetViews>
    <sheetView topLeftCell="A16" workbookViewId="0">
      <selection activeCell="C18" sqref="C18"/>
    </sheetView>
  </sheetViews>
  <sheetFormatPr defaultRowHeight="15" x14ac:dyDescent="0.25"/>
  <cols>
    <col min="1" max="1" width="10.28515625" bestFit="1" customWidth="1"/>
    <col min="2" max="2" width="7.7109375" bestFit="1" customWidth="1"/>
    <col min="3" max="3" width="13.42578125" bestFit="1" customWidth="1"/>
    <col min="4" max="4" width="5.140625" bestFit="1" customWidth="1"/>
    <col min="5" max="5" width="16.140625" bestFit="1" customWidth="1"/>
    <col min="6" max="7" width="12.140625" bestFit="1" customWidth="1"/>
    <col min="8" max="8" width="15.5703125" bestFit="1" customWidth="1"/>
    <col min="9" max="9" width="14" bestFit="1" customWidth="1"/>
    <col min="10" max="10" width="16.42578125" bestFit="1" customWidth="1"/>
    <col min="11" max="11" width="12.42578125" bestFit="1" customWidth="1"/>
    <col min="12" max="12" width="12.140625" bestFit="1" customWidth="1"/>
    <col min="13" max="13" width="15.85546875" bestFit="1" customWidth="1"/>
    <col min="14" max="14" width="14.28515625" bestFit="1" customWidth="1"/>
    <col min="15" max="18" width="11.140625" bestFit="1" customWidth="1"/>
    <col min="19" max="19" width="13.85546875" bestFit="1" customWidth="1"/>
    <col min="20" max="21" width="18.85546875" bestFit="1" customWidth="1"/>
    <col min="22" max="22" width="19.85546875" bestFit="1" customWidth="1"/>
    <col min="23" max="23" width="22" bestFit="1" customWidth="1"/>
    <col min="24" max="24" width="22.85546875" bestFit="1" customWidth="1"/>
    <col min="25" max="26" width="18.85546875" bestFit="1" customWidth="1"/>
    <col min="27" max="27" width="20.85546875" bestFit="1" customWidth="1"/>
    <col min="28" max="28" width="22" bestFit="1" customWidth="1"/>
    <col min="29" max="31" width="11.140625" bestFit="1" customWidth="1"/>
    <col min="32" max="32" width="21.85546875" bestFit="1" customWidth="1"/>
    <col min="33" max="34" width="18.85546875" bestFit="1" customWidth="1"/>
    <col min="35" max="36" width="20.85546875" bestFit="1" customWidth="1"/>
    <col min="37" max="37" width="22" bestFit="1" customWidth="1"/>
    <col min="38" max="38" width="18.85546875" bestFit="1" customWidth="1"/>
    <col min="39" max="39" width="19.85546875" bestFit="1" customWidth="1"/>
    <col min="40" max="41" width="20.85546875" bestFit="1" customWidth="1"/>
    <col min="42" max="42" width="12.140625" bestFit="1" customWidth="1"/>
  </cols>
  <sheetData>
    <row r="1" spans="1:14" x14ac:dyDescent="0.25">
      <c r="A1" s="64" t="s">
        <v>83</v>
      </c>
    </row>
    <row r="2" spans="1:14" x14ac:dyDescent="0.25">
      <c r="A2" t="s">
        <v>47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</row>
    <row r="3" spans="1:14" x14ac:dyDescent="0.25">
      <c r="A3">
        <v>5520</v>
      </c>
      <c r="B3">
        <v>0</v>
      </c>
      <c r="C3">
        <v>0.99249979908538599</v>
      </c>
      <c r="D3">
        <v>0.98593712328509897</v>
      </c>
      <c r="E3">
        <v>7.9119451660705498E-2</v>
      </c>
      <c r="F3">
        <v>8.8355015213014906E-3</v>
      </c>
      <c r="G3">
        <v>0</v>
      </c>
      <c r="H3">
        <v>0.99700313871367796</v>
      </c>
      <c r="I3">
        <v>0.99438088508814604</v>
      </c>
      <c r="J3">
        <v>5.3336867973454202E-2</v>
      </c>
      <c r="K3">
        <v>6.8957576389487001E-3</v>
      </c>
    </row>
    <row r="5" spans="1:14" x14ac:dyDescent="0.25">
      <c r="A5" s="64" t="s">
        <v>82</v>
      </c>
    </row>
    <row r="6" spans="1:14" x14ac:dyDescent="0.25">
      <c r="A6" t="s">
        <v>62</v>
      </c>
      <c r="B6" t="s">
        <v>50</v>
      </c>
      <c r="C6" t="s">
        <v>47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63</v>
      </c>
    </row>
    <row r="7" spans="1:14" x14ac:dyDescent="0.25">
      <c r="A7" s="73" t="s">
        <v>0</v>
      </c>
      <c r="B7" s="73" t="s">
        <v>64</v>
      </c>
      <c r="C7">
        <v>529</v>
      </c>
      <c r="D7">
        <v>0</v>
      </c>
      <c r="E7">
        <v>0.98031086415627333</v>
      </c>
      <c r="F7">
        <v>0.96308287029301254</v>
      </c>
      <c r="G7">
        <v>0.10517265600603778</v>
      </c>
      <c r="H7">
        <v>2.3043250289288261E-2</v>
      </c>
      <c r="I7">
        <v>4.2231651181112717E-5</v>
      </c>
      <c r="J7">
        <v>0.97442639266558106</v>
      </c>
      <c r="K7">
        <v>0.95204948624796448</v>
      </c>
      <c r="L7">
        <v>7.8241397095209678E-2</v>
      </c>
      <c r="M7">
        <v>2.990106212985302E-2</v>
      </c>
      <c r="N7" s="73" t="s">
        <v>65</v>
      </c>
    </row>
    <row r="8" spans="1:14" x14ac:dyDescent="0.25">
      <c r="A8" s="73" t="s">
        <v>0</v>
      </c>
      <c r="B8" s="73" t="s">
        <v>66</v>
      </c>
      <c r="C8">
        <v>239</v>
      </c>
      <c r="D8">
        <v>1.7616870162799669E-2</v>
      </c>
      <c r="E8">
        <v>0.99548203572852134</v>
      </c>
      <c r="F8">
        <v>0.99152881699097761</v>
      </c>
      <c r="G8">
        <v>5.4083099006842029E-2</v>
      </c>
      <c r="H8">
        <v>1.1500090009869499E-2</v>
      </c>
      <c r="I8">
        <v>0.31735394146709073</v>
      </c>
      <c r="J8">
        <v>0.99843507355415495</v>
      </c>
      <c r="K8">
        <v>0.99706576291404059</v>
      </c>
      <c r="L8">
        <v>2.6108983357366031E-2</v>
      </c>
      <c r="M8">
        <v>2.0435340888563542E-2</v>
      </c>
      <c r="N8" s="73" t="s">
        <v>65</v>
      </c>
    </row>
    <row r="9" spans="1:14" x14ac:dyDescent="0.25">
      <c r="A9" s="73" t="s">
        <v>0</v>
      </c>
      <c r="B9" s="73" t="s">
        <v>67</v>
      </c>
      <c r="C9">
        <v>227</v>
      </c>
      <c r="D9">
        <v>5.1946810052605485E-5</v>
      </c>
      <c r="E9">
        <v>0.98970188996034847</v>
      </c>
      <c r="F9">
        <v>0.98069104367565341</v>
      </c>
      <c r="G9">
        <v>8.2002199735678724E-2</v>
      </c>
      <c r="H9">
        <v>1.2394399145978558E-2</v>
      </c>
      <c r="I9">
        <v>3.4371554222159983E-2</v>
      </c>
      <c r="J9">
        <v>0.99334498379174652</v>
      </c>
      <c r="K9">
        <v>0.98752184460952475</v>
      </c>
      <c r="L9">
        <v>6.8878229746253003E-2</v>
      </c>
      <c r="M9">
        <v>1.3467015666062628E-2</v>
      </c>
      <c r="N9" s="73" t="s">
        <v>65</v>
      </c>
    </row>
    <row r="10" spans="1:14" x14ac:dyDescent="0.25">
      <c r="A10" s="73" t="s">
        <v>0</v>
      </c>
      <c r="B10" s="73" t="s">
        <v>68</v>
      </c>
      <c r="C10">
        <v>433</v>
      </c>
      <c r="D10">
        <v>6.7336580755750219E-11</v>
      </c>
      <c r="E10">
        <v>0.98697846417807866</v>
      </c>
      <c r="F10">
        <v>0.97558462033389748</v>
      </c>
      <c r="G10">
        <v>8.4350354850786582E-2</v>
      </c>
      <c r="H10">
        <v>1.4025815092097105E-2</v>
      </c>
      <c r="I10">
        <v>2.2459151500292984E-2</v>
      </c>
      <c r="J10">
        <v>0.99601431586920897</v>
      </c>
      <c r="K10">
        <v>0.99252684225476673</v>
      </c>
      <c r="L10">
        <v>5.3297509127791604E-2</v>
      </c>
      <c r="M10">
        <v>1.0685111778498098E-2</v>
      </c>
      <c r="N10" s="73" t="s">
        <v>65</v>
      </c>
    </row>
    <row r="11" spans="1:14" x14ac:dyDescent="0.25">
      <c r="A11" s="73" t="s">
        <v>0</v>
      </c>
      <c r="B11" s="73" t="s">
        <v>1</v>
      </c>
      <c r="C11">
        <v>178</v>
      </c>
      <c r="D11">
        <v>1.130181503938843E-10</v>
      </c>
      <c r="E11">
        <v>0.96317549273455438</v>
      </c>
      <c r="F11">
        <v>0.93095404887728939</v>
      </c>
      <c r="G11">
        <v>0.13037164963545242</v>
      </c>
      <c r="H11">
        <v>2.9305820238572589E-2</v>
      </c>
      <c r="I11">
        <v>8.4269060571640186E-2</v>
      </c>
      <c r="J11">
        <v>0.9947488212448935</v>
      </c>
      <c r="K11">
        <v>0.99015403983417527</v>
      </c>
      <c r="L11">
        <v>6.4396708939807215E-2</v>
      </c>
      <c r="M11">
        <v>1.2807155250445524E-2</v>
      </c>
      <c r="N11" s="73" t="s">
        <v>65</v>
      </c>
    </row>
    <row r="12" spans="1:14" x14ac:dyDescent="0.25">
      <c r="A12" s="73" t="s">
        <v>2</v>
      </c>
      <c r="B12" s="73" t="s">
        <v>64</v>
      </c>
      <c r="C12">
        <v>574</v>
      </c>
      <c r="D12">
        <v>0</v>
      </c>
      <c r="E12">
        <v>0.9835208177799295</v>
      </c>
      <c r="F12">
        <v>0.96910153333736782</v>
      </c>
      <c r="G12">
        <v>8.9211351764405852E-2</v>
      </c>
      <c r="H12">
        <v>2.0768274649243652E-2</v>
      </c>
      <c r="I12">
        <v>8.8761157407080127E-5</v>
      </c>
      <c r="J12">
        <v>0.98123881062502827</v>
      </c>
      <c r="K12">
        <v>0.96482276992192806</v>
      </c>
      <c r="L12">
        <v>7.2470055135628639E-2</v>
      </c>
      <c r="M12">
        <v>2.7665629588034833E-2</v>
      </c>
      <c r="N12" s="73" t="s">
        <v>65</v>
      </c>
    </row>
    <row r="13" spans="1:14" x14ac:dyDescent="0.25">
      <c r="A13" s="73" t="s">
        <v>2</v>
      </c>
      <c r="B13" s="73" t="s">
        <v>66</v>
      </c>
      <c r="C13">
        <v>230</v>
      </c>
      <c r="D13">
        <v>7.0821110368823881E-5</v>
      </c>
      <c r="E13">
        <v>0.98966997435734994</v>
      </c>
      <c r="F13">
        <v>0.98063120192003106</v>
      </c>
      <c r="G13">
        <v>8.0399936153201221E-2</v>
      </c>
      <c r="H13">
        <v>1.721824875671378E-2</v>
      </c>
      <c r="I13">
        <v>3.6928996998142338E-5</v>
      </c>
      <c r="J13">
        <v>0.97432542673657019</v>
      </c>
      <c r="K13">
        <v>0.95186017513106902</v>
      </c>
      <c r="L13">
        <v>0.11939290469180663</v>
      </c>
      <c r="M13">
        <v>2.6404580326661122E-2</v>
      </c>
      <c r="N13" s="73" t="s">
        <v>65</v>
      </c>
    </row>
    <row r="14" spans="1:14" x14ac:dyDescent="0.25">
      <c r="A14" s="73" t="s">
        <v>2</v>
      </c>
      <c r="B14" s="73" t="s">
        <v>67</v>
      </c>
      <c r="C14">
        <v>222</v>
      </c>
      <c r="D14">
        <v>3.5432996078854639E-4</v>
      </c>
      <c r="E14">
        <v>0.99186941187931321</v>
      </c>
      <c r="F14">
        <v>0.98475514727371216</v>
      </c>
      <c r="G14">
        <v>7.5784037427260476E-2</v>
      </c>
      <c r="H14">
        <v>1.2769420197319862E-2</v>
      </c>
      <c r="I14">
        <v>5.9286142344846526E-3</v>
      </c>
      <c r="J14">
        <v>0.98743350105675032</v>
      </c>
      <c r="K14">
        <v>0.97643781448140687</v>
      </c>
      <c r="L14">
        <v>8.7189762281145181E-2</v>
      </c>
      <c r="M14">
        <v>1.9378962110861105E-2</v>
      </c>
      <c r="N14" s="73" t="s">
        <v>65</v>
      </c>
    </row>
    <row r="15" spans="1:14" x14ac:dyDescent="0.25">
      <c r="A15" s="73" t="s">
        <v>2</v>
      </c>
      <c r="B15" s="73" t="s">
        <v>68</v>
      </c>
      <c r="C15">
        <v>498</v>
      </c>
      <c r="D15">
        <v>4.1668496431057633E-9</v>
      </c>
      <c r="E15">
        <v>0.99109585749389417</v>
      </c>
      <c r="F15">
        <v>0.98330473280105157</v>
      </c>
      <c r="G15">
        <v>7.2718319564719983E-2</v>
      </c>
      <c r="H15">
        <v>1.3507553127332124E-2</v>
      </c>
      <c r="I15">
        <v>5.7869877102567635E-3</v>
      </c>
      <c r="J15">
        <v>0.99559546736344229</v>
      </c>
      <c r="K15">
        <v>0.99174150130645433</v>
      </c>
      <c r="L15">
        <v>5.8353013683316392E-2</v>
      </c>
      <c r="M15">
        <v>9.8794945529378196E-3</v>
      </c>
      <c r="N15" s="73" t="s">
        <v>65</v>
      </c>
    </row>
    <row r="16" spans="1:14" x14ac:dyDescent="0.25">
      <c r="A16" s="73" t="s">
        <v>2</v>
      </c>
      <c r="B16" s="73" t="s">
        <v>1</v>
      </c>
      <c r="C16">
        <v>186</v>
      </c>
      <c r="D16">
        <v>5.3131661292837862E-9</v>
      </c>
      <c r="E16">
        <v>0.97250449441453179</v>
      </c>
      <c r="F16">
        <v>0.94844592702724717</v>
      </c>
      <c r="G16">
        <v>0.11837932830048203</v>
      </c>
      <c r="H16">
        <v>2.2164354099974859E-2</v>
      </c>
      <c r="I16">
        <v>5.3474952157070654E-2</v>
      </c>
      <c r="J16">
        <v>0.994156161738878</v>
      </c>
      <c r="K16">
        <v>0.98904280326039617</v>
      </c>
      <c r="L16">
        <v>7.0067386597004441E-2</v>
      </c>
      <c r="M16">
        <v>1.4449659492827917E-2</v>
      </c>
      <c r="N16" s="73" t="s">
        <v>65</v>
      </c>
    </row>
    <row r="17" spans="1:14" x14ac:dyDescent="0.25">
      <c r="A17" s="73" t="s">
        <v>65</v>
      </c>
      <c r="B17" s="73" t="s">
        <v>65</v>
      </c>
      <c r="C17" t="s">
        <v>65</v>
      </c>
      <c r="N17" s="73" t="s">
        <v>65</v>
      </c>
    </row>
    <row r="18" spans="1:14" x14ac:dyDescent="0.25">
      <c r="A18" s="73" t="s">
        <v>65</v>
      </c>
      <c r="B18" s="73" t="s">
        <v>64</v>
      </c>
      <c r="C18">
        <v>582</v>
      </c>
      <c r="D18">
        <v>0</v>
      </c>
      <c r="E18">
        <v>0.97749276953043451</v>
      </c>
      <c r="F18">
        <v>0.9577989428695648</v>
      </c>
      <c r="G18">
        <v>0.11200106504930658</v>
      </c>
      <c r="H18">
        <v>2.2981593999073981E-2</v>
      </c>
      <c r="I18">
        <v>2.3373354363087628E-9</v>
      </c>
      <c r="J18">
        <v>0.96678841088253231</v>
      </c>
      <c r="K18">
        <v>0.93772827040474815</v>
      </c>
      <c r="L18">
        <v>0.10197696657442407</v>
      </c>
      <c r="M18">
        <v>3.1641317577501916E-2</v>
      </c>
      <c r="N18" s="73" t="s">
        <v>69</v>
      </c>
    </row>
    <row r="19" spans="1:14" x14ac:dyDescent="0.25">
      <c r="A19" s="73" t="s">
        <v>65</v>
      </c>
      <c r="B19" s="73" t="s">
        <v>66</v>
      </c>
      <c r="C19">
        <v>238</v>
      </c>
      <c r="D19">
        <v>6.115062152201034E-7</v>
      </c>
      <c r="E19">
        <v>0.9862962807974297</v>
      </c>
      <c r="F19">
        <v>0.97430552649518065</v>
      </c>
      <c r="G19">
        <v>9.3200359721270984E-2</v>
      </c>
      <c r="H19">
        <v>1.5006642102159297E-2</v>
      </c>
      <c r="I19">
        <v>4.5303467129391706E-2</v>
      </c>
      <c r="J19">
        <v>0.99300622399468186</v>
      </c>
      <c r="K19">
        <v>0.9868866699900285</v>
      </c>
      <c r="L19">
        <v>6.4013172331776294E-2</v>
      </c>
      <c r="M19">
        <v>1.5239282731270554E-2</v>
      </c>
      <c r="N19" s="73" t="s">
        <v>69</v>
      </c>
    </row>
    <row r="20" spans="1:14" x14ac:dyDescent="0.25">
      <c r="A20" s="73" t="s">
        <v>65</v>
      </c>
      <c r="B20" s="73" t="s">
        <v>67</v>
      </c>
      <c r="C20">
        <v>238</v>
      </c>
      <c r="D20">
        <v>4.6904268552261374E-4</v>
      </c>
      <c r="E20">
        <v>0.99176695614409671</v>
      </c>
      <c r="F20">
        <v>0.98456304277018147</v>
      </c>
      <c r="G20">
        <v>7.2093362788982499E-2</v>
      </c>
      <c r="H20">
        <v>1.3145685990748087E-2</v>
      </c>
      <c r="I20">
        <v>0.16746991557012025</v>
      </c>
      <c r="J20">
        <v>0.99721706641402152</v>
      </c>
      <c r="K20">
        <v>0.99478199952629032</v>
      </c>
      <c r="L20">
        <v>4.3789483598840814E-2</v>
      </c>
      <c r="M20">
        <v>1.1689201849926891E-2</v>
      </c>
      <c r="N20" s="73" t="s">
        <v>69</v>
      </c>
    </row>
    <row r="21" spans="1:14" x14ac:dyDescent="0.25">
      <c r="A21" s="73" t="s">
        <v>65</v>
      </c>
      <c r="B21" s="73" t="s">
        <v>68</v>
      </c>
      <c r="C21">
        <v>564</v>
      </c>
      <c r="D21">
        <v>1.9550250307531769E-11</v>
      </c>
      <c r="E21">
        <v>0.98852288598982729</v>
      </c>
      <c r="F21">
        <v>0.97848041123092622</v>
      </c>
      <c r="G21">
        <v>7.546774585115823E-2</v>
      </c>
      <c r="H21">
        <v>1.5640389451350625E-2</v>
      </c>
      <c r="I21">
        <v>4.561542119754014E-2</v>
      </c>
      <c r="J21">
        <v>0.99756583024572187</v>
      </c>
      <c r="K21">
        <v>0.99543593171072853</v>
      </c>
      <c r="L21">
        <v>4.152876297195747E-2</v>
      </c>
      <c r="M21">
        <v>8.6981711127595077E-3</v>
      </c>
      <c r="N21" s="73" t="s">
        <v>69</v>
      </c>
    </row>
    <row r="22" spans="1:14" x14ac:dyDescent="0.25">
      <c r="A22" s="73" t="s">
        <v>65</v>
      </c>
      <c r="B22" s="73" t="s">
        <v>1</v>
      </c>
      <c r="C22">
        <v>205</v>
      </c>
      <c r="D22">
        <v>5.5151758271421158E-8</v>
      </c>
      <c r="E22">
        <v>0.97565429660097336</v>
      </c>
      <c r="F22">
        <v>0.95435180612682513</v>
      </c>
      <c r="G22">
        <v>0.10694150241437599</v>
      </c>
      <c r="H22">
        <v>2.3260412770527907E-2</v>
      </c>
      <c r="I22">
        <v>0.13695970717250538</v>
      </c>
      <c r="J22">
        <v>0.99644196116919059</v>
      </c>
      <c r="K22">
        <v>0.99332867719223239</v>
      </c>
      <c r="L22">
        <v>5.1400156936544053E-2</v>
      </c>
      <c r="M22">
        <v>1.3531723935076512E-2</v>
      </c>
      <c r="N22" s="73" t="s">
        <v>69</v>
      </c>
    </row>
    <row r="23" spans="1:14" x14ac:dyDescent="0.25">
      <c r="A23" s="73" t="s">
        <v>65</v>
      </c>
      <c r="B23" s="73" t="s">
        <v>64</v>
      </c>
      <c r="C23">
        <v>102</v>
      </c>
      <c r="D23">
        <v>3.521434453590544E-5</v>
      </c>
      <c r="E23">
        <v>0.96302517525643461</v>
      </c>
      <c r="F23">
        <v>0.93067220360581482</v>
      </c>
      <c r="G23">
        <v>0.12429266271349906</v>
      </c>
      <c r="H23">
        <v>3.5044538392440649E-2</v>
      </c>
      <c r="I23">
        <v>0.55040374905822487</v>
      </c>
      <c r="J23">
        <v>1</v>
      </c>
      <c r="K23">
        <v>1.0203621198741681</v>
      </c>
      <c r="L23">
        <v>0</v>
      </c>
      <c r="M23">
        <v>3.6496502132550172E-2</v>
      </c>
      <c r="N23" s="73" t="s">
        <v>70</v>
      </c>
    </row>
    <row r="24" spans="1:14" x14ac:dyDescent="0.25">
      <c r="A24" s="73" t="s">
        <v>65</v>
      </c>
      <c r="B24" s="73" t="s">
        <v>66</v>
      </c>
      <c r="C24">
        <v>51</v>
      </c>
      <c r="D24">
        <v>3.527058997002408E-2</v>
      </c>
      <c r="E24">
        <v>0.9799828453318008</v>
      </c>
      <c r="F24">
        <v>0.96246783499712663</v>
      </c>
      <c r="G24">
        <v>0.10667055122467003</v>
      </c>
      <c r="H24">
        <v>2.9957063845426578E-2</v>
      </c>
      <c r="I24">
        <v>2.3501164627046545E-2</v>
      </c>
      <c r="J24">
        <v>0.79661999610031531</v>
      </c>
      <c r="K24">
        <v>0.61866249268809115</v>
      </c>
      <c r="L24">
        <v>0.15427676052269992</v>
      </c>
      <c r="M24">
        <v>9.1199564368798877E-2</v>
      </c>
      <c r="N24" s="73" t="s">
        <v>70</v>
      </c>
    </row>
    <row r="25" spans="1:14" x14ac:dyDescent="0.25">
      <c r="A25" s="73" t="s">
        <v>65</v>
      </c>
      <c r="B25" s="73" t="s">
        <v>67</v>
      </c>
      <c r="C25">
        <v>51</v>
      </c>
      <c r="D25">
        <v>1.2727592689776301E-6</v>
      </c>
      <c r="E25">
        <v>0.95162034375438764</v>
      </c>
      <c r="F25">
        <v>0.90928814453947671</v>
      </c>
      <c r="G25">
        <v>0.19708802705739706</v>
      </c>
      <c r="H25">
        <v>2.3511260922927706E-2</v>
      </c>
      <c r="I25">
        <v>3.0895644822263035E-3</v>
      </c>
      <c r="J25">
        <v>0.93120170497852039</v>
      </c>
      <c r="K25">
        <v>0.8710031968347256</v>
      </c>
      <c r="L25">
        <v>0.19316055960370274</v>
      </c>
      <c r="M25">
        <v>5.2565221355409204E-2</v>
      </c>
      <c r="N25" s="73" t="s">
        <v>70</v>
      </c>
    </row>
    <row r="26" spans="1:14" x14ac:dyDescent="0.25">
      <c r="A26" s="73" t="s">
        <v>65</v>
      </c>
      <c r="B26" s="73" t="s">
        <v>68</v>
      </c>
      <c r="C26">
        <v>97</v>
      </c>
      <c r="D26">
        <v>3.6577380842228724E-4</v>
      </c>
      <c r="E26">
        <v>0.97993970622645876</v>
      </c>
      <c r="F26">
        <v>0.96238694917461021</v>
      </c>
      <c r="G26">
        <v>0.11445552498613849</v>
      </c>
      <c r="H26">
        <v>1.8523199132372773E-2</v>
      </c>
      <c r="I26">
        <v>9.4170910420925402E-2</v>
      </c>
      <c r="J26">
        <v>0.98979871517588502</v>
      </c>
      <c r="K26">
        <v>0.98087259095478441</v>
      </c>
      <c r="L26">
        <v>8.4596698723292868E-2</v>
      </c>
      <c r="M26">
        <v>2.1009542559375177E-2</v>
      </c>
      <c r="N26" s="73" t="s">
        <v>70</v>
      </c>
    </row>
    <row r="27" spans="1:14" x14ac:dyDescent="0.25">
      <c r="A27" s="73" t="s">
        <v>65</v>
      </c>
      <c r="B27" s="73" t="s">
        <v>1</v>
      </c>
      <c r="C27">
        <v>56</v>
      </c>
      <c r="D27">
        <v>2.9191717532128791E-7</v>
      </c>
      <c r="E27">
        <v>0.92380946447011769</v>
      </c>
      <c r="F27">
        <v>0.85714274588147066</v>
      </c>
      <c r="G27">
        <v>0.19609904066173237</v>
      </c>
      <c r="H27">
        <v>4.3511245018117005E-2</v>
      </c>
      <c r="I27">
        <v>0.28503355460389712</v>
      </c>
      <c r="J27">
        <v>0.99571859905145044</v>
      </c>
      <c r="K27">
        <v>0.99197237322146958</v>
      </c>
      <c r="L27">
        <v>6.2009882905026244E-2</v>
      </c>
      <c r="M27">
        <v>1.8297783057370107E-2</v>
      </c>
      <c r="N27" s="73" t="s">
        <v>70</v>
      </c>
    </row>
    <row r="28" spans="1:14" x14ac:dyDescent="0.25">
      <c r="A28" s="73" t="s">
        <v>65</v>
      </c>
      <c r="B28" s="73" t="s">
        <v>64</v>
      </c>
      <c r="C28">
        <v>419</v>
      </c>
      <c r="D28">
        <v>7.7063910808305991E-12</v>
      </c>
      <c r="E28">
        <v>0.98364164423752853</v>
      </c>
      <c r="F28">
        <v>0.9693280829453661</v>
      </c>
      <c r="G28">
        <v>8.8886021444679969E-2</v>
      </c>
      <c r="H28">
        <v>2.1073386828611113E-2</v>
      </c>
      <c r="I28">
        <v>1.7186432994693135E-2</v>
      </c>
      <c r="J28">
        <v>0.98064753482813249</v>
      </c>
      <c r="K28">
        <v>0.96371412780274834</v>
      </c>
      <c r="L28">
        <v>5.6219186499371562E-2</v>
      </c>
      <c r="M28">
        <v>2.936811727610843E-2</v>
      </c>
      <c r="N28" s="73" t="s">
        <v>80</v>
      </c>
    </row>
    <row r="29" spans="1:14" x14ac:dyDescent="0.25">
      <c r="A29" s="73" t="s">
        <v>65</v>
      </c>
      <c r="B29" s="73" t="s">
        <v>66</v>
      </c>
      <c r="C29">
        <v>180</v>
      </c>
      <c r="D29">
        <v>3.0849357858242499E-4</v>
      </c>
      <c r="E29">
        <v>0.98905636650517148</v>
      </c>
      <c r="F29">
        <v>0.9794806871971965</v>
      </c>
      <c r="G29">
        <v>8.4775207297974678E-2</v>
      </c>
      <c r="H29">
        <v>1.6688100656560134E-2</v>
      </c>
      <c r="I29">
        <v>0.12459010236123047</v>
      </c>
      <c r="J29">
        <v>0.99104536748582539</v>
      </c>
      <c r="K29">
        <v>0.98321006403592259</v>
      </c>
      <c r="L29">
        <v>5.6806796311801702E-2</v>
      </c>
      <c r="M29">
        <v>3.3667909277412492E-2</v>
      </c>
      <c r="N29" s="73" t="s">
        <v>80</v>
      </c>
    </row>
    <row r="30" spans="1:14" x14ac:dyDescent="0.25">
      <c r="A30" s="73" t="s">
        <v>65</v>
      </c>
      <c r="B30" s="73" t="s">
        <v>67</v>
      </c>
      <c r="C30">
        <v>160</v>
      </c>
      <c r="D30">
        <v>1.199672784416761E-2</v>
      </c>
      <c r="E30">
        <v>0.99297709589027594</v>
      </c>
      <c r="F30">
        <v>0.98683205479426739</v>
      </c>
      <c r="G30">
        <v>6.8999986582314349E-2</v>
      </c>
      <c r="H30">
        <v>1.2370081179019266E-2</v>
      </c>
      <c r="I30">
        <v>9.2937688203947211E-2</v>
      </c>
      <c r="J30">
        <v>0.99322969221791735</v>
      </c>
      <c r="K30">
        <v>0.98730567290859506</v>
      </c>
      <c r="L30">
        <v>6.6117081970415228E-2</v>
      </c>
      <c r="M30">
        <v>1.656401894368334E-2</v>
      </c>
      <c r="N30" s="73" t="s">
        <v>80</v>
      </c>
    </row>
    <row r="31" spans="1:14" x14ac:dyDescent="0.25">
      <c r="A31" s="73" t="s">
        <v>65</v>
      </c>
      <c r="B31" s="73" t="s">
        <v>68</v>
      </c>
      <c r="C31">
        <v>270</v>
      </c>
      <c r="D31">
        <v>2.5811040701391397E-2</v>
      </c>
      <c r="E31">
        <v>0.99587184206404189</v>
      </c>
      <c r="F31">
        <v>0.99225970387007856</v>
      </c>
      <c r="G31">
        <v>4.8484544339231904E-2</v>
      </c>
      <c r="H31">
        <v>9.6610892555580221E-3</v>
      </c>
      <c r="I31">
        <v>2.2912494547691287E-2</v>
      </c>
      <c r="J31">
        <v>0.99407190151661151</v>
      </c>
      <c r="K31">
        <v>0.98888481534364658</v>
      </c>
      <c r="L31">
        <v>6.7299523516285167E-2</v>
      </c>
      <c r="M31">
        <v>1.3798324026411103E-2</v>
      </c>
      <c r="N31" s="73" t="s">
        <v>80</v>
      </c>
    </row>
    <row r="32" spans="1:14" x14ac:dyDescent="0.25">
      <c r="A32" s="73" t="s">
        <v>65</v>
      </c>
      <c r="B32" s="73" t="s">
        <v>1</v>
      </c>
      <c r="C32">
        <v>103</v>
      </c>
      <c r="D32">
        <v>7.2276120788306031E-7</v>
      </c>
      <c r="E32">
        <v>0.95800776726402237</v>
      </c>
      <c r="F32">
        <v>0.92126456362004194</v>
      </c>
      <c r="G32">
        <v>0.14100001257525299</v>
      </c>
      <c r="H32">
        <v>3.1935506231959628E-2</v>
      </c>
      <c r="I32">
        <v>4.1304521955598528E-4</v>
      </c>
      <c r="J32">
        <v>0.96896029919598037</v>
      </c>
      <c r="K32">
        <v>0.94180056099246312</v>
      </c>
      <c r="L32">
        <v>0.15712895735273696</v>
      </c>
      <c r="M32">
        <v>2.7994323372912345E-2</v>
      </c>
      <c r="N32" s="73" t="s">
        <v>80</v>
      </c>
    </row>
    <row r="34" spans="1:14" x14ac:dyDescent="0.25">
      <c r="A34" s="64" t="s">
        <v>84</v>
      </c>
    </row>
    <row r="35" spans="1:14" x14ac:dyDescent="0.25">
      <c r="A35" t="s">
        <v>50</v>
      </c>
      <c r="B35" t="s">
        <v>45</v>
      </c>
      <c r="C35" t="s">
        <v>46</v>
      </c>
      <c r="D35" t="s">
        <v>47</v>
      </c>
      <c r="E35" t="s">
        <v>51</v>
      </c>
      <c r="F35" t="s">
        <v>52</v>
      </c>
      <c r="G35" t="s">
        <v>53</v>
      </c>
      <c r="H35" t="s">
        <v>54</v>
      </c>
      <c r="I35" t="s">
        <v>55</v>
      </c>
      <c r="J35" t="s">
        <v>56</v>
      </c>
      <c r="K35" t="s">
        <v>57</v>
      </c>
      <c r="L35" t="s">
        <v>58</v>
      </c>
      <c r="M35" t="s">
        <v>59</v>
      </c>
      <c r="N35" t="s">
        <v>60</v>
      </c>
    </row>
    <row r="36" spans="1:14" x14ac:dyDescent="0.25">
      <c r="A36" s="73" t="s">
        <v>28</v>
      </c>
      <c r="B36" s="73" t="s">
        <v>65</v>
      </c>
      <c r="C36" s="73" t="s">
        <v>65</v>
      </c>
      <c r="D36">
        <v>2273</v>
      </c>
      <c r="E36">
        <v>0</v>
      </c>
      <c r="F36">
        <v>0.98967543906405997</v>
      </c>
      <c r="G36">
        <v>0.98064144824511235</v>
      </c>
      <c r="H36">
        <v>8.0555726555879378E-2</v>
      </c>
      <c r="I36">
        <v>1.4720694631687688E-2</v>
      </c>
      <c r="J36">
        <v>1.1123535426094122E-10</v>
      </c>
      <c r="K36">
        <v>0.99287072902165718</v>
      </c>
      <c r="L36">
        <v>0.98663261691560733</v>
      </c>
      <c r="M36">
        <v>5.507838419389003E-2</v>
      </c>
      <c r="N36">
        <v>1.3129999877120409E-2</v>
      </c>
    </row>
    <row r="37" spans="1:14" x14ac:dyDescent="0.25">
      <c r="A37" s="73" t="s">
        <v>27</v>
      </c>
      <c r="B37" s="73" t="s">
        <v>65</v>
      </c>
      <c r="C37" s="73" t="s">
        <v>65</v>
      </c>
      <c r="D37">
        <v>1248</v>
      </c>
      <c r="E37">
        <v>0</v>
      </c>
      <c r="F37">
        <v>0.99384072536495349</v>
      </c>
      <c r="G37">
        <v>0.98845136005928791</v>
      </c>
      <c r="H37">
        <v>6.3355076014307121E-2</v>
      </c>
      <c r="I37">
        <v>1.0130754545988751E-2</v>
      </c>
      <c r="J37">
        <v>3.3904033036602499E-7</v>
      </c>
      <c r="K37">
        <v>0.99401884519689021</v>
      </c>
      <c r="L37">
        <v>0.98878533474416908</v>
      </c>
      <c r="M37">
        <v>6.1030603391686852E-2</v>
      </c>
      <c r="N37">
        <v>1.2924178821288539E-2</v>
      </c>
    </row>
    <row r="38" spans="1:14" x14ac:dyDescent="0.25">
      <c r="A38" s="73" t="s">
        <v>26</v>
      </c>
      <c r="B38" s="73" t="s">
        <v>65</v>
      </c>
      <c r="C38" s="73" t="s">
        <v>65</v>
      </c>
      <c r="D38">
        <v>1506</v>
      </c>
      <c r="E38">
        <v>0</v>
      </c>
      <c r="F38">
        <v>0.98864234159020548</v>
      </c>
      <c r="G38">
        <v>0.97870439048163527</v>
      </c>
      <c r="H38">
        <v>8.27901357749765E-2</v>
      </c>
      <c r="I38">
        <v>1.3297535221733848E-2</v>
      </c>
      <c r="J38">
        <v>1.106722266275284E-6</v>
      </c>
      <c r="K38">
        <v>0.99627068144899888</v>
      </c>
      <c r="L38">
        <v>0.99300752771687295</v>
      </c>
      <c r="M38">
        <v>5.3486295417300982E-2</v>
      </c>
      <c r="N38">
        <v>1.0140820327010086E-2</v>
      </c>
    </row>
    <row r="39" spans="1:14" x14ac:dyDescent="0.25">
      <c r="A39" s="73" t="s">
        <v>61</v>
      </c>
      <c r="B39" s="73" t="s">
        <v>65</v>
      </c>
      <c r="C39" s="73" t="s">
        <v>65</v>
      </c>
      <c r="D39">
        <v>493</v>
      </c>
      <c r="E39">
        <v>0</v>
      </c>
      <c r="F39">
        <v>0.97698479260834425</v>
      </c>
      <c r="G39">
        <v>0.95684648614064549</v>
      </c>
      <c r="H39">
        <v>0.11143849077566026</v>
      </c>
      <c r="I39">
        <v>2.128833841570078E-2</v>
      </c>
      <c r="J39">
        <v>5.0150263724169086E-4</v>
      </c>
      <c r="K39">
        <v>0.99319580278218578</v>
      </c>
      <c r="L39">
        <v>0.98724213021659835</v>
      </c>
      <c r="M39">
        <v>7.0962224851987221E-2</v>
      </c>
      <c r="N39">
        <v>1.4390258982869166E-2</v>
      </c>
    </row>
    <row r="40" spans="1:14" x14ac:dyDescent="0.25">
      <c r="A40" s="73" t="s">
        <v>65</v>
      </c>
      <c r="B40" s="73" t="s">
        <v>65</v>
      </c>
      <c r="C40" s="73" t="s">
        <v>65</v>
      </c>
      <c r="D40" s="73" t="s">
        <v>65</v>
      </c>
      <c r="E40" s="73" t="s">
        <v>65</v>
      </c>
      <c r="F40" s="73" t="s">
        <v>65</v>
      </c>
      <c r="G40" s="73" t="s">
        <v>65</v>
      </c>
      <c r="H40" s="73" t="s">
        <v>65</v>
      </c>
      <c r="I40" s="73" t="s">
        <v>65</v>
      </c>
      <c r="J40" s="73" t="s">
        <v>65</v>
      </c>
      <c r="K40" s="73" t="s">
        <v>65</v>
      </c>
      <c r="L40" s="73" t="s">
        <v>65</v>
      </c>
      <c r="M40" s="73" t="s">
        <v>65</v>
      </c>
      <c r="N40" s="73" t="s">
        <v>65</v>
      </c>
    </row>
    <row r="41" spans="1:14" x14ac:dyDescent="0.25">
      <c r="A41" s="73" t="s">
        <v>65</v>
      </c>
      <c r="B41" s="73" t="s">
        <v>0</v>
      </c>
      <c r="C41" s="73" t="s">
        <v>65</v>
      </c>
      <c r="D41">
        <v>1989</v>
      </c>
      <c r="E41">
        <v>0</v>
      </c>
      <c r="F41">
        <v>0.99358268095846058</v>
      </c>
      <c r="G41">
        <v>0.98796752679711353</v>
      </c>
      <c r="H41">
        <v>7.4599199722953258E-2</v>
      </c>
      <c r="I41">
        <v>7.6922243035865544E-3</v>
      </c>
      <c r="J41">
        <v>4.8088266701995508E-10</v>
      </c>
      <c r="K41">
        <v>0.99694088894585275</v>
      </c>
      <c r="L41">
        <v>0.99426416677347396</v>
      </c>
      <c r="M41">
        <v>5.7128194366866628E-2</v>
      </c>
      <c r="N41">
        <v>5.8671009507590185E-3</v>
      </c>
    </row>
    <row r="42" spans="1:14" x14ac:dyDescent="0.25">
      <c r="A42" s="73" t="s">
        <v>65</v>
      </c>
      <c r="B42" s="73" t="s">
        <v>2</v>
      </c>
      <c r="C42" s="73" t="s">
        <v>65</v>
      </c>
      <c r="D42">
        <v>2105</v>
      </c>
      <c r="E42">
        <v>0</v>
      </c>
      <c r="F42">
        <v>0.98925196517566105</v>
      </c>
      <c r="G42">
        <v>0.97984743470436442</v>
      </c>
      <c r="H42">
        <v>9.5166286214258614E-2</v>
      </c>
      <c r="I42">
        <v>9.9264557213470869E-3</v>
      </c>
      <c r="J42">
        <v>0</v>
      </c>
      <c r="K42">
        <v>0.99359336010627963</v>
      </c>
      <c r="L42">
        <v>0.98798755019927442</v>
      </c>
      <c r="M42">
        <v>8.0085504881361583E-2</v>
      </c>
      <c r="N42">
        <v>7.0983733911485708E-3</v>
      </c>
    </row>
    <row r="43" spans="1:14" x14ac:dyDescent="0.25">
      <c r="A43" s="73" t="s">
        <v>65</v>
      </c>
      <c r="B43" s="73" t="s">
        <v>65</v>
      </c>
      <c r="C43" s="73" t="s">
        <v>65</v>
      </c>
      <c r="D43" s="73" t="s">
        <v>65</v>
      </c>
      <c r="E43" s="73" t="s">
        <v>65</v>
      </c>
      <c r="F43" s="73" t="s">
        <v>65</v>
      </c>
      <c r="G43" s="73" t="s">
        <v>65</v>
      </c>
      <c r="H43" s="73" t="s">
        <v>65</v>
      </c>
      <c r="I43" s="73" t="s">
        <v>65</v>
      </c>
      <c r="J43" s="73" t="s">
        <v>65</v>
      </c>
      <c r="K43" s="73" t="s">
        <v>65</v>
      </c>
      <c r="L43" s="73" t="s">
        <v>65</v>
      </c>
      <c r="M43" s="73" t="s">
        <v>65</v>
      </c>
      <c r="N43" s="73" t="s">
        <v>65</v>
      </c>
    </row>
    <row r="44" spans="1:14" x14ac:dyDescent="0.25">
      <c r="A44" s="73" t="s">
        <v>65</v>
      </c>
      <c r="B44" s="73" t="s">
        <v>65</v>
      </c>
      <c r="C44" s="73" t="s">
        <v>30</v>
      </c>
      <c r="D44">
        <v>1429</v>
      </c>
      <c r="E44">
        <v>0</v>
      </c>
      <c r="F44">
        <v>0.99336319592853339</v>
      </c>
      <c r="G44">
        <v>0.98755599236600011</v>
      </c>
      <c r="H44">
        <v>7.1908479715196177E-2</v>
      </c>
      <c r="I44">
        <v>8.6717119818133341E-3</v>
      </c>
      <c r="J44">
        <v>1.4923500624153263E-4</v>
      </c>
      <c r="K44">
        <v>0.99797235178708033</v>
      </c>
      <c r="L44">
        <v>0.99619815960077562</v>
      </c>
      <c r="M44">
        <v>4.4710407779767584E-2</v>
      </c>
      <c r="N44">
        <v>5.4347702453855637E-3</v>
      </c>
    </row>
    <row r="45" spans="1:14" x14ac:dyDescent="0.25">
      <c r="A45" s="73" t="s">
        <v>65</v>
      </c>
      <c r="B45" s="73" t="s">
        <v>65</v>
      </c>
      <c r="C45" s="73" t="s">
        <v>31</v>
      </c>
      <c r="D45">
        <v>1347</v>
      </c>
      <c r="E45">
        <v>0</v>
      </c>
      <c r="F45">
        <v>0.9914789604569787</v>
      </c>
      <c r="G45">
        <v>0.98402305085683495</v>
      </c>
      <c r="H45">
        <v>7.9841576924251298E-2</v>
      </c>
      <c r="I45">
        <v>1.141374794950587E-2</v>
      </c>
      <c r="J45">
        <v>1.2740517529863382E-9</v>
      </c>
      <c r="K45">
        <v>0.9950773621229495</v>
      </c>
      <c r="L45">
        <v>0.99077005398053031</v>
      </c>
      <c r="M45">
        <v>6.7959959551359486E-2</v>
      </c>
      <c r="N45">
        <v>6.875528626138265E-3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AB5C7-5942-4E98-A41F-3274166841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Statistics Simple</vt:lpstr>
      <vt:lpstr>Statistics Complex</vt:lpstr>
      <vt:lpstr>FILE CONNECTIONS Simple</vt:lpstr>
      <vt:lpstr>FILE CONNECTIONS 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</cp:lastModifiedBy>
  <dcterms:created xsi:type="dcterms:W3CDTF">2021-06-15T18:25:15Z</dcterms:created>
  <dcterms:modified xsi:type="dcterms:W3CDTF">2021-07-06T19:03:40Z</dcterms:modified>
</cp:coreProperties>
</file>