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JDunkle\Documents\MSR Work\IES Models\Hybrid Sulfur\"/>
    </mc:Choice>
  </mc:AlternateContent>
  <xr:revisionPtr revIDLastSave="0" documentId="13_ncr:1_{B92BDA49-42A6-4FE1-93F0-B4A148637577}" xr6:coauthVersionLast="47" xr6:coauthVersionMax="47" xr10:uidLastSave="{00000000-0000-0000-0000-000000000000}"/>
  <bookViews>
    <workbookView xWindow="-28920" yWindow="9045" windowWidth="29040" windowHeight="15840" xr2:uid="{17ADA394-D752-4706-95CB-19087125B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I23" i="1"/>
  <c r="J23" i="1"/>
  <c r="K23" i="1"/>
  <c r="H2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I13" i="1"/>
  <c r="J13" i="1"/>
  <c r="K13" i="1"/>
  <c r="H13" i="1"/>
  <c r="E24" i="1"/>
  <c r="E25" i="1"/>
  <c r="E26" i="1"/>
  <c r="E27" i="1"/>
  <c r="E28" i="1"/>
  <c r="E29" i="1"/>
  <c r="D24" i="1"/>
  <c r="D25" i="1"/>
  <c r="D26" i="1"/>
  <c r="D27" i="1"/>
  <c r="D28" i="1"/>
  <c r="D29" i="1"/>
  <c r="C24" i="1"/>
  <c r="C25" i="1"/>
  <c r="C26" i="1"/>
  <c r="C27" i="1"/>
  <c r="C28" i="1"/>
  <c r="C29" i="1"/>
  <c r="C23" i="1"/>
  <c r="D23" i="1"/>
  <c r="E23" i="1"/>
  <c r="B24" i="1"/>
  <c r="B25" i="1"/>
  <c r="B26" i="1"/>
  <c r="B27" i="1"/>
  <c r="B28" i="1"/>
  <c r="B29" i="1"/>
  <c r="B23" i="1"/>
  <c r="E14" i="1"/>
  <c r="E15" i="1"/>
  <c r="E16" i="1"/>
  <c r="E17" i="1"/>
  <c r="E18" i="1"/>
  <c r="E19" i="1"/>
  <c r="D14" i="1"/>
  <c r="D15" i="1"/>
  <c r="D16" i="1"/>
  <c r="D17" i="1"/>
  <c r="D18" i="1"/>
  <c r="D19" i="1"/>
  <c r="C14" i="1"/>
  <c r="C15" i="1"/>
  <c r="C16" i="1"/>
  <c r="C17" i="1"/>
  <c r="C18" i="1"/>
  <c r="C19" i="1"/>
  <c r="C13" i="1"/>
  <c r="D13" i="1"/>
  <c r="E13" i="1"/>
  <c r="B14" i="1"/>
  <c r="B15" i="1"/>
  <c r="B16" i="1"/>
  <c r="B17" i="1"/>
  <c r="B18" i="1"/>
  <c r="B19" i="1"/>
  <c r="B13" i="1"/>
</calcChain>
</file>

<file path=xl/sharedStrings.xml><?xml version="1.0" encoding="utf-8"?>
<sst xmlns="http://schemas.openxmlformats.org/spreadsheetml/2006/main" count="42" uniqueCount="12">
  <si>
    <t>100kPa</t>
  </si>
  <si>
    <t>300kPa</t>
  </si>
  <si>
    <t>3000kPa</t>
  </si>
  <si>
    <t>9000kPa</t>
  </si>
  <si>
    <t>Dunkle 2024 HyS Model</t>
  </si>
  <si>
    <t>Coetzee 2008</t>
  </si>
  <si>
    <t>Temp [C]</t>
  </si>
  <si>
    <t>Callaway 2023</t>
  </si>
  <si>
    <t>% difference vs Coetzee</t>
  </si>
  <si>
    <t>% difference vs Callaway</t>
  </si>
  <si>
    <t>abs difference vs Coetzee</t>
  </si>
  <si>
    <t>abs difference vs Callaway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</si>
</sst>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Dunkle 2024 HyS Model Conversion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100kPa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2.503E-2</c:v>
                </c:pt>
                <c:pt idx="1">
                  <c:v>0.1109</c:v>
                </c:pt>
                <c:pt idx="2">
                  <c:v>0.31530000000000002</c:v>
                </c:pt>
                <c:pt idx="3">
                  <c:v>0.59519999999999995</c:v>
                </c:pt>
                <c:pt idx="4">
                  <c:v>0.80859999999999999</c:v>
                </c:pt>
                <c:pt idx="5">
                  <c:v>0.91520000000000001</c:v>
                </c:pt>
                <c:pt idx="6">
                  <c:v>0.96050000000000002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6-4CF7-8369-C2A543BC09B4}"/>
            </c:ext>
          </c:extLst>
        </c:ser>
        <c:ser>
          <c:idx val="1"/>
          <c:order val="1"/>
          <c:tx>
            <c:v>300kPa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1.7430000000000001E-2</c:v>
                </c:pt>
                <c:pt idx="1">
                  <c:v>7.85E-2</c:v>
                </c:pt>
                <c:pt idx="2">
                  <c:v>0.2341</c:v>
                </c:pt>
                <c:pt idx="3">
                  <c:v>0.48220000000000002</c:v>
                </c:pt>
                <c:pt idx="4">
                  <c:v>0.71919999999999995</c:v>
                </c:pt>
                <c:pt idx="5">
                  <c:v>0.86439999999999995</c:v>
                </c:pt>
                <c:pt idx="6">
                  <c:v>0.93420000000000003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6-4CF7-8369-C2A543BC09B4}"/>
            </c:ext>
          </c:extLst>
        </c:ser>
        <c:ser>
          <c:idx val="2"/>
          <c:order val="2"/>
          <c:tx>
            <c:v>3000kPa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8.1379999999999994E-3</c:v>
                </c:pt>
                <c:pt idx="1">
                  <c:v>3.739E-2</c:v>
                </c:pt>
                <c:pt idx="2">
                  <c:v>0.1183</c:v>
                </c:pt>
                <c:pt idx="3">
                  <c:v>0.27560000000000001</c:v>
                </c:pt>
                <c:pt idx="4">
                  <c:v>0.48930000000000001</c:v>
                </c:pt>
                <c:pt idx="5">
                  <c:v>0.68910000000000005</c:v>
                </c:pt>
                <c:pt idx="6">
                  <c:v>0.82540000000000002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6-4CF7-8369-C2A543BC09B4}"/>
            </c:ext>
          </c:extLst>
        </c:ser>
        <c:ser>
          <c:idx val="3"/>
          <c:order val="3"/>
          <c:tx>
            <c:v>9000kPa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5.6509999999999998E-3</c:v>
                </c:pt>
                <c:pt idx="1">
                  <c:v>2.6100000000000002E-2</c:v>
                </c:pt>
                <c:pt idx="2">
                  <c:v>8.3879999999999996E-2</c:v>
                </c:pt>
                <c:pt idx="3">
                  <c:v>0.20369999999999999</c:v>
                </c:pt>
                <c:pt idx="4">
                  <c:v>0.3821</c:v>
                </c:pt>
                <c:pt idx="5">
                  <c:v>0.5796</c:v>
                </c:pt>
                <c:pt idx="6">
                  <c:v>0.74060000000000004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6-4CF7-8369-C2A543BC0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110704"/>
        <c:axId val="1608111184"/>
      </c:scatterChart>
      <c:valAx>
        <c:axId val="1608110704"/>
        <c:scaling>
          <c:orientation val="minMax"/>
          <c:max val="10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11184"/>
        <c:crosses val="autoZero"/>
        <c:crossBetween val="midCat"/>
        <c:majorUnit val="50"/>
      </c:valAx>
      <c:valAx>
        <c:axId val="160811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Sulfuric Acid to Sulfur Dioxide Conversion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Coetzee 2008 HyS Model Conversion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100kPa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3.0499999999999999E-2</c:v>
                </c:pt>
                <c:pt idx="1">
                  <c:v>0.124</c:v>
                </c:pt>
                <c:pt idx="2">
                  <c:v>0.33</c:v>
                </c:pt>
                <c:pt idx="3">
                  <c:v>0.59799999999999998</c:v>
                </c:pt>
                <c:pt idx="4">
                  <c:v>0.80300000000000005</c:v>
                </c:pt>
                <c:pt idx="5">
                  <c:v>0.90900000000000003</c:v>
                </c:pt>
                <c:pt idx="6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6-4EB6-8697-B8566E506D6A}"/>
            </c:ext>
          </c:extLst>
        </c:ser>
        <c:ser>
          <c:idx val="1"/>
          <c:order val="1"/>
          <c:tx>
            <c:v>300kPa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2.18E-2</c:v>
                </c:pt>
                <c:pt idx="1">
                  <c:v>8.7999999999999995E-2</c:v>
                </c:pt>
                <c:pt idx="2">
                  <c:v>0.246</c:v>
                </c:pt>
                <c:pt idx="3">
                  <c:v>0.48499999999999999</c:v>
                </c:pt>
                <c:pt idx="4">
                  <c:v>0.71099999999999997</c:v>
                </c:pt>
                <c:pt idx="5">
                  <c:v>0.85399999999999998</c:v>
                </c:pt>
                <c:pt idx="6">
                  <c:v>0.92700000000000005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46-4EB6-8697-B8566E506D6A}"/>
            </c:ext>
          </c:extLst>
        </c:ser>
        <c:ser>
          <c:idx val="2"/>
          <c:order val="2"/>
          <c:tx>
            <c:v>3000kPa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0.01</c:v>
                </c:pt>
                <c:pt idx="1">
                  <c:v>4.2200000000000001E-2</c:v>
                </c:pt>
                <c:pt idx="2">
                  <c:v>0.126</c:v>
                </c:pt>
                <c:pt idx="3">
                  <c:v>0.27900000000000003</c:v>
                </c:pt>
                <c:pt idx="4">
                  <c:v>0.48099999999999998</c:v>
                </c:pt>
                <c:pt idx="5">
                  <c:v>0.67300000000000004</c:v>
                </c:pt>
                <c:pt idx="6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46-4EB6-8697-B8566E506D6A}"/>
            </c:ext>
          </c:extLst>
        </c:ser>
        <c:ser>
          <c:idx val="3"/>
          <c:order val="3"/>
          <c:tx>
            <c:v>9000kPa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6.8999999999999999E-3</c:v>
                </c:pt>
                <c:pt idx="1">
                  <c:v>2.9499999999999998E-2</c:v>
                </c:pt>
                <c:pt idx="2">
                  <c:v>8.8999999999999996E-2</c:v>
                </c:pt>
                <c:pt idx="3">
                  <c:v>0.20499999999999999</c:v>
                </c:pt>
                <c:pt idx="4">
                  <c:v>0.375</c:v>
                </c:pt>
                <c:pt idx="5">
                  <c:v>0.56299999999999994</c:v>
                </c:pt>
                <c:pt idx="6">
                  <c:v>0.72099999999999997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46-4EB6-8697-B8566E50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110704"/>
        <c:axId val="1608111184"/>
      </c:scatterChart>
      <c:valAx>
        <c:axId val="1608110704"/>
        <c:scaling>
          <c:orientation val="minMax"/>
          <c:max val="10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11184"/>
        <c:crosses val="autoZero"/>
        <c:crossBetween val="midCat"/>
        <c:majorUnit val="50"/>
      </c:valAx>
      <c:valAx>
        <c:axId val="160811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Sulfuric Acid to Sulfur Dioxide Conversion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Callaway 2023 HyS Model Conversion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100kPa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3.15E-2</c:v>
                </c:pt>
                <c:pt idx="1">
                  <c:v>0.127</c:v>
                </c:pt>
                <c:pt idx="2">
                  <c:v>0.33200000000000002</c:v>
                </c:pt>
                <c:pt idx="3">
                  <c:v>0.59499999999999997</c:v>
                </c:pt>
                <c:pt idx="4">
                  <c:v>0.79500000000000004</c:v>
                </c:pt>
                <c:pt idx="5">
                  <c:v>0.90100000000000002</c:v>
                </c:pt>
                <c:pt idx="6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B-45E5-BE75-F9F59517042D}"/>
            </c:ext>
          </c:extLst>
        </c:ser>
        <c:ser>
          <c:idx val="1"/>
          <c:order val="1"/>
          <c:tx>
            <c:v>300kPa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2.1999999999999999E-2</c:v>
                </c:pt>
                <c:pt idx="1">
                  <c:v>0.09</c:v>
                </c:pt>
                <c:pt idx="2">
                  <c:v>0.248</c:v>
                </c:pt>
                <c:pt idx="3">
                  <c:v>0.48199999999999998</c:v>
                </c:pt>
                <c:pt idx="4">
                  <c:v>0.70199999999999996</c:v>
                </c:pt>
                <c:pt idx="5">
                  <c:v>0.84399999999999997</c:v>
                </c:pt>
                <c:pt idx="6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B-45E5-BE75-F9F59517042D}"/>
            </c:ext>
          </c:extLst>
        </c:ser>
        <c:ser>
          <c:idx val="2"/>
          <c:order val="2"/>
          <c:tx>
            <c:v>3000kPa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1.0200000000000001E-2</c:v>
                </c:pt>
                <c:pt idx="1">
                  <c:v>4.3099999999999999E-2</c:v>
                </c:pt>
                <c:pt idx="2">
                  <c:v>0.126</c:v>
                </c:pt>
                <c:pt idx="3">
                  <c:v>0.27600000000000002</c:v>
                </c:pt>
                <c:pt idx="4">
                  <c:v>0.47099999999999997</c:v>
                </c:pt>
                <c:pt idx="5">
                  <c:v>0.65600000000000003</c:v>
                </c:pt>
                <c:pt idx="6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7B-45E5-BE75-F9F59517042D}"/>
            </c:ext>
          </c:extLst>
        </c:ser>
        <c:ser>
          <c:idx val="3"/>
          <c:order val="3"/>
          <c:tx>
            <c:v>9000kPa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7.1300000000000001E-3</c:v>
                </c:pt>
                <c:pt idx="1">
                  <c:v>3.0099999999999998E-2</c:v>
                </c:pt>
                <c:pt idx="2">
                  <c:v>8.8999999999999996E-2</c:v>
                </c:pt>
                <c:pt idx="3">
                  <c:v>0.20300000000000001</c:v>
                </c:pt>
                <c:pt idx="4">
                  <c:v>0.36499999999999999</c:v>
                </c:pt>
                <c:pt idx="5">
                  <c:v>0.54400000000000004</c:v>
                </c:pt>
                <c:pt idx="6">
                  <c:v>0.69599999999999995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7B-45E5-BE75-F9F59517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110704"/>
        <c:axId val="1608111184"/>
      </c:scatterChart>
      <c:valAx>
        <c:axId val="1608110704"/>
        <c:scaling>
          <c:orientation val="minMax"/>
          <c:max val="10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11184"/>
        <c:crosses val="autoZero"/>
        <c:crossBetween val="midCat"/>
        <c:majorUnit val="50"/>
      </c:valAx>
      <c:valAx>
        <c:axId val="160811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Sulfuric Acid to Sulfur Dioxide Conversion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HyS Models Conversion Ratio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Dunkle 100kPa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2.503E-2</c:v>
                </c:pt>
                <c:pt idx="1">
                  <c:v>0.1109</c:v>
                </c:pt>
                <c:pt idx="2">
                  <c:v>0.31530000000000002</c:v>
                </c:pt>
                <c:pt idx="3">
                  <c:v>0.59519999999999995</c:v>
                </c:pt>
                <c:pt idx="4">
                  <c:v>0.80859999999999999</c:v>
                </c:pt>
                <c:pt idx="5">
                  <c:v>0.91520000000000001</c:v>
                </c:pt>
                <c:pt idx="6">
                  <c:v>0.96050000000000002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C3-4ED9-9E5C-C8D70BCEE7EF}"/>
            </c:ext>
          </c:extLst>
        </c:ser>
        <c:ser>
          <c:idx val="1"/>
          <c:order val="1"/>
          <c:tx>
            <c:v>Dunkle 300kPa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1.7430000000000001E-2</c:v>
                </c:pt>
                <c:pt idx="1">
                  <c:v>7.85E-2</c:v>
                </c:pt>
                <c:pt idx="2">
                  <c:v>0.2341</c:v>
                </c:pt>
                <c:pt idx="3">
                  <c:v>0.48220000000000002</c:v>
                </c:pt>
                <c:pt idx="4">
                  <c:v>0.71919999999999995</c:v>
                </c:pt>
                <c:pt idx="5">
                  <c:v>0.86439999999999995</c:v>
                </c:pt>
                <c:pt idx="6">
                  <c:v>0.93420000000000003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C3-4ED9-9E5C-C8D70BCEE7EF}"/>
            </c:ext>
          </c:extLst>
        </c:ser>
        <c:ser>
          <c:idx val="2"/>
          <c:order val="2"/>
          <c:tx>
            <c:v>Dunkle 3000kPa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8.1379999999999994E-3</c:v>
                </c:pt>
                <c:pt idx="1">
                  <c:v>3.739E-2</c:v>
                </c:pt>
                <c:pt idx="2">
                  <c:v>0.1183</c:v>
                </c:pt>
                <c:pt idx="3">
                  <c:v>0.27560000000000001</c:v>
                </c:pt>
                <c:pt idx="4">
                  <c:v>0.48930000000000001</c:v>
                </c:pt>
                <c:pt idx="5">
                  <c:v>0.68910000000000005</c:v>
                </c:pt>
                <c:pt idx="6">
                  <c:v>0.82540000000000002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C3-4ED9-9E5C-C8D70BCEE7EF}"/>
            </c:ext>
          </c:extLst>
        </c:ser>
        <c:ser>
          <c:idx val="3"/>
          <c:order val="3"/>
          <c:tx>
            <c:v>Dunkle 9000kPa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5.6509999999999998E-3</c:v>
                </c:pt>
                <c:pt idx="1">
                  <c:v>2.6100000000000002E-2</c:v>
                </c:pt>
                <c:pt idx="2">
                  <c:v>8.3879999999999996E-2</c:v>
                </c:pt>
                <c:pt idx="3">
                  <c:v>0.20369999999999999</c:v>
                </c:pt>
                <c:pt idx="4">
                  <c:v>0.3821</c:v>
                </c:pt>
                <c:pt idx="5">
                  <c:v>0.5796</c:v>
                </c:pt>
                <c:pt idx="6">
                  <c:v>0.74060000000000004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C3-4ED9-9E5C-C8D70BCEE7EF}"/>
            </c:ext>
          </c:extLst>
        </c:ser>
        <c:ser>
          <c:idx val="4"/>
          <c:order val="4"/>
          <c:tx>
            <c:v>Coetzee 100kPa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3.0499999999999999E-2</c:v>
                </c:pt>
                <c:pt idx="1">
                  <c:v>0.124</c:v>
                </c:pt>
                <c:pt idx="2">
                  <c:v>0.33</c:v>
                </c:pt>
                <c:pt idx="3">
                  <c:v>0.59799999999999998</c:v>
                </c:pt>
                <c:pt idx="4">
                  <c:v>0.80300000000000005</c:v>
                </c:pt>
                <c:pt idx="5">
                  <c:v>0.90900000000000003</c:v>
                </c:pt>
                <c:pt idx="6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C3-4ED9-9E5C-C8D70BCEE7EF}"/>
            </c:ext>
          </c:extLst>
        </c:ser>
        <c:ser>
          <c:idx val="6"/>
          <c:order val="5"/>
          <c:tx>
            <c:v>Coetzee 300kPa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2.18E-2</c:v>
                </c:pt>
                <c:pt idx="1">
                  <c:v>8.7999999999999995E-2</c:v>
                </c:pt>
                <c:pt idx="2">
                  <c:v>0.246</c:v>
                </c:pt>
                <c:pt idx="3">
                  <c:v>0.48499999999999999</c:v>
                </c:pt>
                <c:pt idx="4">
                  <c:v>0.71099999999999997</c:v>
                </c:pt>
                <c:pt idx="5">
                  <c:v>0.85399999999999998</c:v>
                </c:pt>
                <c:pt idx="6">
                  <c:v>0.92700000000000005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C3-4ED9-9E5C-C8D70BCEE7EF}"/>
            </c:ext>
          </c:extLst>
        </c:ser>
        <c:ser>
          <c:idx val="7"/>
          <c:order val="6"/>
          <c:tx>
            <c:v>Coetzee 3000kPa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0.01</c:v>
                </c:pt>
                <c:pt idx="1">
                  <c:v>4.2200000000000001E-2</c:v>
                </c:pt>
                <c:pt idx="2">
                  <c:v>0.126</c:v>
                </c:pt>
                <c:pt idx="3">
                  <c:v>0.27900000000000003</c:v>
                </c:pt>
                <c:pt idx="4">
                  <c:v>0.48099999999999998</c:v>
                </c:pt>
                <c:pt idx="5">
                  <c:v>0.67300000000000004</c:v>
                </c:pt>
                <c:pt idx="6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C3-4ED9-9E5C-C8D70BCEE7EF}"/>
            </c:ext>
          </c:extLst>
        </c:ser>
        <c:ser>
          <c:idx val="8"/>
          <c:order val="7"/>
          <c:tx>
            <c:v>Coetzee 9000kPa</c:v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Sheet1!$G$3:$G$9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6.8999999999999999E-3</c:v>
                </c:pt>
                <c:pt idx="1">
                  <c:v>2.9499999999999998E-2</c:v>
                </c:pt>
                <c:pt idx="2">
                  <c:v>8.8999999999999996E-2</c:v>
                </c:pt>
                <c:pt idx="3">
                  <c:v>0.20499999999999999</c:v>
                </c:pt>
                <c:pt idx="4">
                  <c:v>0.375</c:v>
                </c:pt>
                <c:pt idx="5">
                  <c:v>0.56299999999999994</c:v>
                </c:pt>
                <c:pt idx="6">
                  <c:v>0.72099999999999997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C3-4ED9-9E5C-C8D70BCEE7EF}"/>
            </c:ext>
          </c:extLst>
        </c:ser>
        <c:ser>
          <c:idx val="5"/>
          <c:order val="8"/>
          <c:tx>
            <c:v>Callaway 100kPa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3.15E-2</c:v>
                </c:pt>
                <c:pt idx="1">
                  <c:v>0.127</c:v>
                </c:pt>
                <c:pt idx="2">
                  <c:v>0.33200000000000002</c:v>
                </c:pt>
                <c:pt idx="3">
                  <c:v>0.59499999999999997</c:v>
                </c:pt>
                <c:pt idx="4">
                  <c:v>0.79500000000000004</c:v>
                </c:pt>
                <c:pt idx="5">
                  <c:v>0.90100000000000002</c:v>
                </c:pt>
                <c:pt idx="6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C3-4ED9-9E5C-C8D70BCEE7EF}"/>
            </c:ext>
          </c:extLst>
        </c:ser>
        <c:ser>
          <c:idx val="9"/>
          <c:order val="9"/>
          <c:tx>
            <c:v>Callaway 300kPa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Sheet1!$O$3:$O$9</c:f>
              <c:numCache>
                <c:formatCode>General</c:formatCode>
                <c:ptCount val="7"/>
                <c:pt idx="0">
                  <c:v>2.1999999999999999E-2</c:v>
                </c:pt>
                <c:pt idx="1">
                  <c:v>0.09</c:v>
                </c:pt>
                <c:pt idx="2">
                  <c:v>0.248</c:v>
                </c:pt>
                <c:pt idx="3">
                  <c:v>0.48199999999999998</c:v>
                </c:pt>
                <c:pt idx="4">
                  <c:v>0.70199999999999996</c:v>
                </c:pt>
                <c:pt idx="5">
                  <c:v>0.84399999999999997</c:v>
                </c:pt>
                <c:pt idx="6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C3-4ED9-9E5C-C8D70BCEE7EF}"/>
            </c:ext>
          </c:extLst>
        </c:ser>
        <c:ser>
          <c:idx val="10"/>
          <c:order val="10"/>
          <c:tx>
            <c:v>Callaway 3000kPa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Sheet1!$M$3:$M$9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1.0200000000000001E-2</c:v>
                </c:pt>
                <c:pt idx="1">
                  <c:v>4.3099999999999999E-2</c:v>
                </c:pt>
                <c:pt idx="2">
                  <c:v>0.126</c:v>
                </c:pt>
                <c:pt idx="3">
                  <c:v>0.27600000000000002</c:v>
                </c:pt>
                <c:pt idx="4">
                  <c:v>0.47099999999999997</c:v>
                </c:pt>
                <c:pt idx="5">
                  <c:v>0.65600000000000003</c:v>
                </c:pt>
                <c:pt idx="6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C3-4ED9-9E5C-C8D70BCEE7EF}"/>
            </c:ext>
          </c:extLst>
        </c:ser>
        <c:ser>
          <c:idx val="11"/>
          <c:order val="11"/>
          <c:tx>
            <c:v>Callaway 9000kPa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Sheet1!$M$3:$M$9</c:f>
              <c:numCache>
                <c:formatCode>General</c:formatCode>
                <c:ptCount val="7"/>
                <c:pt idx="0">
                  <c:v>427</c:v>
                </c:pt>
                <c:pt idx="1">
                  <c:v>527</c:v>
                </c:pt>
                <c:pt idx="2">
                  <c:v>627</c:v>
                </c:pt>
                <c:pt idx="3">
                  <c:v>727</c:v>
                </c:pt>
                <c:pt idx="4">
                  <c:v>827</c:v>
                </c:pt>
                <c:pt idx="5">
                  <c:v>927</c:v>
                </c:pt>
                <c:pt idx="6">
                  <c:v>1027</c:v>
                </c:pt>
              </c:numCache>
            </c:numRef>
          </c:xVal>
          <c:yVal>
            <c:numRef>
              <c:f>Sheet1!$Q$3:$Q$9</c:f>
              <c:numCache>
                <c:formatCode>General</c:formatCode>
                <c:ptCount val="7"/>
                <c:pt idx="0">
                  <c:v>7.1300000000000001E-3</c:v>
                </c:pt>
                <c:pt idx="1">
                  <c:v>3.0099999999999998E-2</c:v>
                </c:pt>
                <c:pt idx="2">
                  <c:v>8.8999999999999996E-2</c:v>
                </c:pt>
                <c:pt idx="3">
                  <c:v>0.20300000000000001</c:v>
                </c:pt>
                <c:pt idx="4">
                  <c:v>0.36499999999999999</c:v>
                </c:pt>
                <c:pt idx="5">
                  <c:v>0.54400000000000004</c:v>
                </c:pt>
                <c:pt idx="6">
                  <c:v>0.69599999999999995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C3-4ED9-9E5C-C8D70BCEE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110704"/>
        <c:axId val="1608111184"/>
      </c:scatterChart>
      <c:valAx>
        <c:axId val="1608110704"/>
        <c:scaling>
          <c:orientation val="minMax"/>
          <c:max val="10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11184"/>
        <c:crosses val="autoZero"/>
        <c:crossBetween val="midCat"/>
        <c:majorUnit val="50"/>
      </c:valAx>
      <c:valAx>
        <c:axId val="160811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Sulfuric Acid to Sulfur Dioxide Conversion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54769</xdr:rowOff>
    </xdr:from>
    <xdr:to>
      <xdr:col>11</xdr:col>
      <xdr:colOff>316707</xdr:colOff>
      <xdr:row>60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174E3-84EC-231B-457C-C706CBD11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576262</xdr:colOff>
      <xdr:row>38</xdr:row>
      <xdr:rowOff>123825</xdr:rowOff>
    </xdr:from>
    <xdr:to>
      <xdr:col>13</xdr:col>
      <xdr:colOff>245269</xdr:colOff>
      <xdr:row>65</xdr:row>
      <xdr:rowOff>26194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2BB98-74D4-47EB-8269-A8E8435EE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300037</xdr:colOff>
      <xdr:row>43</xdr:row>
      <xdr:rowOff>47624</xdr:rowOff>
    </xdr:from>
    <xdr:to>
      <xdr:col>14</xdr:col>
      <xdr:colOff>616744</xdr:colOff>
      <xdr:row>69</xdr:row>
      <xdr:rowOff>130968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D0E387-96BE-497C-9D91-5D4354038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509587</xdr:colOff>
      <xdr:row>10</xdr:row>
      <xdr:rowOff>23812</xdr:rowOff>
    </xdr:from>
    <xdr:to>
      <xdr:col>25</xdr:col>
      <xdr:colOff>161925</xdr:colOff>
      <xdr:row>41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6E8B6C-D3C5-4C49-B4FF-69E9FDF10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25EE-F0B8-4EC5-B7E7-BE504F345BE1}">
  <dimension ref="A1:Q29"/>
  <sheetViews>
    <sheetView tabSelected="1" topLeftCell="A3" workbookViewId="0">
      <selection activeCell="AA13" sqref="AA13"/>
    </sheetView>
  </sheetViews>
  <sheetFormatPr defaultRowHeight="14.25" x14ac:dyDescent="0.45"/>
  <sheetData>
    <row r="1" spans="1:17" x14ac:dyDescent="0.45">
      <c r="A1" s="1" t="s">
        <v>4</v>
      </c>
      <c r="B1" s="1"/>
      <c r="C1" s="1"/>
      <c r="D1" s="1"/>
      <c r="E1" s="1"/>
      <c r="G1" s="2" t="s">
        <v>5</v>
      </c>
      <c r="H1" s="2"/>
      <c r="I1" s="2"/>
      <c r="J1" s="2"/>
      <c r="K1" s="2"/>
      <c r="M1" s="3" t="s">
        <v>7</v>
      </c>
      <c r="N1" s="3"/>
      <c r="O1" s="3"/>
      <c r="P1" s="3"/>
      <c r="Q1" s="3"/>
    </row>
    <row r="2" spans="1:17" x14ac:dyDescent="0.45">
      <c r="A2" s="4" t="s">
        <v>6</v>
      </c>
      <c r="B2" s="4" t="s">
        <v>0</v>
      </c>
      <c r="C2" s="4" t="s">
        <v>1</v>
      </c>
      <c r="D2" s="4" t="s">
        <v>2</v>
      </c>
      <c r="E2" s="4" t="s">
        <v>3</v>
      </c>
      <c r="G2" s="4" t="s">
        <v>6</v>
      </c>
      <c r="H2" s="4" t="s">
        <v>0</v>
      </c>
      <c r="I2" s="4" t="s">
        <v>1</v>
      </c>
      <c r="J2" s="4" t="s">
        <v>2</v>
      </c>
      <c r="K2" s="4" t="s">
        <v>3</v>
      </c>
      <c r="M2" s="4" t="s">
        <v>6</v>
      </c>
      <c r="N2" s="4" t="s">
        <v>0</v>
      </c>
      <c r="O2" s="4" t="s">
        <v>1</v>
      </c>
      <c r="P2" s="4" t="s">
        <v>2</v>
      </c>
      <c r="Q2" s="4" t="s">
        <v>3</v>
      </c>
    </row>
    <row r="3" spans="1:17" x14ac:dyDescent="0.45">
      <c r="A3" s="5">
        <v>427</v>
      </c>
      <c r="B3" s="6">
        <v>2.503E-2</v>
      </c>
      <c r="C3" s="6">
        <v>1.7430000000000001E-2</v>
      </c>
      <c r="D3" s="6">
        <v>8.1379999999999994E-3</v>
      </c>
      <c r="E3" s="7">
        <v>5.6509999999999998E-3</v>
      </c>
      <c r="G3" s="5">
        <v>427</v>
      </c>
      <c r="H3" s="6">
        <v>3.0499999999999999E-2</v>
      </c>
      <c r="I3" s="6">
        <v>2.18E-2</v>
      </c>
      <c r="J3" s="6">
        <v>0.01</v>
      </c>
      <c r="K3" s="7">
        <v>6.8999999999999999E-3</v>
      </c>
      <c r="M3" s="5">
        <v>427</v>
      </c>
      <c r="N3" s="12">
        <v>3.15E-2</v>
      </c>
      <c r="O3" s="12">
        <v>2.1999999999999999E-2</v>
      </c>
      <c r="P3" s="12">
        <v>1.0200000000000001E-2</v>
      </c>
      <c r="Q3" s="13">
        <v>7.1300000000000001E-3</v>
      </c>
    </row>
    <row r="4" spans="1:17" x14ac:dyDescent="0.45">
      <c r="A4" s="8">
        <v>527</v>
      </c>
      <c r="B4" s="6">
        <v>0.1109</v>
      </c>
      <c r="C4" s="6">
        <v>7.85E-2</v>
      </c>
      <c r="D4" s="6">
        <v>3.739E-2</v>
      </c>
      <c r="E4" s="7">
        <v>2.6100000000000002E-2</v>
      </c>
      <c r="G4" s="8">
        <v>527</v>
      </c>
      <c r="H4" s="6">
        <v>0.124</v>
      </c>
      <c r="I4" s="6">
        <v>8.7999999999999995E-2</v>
      </c>
      <c r="J4" s="6">
        <v>4.2200000000000001E-2</v>
      </c>
      <c r="K4" s="7">
        <v>2.9499999999999998E-2</v>
      </c>
      <c r="M4" s="8">
        <v>527</v>
      </c>
      <c r="N4" s="6">
        <v>0.127</v>
      </c>
      <c r="O4" s="6">
        <v>0.09</v>
      </c>
      <c r="P4" s="6">
        <v>4.3099999999999999E-2</v>
      </c>
      <c r="Q4" s="7">
        <v>3.0099999999999998E-2</v>
      </c>
    </row>
    <row r="5" spans="1:17" x14ac:dyDescent="0.45">
      <c r="A5" s="8">
        <v>627</v>
      </c>
      <c r="B5" s="6">
        <v>0.31530000000000002</v>
      </c>
      <c r="C5" s="6">
        <v>0.2341</v>
      </c>
      <c r="D5" s="6">
        <v>0.1183</v>
      </c>
      <c r="E5" s="7">
        <v>8.3879999999999996E-2</v>
      </c>
      <c r="G5" s="8">
        <v>627</v>
      </c>
      <c r="H5" s="6">
        <v>0.33</v>
      </c>
      <c r="I5" s="6">
        <v>0.246</v>
      </c>
      <c r="J5" s="6">
        <v>0.126</v>
      </c>
      <c r="K5" s="7">
        <v>8.8999999999999996E-2</v>
      </c>
      <c r="M5" s="8">
        <v>627</v>
      </c>
      <c r="N5" s="6">
        <v>0.33200000000000002</v>
      </c>
      <c r="O5" s="6">
        <v>0.248</v>
      </c>
      <c r="P5" s="6">
        <v>0.126</v>
      </c>
      <c r="Q5" s="7">
        <v>8.8999999999999996E-2</v>
      </c>
    </row>
    <row r="6" spans="1:17" x14ac:dyDescent="0.45">
      <c r="A6" s="8">
        <v>727</v>
      </c>
      <c r="B6" s="6">
        <v>0.59519999999999995</v>
      </c>
      <c r="C6" s="6">
        <v>0.48220000000000002</v>
      </c>
      <c r="D6" s="6">
        <v>0.27560000000000001</v>
      </c>
      <c r="E6" s="7">
        <v>0.20369999999999999</v>
      </c>
      <c r="G6" s="8">
        <v>727</v>
      </c>
      <c r="H6" s="6">
        <v>0.59799999999999998</v>
      </c>
      <c r="I6" s="6">
        <v>0.48499999999999999</v>
      </c>
      <c r="J6" s="6">
        <v>0.27900000000000003</v>
      </c>
      <c r="K6" s="7">
        <v>0.20499999999999999</v>
      </c>
      <c r="M6" s="8">
        <v>727</v>
      </c>
      <c r="N6" s="6">
        <v>0.59499999999999997</v>
      </c>
      <c r="O6" s="6">
        <v>0.48199999999999998</v>
      </c>
      <c r="P6" s="6">
        <v>0.27600000000000002</v>
      </c>
      <c r="Q6" s="7">
        <v>0.20300000000000001</v>
      </c>
    </row>
    <row r="7" spans="1:17" x14ac:dyDescent="0.45">
      <c r="A7" s="8">
        <v>827</v>
      </c>
      <c r="B7" s="6">
        <v>0.80859999999999999</v>
      </c>
      <c r="C7" s="6">
        <v>0.71919999999999995</v>
      </c>
      <c r="D7" s="6">
        <v>0.48930000000000001</v>
      </c>
      <c r="E7" s="7">
        <v>0.3821</v>
      </c>
      <c r="G7" s="8">
        <v>827</v>
      </c>
      <c r="H7" s="6">
        <v>0.80300000000000005</v>
      </c>
      <c r="I7" s="6">
        <v>0.71099999999999997</v>
      </c>
      <c r="J7" s="6">
        <v>0.48099999999999998</v>
      </c>
      <c r="K7" s="7">
        <v>0.375</v>
      </c>
      <c r="M7" s="8">
        <v>827</v>
      </c>
      <c r="N7" s="6">
        <v>0.79500000000000004</v>
      </c>
      <c r="O7" s="6">
        <v>0.70199999999999996</v>
      </c>
      <c r="P7" s="6">
        <v>0.47099999999999997</v>
      </c>
      <c r="Q7" s="7">
        <v>0.36499999999999999</v>
      </c>
    </row>
    <row r="8" spans="1:17" x14ac:dyDescent="0.45">
      <c r="A8" s="8">
        <v>927</v>
      </c>
      <c r="B8" s="6">
        <v>0.91520000000000001</v>
      </c>
      <c r="C8" s="6">
        <v>0.86439999999999995</v>
      </c>
      <c r="D8" s="6">
        <v>0.68910000000000005</v>
      </c>
      <c r="E8" s="7">
        <v>0.5796</v>
      </c>
      <c r="G8" s="8">
        <v>927</v>
      </c>
      <c r="H8" s="6">
        <v>0.90900000000000003</v>
      </c>
      <c r="I8" s="6">
        <v>0.85399999999999998</v>
      </c>
      <c r="J8" s="6">
        <v>0.67300000000000004</v>
      </c>
      <c r="K8" s="7">
        <v>0.56299999999999994</v>
      </c>
      <c r="M8" s="8">
        <v>927</v>
      </c>
      <c r="N8" s="6">
        <v>0.90100000000000002</v>
      </c>
      <c r="O8" s="6">
        <v>0.84399999999999997</v>
      </c>
      <c r="P8" s="6">
        <v>0.65600000000000003</v>
      </c>
      <c r="Q8" s="7">
        <v>0.54400000000000004</v>
      </c>
    </row>
    <row r="9" spans="1:17" x14ac:dyDescent="0.45">
      <c r="A9" s="9">
        <v>1027</v>
      </c>
      <c r="B9" s="10">
        <v>0.96050000000000002</v>
      </c>
      <c r="C9" s="10">
        <v>0.93420000000000003</v>
      </c>
      <c r="D9" s="10">
        <v>0.82540000000000002</v>
      </c>
      <c r="E9" s="11">
        <v>0.74060000000000004</v>
      </c>
      <c r="G9" s="9">
        <v>1027</v>
      </c>
      <c r="H9" s="10">
        <v>0.95599999999999996</v>
      </c>
      <c r="I9" s="10">
        <v>0.92700000000000005</v>
      </c>
      <c r="J9" s="10">
        <v>0.81</v>
      </c>
      <c r="K9" s="11">
        <v>0.72099999999999997</v>
      </c>
      <c r="M9" s="9">
        <v>1027</v>
      </c>
      <c r="N9" s="10">
        <v>0.95</v>
      </c>
      <c r="O9" s="10">
        <v>0.91800000000000004</v>
      </c>
      <c r="P9" s="10">
        <v>0.79</v>
      </c>
      <c r="Q9" s="11">
        <v>0.69599999999999995</v>
      </c>
    </row>
    <row r="11" spans="1:17" x14ac:dyDescent="0.45">
      <c r="A11" s="1" t="s">
        <v>8</v>
      </c>
      <c r="B11" s="1"/>
      <c r="C11" s="1"/>
      <c r="D11" s="2"/>
      <c r="E11" s="2"/>
      <c r="G11" s="1" t="s">
        <v>10</v>
      </c>
      <c r="H11" s="1"/>
      <c r="I11" s="1"/>
      <c r="J11" s="2"/>
      <c r="K11" s="2"/>
    </row>
    <row r="12" spans="1:17" x14ac:dyDescent="0.45">
      <c r="A12" s="4" t="s">
        <v>6</v>
      </c>
      <c r="B12" s="14" t="s">
        <v>0</v>
      </c>
      <c r="C12" s="14" t="s">
        <v>1</v>
      </c>
      <c r="D12" s="14" t="s">
        <v>2</v>
      </c>
      <c r="E12" s="14" t="s">
        <v>3</v>
      </c>
      <c r="G12" s="4" t="s">
        <v>6</v>
      </c>
      <c r="H12" s="14" t="s">
        <v>0</v>
      </c>
      <c r="I12" s="14" t="s">
        <v>1</v>
      </c>
      <c r="J12" s="14" t="s">
        <v>2</v>
      </c>
      <c r="K12" s="14" t="s">
        <v>3</v>
      </c>
    </row>
    <row r="13" spans="1:17" x14ac:dyDescent="0.45">
      <c r="A13" s="15">
        <v>427</v>
      </c>
      <c r="B13" s="15">
        <f>100*ABS(B3-H3)/H3</f>
        <v>17.934426229508194</v>
      </c>
      <c r="C13" s="12">
        <f t="shared" ref="C13:E19" si="0">100*ABS(C3-I3)/I3</f>
        <v>20.045871559633021</v>
      </c>
      <c r="D13" s="12">
        <f t="shared" si="0"/>
        <v>18.620000000000008</v>
      </c>
      <c r="E13" s="13">
        <f t="shared" si="0"/>
        <v>18.10144927536232</v>
      </c>
      <c r="G13" s="15">
        <v>427</v>
      </c>
      <c r="H13" s="15">
        <f>ABS(H3-B3)</f>
        <v>5.4699999999999992E-3</v>
      </c>
      <c r="I13" s="12">
        <f t="shared" ref="I13:K13" si="1">ABS(I3-C3)</f>
        <v>4.3699999999999989E-3</v>
      </c>
      <c r="J13" s="12">
        <f t="shared" si="1"/>
        <v>1.8620000000000008E-3</v>
      </c>
      <c r="K13" s="13">
        <f t="shared" si="1"/>
        <v>1.2490000000000001E-3</v>
      </c>
    </row>
    <row r="14" spans="1:17" x14ac:dyDescent="0.45">
      <c r="A14" s="16">
        <v>527</v>
      </c>
      <c r="B14" s="16">
        <f t="shared" ref="B14:B19" si="2">100*ABS(B4-H4)/H4</f>
        <v>10.564516129032258</v>
      </c>
      <c r="C14" s="6">
        <f t="shared" si="0"/>
        <v>10.795454545454541</v>
      </c>
      <c r="D14" s="6">
        <f t="shared" si="0"/>
        <v>11.398104265402848</v>
      </c>
      <c r="E14" s="7">
        <f t="shared" si="0"/>
        <v>11.52542372881355</v>
      </c>
      <c r="G14" s="16">
        <v>527</v>
      </c>
      <c r="H14" s="16">
        <f t="shared" ref="H14:H19" si="3">ABS(H4-B4)</f>
        <v>1.3100000000000001E-2</v>
      </c>
      <c r="I14" s="6">
        <f t="shared" ref="I14:I19" si="4">ABS(I4-C4)</f>
        <v>9.4999999999999946E-3</v>
      </c>
      <c r="J14" s="6">
        <f t="shared" ref="J14:J19" si="5">ABS(J4-D4)</f>
        <v>4.8100000000000018E-3</v>
      </c>
      <c r="K14" s="7">
        <f t="shared" ref="K14:K19" si="6">ABS(K4-E4)</f>
        <v>3.3999999999999968E-3</v>
      </c>
    </row>
    <row r="15" spans="1:17" x14ac:dyDescent="0.45">
      <c r="A15" s="16">
        <v>627</v>
      </c>
      <c r="B15" s="16">
        <f t="shared" si="2"/>
        <v>4.4545454545454515</v>
      </c>
      <c r="C15" s="6">
        <f t="shared" si="0"/>
        <v>4.8373983739837376</v>
      </c>
      <c r="D15" s="6">
        <f t="shared" si="0"/>
        <v>6.1111111111111098</v>
      </c>
      <c r="E15" s="7">
        <f t="shared" si="0"/>
        <v>5.7528089887640457</v>
      </c>
      <c r="G15" s="16">
        <v>627</v>
      </c>
      <c r="H15" s="16">
        <f t="shared" si="3"/>
        <v>1.4699999999999991E-2</v>
      </c>
      <c r="I15" s="6">
        <f t="shared" si="4"/>
        <v>1.1899999999999994E-2</v>
      </c>
      <c r="J15" s="6">
        <f t="shared" si="5"/>
        <v>7.6999999999999985E-3</v>
      </c>
      <c r="K15" s="7">
        <f t="shared" si="6"/>
        <v>5.1199999999999996E-3</v>
      </c>
    </row>
    <row r="16" spans="1:17" x14ac:dyDescent="0.45">
      <c r="A16" s="16">
        <v>727</v>
      </c>
      <c r="B16" s="16">
        <f t="shared" si="2"/>
        <v>0.46822742474916801</v>
      </c>
      <c r="C16" s="6">
        <f t="shared" si="0"/>
        <v>0.5773195876288596</v>
      </c>
      <c r="D16" s="6">
        <f t="shared" si="0"/>
        <v>1.2186379928315461</v>
      </c>
      <c r="E16" s="7">
        <f t="shared" si="0"/>
        <v>0.63414634146341253</v>
      </c>
      <c r="G16" s="16">
        <v>727</v>
      </c>
      <c r="H16" s="16">
        <f t="shared" si="3"/>
        <v>2.8000000000000247E-3</v>
      </c>
      <c r="I16" s="6">
        <f t="shared" si="4"/>
        <v>2.7999999999999692E-3</v>
      </c>
      <c r="J16" s="6">
        <f t="shared" si="5"/>
        <v>3.4000000000000141E-3</v>
      </c>
      <c r="K16" s="7">
        <f t="shared" si="6"/>
        <v>1.2999999999999956E-3</v>
      </c>
    </row>
    <row r="17" spans="1:11" x14ac:dyDescent="0.45">
      <c r="A17" s="16">
        <v>827</v>
      </c>
      <c r="B17" s="16">
        <f t="shared" si="2"/>
        <v>0.69738480697384031</v>
      </c>
      <c r="C17" s="6">
        <f t="shared" si="0"/>
        <v>1.1533052039381133</v>
      </c>
      <c r="D17" s="6">
        <f t="shared" si="0"/>
        <v>1.7255717255717318</v>
      </c>
      <c r="E17" s="7">
        <f t="shared" si="0"/>
        <v>1.893333333333332</v>
      </c>
      <c r="G17" s="16">
        <v>827</v>
      </c>
      <c r="H17" s="16">
        <f t="shared" si="3"/>
        <v>5.5999999999999384E-3</v>
      </c>
      <c r="I17" s="6">
        <f t="shared" si="4"/>
        <v>8.1999999999999851E-3</v>
      </c>
      <c r="J17" s="6">
        <f t="shared" si="5"/>
        <v>8.3000000000000296E-3</v>
      </c>
      <c r="K17" s="7">
        <f t="shared" si="6"/>
        <v>7.0999999999999952E-3</v>
      </c>
    </row>
    <row r="18" spans="1:11" x14ac:dyDescent="0.45">
      <c r="A18" s="16">
        <v>927</v>
      </c>
      <c r="B18" s="16">
        <f t="shared" si="2"/>
        <v>0.68206820682068026</v>
      </c>
      <c r="C18" s="6">
        <f t="shared" si="0"/>
        <v>1.217798594847771</v>
      </c>
      <c r="D18" s="6">
        <f t="shared" si="0"/>
        <v>2.3922734026745918</v>
      </c>
      <c r="E18" s="7">
        <f t="shared" si="0"/>
        <v>2.9484902309058723</v>
      </c>
      <c r="G18" s="16">
        <v>927</v>
      </c>
      <c r="H18" s="16">
        <f t="shared" si="3"/>
        <v>6.1999999999999833E-3</v>
      </c>
      <c r="I18" s="6">
        <f t="shared" si="4"/>
        <v>1.0399999999999965E-2</v>
      </c>
      <c r="J18" s="6">
        <f t="shared" si="5"/>
        <v>1.6100000000000003E-2</v>
      </c>
      <c r="K18" s="7">
        <f t="shared" si="6"/>
        <v>1.6600000000000059E-2</v>
      </c>
    </row>
    <row r="19" spans="1:11" x14ac:dyDescent="0.45">
      <c r="A19" s="17">
        <v>1027</v>
      </c>
      <c r="B19" s="17">
        <f t="shared" si="2"/>
        <v>0.47071129707113596</v>
      </c>
      <c r="C19" s="10">
        <f t="shared" si="0"/>
        <v>0.7766990291262118</v>
      </c>
      <c r="D19" s="10">
        <f t="shared" si="0"/>
        <v>1.9012345679012306</v>
      </c>
      <c r="E19" s="11">
        <f t="shared" si="0"/>
        <v>2.7184466019417561</v>
      </c>
      <c r="G19" s="17">
        <v>1027</v>
      </c>
      <c r="H19" s="17">
        <f t="shared" si="3"/>
        <v>4.5000000000000595E-3</v>
      </c>
      <c r="I19" s="10">
        <f t="shared" si="4"/>
        <v>7.1999999999999842E-3</v>
      </c>
      <c r="J19" s="10">
        <f t="shared" si="5"/>
        <v>1.5399999999999969E-2</v>
      </c>
      <c r="K19" s="11">
        <f t="shared" si="6"/>
        <v>1.9600000000000062E-2</v>
      </c>
    </row>
    <row r="21" spans="1:11" x14ac:dyDescent="0.45">
      <c r="A21" s="1" t="s">
        <v>9</v>
      </c>
      <c r="B21" s="1"/>
      <c r="C21" s="1"/>
      <c r="D21" s="3"/>
      <c r="E21" s="3"/>
      <c r="G21" s="1" t="s">
        <v>11</v>
      </c>
      <c r="H21" s="1"/>
      <c r="I21" s="1"/>
      <c r="J21" s="3"/>
      <c r="K21" s="3"/>
    </row>
    <row r="22" spans="1:11" x14ac:dyDescent="0.45">
      <c r="A22" s="4" t="s">
        <v>6</v>
      </c>
      <c r="B22" s="14" t="s">
        <v>0</v>
      </c>
      <c r="C22" s="14" t="s">
        <v>1</v>
      </c>
      <c r="D22" s="14" t="s">
        <v>2</v>
      </c>
      <c r="E22" s="14" t="s">
        <v>3</v>
      </c>
      <c r="G22" s="4" t="s">
        <v>6</v>
      </c>
      <c r="H22" s="14" t="s">
        <v>0</v>
      </c>
      <c r="I22" s="14" t="s">
        <v>1</v>
      </c>
      <c r="J22" s="14" t="s">
        <v>2</v>
      </c>
      <c r="K22" s="14" t="s">
        <v>3</v>
      </c>
    </row>
    <row r="23" spans="1:11" x14ac:dyDescent="0.45">
      <c r="A23" s="15">
        <v>427</v>
      </c>
      <c r="B23" s="15">
        <f>100*ABS(N3-B3)/N3</f>
        <v>20.539682539682541</v>
      </c>
      <c r="C23" s="12">
        <f t="shared" ref="C23:E29" si="7">100*ABS(O3-C3)/O3</f>
        <v>20.772727272727263</v>
      </c>
      <c r="D23" s="12">
        <f t="shared" si="7"/>
        <v>20.215686274509814</v>
      </c>
      <c r="E23" s="13">
        <f t="shared" si="7"/>
        <v>20.743338008415151</v>
      </c>
      <c r="G23" s="15">
        <v>427</v>
      </c>
      <c r="H23" s="15">
        <f>ABS(N3-B3)</f>
        <v>6.4700000000000001E-3</v>
      </c>
      <c r="I23" s="12">
        <f t="shared" ref="I23:K23" si="8">ABS(O3-C3)</f>
        <v>4.5699999999999977E-3</v>
      </c>
      <c r="J23" s="12">
        <f t="shared" si="8"/>
        <v>2.0620000000000013E-3</v>
      </c>
      <c r="K23" s="13">
        <f t="shared" si="8"/>
        <v>1.4790000000000003E-3</v>
      </c>
    </row>
    <row r="24" spans="1:11" x14ac:dyDescent="0.45">
      <c r="A24" s="16">
        <v>527</v>
      </c>
      <c r="B24" s="16">
        <f t="shared" ref="B24:B29" si="9">100*ABS(N4-B4)/N4</f>
        <v>12.677165354330711</v>
      </c>
      <c r="C24" s="6">
        <f t="shared" si="7"/>
        <v>12.777777777777775</v>
      </c>
      <c r="D24" s="6">
        <f t="shared" si="7"/>
        <v>13.248259860788862</v>
      </c>
      <c r="E24" s="7">
        <f t="shared" si="7"/>
        <v>13.289036544850489</v>
      </c>
      <c r="G24" s="16">
        <v>527</v>
      </c>
      <c r="H24" s="16">
        <f t="shared" ref="H24:H29" si="10">ABS(N4-B4)</f>
        <v>1.6100000000000003E-2</v>
      </c>
      <c r="I24" s="6">
        <f t="shared" ref="I24:I29" si="11">ABS(O4-C4)</f>
        <v>1.1499999999999996E-2</v>
      </c>
      <c r="J24" s="6">
        <f t="shared" ref="J24:J29" si="12">ABS(P4-D4)</f>
        <v>5.7099999999999998E-3</v>
      </c>
      <c r="K24" s="7">
        <f t="shared" ref="K24:K29" si="13">ABS(Q4-E4)</f>
        <v>3.9999999999999966E-3</v>
      </c>
    </row>
    <row r="25" spans="1:11" x14ac:dyDescent="0.45">
      <c r="A25" s="16">
        <v>627</v>
      </c>
      <c r="B25" s="16">
        <f t="shared" si="9"/>
        <v>5.0301204819277086</v>
      </c>
      <c r="C25" s="6">
        <f t="shared" si="7"/>
        <v>5.6048387096774182</v>
      </c>
      <c r="D25" s="6">
        <f t="shared" si="7"/>
        <v>6.1111111111111098</v>
      </c>
      <c r="E25" s="7">
        <f t="shared" si="7"/>
        <v>5.7528089887640457</v>
      </c>
      <c r="G25" s="16">
        <v>627</v>
      </c>
      <c r="H25" s="16">
        <f t="shared" si="10"/>
        <v>1.6699999999999993E-2</v>
      </c>
      <c r="I25" s="6">
        <f t="shared" si="11"/>
        <v>1.3899999999999996E-2</v>
      </c>
      <c r="J25" s="6">
        <f t="shared" si="12"/>
        <v>7.6999999999999985E-3</v>
      </c>
      <c r="K25" s="7">
        <f t="shared" si="13"/>
        <v>5.1199999999999996E-3</v>
      </c>
    </row>
    <row r="26" spans="1:11" x14ac:dyDescent="0.45">
      <c r="A26" s="16">
        <v>727</v>
      </c>
      <c r="B26" s="16">
        <f t="shared" si="9"/>
        <v>3.3613445378147561E-2</v>
      </c>
      <c r="C26" s="6">
        <f t="shared" si="7"/>
        <v>4.149377593361691E-2</v>
      </c>
      <c r="D26" s="6">
        <f t="shared" si="7"/>
        <v>0.1449275362318882</v>
      </c>
      <c r="E26" s="7">
        <f t="shared" si="7"/>
        <v>0.34482758620688592</v>
      </c>
      <c r="G26" s="16">
        <v>727</v>
      </c>
      <c r="H26" s="16">
        <f t="shared" si="10"/>
        <v>1.9999999999997797E-4</v>
      </c>
      <c r="I26" s="6">
        <f t="shared" si="11"/>
        <v>2.0000000000003348E-4</v>
      </c>
      <c r="J26" s="6">
        <f t="shared" si="12"/>
        <v>4.0000000000001146E-4</v>
      </c>
      <c r="K26" s="7">
        <f t="shared" si="13"/>
        <v>6.9999999999997842E-4</v>
      </c>
    </row>
    <row r="27" spans="1:11" x14ac:dyDescent="0.45">
      <c r="A27" s="16">
        <v>827</v>
      </c>
      <c r="B27" s="16">
        <f t="shared" si="9"/>
        <v>1.710691823899364</v>
      </c>
      <c r="C27" s="6">
        <f t="shared" si="7"/>
        <v>2.4501424501424491</v>
      </c>
      <c r="D27" s="6">
        <f t="shared" si="7"/>
        <v>3.885350318471346</v>
      </c>
      <c r="E27" s="7">
        <f t="shared" si="7"/>
        <v>4.684931506849316</v>
      </c>
      <c r="G27" s="16">
        <v>827</v>
      </c>
      <c r="H27" s="16">
        <f t="shared" si="10"/>
        <v>1.3599999999999945E-2</v>
      </c>
      <c r="I27" s="6">
        <f t="shared" si="11"/>
        <v>1.7199999999999993E-2</v>
      </c>
      <c r="J27" s="6">
        <f t="shared" si="12"/>
        <v>1.8300000000000038E-2</v>
      </c>
      <c r="K27" s="7">
        <f t="shared" si="13"/>
        <v>1.7100000000000004E-2</v>
      </c>
    </row>
    <row r="28" spans="1:11" x14ac:dyDescent="0.45">
      <c r="A28" s="16">
        <v>927</v>
      </c>
      <c r="B28" s="16">
        <f t="shared" si="9"/>
        <v>1.5760266370699212</v>
      </c>
      <c r="C28" s="6">
        <f t="shared" si="7"/>
        <v>2.4170616113744043</v>
      </c>
      <c r="D28" s="6">
        <f t="shared" si="7"/>
        <v>5.045731707317076</v>
      </c>
      <c r="E28" s="7">
        <f t="shared" si="7"/>
        <v>6.5441176470588163</v>
      </c>
      <c r="G28" s="16">
        <v>927</v>
      </c>
      <c r="H28" s="16">
        <f t="shared" si="10"/>
        <v>1.419999999999999E-2</v>
      </c>
      <c r="I28" s="6">
        <f t="shared" si="11"/>
        <v>2.0399999999999974E-2</v>
      </c>
      <c r="J28" s="6">
        <f t="shared" si="12"/>
        <v>3.3100000000000018E-2</v>
      </c>
      <c r="K28" s="7">
        <f t="shared" si="13"/>
        <v>3.5599999999999965E-2</v>
      </c>
    </row>
    <row r="29" spans="1:11" x14ac:dyDescent="0.45">
      <c r="A29" s="17">
        <v>1027</v>
      </c>
      <c r="B29" s="17">
        <f t="shared" si="9"/>
        <v>1.1052631578947436</v>
      </c>
      <c r="C29" s="10">
        <f t="shared" si="7"/>
        <v>1.7647058823529402</v>
      </c>
      <c r="D29" s="10">
        <f t="shared" si="7"/>
        <v>4.4810126582278462</v>
      </c>
      <c r="E29" s="11">
        <f t="shared" si="7"/>
        <v>6.4080459770115059</v>
      </c>
      <c r="G29" s="17">
        <v>1027</v>
      </c>
      <c r="H29" s="17">
        <f t="shared" si="10"/>
        <v>1.0500000000000065E-2</v>
      </c>
      <c r="I29" s="10">
        <f t="shared" si="11"/>
        <v>1.6199999999999992E-2</v>
      </c>
      <c r="J29" s="10">
        <f t="shared" si="12"/>
        <v>3.5399999999999987E-2</v>
      </c>
      <c r="K29" s="11">
        <f t="shared" si="13"/>
        <v>4.4600000000000084E-2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Dunkle, Nicholas J</dc:creator>
  <cp:lastModifiedBy>Dunkle, Nicholas J</cp:lastModifiedBy>
  <dcterms:created xsi:type="dcterms:W3CDTF">2024-05-02T18:54:19Z</dcterms:created>
  <dcterms:modified xsi:type="dcterms:W3CDTF">2024-05-10T04:17:45Z</dcterms:modified>
</cp:coreProperties>
</file>