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Study\Uni\7 sem\Eco\"/>
    </mc:Choice>
  </mc:AlternateContent>
  <xr:revisionPtr revIDLastSave="0" documentId="13_ncr:1_{6CB44CAC-45DC-442A-A89C-2E8CDED254D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6" i="1"/>
  <c r="B6" i="1"/>
  <c r="C10" i="1" s="1"/>
  <c r="H6" i="1"/>
  <c r="O6" i="1"/>
  <c r="R6" i="1"/>
  <c r="M11" i="1"/>
  <c r="I6" i="1"/>
  <c r="J6" i="1" s="1"/>
  <c r="K6" i="1"/>
  <c r="I7" i="1" s="1"/>
  <c r="C6" i="1"/>
  <c r="E6" i="1" s="1"/>
  <c r="E7" i="1" s="1"/>
  <c r="E8" i="1" s="1"/>
  <c r="E9" i="1" s="1"/>
  <c r="E10" i="1" s="1"/>
  <c r="D8" i="1"/>
  <c r="D9" i="1"/>
  <c r="D10" i="1"/>
  <c r="D7" i="1"/>
  <c r="D6" i="1"/>
  <c r="C7" i="1"/>
  <c r="C8" i="1"/>
  <c r="C9" i="1"/>
  <c r="B3" i="1"/>
  <c r="Q6" i="1" l="1"/>
  <c r="K7" i="1"/>
  <c r="J7" i="1"/>
  <c r="I8" i="1" l="1"/>
  <c r="J8" i="1" s="1"/>
  <c r="Q7" i="1"/>
  <c r="R7" i="1"/>
  <c r="K8" i="1" l="1"/>
  <c r="I9" i="1" s="1"/>
  <c r="K9" i="1" s="1"/>
  <c r="R8" i="1"/>
  <c r="Q8" i="1"/>
  <c r="I10" i="1"/>
  <c r="K10" i="1" s="1"/>
  <c r="J9" i="1" l="1"/>
  <c r="J10" i="1" s="1"/>
  <c r="R9" i="1"/>
  <c r="Q9" i="1"/>
  <c r="R10" i="1" l="1"/>
  <c r="Q10" i="1"/>
</calcChain>
</file>

<file path=xl/sharedStrings.xml><?xml version="1.0" encoding="utf-8"?>
<sst xmlns="http://schemas.openxmlformats.org/spreadsheetml/2006/main" count="23" uniqueCount="12">
  <si>
    <t xml:space="preserve">Линейная </t>
  </si>
  <si>
    <t>Год</t>
  </si>
  <si>
    <t>Перв. Ст.</t>
  </si>
  <si>
    <t>Ам. Ост.</t>
  </si>
  <si>
    <t>Износ</t>
  </si>
  <si>
    <t>Ост. Ст.</t>
  </si>
  <si>
    <t>Срок</t>
  </si>
  <si>
    <t>k</t>
  </si>
  <si>
    <t>Ум. Ост.</t>
  </si>
  <si>
    <t xml:space="preserve">Cp = </t>
  </si>
  <si>
    <t>Пропорц.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</si>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</sst>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333103</xdr:colOff>
      <xdr:row>9</xdr:row>
      <xdr:rowOff>76200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8487FFB-5406-EF09-81A5-76FF4A537B72}"/>
            </a:ext>
          </a:extLst>
        </xdr:cNvPr>
        <xdr:cNvSpPr txBox="1"/>
      </xdr:nvSpPr>
      <xdr:spPr>
        <a:xfrm>
          <a:off x="4935583" y="1722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333103</xdr:colOff>
      <xdr:row>9</xdr:row>
      <xdr:rowOff>76200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3FA779A-10E4-4E39-B634-5A299548AA58}"/>
            </a:ext>
          </a:extLst>
        </xdr:cNvPr>
        <xdr:cNvSpPr txBox="1"/>
      </xdr:nvSpPr>
      <xdr:spPr>
        <a:xfrm>
          <a:off x="4935583" y="1722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topLeftCell="C1" zoomScale="175" zoomScaleNormal="175" workbookViewId="0">
      <selection activeCell="K18" sqref="K18"/>
    </sheetView>
  </sheetViews>
  <sheetFormatPr defaultColWidth="9.5546875" defaultRowHeight="14.4" x14ac:dyDescent="0.3"/>
  <sheetData>
    <row r="1" spans="1:18" x14ac:dyDescent="0.3">
      <c r="A1" s="6" t="s">
        <v>6</v>
      </c>
      <c r="B1" s="6">
        <v>5</v>
      </c>
    </row>
    <row r="2" spans="1:18" x14ac:dyDescent="0.3">
      <c r="A2" s="6" t="s">
        <v>2</v>
      </c>
      <c r="B2" s="6">
        <v>5000</v>
      </c>
    </row>
    <row r="3" spans="1:18" x14ac:dyDescent="0.3">
      <c r="A3" s="6" t="s">
        <v>7</v>
      </c>
      <c r="B3" s="6">
        <f>1/5*100</f>
        <v>20</v>
      </c>
    </row>
    <row r="4" spans="1:18" x14ac:dyDescent="0.3">
      <c r="A4" s="7" t="s">
        <v>0</v>
      </c>
      <c r="B4" s="6"/>
      <c r="G4" s="1" t="s">
        <v>8</v>
      </c>
      <c r="M4" s="1" t="s">
        <v>10</v>
      </c>
    </row>
    <row r="5" spans="1:18" x14ac:dyDescent="0.3">
      <c r="A5" s="8" t="s">
        <v>1</v>
      </c>
      <c r="B5" s="8" t="s">
        <v>2</v>
      </c>
      <c r="C5" s="8" t="s">
        <v>3</v>
      </c>
      <c r="D5" s="8" t="s">
        <v>4</v>
      </c>
      <c r="E5" s="8" t="s">
        <v>5</v>
      </c>
      <c r="G5" s="8" t="s">
        <v>1</v>
      </c>
      <c r="H5" s="8" t="s">
        <v>2</v>
      </c>
      <c r="I5" s="8" t="s">
        <v>3</v>
      </c>
      <c r="J5" s="8" t="s">
        <v>4</v>
      </c>
      <c r="K5" s="8" t="s">
        <v>5</v>
      </c>
      <c r="M5" s="8" t="s">
        <v>11</v>
      </c>
      <c r="N5" s="8" t="s">
        <v>1</v>
      </c>
      <c r="O5" s="8" t="s">
        <v>2</v>
      </c>
      <c r="P5" s="8" t="s">
        <v>3</v>
      </c>
      <c r="Q5" s="8" t="s">
        <v>4</v>
      </c>
      <c r="R5" s="8" t="s">
        <v>5</v>
      </c>
    </row>
    <row r="6" spans="1:18" x14ac:dyDescent="0.3">
      <c r="A6" s="2">
        <v>1</v>
      </c>
      <c r="B6" s="3">
        <f>$B$2</f>
        <v>5000</v>
      </c>
      <c r="C6" s="2">
        <f>$B$3*$B$6/100</f>
        <v>1000</v>
      </c>
      <c r="D6" s="2">
        <f>B2/5</f>
        <v>1000</v>
      </c>
      <c r="E6" s="2">
        <f>$B$2-C6</f>
        <v>4000</v>
      </c>
      <c r="G6" s="2">
        <v>1</v>
      </c>
      <c r="H6" s="3">
        <f>$B$2</f>
        <v>5000</v>
      </c>
      <c r="I6" s="10">
        <f>($H$6*$B$3*$H$12)/100</f>
        <v>1250</v>
      </c>
      <c r="J6" s="10">
        <f>I6</f>
        <v>1250</v>
      </c>
      <c r="K6" s="10">
        <f>$B$2-I6</f>
        <v>3750</v>
      </c>
      <c r="M6" s="11">
        <v>150</v>
      </c>
      <c r="N6" s="2">
        <v>1</v>
      </c>
      <c r="O6" s="3">
        <f>$B$2</f>
        <v>5000</v>
      </c>
      <c r="P6" s="10">
        <f>($O$6*M6/$M$11)</f>
        <v>468.75</v>
      </c>
      <c r="Q6" s="10">
        <f>P6</f>
        <v>468.75</v>
      </c>
      <c r="R6" s="10">
        <f>$B$2-P6</f>
        <v>4531.25</v>
      </c>
    </row>
    <row r="7" spans="1:18" x14ac:dyDescent="0.3">
      <c r="A7" s="2">
        <v>2</v>
      </c>
      <c r="B7" s="4"/>
      <c r="C7" s="2">
        <f t="shared" ref="C7:C9" si="0">$B$3*$B$6/100</f>
        <v>1000</v>
      </c>
      <c r="D7" s="2">
        <f>$D$6*A7</f>
        <v>2000</v>
      </c>
      <c r="E7" s="2">
        <f>E6-C7</f>
        <v>3000</v>
      </c>
      <c r="G7" s="2">
        <v>2</v>
      </c>
      <c r="H7" s="4"/>
      <c r="I7" s="10">
        <f>(K6*$B$3*$H$12)/100</f>
        <v>937.5</v>
      </c>
      <c r="J7" s="10">
        <f>I7+J6</f>
        <v>2187.5</v>
      </c>
      <c r="K7" s="10">
        <f>K6-I7</f>
        <v>2812.5</v>
      </c>
      <c r="M7" s="11">
        <v>350</v>
      </c>
      <c r="N7" s="2">
        <v>2</v>
      </c>
      <c r="O7" s="4"/>
      <c r="P7" s="10">
        <f t="shared" ref="P7:P10" si="1">($O$6*M7/$M$11)</f>
        <v>1093.75</v>
      </c>
      <c r="Q7" s="10">
        <f>P7+Q6</f>
        <v>1562.5</v>
      </c>
      <c r="R7" s="10">
        <f>R6-P7</f>
        <v>3437.5</v>
      </c>
    </row>
    <row r="8" spans="1:18" x14ac:dyDescent="0.3">
      <c r="A8" s="2">
        <v>3</v>
      </c>
      <c r="B8" s="4"/>
      <c r="C8" s="2">
        <f t="shared" si="0"/>
        <v>1000</v>
      </c>
      <c r="D8" s="2">
        <f t="shared" ref="D8:D10" si="2">$D$6*A8</f>
        <v>3000</v>
      </c>
      <c r="E8" s="2">
        <f t="shared" ref="E8:E10" si="3">E7-C8</f>
        <v>2000</v>
      </c>
      <c r="G8" s="2">
        <v>3</v>
      </c>
      <c r="H8" s="4"/>
      <c r="I8" s="10">
        <f t="shared" ref="I8:I10" si="4">(K7*$B$3*$H$12)/100</f>
        <v>703.125</v>
      </c>
      <c r="J8" s="10">
        <f>J7+I8</f>
        <v>2890.625</v>
      </c>
      <c r="K8" s="10">
        <f t="shared" ref="K8:K10" si="5">K7-I8</f>
        <v>2109.375</v>
      </c>
      <c r="M8" s="11">
        <v>600</v>
      </c>
      <c r="N8" s="2">
        <v>3</v>
      </c>
      <c r="O8" s="4"/>
      <c r="P8" s="10">
        <f t="shared" si="1"/>
        <v>1875</v>
      </c>
      <c r="Q8" s="10">
        <f>Q7+P8</f>
        <v>3437.5</v>
      </c>
      <c r="R8" s="10">
        <f t="shared" ref="R8:R10" si="6">R7-P8</f>
        <v>1562.5</v>
      </c>
    </row>
    <row r="9" spans="1:18" x14ac:dyDescent="0.3">
      <c r="A9" s="2">
        <v>4</v>
      </c>
      <c r="B9" s="4"/>
      <c r="C9" s="2">
        <f t="shared" si="0"/>
        <v>1000</v>
      </c>
      <c r="D9" s="2">
        <f t="shared" si="2"/>
        <v>4000</v>
      </c>
      <c r="E9" s="2">
        <f t="shared" si="3"/>
        <v>1000</v>
      </c>
      <c r="G9" s="2">
        <v>4</v>
      </c>
      <c r="H9" s="4"/>
      <c r="I9" s="10">
        <f t="shared" si="4"/>
        <v>527.34375</v>
      </c>
      <c r="J9" s="10">
        <f t="shared" ref="J9:J10" si="7">J8+I9</f>
        <v>3417.96875</v>
      </c>
      <c r="K9" s="10">
        <f t="shared" si="5"/>
        <v>1582.03125</v>
      </c>
      <c r="M9" s="11">
        <v>300</v>
      </c>
      <c r="N9" s="2">
        <v>4</v>
      </c>
      <c r="O9" s="4"/>
      <c r="P9" s="10">
        <f t="shared" si="1"/>
        <v>937.5</v>
      </c>
      <c r="Q9" s="10">
        <f t="shared" ref="Q9:Q10" si="8">Q8+P9</f>
        <v>4375</v>
      </c>
      <c r="R9" s="10">
        <f t="shared" si="6"/>
        <v>625</v>
      </c>
    </row>
    <row r="10" spans="1:18" x14ac:dyDescent="0.3">
      <c r="A10" s="2">
        <v>5</v>
      </c>
      <c r="B10" s="5"/>
      <c r="C10" s="2">
        <f>$B$3*$B$6/100</f>
        <v>1000</v>
      </c>
      <c r="D10" s="2">
        <f t="shared" si="2"/>
        <v>5000</v>
      </c>
      <c r="E10" s="2">
        <f t="shared" si="3"/>
        <v>0</v>
      </c>
      <c r="G10" s="2">
        <v>5</v>
      </c>
      <c r="H10" s="5"/>
      <c r="I10" s="10">
        <f t="shared" si="4"/>
        <v>395.5078125</v>
      </c>
      <c r="J10" s="10">
        <f t="shared" si="7"/>
        <v>3813.4765625</v>
      </c>
      <c r="K10" s="10">
        <f t="shared" si="5"/>
        <v>1186.5234375</v>
      </c>
      <c r="M10" s="11">
        <v>200</v>
      </c>
      <c r="N10" s="2">
        <v>5</v>
      </c>
      <c r="O10" s="5"/>
      <c r="P10" s="10">
        <f t="shared" si="1"/>
        <v>625</v>
      </c>
      <c r="Q10" s="10">
        <f t="shared" si="8"/>
        <v>5000</v>
      </c>
      <c r="R10" s="10">
        <f t="shared" si="6"/>
        <v>0</v>
      </c>
    </row>
    <row r="11" spans="1:18" x14ac:dyDescent="0.3">
      <c r="M11" s="12">
        <f>SUM(M6:M10)</f>
        <v>1600</v>
      </c>
    </row>
    <row r="12" spans="1:18" x14ac:dyDescent="0.3">
      <c r="G12" t="s">
        <v>9</v>
      </c>
      <c r="H12" s="9">
        <v>1.25</v>
      </c>
    </row>
  </sheetData>
  <mergeCells count="3">
    <mergeCell ref="B6:B10"/>
    <mergeCell ref="H6:H10"/>
    <mergeCell ref="O6:O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Глазунов</dc:creator>
  <cp:lastModifiedBy>Кирилл Глазунов</cp:lastModifiedBy>
  <dcterms:created xsi:type="dcterms:W3CDTF">2015-06-05T18:19:34Z</dcterms:created>
  <dcterms:modified xsi:type="dcterms:W3CDTF">2025-09-29T10:15:29Z</dcterms:modified>
</cp:coreProperties>
</file>