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F6E5E190-2047-482C-9944-D9E606A06C7A}" xr6:coauthVersionLast="47" xr6:coauthVersionMax="47" xr10:uidLastSave="{00000000-0000-0000-0000-000000000000}"/>
  <bookViews>
    <workbookView xWindow="14400" yWindow="0" windowWidth="14400" windowHeight="15600" xr2:uid="{C5C587F3-7886-4298-893C-18E1278FEE94}"/>
  </bookViews>
  <sheets>
    <sheet name="Sheet1" sheetId="1" r:id="rId1"/>
    <sheet name="VLOOKUP" sheetId="2" r:id="rId2"/>
    <sheet name="Sheet3" sheetId="3" r:id="rId3"/>
  </sheets>
  <definedNames>
    <definedName name="Age">#REF!</definedName>
    <definedName name="EMP_01">#REF!</definedName>
    <definedName name="EMP_02">#REF!</definedName>
    <definedName name="ID">#REF!</definedName>
    <definedName name="Name">#REF!</definedName>
    <definedName name="Profess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G8" i="1"/>
  <c r="G4" i="1"/>
  <c r="F4" i="1"/>
  <c r="B28" i="3"/>
  <c r="C26" i="3"/>
  <c r="C24" i="3"/>
  <c r="C23" i="3"/>
  <c r="C22" i="3"/>
  <c r="B18" i="3"/>
  <c r="B9" i="3" a="1"/>
  <c r="B9" i="3" s="1"/>
  <c r="B8" i="3" a="1"/>
  <c r="B8" i="3" s="1"/>
  <c r="B7" i="3"/>
  <c r="C5" i="3"/>
  <c r="C4" i="3"/>
  <c r="C3" i="3"/>
  <c r="C2" i="3"/>
  <c r="B10" i="3" s="1" a="1"/>
  <c r="B10" i="3" s="1"/>
  <c r="B7" i="2"/>
  <c r="C13" i="2"/>
  <c r="C11" i="2"/>
  <c r="C7" i="2"/>
  <c r="B13" i="2"/>
  <c r="B11" i="2"/>
  <c r="B9" i="2"/>
  <c r="B8" i="2"/>
  <c r="D3" i="2"/>
  <c r="D4" i="2"/>
  <c r="D5" i="2"/>
  <c r="D2" i="2"/>
  <c r="C4" i="1" a="1"/>
  <c r="C4" i="1" s="1"/>
  <c r="C5" i="1" a="1"/>
  <c r="C5" i="1" s="1"/>
  <c r="C6" i="1" a="1"/>
  <c r="C6" i="1" s="1"/>
  <c r="C7" i="1" a="1"/>
  <c r="C7" i="1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<sst xmlns="http://schemas.openxmlformats.org/spreadsheetml/2006/main" count="47" uniqueCount="20">
  <si>
    <t>U.S.A.</t>
  </si>
  <si>
    <t>Canada</t>
  </si>
  <si>
    <t>Mexico</t>
  </si>
  <si>
    <t>Country</t>
  </si>
  <si>
    <t>Total Sales</t>
  </si>
  <si>
    <t>Strength</t>
  </si>
  <si>
    <t>Costa Rica</t>
  </si>
  <si>
    <t>Panama</t>
  </si>
  <si>
    <t>Customer Sales by Country</t>
  </si>
  <si>
    <t>Lookup #1</t>
  </si>
  <si>
    <t>Lookup #2</t>
  </si>
  <si>
    <t>Budgeted</t>
  </si>
  <si>
    <t>Actual</t>
  </si>
  <si>
    <t>Amount over</t>
  </si>
  <si>
    <t>Status</t>
  </si>
  <si>
    <t>Expenses</t>
  </si>
  <si>
    <t>Airfare</t>
  </si>
  <si>
    <t>Hotel</t>
  </si>
  <si>
    <t>Car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</si>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</sst>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2"/>
    <xf numFmtId="0" fontId="2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166" fontId="0" fillId="0" borderId="0" xfId="1" applyNumberFormat="1" applyFont="1"/>
    <xf numFmtId="166" fontId="0" fillId="3" borderId="0" xfId="0" applyNumberFormat="1" applyFill="1"/>
    <xf numFmtId="166" fontId="0" fillId="4" borderId="0" xfId="0" applyNumberFormat="1" applyFill="1"/>
    <xf numFmtId="166" fontId="0" fillId="5" borderId="0" xfId="0" applyNumberFormat="1" applyFill="1"/>
    <xf numFmtId="166" fontId="0" fillId="6" borderId="0" xfId="0" applyNumberFormat="1" applyFill="1"/>
    <xf numFmtId="166" fontId="0" fillId="7" borderId="0" xfId="0" applyNumberFormat="1" applyFill="1"/>
    <xf numFmtId="166" fontId="0" fillId="8" borderId="0" xfId="0" applyNumberFormat="1" applyFill="1"/>
  </cellXfs>
  <cellStyles count="3">
    <cellStyle name="Currency" xfId="1" builtinId="4"/>
    <cellStyle name="Heading 4" xfId="2" builtinId="19"/>
    <cellStyle name="Normal" xfId="0" builtinId="0"/>
  </cellStyles>
  <dxfs count="0"/>
  <tableStyles count="1" defaultTableStyle="TableStyleMedium2" defaultPivotStyle="PivotStyleLight16">
    <tableStyle name="Invisible" pivot="0" table="0" count="0" xr9:uid="{E84C78BC-7D54-45D6-81F2-141AC47BC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E701-85DD-4726-B756-9DEA5B85DD77}">
  <dimension ref="A1:G8"/>
  <sheetViews>
    <sheetView tabSelected="1" zoomScale="140" zoomScaleNormal="140" workbookViewId="0">
      <selection activeCell="C14" sqref="C14"/>
    </sheetView>
  </sheetViews>
  <sheetFormatPr defaultRowHeight="15" x14ac:dyDescent="0.25"/>
  <cols>
    <col min="1" max="1" width="12.85546875" customWidth="1"/>
    <col min="2" max="2" width="13" bestFit="1" customWidth="1"/>
    <col min="3" max="3" width="9.85546875" bestFit="1" customWidth="1"/>
    <col min="4" max="4" width="4.7109375" customWidth="1"/>
    <col min="5" max="6" width="10.42578125" bestFit="1" customWidth="1"/>
  </cols>
  <sheetData>
    <row r="1" spans="1:7" ht="27" customHeight="1" x14ac:dyDescent="0.25">
      <c r="A1" s="2" t="s">
        <v>8</v>
      </c>
    </row>
    <row r="2" spans="1:7" x14ac:dyDescent="0.25">
      <c r="E2" s="6" t="s">
        <v>9</v>
      </c>
      <c r="F2" s="6"/>
    </row>
    <row r="3" spans="1:7" x14ac:dyDescent="0.25">
      <c r="A3" s="3" t="s">
        <v>3</v>
      </c>
      <c r="B3" s="3" t="s">
        <v>4</v>
      </c>
      <c r="C3" s="3" t="s">
        <v>5</v>
      </c>
      <c r="E3" s="3" t="s">
        <v>3</v>
      </c>
      <c r="F3" s="3" t="s">
        <v>4</v>
      </c>
    </row>
    <row r="4" spans="1:7" x14ac:dyDescent="0.25">
      <c r="A4" t="s">
        <v>0</v>
      </c>
      <c r="B4" s="1">
        <v>25000</v>
      </c>
      <c r="C4" t="str" cm="1">
        <f t="array" ref="C4">_xlfn.IFS(B4 &lt; 5000, "Weak", AND(B4 &gt;= 5000, B4 &lt;= 10000), "Moderate", B4 &gt; 10000, "Strong")</f>
        <v>Strong</v>
      </c>
      <c r="E4" t="s">
        <v>6</v>
      </c>
      <c r="F4">
        <f>_xlfn.XLOOKUP(E4,A4:A8,B4:B8)</f>
        <v>4900</v>
      </c>
      <c r="G4">
        <f>_xlfn.XLOOKUP(E4,A4:A8,B4:B8)</f>
        <v>4900</v>
      </c>
    </row>
    <row r="5" spans="1:7" x14ac:dyDescent="0.25">
      <c r="A5" t="s">
        <v>1</v>
      </c>
      <c r="B5" s="1">
        <v>18500</v>
      </c>
      <c r="C5" t="str" cm="1">
        <f t="array" ref="C5">_xlfn.IFS(B5 &lt; 5000, "Weak", AND(B5 &gt;= 5000, B5 &lt;= 10000), "Moderate", B5 &gt; 10000, "Strong")</f>
        <v>Strong</v>
      </c>
    </row>
    <row r="6" spans="1:7" x14ac:dyDescent="0.25">
      <c r="A6" t="s">
        <v>2</v>
      </c>
      <c r="B6" s="1">
        <v>10000</v>
      </c>
      <c r="C6" t="str" cm="1">
        <f t="array" ref="C6">_xlfn.IFS(B6 &lt; 5000, "Weak", AND(B6 &gt;= 5000, B6 &lt;= 10000), "Moderate", B6 &gt; 10000, "Strong")</f>
        <v>Moderate</v>
      </c>
      <c r="E6" s="6" t="s">
        <v>10</v>
      </c>
      <c r="F6" s="6"/>
    </row>
    <row r="7" spans="1:7" x14ac:dyDescent="0.25">
      <c r="A7" t="s">
        <v>6</v>
      </c>
      <c r="B7" s="1">
        <v>4900</v>
      </c>
      <c r="C7" t="str" cm="1">
        <f t="array" ref="C7">_xlfn.IFS(B7 &lt; 5000, "Weak", AND(B7 &gt;= 5000, B7 &lt;= 10000), "Moderate", B7 &gt; 10000, "Strong")</f>
        <v>Weak</v>
      </c>
      <c r="E7" s="3" t="s">
        <v>4</v>
      </c>
      <c r="F7" s="3" t="s">
        <v>3</v>
      </c>
    </row>
    <row r="8" spans="1:7" x14ac:dyDescent="0.25">
      <c r="A8" t="s">
        <v>7</v>
      </c>
      <c r="B8" s="1">
        <v>5700</v>
      </c>
      <c r="C8" t="str" cm="1">
        <f t="array" ref="C8">_xlfn.IFS(B8 &lt; 5000, "Weak", AND(B8 &gt;= 5000, B8 &lt;= 10000), "Moderate", B8 &gt; 10000, "Strong")</f>
        <v>Moderate</v>
      </c>
      <c r="E8" s="5">
        <v>11000</v>
      </c>
      <c r="F8" t="str">
        <f>_xlfn.XLOOKUP(E8,B4:B8,A4:A8,,-1)</f>
        <v>Mexico</v>
      </c>
      <c r="G8" t="str">
        <f>_xlfn.XLOOKUP(E8,B4:B8,A4:A8,,1)</f>
        <v>Canada</v>
      </c>
    </row>
  </sheetData>
  <mergeCells count="2">
    <mergeCell ref="E2:F2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FF6-540D-46B1-A730-E726189CBFF2}">
  <dimension ref="A1:E13"/>
  <sheetViews>
    <sheetView zoomScale="160" zoomScaleNormal="160" workbookViewId="0">
      <selection sqref="A1:E13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1.42578125" bestFit="1" customWidth="1"/>
    <col min="4" max="4" width="22.42578125" bestFit="1" customWidth="1"/>
    <col min="5" max="5" width="11.28515625" bestFit="1" customWidth="1"/>
  </cols>
  <sheetData>
    <row r="1" spans="1:5" ht="39.75" customHeight="1" x14ac:dyDescent="0.25">
      <c r="A1" s="7" t="s">
        <v>15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x14ac:dyDescent="0.25">
      <c r="A2" t="s">
        <v>16</v>
      </c>
      <c r="B2" s="8">
        <v>800</v>
      </c>
      <c r="C2" s="8">
        <v>921.58</v>
      </c>
      <c r="D2" s="8">
        <f>IF(C2-B2&gt;0,C2-B2,0)</f>
        <v>121.58000000000004</v>
      </c>
    </row>
    <row r="3" spans="1:5" x14ac:dyDescent="0.25">
      <c r="A3" t="s">
        <v>17</v>
      </c>
      <c r="B3" s="8">
        <v>375</v>
      </c>
      <c r="C3" s="8">
        <v>324.98</v>
      </c>
      <c r="D3" s="8">
        <f t="shared" ref="D3:D5" si="0">IF(C3-B3&gt;0,C3-B3,0)</f>
        <v>0</v>
      </c>
    </row>
    <row r="4" spans="1:5" x14ac:dyDescent="0.25">
      <c r="A4" t="s">
        <v>18</v>
      </c>
      <c r="B4" s="8">
        <v>150</v>
      </c>
      <c r="C4" s="8">
        <v>128.43</v>
      </c>
      <c r="D4" s="8">
        <f t="shared" si="0"/>
        <v>0</v>
      </c>
    </row>
    <row r="5" spans="1:5" x14ac:dyDescent="0.25">
      <c r="A5" t="s">
        <v>19</v>
      </c>
      <c r="B5" s="8">
        <v>150</v>
      </c>
      <c r="C5" s="8">
        <v>174.38</v>
      </c>
      <c r="D5" s="8">
        <f t="shared" si="0"/>
        <v>24.379999999999995</v>
      </c>
    </row>
    <row r="7" spans="1:5" x14ac:dyDescent="0.25">
      <c r="A7" t="s">
        <v>16</v>
      </c>
      <c r="B7" s="9">
        <f>VLOOKUP(A2,A2:B5,2,FALSE)</f>
        <v>800</v>
      </c>
      <c r="C7" s="12">
        <f>_xlfn.XLOOKUP(A7,A2:A5,B2:B5)</f>
        <v>800</v>
      </c>
    </row>
    <row r="8" spans="1:5" x14ac:dyDescent="0.25">
      <c r="B8" s="9">
        <f>VLOOKUP(A7,A2:B5,2,FALSE)</f>
        <v>800</v>
      </c>
    </row>
    <row r="9" spans="1:5" x14ac:dyDescent="0.25">
      <c r="B9" s="9">
        <f>VLOOKUP(A7,A2:D5,2,FALSE)</f>
        <v>800</v>
      </c>
    </row>
    <row r="11" spans="1:5" x14ac:dyDescent="0.25">
      <c r="B11" s="10">
        <f>VLOOKUP(A7,A2:D5,3,FALSE)</f>
        <v>921.58</v>
      </c>
      <c r="C11" s="13">
        <f>_xlfn.XLOOKUP(A7,A2:A5,C2:C5)</f>
        <v>921.58</v>
      </c>
    </row>
    <row r="13" spans="1:5" x14ac:dyDescent="0.25">
      <c r="B13" s="11">
        <f>VLOOKUP(A7,A2:D5,4,FALSE)</f>
        <v>121.58000000000004</v>
      </c>
      <c r="C13" s="14">
        <f>_xlfn.XLOOKUP(A7,A2:A5,D2:D5)</f>
        <v>121.58000000000004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7C8B-32E2-4E22-A5C4-882A3084D3F3}">
  <dimension ref="A1:E28"/>
  <sheetViews>
    <sheetView topLeftCell="A12" zoomScale="145" zoomScaleNormal="145" workbookViewId="0">
      <selection activeCell="B25" sqref="B25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1.42578125" bestFit="1" customWidth="1"/>
    <col min="4" max="4" width="22.42578125" bestFit="1" customWidth="1"/>
    <col min="5" max="5" width="11.28515625" bestFit="1" customWidth="1"/>
  </cols>
  <sheetData>
    <row r="1" spans="1:5" ht="26.25" x14ac:dyDescent="0.25">
      <c r="A1" s="7" t="s">
        <v>15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x14ac:dyDescent="0.25">
      <c r="A2" s="8">
        <v>800</v>
      </c>
      <c r="B2" s="8">
        <v>921.58</v>
      </c>
      <c r="C2" s="8">
        <f>IF(B2-A2&gt;0,B2-A2,0)</f>
        <v>121.58000000000004</v>
      </c>
      <c r="D2" t="s">
        <v>16</v>
      </c>
    </row>
    <row r="3" spans="1:5" x14ac:dyDescent="0.25">
      <c r="A3" s="8">
        <v>375</v>
      </c>
      <c r="B3" s="8">
        <v>324.98</v>
      </c>
      <c r="C3" s="8">
        <f t="shared" ref="C3:C5" si="0">IF(B3-A3&gt;0,B3-A3,0)</f>
        <v>0</v>
      </c>
      <c r="D3" t="s">
        <v>17</v>
      </c>
    </row>
    <row r="4" spans="1:5" x14ac:dyDescent="0.25">
      <c r="A4" s="8">
        <v>150</v>
      </c>
      <c r="B4" s="8">
        <v>128.43</v>
      </c>
      <c r="C4" s="8">
        <f t="shared" si="0"/>
        <v>0</v>
      </c>
      <c r="D4" t="s">
        <v>18</v>
      </c>
    </row>
    <row r="5" spans="1:5" x14ac:dyDescent="0.25">
      <c r="A5" s="8">
        <v>150</v>
      </c>
      <c r="B5" s="8">
        <v>174.38</v>
      </c>
      <c r="C5" s="8">
        <f t="shared" si="0"/>
        <v>24.379999999999995</v>
      </c>
      <c r="D5" t="s">
        <v>19</v>
      </c>
    </row>
    <row r="7" spans="1:5" x14ac:dyDescent="0.25">
      <c r="A7" t="s">
        <v>16</v>
      </c>
      <c r="B7" s="9">
        <f>_xlfn.XLOOKUP(A7,D2:D5,B2:B5)</f>
        <v>921.58</v>
      </c>
    </row>
    <row r="8" spans="1:5" x14ac:dyDescent="0.25">
      <c r="B8" cm="1">
        <f t="array" ref="B8:D8">_xlfn.XLOOKUP(A7,D2:D5,A2:C5)</f>
        <v>800</v>
      </c>
      <c r="C8">
        <v>921.58</v>
      </c>
      <c r="D8">
        <v>121.58000000000004</v>
      </c>
    </row>
    <row r="9" spans="1:5" x14ac:dyDescent="0.25">
      <c r="B9" cm="1">
        <f t="array" ref="B9:C9">_xlfn.XLOOKUP(A7,D2:D5,A2:B5)</f>
        <v>800</v>
      </c>
      <c r="C9">
        <v>921.58</v>
      </c>
    </row>
    <row r="10" spans="1:5" x14ac:dyDescent="0.25">
      <c r="B10" cm="1">
        <f t="array" ref="B10:C10">_xlfn.XLOOKUP(A7,D2:D5,B2:C5)</f>
        <v>921.58</v>
      </c>
      <c r="C10">
        <v>121.58000000000004</v>
      </c>
    </row>
    <row r="14" spans="1:5" x14ac:dyDescent="0.25">
      <c r="A14" s="4" t="s">
        <v>16</v>
      </c>
      <c r="B14" s="4" t="s">
        <v>17</v>
      </c>
      <c r="C14" s="4" t="s">
        <v>18</v>
      </c>
      <c r="D14" s="4" t="s">
        <v>19</v>
      </c>
    </row>
    <row r="15" spans="1:5" x14ac:dyDescent="0.25">
      <c r="A15" s="8">
        <v>800</v>
      </c>
      <c r="B15" s="8">
        <v>375</v>
      </c>
      <c r="C15" s="8">
        <v>150</v>
      </c>
      <c r="D15" s="8">
        <v>150</v>
      </c>
    </row>
    <row r="16" spans="1:5" x14ac:dyDescent="0.25">
      <c r="A16" s="8">
        <v>921.58</v>
      </c>
      <c r="B16" s="8">
        <v>324.98</v>
      </c>
      <c r="C16" s="8">
        <v>128.43</v>
      </c>
      <c r="D16" s="8">
        <v>174.38</v>
      </c>
    </row>
    <row r="18" spans="1:4" x14ac:dyDescent="0.25">
      <c r="A18" t="s">
        <v>16</v>
      </c>
      <c r="B18" s="9">
        <f>_xlfn.XLOOKUP(A18,A14:D14,A16:D16)</f>
        <v>921.58</v>
      </c>
    </row>
    <row r="22" spans="1:4" x14ac:dyDescent="0.25">
      <c r="A22" s="8">
        <v>800</v>
      </c>
      <c r="B22" s="8">
        <v>921.58</v>
      </c>
      <c r="C22" s="8">
        <f>IF(B22-A22&gt;0,B22-A22,0)</f>
        <v>121.58000000000004</v>
      </c>
      <c r="D22" t="s">
        <v>16</v>
      </c>
    </row>
    <row r="23" spans="1:4" x14ac:dyDescent="0.25">
      <c r="A23" s="8">
        <v>375</v>
      </c>
      <c r="B23" s="8">
        <v>324.98</v>
      </c>
      <c r="C23" s="8">
        <f t="shared" ref="C23:C26" si="1">IF(B23-A23&gt;0,B23-A23,0)</f>
        <v>0</v>
      </c>
      <c r="D23" t="s">
        <v>17</v>
      </c>
    </row>
    <row r="24" spans="1:4" x14ac:dyDescent="0.25">
      <c r="A24" s="8">
        <v>150</v>
      </c>
      <c r="B24" s="8">
        <v>128.43</v>
      </c>
      <c r="C24" s="8">
        <f t="shared" si="1"/>
        <v>0</v>
      </c>
      <c r="D24" t="s">
        <v>18</v>
      </c>
    </row>
    <row r="25" spans="1:4" x14ac:dyDescent="0.25">
      <c r="A25" s="8">
        <v>111</v>
      </c>
      <c r="B25" s="8">
        <v>333</v>
      </c>
      <c r="C25" s="8">
        <v>111</v>
      </c>
      <c r="D25" t="s">
        <v>16</v>
      </c>
    </row>
    <row r="26" spans="1:4" x14ac:dyDescent="0.25">
      <c r="A26" s="8">
        <v>150</v>
      </c>
      <c r="B26" s="8">
        <v>174.38</v>
      </c>
      <c r="C26" s="8">
        <f t="shared" si="1"/>
        <v>24.379999999999995</v>
      </c>
      <c r="D26" t="s">
        <v>19</v>
      </c>
    </row>
    <row r="28" spans="1:4" x14ac:dyDescent="0.25">
      <c r="A28" t="s">
        <v>16</v>
      </c>
      <c r="B28" s="9">
        <f>_xlfn.XLOOKUP(A28,D22:D26,B22:B26,,,-1)</f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VLOOKUP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2018-08-10T15:32:15Z</dcterms:created>
  <dcterms:modified xsi:type="dcterms:W3CDTF">2023-11-09T09:28:36Z</dcterms:modified>
</cp:coreProperties>
</file>