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D6F476DB-CF94-40D6-A580-CF2701E47FEA}" xr6:coauthVersionLast="47" xr6:coauthVersionMax="47" xr10:uidLastSave="{00000000-0000-0000-0000-000000000000}"/>
  <bookViews>
    <workbookView xWindow="14880" yWindow="0" windowWidth="13920" windowHeight="15600" xr2:uid="{00000000-000D-0000-FFFF-FFFF00000000}"/>
  </bookViews>
  <sheets>
    <sheet name="Schedule" sheetId="1" r:id="rId1"/>
    <sheet name="Trans Schedule" sheetId="2" r:id="rId2"/>
    <sheet name="Sheet3" sheetId="3" r:id="rId3"/>
  </sheets>
  <definedNames>
    <definedName name="_xlnm.Print_Titles" localSheetId="0">Schedule!$A:$A,Schedule!$1:$2</definedName>
    <definedName name="Target_sched">'Trans Schedule'!$B$2:$O$8</definedName>
  </definedNames>
  <calcPr calcId="181029"/>
</workbook>
</file>

<file path=xl/calcChain.xml><?xml version="1.0" encoding="utf-8"?>
<calcChain xmlns="http://schemas.openxmlformats.org/spreadsheetml/2006/main">
  <c r="F12" i="2" l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D8" i="2"/>
  <c r="C8" i="2"/>
  <c r="E7" i="2"/>
  <c r="F7" i="2" s="1"/>
  <c r="G7" i="2" s="1"/>
  <c r="H7" i="2" s="1"/>
  <c r="I7" i="2" s="1"/>
  <c r="J7" i="2" s="1"/>
  <c r="K7" i="2" s="1"/>
  <c r="L7" i="2" s="1"/>
  <c r="M7" i="2" s="1"/>
  <c r="N7" i="2" s="1"/>
  <c r="D7" i="2"/>
  <c r="E6" i="2"/>
  <c r="F6" i="2" s="1"/>
  <c r="G6" i="2" s="1"/>
  <c r="H6" i="2" s="1"/>
  <c r="I6" i="2" s="1"/>
  <c r="J6" i="2" s="1"/>
  <c r="K6" i="2" s="1"/>
  <c r="L6" i="2" s="1"/>
  <c r="M6" i="2" s="1"/>
  <c r="N6" i="2" s="1"/>
  <c r="D6" i="2"/>
  <c r="O6" i="2" s="1"/>
  <c r="E5" i="2"/>
  <c r="F5" i="2" s="1"/>
  <c r="G5" i="2" s="1"/>
  <c r="H5" i="2" s="1"/>
  <c r="I5" i="2" s="1"/>
  <c r="J5" i="2" s="1"/>
  <c r="K5" i="2" s="1"/>
  <c r="L5" i="2" s="1"/>
  <c r="M5" i="2" s="1"/>
  <c r="N5" i="2" s="1"/>
  <c r="D5" i="2"/>
  <c r="E4" i="2"/>
  <c r="E8" i="2" s="1"/>
  <c r="D4" i="2"/>
  <c r="C8" i="1"/>
  <c r="D7" i="1"/>
  <c r="E7" i="1" s="1"/>
  <c r="D6" i="1"/>
  <c r="E6" i="1" s="1"/>
  <c r="D5" i="1"/>
  <c r="E5" i="1" s="1"/>
  <c r="D4" i="1"/>
  <c r="D8" i="1" l="1"/>
  <c r="O5" i="2"/>
  <c r="O7" i="2"/>
  <c r="F4" i="2"/>
  <c r="E4" i="1"/>
  <c r="F4" i="1" s="1"/>
  <c r="F5" i="1"/>
  <c r="G5" i="1" s="1"/>
  <c r="H5" i="1" s="1"/>
  <c r="I5" i="1" s="1"/>
  <c r="J5" i="1" s="1"/>
  <c r="K5" i="1" s="1"/>
  <c r="L5" i="1" s="1"/>
  <c r="M5" i="1" s="1"/>
  <c r="N5" i="1" s="1"/>
  <c r="F6" i="1"/>
  <c r="G6" i="1" s="1"/>
  <c r="H6" i="1" s="1"/>
  <c r="I6" i="1" s="1"/>
  <c r="J6" i="1" s="1"/>
  <c r="K6" i="1" s="1"/>
  <c r="L6" i="1" s="1"/>
  <c r="M6" i="1" s="1"/>
  <c r="N6" i="1" s="1"/>
  <c r="F7" i="1"/>
  <c r="G7" i="1" s="1"/>
  <c r="H7" i="1" s="1"/>
  <c r="I7" i="1" s="1"/>
  <c r="J7" i="1" s="1"/>
  <c r="K7" i="1" s="1"/>
  <c r="L7" i="1" s="1"/>
  <c r="M7" i="1" s="1"/>
  <c r="N7" i="1" s="1"/>
  <c r="E8" i="1" l="1"/>
  <c r="O6" i="1"/>
  <c r="F8" i="2"/>
  <c r="G4" i="2"/>
  <c r="O7" i="1"/>
  <c r="F8" i="1"/>
  <c r="G4" i="1"/>
  <c r="O5" i="1"/>
  <c r="G8" i="2" l="1"/>
  <c r="H4" i="2"/>
  <c r="G8" i="1"/>
  <c r="H4" i="1"/>
  <c r="H8" i="2" l="1"/>
  <c r="I4" i="2"/>
  <c r="H8" i="1"/>
  <c r="I4" i="1"/>
  <c r="I8" i="2" l="1"/>
  <c r="J4" i="2"/>
  <c r="I8" i="1"/>
  <c r="J4" i="1"/>
  <c r="J8" i="2" l="1"/>
  <c r="K4" i="2"/>
  <c r="J8" i="1"/>
  <c r="K4" i="1"/>
  <c r="K8" i="2" l="1"/>
  <c r="L4" i="2"/>
  <c r="K8" i="1"/>
  <c r="L4" i="1"/>
  <c r="M4" i="2" l="1"/>
  <c r="L8" i="2"/>
  <c r="L8" i="1"/>
  <c r="M4" i="1"/>
  <c r="M8" i="2" l="1"/>
  <c r="N4" i="2"/>
  <c r="M8" i="1"/>
  <c r="N4" i="1"/>
  <c r="N8" i="2" l="1"/>
  <c r="O4" i="2"/>
  <c r="O8" i="2" s="1"/>
  <c r="N8" i="1"/>
  <c r="O4" i="1"/>
  <c r="O8" i="1" s="1"/>
</calcChain>
</file>

<file path=xl/sharedStrings.xml><?xml version="1.0" encoding="utf-8"?>
<sst xmlns="http://schemas.openxmlformats.org/spreadsheetml/2006/main" count="78" uniqueCount="20">
  <si>
    <t>Total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</si>
  <si>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</si>
  <si>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</si>
  <si>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</si>
  <si>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</si>
  <si>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</si>
  <si>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</si>
  <si>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</si>
  <si>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</si>
  <si>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</si>
  <si>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</si>
  <si>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</si>
  <si>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</si>
  <si>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Part No.</t>
  </si>
  <si>
    <t>100-A</t>
  </si>
  <si>
    <t>101-A</t>
  </si>
  <si>
    <t>102-A</t>
  </si>
  <si>
    <t>103-A</t>
  </si>
  <si>
    <t>Target Production Schedule</t>
  </si>
  <si>
    <t>Exercise 5-5: Moving and Copying Cells in a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</si>
</sst>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2" fillId="0" borderId="0" xfId="1" applyNumberFormat="1" applyFont="1" applyFill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1" fontId="2" fillId="2" borderId="2" xfId="1" applyNumberFormat="1" applyFont="1" applyFill="1" applyBorder="1" applyAlignment="1"/>
    <xf numFmtId="1" fontId="0" fillId="2" borderId="2" xfId="0" applyNumberFormat="1" applyFont="1" applyFill="1" applyBorder="1"/>
    <xf numFmtId="0" fontId="2" fillId="0" borderId="2" xfId="0" applyFont="1" applyBorder="1"/>
    <xf numFmtId="1" fontId="2" fillId="0" borderId="2" xfId="1" applyNumberFormat="1" applyFont="1" applyBorder="1" applyAlignment="1"/>
    <xf numFmtId="1" fontId="0" fillId="0" borderId="2" xfId="0" applyNumberFormat="1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3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numFmt numFmtId="164" formatCode="[$-409]mmm\-yy;@"/>
      <alignment horizontal="center" vertical="bottom" textRotation="0" wrapText="0" relative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numFmt numFmtId="164" formatCode="[$-409]mmm\-yy;@"/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792203-DD5E-4282-A784-199E8C59BFF2}" name="Table13" displayName="Table13" ref="B3:O8" totalsRowShown="0" headerRowDxfId="29">
  <tableColumns count="14">
    <tableColumn id="1" xr3:uid="{3B9A9C9E-7FAF-4EB5-9412-7703EFE1D0CB}" name="Part No." dataDxfId="28"/>
    <tableColumn id="2" xr3:uid="{1635200D-71D1-4242-863B-9EDCBA54C69C}" name="Jan" dataDxfId="27" dataCellStyle="Comma"/>
    <tableColumn id="3" xr3:uid="{DA42EFB3-729C-4621-8D9B-3C48F6E548CA}" name="Feb" dataDxfId="26"/>
    <tableColumn id="4" xr3:uid="{225628DF-1F65-4C4A-8A0F-2EBEBEBA182A}" name="Mar" dataDxfId="25"/>
    <tableColumn id="5" xr3:uid="{EE6EA91B-82BA-4460-927B-F82ABC336619}" name="Apr" dataDxfId="24"/>
    <tableColumn id="6" xr3:uid="{2BF5A0F9-DB55-48C0-8629-6307EFEDCFDE}" name="May" dataDxfId="23"/>
    <tableColumn id="7" xr3:uid="{894743DD-22B1-493C-84D9-13C0C8CA6956}" name="Jun" dataDxfId="22"/>
    <tableColumn id="8" xr3:uid="{24BE1692-2273-403F-BD23-E43973813CDF}" name="Jul" dataDxfId="21"/>
    <tableColumn id="9" xr3:uid="{B60CE8F8-ACAA-49B4-9C29-EEEC4861C354}" name="Aug" dataDxfId="20"/>
    <tableColumn id="10" xr3:uid="{6E30E865-3EE2-4B43-869E-8523CABAA303}" name="Sep" dataDxfId="19"/>
    <tableColumn id="11" xr3:uid="{FFD98BBD-C4AF-4A47-85A7-2BC1C3054142}" name="Oct" dataDxfId="18"/>
    <tableColumn id="12" xr3:uid="{D7A00748-5EB7-4F9C-8D27-D93BA7076BFB}" name="Nov" dataDxfId="17"/>
    <tableColumn id="13" xr3:uid="{07B46C28-7860-4E8F-9F3A-2B034683C103}" name="Dec" dataDxfId="16"/>
    <tableColumn id="14" xr3:uid="{9D93C152-FB8C-4862-9955-8A60D83066D8}" name="Total" dataDxfId="1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O8" totalsRowShown="0" headerRowDxfId="14">
  <tableColumns count="14">
    <tableColumn id="1" xr3:uid="{00000000-0010-0000-0000-000001000000}" name="Part No." dataDxfId="13"/>
    <tableColumn id="2" xr3:uid="{00000000-0010-0000-0000-000002000000}" name="Jan" dataDxfId="12" dataCellStyle="Comma"/>
    <tableColumn id="3" xr3:uid="{00000000-0010-0000-0000-000003000000}" name="Feb" dataDxfId="11"/>
    <tableColumn id="4" xr3:uid="{00000000-0010-0000-0000-000004000000}" name="Mar" dataDxfId="10"/>
    <tableColumn id="5" xr3:uid="{00000000-0010-0000-0000-000005000000}" name="Apr" dataDxfId="9"/>
    <tableColumn id="6" xr3:uid="{00000000-0010-0000-0000-000006000000}" name="May" dataDxfId="8"/>
    <tableColumn id="7" xr3:uid="{00000000-0010-0000-0000-000007000000}" name="Jun" dataDxfId="7"/>
    <tableColumn id="8" xr3:uid="{00000000-0010-0000-0000-000008000000}" name="Jul" dataDxfId="6"/>
    <tableColumn id="9" xr3:uid="{00000000-0010-0000-0000-000009000000}" name="Aug" dataDxfId="5"/>
    <tableColumn id="10" xr3:uid="{00000000-0010-0000-0000-00000A000000}" name="Sep" dataDxfId="4"/>
    <tableColumn id="11" xr3:uid="{00000000-0010-0000-0000-00000B000000}" name="Oct" dataDxfId="3"/>
    <tableColumn id="12" xr3:uid="{00000000-0010-0000-0000-00000C000000}" name="Nov" dataDxfId="2"/>
    <tableColumn id="13" xr3:uid="{00000000-0010-0000-0000-00000D000000}" name="Dec" dataDxfId="1"/>
    <tableColumn id="14" xr3:uid="{00000000-0010-0000-0000-00000E000000}" name="Tota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O20"/>
  <sheetViews>
    <sheetView tabSelected="1" zoomScale="70" zoomScaleNormal="70" workbookViewId="0">
      <selection activeCell="A20" sqref="A20"/>
    </sheetView>
  </sheetViews>
  <sheetFormatPr defaultRowHeight="15" x14ac:dyDescent="0.25"/>
  <cols>
    <col min="1" max="1" width="10.28515625" customWidth="1"/>
  </cols>
  <sheetData>
    <row r="2" spans="2:15" ht="18.75" x14ac:dyDescent="0.3">
      <c r="B2" s="2" t="s">
        <v>18</v>
      </c>
    </row>
    <row r="3" spans="2:15" x14ac:dyDescent="0.25">
      <c r="B3" t="s">
        <v>13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1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5" t="s">
        <v>0</v>
      </c>
    </row>
    <row r="4" spans="2:15" x14ac:dyDescent="0.25">
      <c r="B4" s="1" t="s">
        <v>14</v>
      </c>
      <c r="C4" s="4">
        <v>500</v>
      </c>
      <c r="D4" s="3">
        <f>C4+(C4*0.055)</f>
        <v>527.5</v>
      </c>
      <c r="E4" s="3">
        <f>D4+(D4*0.075)</f>
        <v>567.0625</v>
      </c>
      <c r="F4" s="3">
        <f>E4+(E4*0.045)</f>
        <v>592.58031249999999</v>
      </c>
      <c r="G4" s="3">
        <f>F4+(F4*0.025)</f>
        <v>607.39482031249997</v>
      </c>
      <c r="H4" s="3">
        <f>G4+(G4*0.035)</f>
        <v>628.65363902343745</v>
      </c>
      <c r="I4" s="3">
        <f>H4+(H4*0.025)</f>
        <v>644.36997999902337</v>
      </c>
      <c r="J4" s="3">
        <f>I4+(I4*0.045)</f>
        <v>673.36662909897939</v>
      </c>
      <c r="K4" s="3">
        <f>J4+(J4*0.065)</f>
        <v>717.1354599904131</v>
      </c>
      <c r="L4" s="3">
        <f>K4+(K4*0.075)</f>
        <v>770.9206194896941</v>
      </c>
      <c r="M4" s="3">
        <f>L4+(L4*0.045)</f>
        <v>805.61204736673039</v>
      </c>
      <c r="N4" s="3">
        <f>M4+(M4*0.035)</f>
        <v>833.80846902456597</v>
      </c>
      <c r="O4" s="3">
        <f>SUM(C4:N4)</f>
        <v>7868.4044768053445</v>
      </c>
    </row>
    <row r="5" spans="2:15" x14ac:dyDescent="0.25">
      <c r="B5" s="1" t="s">
        <v>15</v>
      </c>
      <c r="C5" s="4">
        <v>175</v>
      </c>
      <c r="D5" s="3">
        <f t="shared" ref="D5:D7" si="0">C5+(C5*0.055)</f>
        <v>184.625</v>
      </c>
      <c r="E5" s="3">
        <f t="shared" ref="E5:E7" si="1">D5+(D5*0.075)</f>
        <v>198.47187500000001</v>
      </c>
      <c r="F5" s="3">
        <f t="shared" ref="F5:F7" si="2">E5+(E5*0.045)</f>
        <v>207.40310937500001</v>
      </c>
      <c r="G5" s="3">
        <f t="shared" ref="G5:G7" si="3">F5+(F5*0.025)</f>
        <v>212.58818710937501</v>
      </c>
      <c r="H5" s="3">
        <f t="shared" ref="H5:H7" si="4">G5+(G5*0.035)</f>
        <v>220.02877365820314</v>
      </c>
      <c r="I5" s="3">
        <f t="shared" ref="I5:I7" si="5">H5+(H5*0.025)</f>
        <v>225.5294929996582</v>
      </c>
      <c r="J5" s="3">
        <f t="shared" ref="J5:J7" si="6">I5+(I5*0.045)</f>
        <v>235.67832018464281</v>
      </c>
      <c r="K5" s="3">
        <f t="shared" ref="K5:K7" si="7">J5+(J5*0.065)</f>
        <v>250.99741099664459</v>
      </c>
      <c r="L5" s="3">
        <f t="shared" ref="L5:L7" si="8">K5+(K5*0.075)</f>
        <v>269.82221682139294</v>
      </c>
      <c r="M5" s="3">
        <f t="shared" ref="M5:M7" si="9">L5+(L5*0.045)</f>
        <v>281.9642165783556</v>
      </c>
      <c r="N5" s="3">
        <f t="shared" ref="N5:N7" si="10">M5+(M5*0.035)</f>
        <v>291.83296415859803</v>
      </c>
      <c r="O5" s="3">
        <f t="shared" ref="O5:O7" si="11">SUM(C5:N5)</f>
        <v>2753.9415668818701</v>
      </c>
    </row>
    <row r="6" spans="2:15" x14ac:dyDescent="0.25">
      <c r="B6" s="1" t="s">
        <v>16</v>
      </c>
      <c r="C6" s="4">
        <v>350</v>
      </c>
      <c r="D6" s="3">
        <f t="shared" si="0"/>
        <v>369.25</v>
      </c>
      <c r="E6" s="3">
        <f t="shared" si="1"/>
        <v>396.94375000000002</v>
      </c>
      <c r="F6" s="3">
        <f t="shared" si="2"/>
        <v>414.80621875000003</v>
      </c>
      <c r="G6" s="3">
        <f t="shared" si="3"/>
        <v>425.17637421875003</v>
      </c>
      <c r="H6" s="3">
        <f t="shared" si="4"/>
        <v>440.05754731640627</v>
      </c>
      <c r="I6" s="3">
        <f t="shared" si="5"/>
        <v>451.05898599931641</v>
      </c>
      <c r="J6" s="3">
        <f t="shared" si="6"/>
        <v>471.35664036928563</v>
      </c>
      <c r="K6" s="3">
        <f t="shared" si="7"/>
        <v>501.99482199328918</v>
      </c>
      <c r="L6" s="3">
        <f t="shared" si="8"/>
        <v>539.64443364278588</v>
      </c>
      <c r="M6" s="3">
        <f t="shared" si="9"/>
        <v>563.92843315671121</v>
      </c>
      <c r="N6" s="3">
        <f t="shared" si="10"/>
        <v>583.66592831719606</v>
      </c>
      <c r="O6" s="3">
        <f t="shared" si="11"/>
        <v>5507.8831337637403</v>
      </c>
    </row>
    <row r="7" spans="2:15" x14ac:dyDescent="0.25">
      <c r="B7" s="1" t="s">
        <v>17</v>
      </c>
      <c r="C7" s="4">
        <v>890</v>
      </c>
      <c r="D7" s="3">
        <f t="shared" si="0"/>
        <v>938.95</v>
      </c>
      <c r="E7" s="3">
        <f t="shared" si="1"/>
        <v>1009.37125</v>
      </c>
      <c r="F7" s="3">
        <f t="shared" si="2"/>
        <v>1054.7929562500001</v>
      </c>
      <c r="G7" s="3">
        <f t="shared" si="3"/>
        <v>1081.1627801562502</v>
      </c>
      <c r="H7" s="3">
        <f t="shared" si="4"/>
        <v>1119.0034774617188</v>
      </c>
      <c r="I7" s="3">
        <f t="shared" si="5"/>
        <v>1146.9785643982618</v>
      </c>
      <c r="J7" s="3">
        <f t="shared" si="6"/>
        <v>1198.5925997961835</v>
      </c>
      <c r="K7" s="3">
        <f t="shared" si="7"/>
        <v>1276.5011187829355</v>
      </c>
      <c r="L7" s="3">
        <f t="shared" si="8"/>
        <v>1372.2387026916556</v>
      </c>
      <c r="M7" s="3">
        <f t="shared" si="9"/>
        <v>1433.9894443127801</v>
      </c>
      <c r="N7" s="3">
        <f t="shared" si="10"/>
        <v>1484.1790748637275</v>
      </c>
      <c r="O7" s="3">
        <f t="shared" si="11"/>
        <v>14005.759968713512</v>
      </c>
    </row>
    <row r="8" spans="2:15" x14ac:dyDescent="0.25">
      <c r="B8" t="s">
        <v>0</v>
      </c>
      <c r="C8" s="3">
        <f t="shared" ref="C8" si="12">SUM(C4:C7)</f>
        <v>1915</v>
      </c>
      <c r="D8" s="3">
        <f t="shared" ref="D8" si="13">SUM(D4:D7)</f>
        <v>2020.325</v>
      </c>
      <c r="E8" s="3">
        <f t="shared" ref="E8" si="14">SUM(E4:E7)</f>
        <v>2171.8493750000002</v>
      </c>
      <c r="F8" s="3">
        <f t="shared" ref="F8" si="15">SUM(F4:F7)</f>
        <v>2269.582596875</v>
      </c>
      <c r="G8" s="3">
        <f t="shared" ref="G8" si="16">SUM(G4:G7)</f>
        <v>2326.3221617968752</v>
      </c>
      <c r="H8" s="3">
        <f t="shared" ref="H8" si="17">SUM(H4:H7)</f>
        <v>2407.7434374597656</v>
      </c>
      <c r="I8" s="3">
        <f t="shared" ref="I8" si="18">SUM(I4:I7)</f>
        <v>2467.93702339626</v>
      </c>
      <c r="J8" s="3">
        <f t="shared" ref="J8" si="19">SUM(J4:J7)</f>
        <v>2578.9941894490912</v>
      </c>
      <c r="K8" s="3">
        <f t="shared" ref="K8" si="20">SUM(K4:K7)</f>
        <v>2746.6288117632821</v>
      </c>
      <c r="L8" s="3">
        <f t="shared" ref="L8" si="21">SUM(L4:L7)</f>
        <v>2952.6259726455282</v>
      </c>
      <c r="M8" s="3">
        <f t="shared" ref="M8" si="22">SUM(M4:M7)</f>
        <v>3085.4941414145769</v>
      </c>
      <c r="N8" s="3">
        <f t="shared" ref="N8" si="23">SUM(N4:N7)</f>
        <v>3193.4864363640872</v>
      </c>
      <c r="O8" s="3">
        <f t="shared" ref="O8" si="24">SUM(O4:O7)</f>
        <v>30135.989146164466</v>
      </c>
    </row>
    <row r="10" spans="2:15" x14ac:dyDescent="0.25">
      <c r="B10" t="s">
        <v>18</v>
      </c>
    </row>
    <row r="11" spans="2:15" x14ac:dyDescent="0.25">
      <c r="B11" t="s">
        <v>13</v>
      </c>
      <c r="C11" t="s">
        <v>2</v>
      </c>
      <c r="D11" t="s">
        <v>3</v>
      </c>
      <c r="E11" t="s">
        <v>4</v>
      </c>
      <c r="F11" t="s">
        <v>5</v>
      </c>
      <c r="G11" t="s">
        <v>1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0</v>
      </c>
    </row>
    <row r="12" spans="2:15" x14ac:dyDescent="0.25">
      <c r="B12" t="s">
        <v>14</v>
      </c>
      <c r="C12">
        <v>500</v>
      </c>
      <c r="D12">
        <v>527.5</v>
      </c>
      <c r="E12">
        <v>567.0625</v>
      </c>
      <c r="F12">
        <v>592.58031249999999</v>
      </c>
      <c r="G12">
        <v>607.39482031249997</v>
      </c>
      <c r="H12">
        <v>628.65363902343745</v>
      </c>
      <c r="I12">
        <v>644.36997999902337</v>
      </c>
      <c r="J12">
        <v>673.36662909897939</v>
      </c>
      <c r="K12">
        <v>717.1354599904131</v>
      </c>
      <c r="L12">
        <v>770.9206194896941</v>
      </c>
      <c r="M12">
        <v>805.61204736673039</v>
      </c>
      <c r="N12">
        <v>833.80846902456597</v>
      </c>
      <c r="O12">
        <v>7868.4044768053445</v>
      </c>
    </row>
    <row r="13" spans="2:15" x14ac:dyDescent="0.25">
      <c r="B13" t="s">
        <v>15</v>
      </c>
      <c r="C13">
        <v>175</v>
      </c>
      <c r="D13">
        <v>184.625</v>
      </c>
      <c r="E13">
        <v>198.47187500000001</v>
      </c>
      <c r="F13">
        <v>207.40310937500001</v>
      </c>
      <c r="G13">
        <v>212.58818710937501</v>
      </c>
      <c r="H13">
        <v>220.02877365820314</v>
      </c>
      <c r="I13">
        <v>225.5294929996582</v>
      </c>
      <c r="J13">
        <v>235.67832018464281</v>
      </c>
      <c r="K13">
        <v>250.99741099664459</v>
      </c>
      <c r="L13">
        <v>269.82221682139294</v>
      </c>
      <c r="M13">
        <v>281.9642165783556</v>
      </c>
      <c r="N13">
        <v>291.83296415859803</v>
      </c>
      <c r="O13">
        <v>2753.9415668818701</v>
      </c>
    </row>
    <row r="14" spans="2:15" x14ac:dyDescent="0.25">
      <c r="B14" t="s">
        <v>16</v>
      </c>
      <c r="C14">
        <v>350</v>
      </c>
      <c r="D14">
        <v>369.25</v>
      </c>
      <c r="E14">
        <v>396.94375000000002</v>
      </c>
      <c r="F14">
        <v>414.80621875000003</v>
      </c>
      <c r="G14">
        <v>425.17637421875003</v>
      </c>
      <c r="H14">
        <v>440.05754731640627</v>
      </c>
      <c r="I14">
        <v>451.05898599931641</v>
      </c>
      <c r="J14">
        <v>471.35664036928563</v>
      </c>
      <c r="K14">
        <v>501.99482199328918</v>
      </c>
      <c r="L14">
        <v>539.64443364278588</v>
      </c>
      <c r="M14">
        <v>563.92843315671121</v>
      </c>
      <c r="N14">
        <v>583.66592831719606</v>
      </c>
      <c r="O14">
        <v>5507.8831337637403</v>
      </c>
    </row>
    <row r="15" spans="2:15" x14ac:dyDescent="0.25">
      <c r="B15" t="s">
        <v>17</v>
      </c>
      <c r="C15">
        <v>890</v>
      </c>
      <c r="D15">
        <v>938.95</v>
      </c>
      <c r="E15">
        <v>1009.37125</v>
      </c>
      <c r="F15">
        <v>1054.7929562500001</v>
      </c>
      <c r="G15">
        <v>1081.1627801562502</v>
      </c>
      <c r="H15">
        <v>1119.0034774617188</v>
      </c>
      <c r="I15">
        <v>1146.9785643982618</v>
      </c>
      <c r="J15">
        <v>1198.5925997961835</v>
      </c>
      <c r="K15">
        <v>1276.5011187829355</v>
      </c>
      <c r="L15">
        <v>1372.2387026916556</v>
      </c>
      <c r="M15">
        <v>1433.9894443127801</v>
      </c>
      <c r="N15">
        <v>1484.1790748637275</v>
      </c>
      <c r="O15">
        <v>14005.759968713512</v>
      </c>
    </row>
    <row r="16" spans="2:15" x14ac:dyDescent="0.25">
      <c r="B16" t="s">
        <v>0</v>
      </c>
      <c r="C16">
        <v>1915</v>
      </c>
      <c r="D16">
        <v>2020.325</v>
      </c>
      <c r="E16">
        <v>2171.8493750000002</v>
      </c>
      <c r="F16">
        <v>2269.582596875</v>
      </c>
      <c r="G16">
        <v>2326.3221617968752</v>
      </c>
      <c r="H16">
        <v>2407.7434374597656</v>
      </c>
      <c r="I16">
        <v>2467.93702339626</v>
      </c>
      <c r="J16">
        <v>2578.9941894490912</v>
      </c>
      <c r="K16">
        <v>2746.6288117632821</v>
      </c>
      <c r="L16">
        <v>2952.6259726455282</v>
      </c>
      <c r="M16">
        <v>3085.4941414145769</v>
      </c>
      <c r="N16">
        <v>3193.4864363640872</v>
      </c>
      <c r="O16">
        <v>30135.989146164466</v>
      </c>
    </row>
    <row r="20" spans="1:1" x14ac:dyDescent="0.25">
      <c r="A20" s="15" t="s">
        <v>19</v>
      </c>
    </row>
  </sheetData>
  <printOptions headings="1" gridLines="1"/>
  <pageMargins left="0.7" right="0.7" top="0.75" bottom="0.75" header="0.3" footer="0.3"/>
  <pageSetup orientation="landscape" verticalDpi="0" r:id="rId1"/>
  <headerFooter>
    <oddHeader>&amp;CFormula Check</oddHeader>
    <oddFooter>Page &amp;P of &amp;N</oddFooter>
  </headerFooter>
  <colBreaks count="3" manualBreakCount="3">
    <brk id="4" max="1048575" man="1"/>
    <brk id="7" max="1048575" man="1"/>
    <brk id="10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2"/>
  <sheetViews>
    <sheetView zoomScale="85" zoomScaleNormal="85" workbookViewId="0"/>
  </sheetViews>
  <sheetFormatPr defaultRowHeight="15" x14ac:dyDescent="0.25"/>
  <sheetData>
    <row r="2" spans="2:15" ht="18.75" x14ac:dyDescent="0.3">
      <c r="B2" s="2" t="s">
        <v>18</v>
      </c>
    </row>
    <row r="3" spans="2:15" x14ac:dyDescent="0.25">
      <c r="B3" t="s">
        <v>13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1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5" t="s">
        <v>0</v>
      </c>
    </row>
    <row r="4" spans="2:15" x14ac:dyDescent="0.25">
      <c r="B4" s="1" t="s">
        <v>14</v>
      </c>
      <c r="C4" s="4">
        <v>500</v>
      </c>
      <c r="D4" s="3">
        <f>C4+(C4*0.055)</f>
        <v>527.5</v>
      </c>
      <c r="E4" s="3">
        <f>D4+(D4*0.075)</f>
        <v>567.0625</v>
      </c>
      <c r="F4" s="3">
        <f>E4+(E4*0.045)</f>
        <v>592.58031249999999</v>
      </c>
      <c r="G4" s="3">
        <f>F4+(F4*0.025)</f>
        <v>607.39482031249997</v>
      </c>
      <c r="H4" s="3">
        <f>G4+(G4*0.035)</f>
        <v>628.65363902343745</v>
      </c>
      <c r="I4" s="3">
        <f>H4+(H4*0.025)</f>
        <v>644.36997999902337</v>
      </c>
      <c r="J4" s="3">
        <f>I4+(I4*0.045)</f>
        <v>673.36662909897939</v>
      </c>
      <c r="K4" s="3">
        <f>J4+(J4*0.065)</f>
        <v>717.1354599904131</v>
      </c>
      <c r="L4" s="3">
        <f>K4+(K4*0.075)</f>
        <v>770.9206194896941</v>
      </c>
      <c r="M4" s="3">
        <f>L4+(L4*0.045)</f>
        <v>805.61204736673039</v>
      </c>
      <c r="N4" s="3">
        <f>M4+(M4*0.035)</f>
        <v>833.80846902456597</v>
      </c>
      <c r="O4" s="3">
        <f>SUM(C4:N4)</f>
        <v>7868.4044768053445</v>
      </c>
    </row>
    <row r="5" spans="2:15" x14ac:dyDescent="0.25">
      <c r="B5" s="1" t="s">
        <v>15</v>
      </c>
      <c r="C5" s="4">
        <v>175</v>
      </c>
      <c r="D5" s="3">
        <f>C5+(C5*0.055)</f>
        <v>184.625</v>
      </c>
      <c r="E5" s="3">
        <f>D5+(D5*0.075)</f>
        <v>198.47187500000001</v>
      </c>
      <c r="F5" s="3">
        <f>E5+(E5*0.045)</f>
        <v>207.40310937500001</v>
      </c>
      <c r="G5" s="3">
        <f>F5+(F5*0.025)</f>
        <v>212.58818710937501</v>
      </c>
      <c r="H5" s="3">
        <f>G5+(G5*0.035)</f>
        <v>220.02877365820314</v>
      </c>
      <c r="I5" s="3">
        <f>H5+(H5*0.025)</f>
        <v>225.5294929996582</v>
      </c>
      <c r="J5" s="3">
        <f>I5+(I5*0.045)</f>
        <v>235.67832018464281</v>
      </c>
      <c r="K5" s="3">
        <f>J5+(J5*0.065)</f>
        <v>250.99741099664459</v>
      </c>
      <c r="L5" s="3">
        <f>K5+(K5*0.075)</f>
        <v>269.82221682139294</v>
      </c>
      <c r="M5" s="3">
        <f>L5+(L5*0.045)</f>
        <v>281.9642165783556</v>
      </c>
      <c r="N5" s="3">
        <f>M5+(M5*0.035)</f>
        <v>291.83296415859803</v>
      </c>
      <c r="O5" s="3">
        <f>SUM(C5:N5)</f>
        <v>2753.9415668818701</v>
      </c>
    </row>
    <row r="6" spans="2:15" x14ac:dyDescent="0.25">
      <c r="B6" s="1" t="s">
        <v>16</v>
      </c>
      <c r="C6" s="4">
        <v>350</v>
      </c>
      <c r="D6" s="3">
        <f>C6+(C6*0.055)</f>
        <v>369.25</v>
      </c>
      <c r="E6" s="3">
        <f>D6+(D6*0.075)</f>
        <v>396.94375000000002</v>
      </c>
      <c r="F6" s="3">
        <f>E6+(E6*0.045)</f>
        <v>414.80621875000003</v>
      </c>
      <c r="G6" s="3">
        <f>F6+(F6*0.025)</f>
        <v>425.17637421875003</v>
      </c>
      <c r="H6" s="3">
        <f>G6+(G6*0.035)</f>
        <v>440.05754731640627</v>
      </c>
      <c r="I6" s="3">
        <f>H6+(H6*0.025)</f>
        <v>451.05898599931641</v>
      </c>
      <c r="J6" s="3">
        <f>I6+(I6*0.045)</f>
        <v>471.35664036928563</v>
      </c>
      <c r="K6" s="3">
        <f>J6+(J6*0.065)</f>
        <v>501.99482199328918</v>
      </c>
      <c r="L6" s="3">
        <f>K6+(K6*0.075)</f>
        <v>539.64443364278588</v>
      </c>
      <c r="M6" s="3">
        <f>L6+(L6*0.045)</f>
        <v>563.92843315671121</v>
      </c>
      <c r="N6" s="3">
        <f>M6+(M6*0.035)</f>
        <v>583.66592831719606</v>
      </c>
      <c r="O6" s="3">
        <f>SUM(C6:N6)</f>
        <v>5507.8831337637403</v>
      </c>
    </row>
    <row r="7" spans="2:15" x14ac:dyDescent="0.25">
      <c r="B7" s="1" t="s">
        <v>17</v>
      </c>
      <c r="C7" s="4">
        <v>890</v>
      </c>
      <c r="D7" s="3">
        <f>C7+(C7*0.055)</f>
        <v>938.95</v>
      </c>
      <c r="E7" s="3">
        <f>D7+(D7*0.075)</f>
        <v>1009.37125</v>
      </c>
      <c r="F7" s="3">
        <f>E7+(E7*0.045)</f>
        <v>1054.7929562500001</v>
      </c>
      <c r="G7" s="3">
        <f>F7+(F7*0.025)</f>
        <v>1081.1627801562502</v>
      </c>
      <c r="H7" s="3">
        <f>G7+(G7*0.035)</f>
        <v>1119.0034774617188</v>
      </c>
      <c r="I7" s="3">
        <f>H7+(H7*0.025)</f>
        <v>1146.9785643982618</v>
      </c>
      <c r="J7" s="3">
        <f>I7+(I7*0.045)</f>
        <v>1198.5925997961835</v>
      </c>
      <c r="K7" s="3">
        <f>J7+(J7*0.065)</f>
        <v>1276.5011187829355</v>
      </c>
      <c r="L7" s="3">
        <f>K7+(K7*0.075)</f>
        <v>1372.2387026916556</v>
      </c>
      <c r="M7" s="3">
        <f>L7+(L7*0.045)</f>
        <v>1433.9894443127801</v>
      </c>
      <c r="N7" s="3">
        <f>M7+(M7*0.035)</f>
        <v>1484.1790748637275</v>
      </c>
      <c r="O7" s="3">
        <f>SUM(C7:N7)</f>
        <v>14005.759968713512</v>
      </c>
    </row>
    <row r="8" spans="2:15" x14ac:dyDescent="0.25">
      <c r="B8" t="s">
        <v>0</v>
      </c>
      <c r="C8" s="3">
        <f t="shared" ref="C8:O8" si="0">SUM(C4:C7)</f>
        <v>1915</v>
      </c>
      <c r="D8" s="3">
        <f t="shared" si="0"/>
        <v>2020.325</v>
      </c>
      <c r="E8" s="3">
        <f t="shared" si="0"/>
        <v>2171.8493750000002</v>
      </c>
      <c r="F8" s="3">
        <f t="shared" si="0"/>
        <v>2269.582596875</v>
      </c>
      <c r="G8" s="3">
        <f t="shared" si="0"/>
        <v>2326.3221617968752</v>
      </c>
      <c r="H8" s="3">
        <f t="shared" si="0"/>
        <v>2407.7434374597656</v>
      </c>
      <c r="I8" s="3">
        <f t="shared" si="0"/>
        <v>2467.93702339626</v>
      </c>
      <c r="J8" s="3">
        <f t="shared" si="0"/>
        <v>2578.9941894490912</v>
      </c>
      <c r="K8" s="3">
        <f t="shared" si="0"/>
        <v>2746.6288117632821</v>
      </c>
      <c r="L8" s="3">
        <f t="shared" si="0"/>
        <v>2952.6259726455282</v>
      </c>
      <c r="M8" s="3">
        <f t="shared" si="0"/>
        <v>3085.4941414145769</v>
      </c>
      <c r="N8" s="3">
        <f t="shared" si="0"/>
        <v>3193.4864363640872</v>
      </c>
      <c r="O8" s="3">
        <f t="shared" si="0"/>
        <v>30135.989146164466</v>
      </c>
    </row>
    <row r="10" spans="2:15" ht="15.75" thickBot="1" x14ac:dyDescent="0.3">
      <c r="B10" s="7" t="s">
        <v>13</v>
      </c>
      <c r="C10" s="9" t="s">
        <v>14</v>
      </c>
      <c r="D10" s="12" t="s">
        <v>15</v>
      </c>
      <c r="E10" s="9" t="s">
        <v>16</v>
      </c>
      <c r="F10" s="12" t="s">
        <v>17</v>
      </c>
    </row>
    <row r="11" spans="2:15" ht="15.75" thickBot="1" x14ac:dyDescent="0.3">
      <c r="B11" s="8" t="s">
        <v>2</v>
      </c>
      <c r="C11" s="10">
        <v>500</v>
      </c>
      <c r="D11" s="13">
        <v>175</v>
      </c>
      <c r="E11" s="10">
        <v>350</v>
      </c>
      <c r="F11" s="13">
        <v>890</v>
      </c>
    </row>
    <row r="12" spans="2:15" ht="15.75" thickBot="1" x14ac:dyDescent="0.3">
      <c r="B12" s="8" t="s">
        <v>3</v>
      </c>
      <c r="C12" s="11">
        <f>C11+(C11*0.055)</f>
        <v>527.5</v>
      </c>
      <c r="D12" s="14">
        <f>D11+(D11*0.055)</f>
        <v>184.625</v>
      </c>
      <c r="E12" s="11">
        <f>E11+(E11*0.055)</f>
        <v>369.25</v>
      </c>
      <c r="F12" s="14">
        <f>F11+(F11*0.055)</f>
        <v>938.95</v>
      </c>
    </row>
    <row r="13" spans="2:15" ht="15.75" thickBot="1" x14ac:dyDescent="0.3">
      <c r="B13" s="8" t="s">
        <v>4</v>
      </c>
      <c r="C13" s="11">
        <f>C12+(C12*0.075)</f>
        <v>567.0625</v>
      </c>
      <c r="D13" s="14">
        <f>D12+(D12*0.075)</f>
        <v>198.47187500000001</v>
      </c>
      <c r="E13" s="11">
        <f>E12+(E12*0.075)</f>
        <v>396.94375000000002</v>
      </c>
      <c r="F13" s="14">
        <f>F12+(F12*0.075)</f>
        <v>1009.37125</v>
      </c>
    </row>
    <row r="14" spans="2:15" ht="15.75" thickBot="1" x14ac:dyDescent="0.3">
      <c r="B14" s="8" t="s">
        <v>5</v>
      </c>
      <c r="C14" s="11">
        <f>C13+(C13*0.045)</f>
        <v>592.58031249999999</v>
      </c>
      <c r="D14" s="14">
        <f>D13+(D13*0.045)</f>
        <v>207.40310937500001</v>
      </c>
      <c r="E14" s="11">
        <f>E13+(E13*0.045)</f>
        <v>414.80621875000003</v>
      </c>
      <c r="F14" s="14">
        <f>F13+(F13*0.045)</f>
        <v>1054.7929562500001</v>
      </c>
    </row>
    <row r="15" spans="2:15" ht="15.75" thickBot="1" x14ac:dyDescent="0.3">
      <c r="B15" s="8" t="s">
        <v>1</v>
      </c>
      <c r="C15" s="11">
        <f>C14+(C14*0.025)</f>
        <v>607.39482031249997</v>
      </c>
      <c r="D15" s="14">
        <f>D14+(D14*0.025)</f>
        <v>212.58818710937501</v>
      </c>
      <c r="E15" s="11">
        <f>E14+(E14*0.025)</f>
        <v>425.17637421875003</v>
      </c>
      <c r="F15" s="14">
        <f>F14+(F14*0.025)</f>
        <v>1081.1627801562502</v>
      </c>
    </row>
    <row r="16" spans="2:15" ht="15.75" thickBot="1" x14ac:dyDescent="0.3">
      <c r="B16" s="8" t="s">
        <v>6</v>
      </c>
      <c r="C16" s="11">
        <f>C15+(C15*0.035)</f>
        <v>628.65363902343745</v>
      </c>
      <c r="D16" s="14">
        <f>D15+(D15*0.035)</f>
        <v>220.02877365820314</v>
      </c>
      <c r="E16" s="11">
        <f>E15+(E15*0.035)</f>
        <v>440.05754731640627</v>
      </c>
      <c r="F16" s="14">
        <f>F15+(F15*0.035)</f>
        <v>1119.0034774617188</v>
      </c>
    </row>
    <row r="17" spans="2:6" ht="15.75" thickBot="1" x14ac:dyDescent="0.3">
      <c r="B17" s="8" t="s">
        <v>7</v>
      </c>
      <c r="C17" s="11">
        <f>C16+(C16*0.025)</f>
        <v>644.36997999902337</v>
      </c>
      <c r="D17" s="14">
        <f>D16+(D16*0.025)</f>
        <v>225.5294929996582</v>
      </c>
      <c r="E17" s="11">
        <f>E16+(E16*0.025)</f>
        <v>451.05898599931641</v>
      </c>
      <c r="F17" s="14">
        <f>F16+(F16*0.025)</f>
        <v>1146.9785643982618</v>
      </c>
    </row>
    <row r="18" spans="2:6" ht="15.75" thickBot="1" x14ac:dyDescent="0.3">
      <c r="B18" s="8" t="s">
        <v>8</v>
      </c>
      <c r="C18" s="11">
        <f>C17+(C17*0.045)</f>
        <v>673.36662909897939</v>
      </c>
      <c r="D18" s="14">
        <f>D17+(D17*0.045)</f>
        <v>235.67832018464281</v>
      </c>
      <c r="E18" s="11">
        <f>E17+(E17*0.045)</f>
        <v>471.35664036928563</v>
      </c>
      <c r="F18" s="14">
        <f>F17+(F17*0.045)</f>
        <v>1198.5925997961835</v>
      </c>
    </row>
    <row r="19" spans="2:6" ht="15.75" thickBot="1" x14ac:dyDescent="0.3">
      <c r="B19" s="8" t="s">
        <v>9</v>
      </c>
      <c r="C19" s="11">
        <f>C18+(C18*0.065)</f>
        <v>717.1354599904131</v>
      </c>
      <c r="D19" s="14">
        <f>D18+(D18*0.065)</f>
        <v>250.99741099664459</v>
      </c>
      <c r="E19" s="11">
        <f>E18+(E18*0.065)</f>
        <v>501.99482199328918</v>
      </c>
      <c r="F19" s="14">
        <f>F18+(F18*0.065)</f>
        <v>1276.5011187829355</v>
      </c>
    </row>
    <row r="20" spans="2:6" ht="15.75" thickBot="1" x14ac:dyDescent="0.3">
      <c r="B20" s="8" t="s">
        <v>10</v>
      </c>
      <c r="C20" s="11">
        <f>C19+(C19*0.075)</f>
        <v>770.9206194896941</v>
      </c>
      <c r="D20" s="14">
        <f>D19+(D19*0.075)</f>
        <v>269.82221682139294</v>
      </c>
      <c r="E20" s="11">
        <f>E19+(E19*0.075)</f>
        <v>539.64443364278588</v>
      </c>
      <c r="F20" s="14">
        <f>F19+(F19*0.075)</f>
        <v>1372.2387026916556</v>
      </c>
    </row>
    <row r="21" spans="2:6" ht="15.75" thickBot="1" x14ac:dyDescent="0.3">
      <c r="B21" s="8" t="s">
        <v>11</v>
      </c>
      <c r="C21" s="11">
        <f>C20+(C20*0.045)</f>
        <v>805.61204736673039</v>
      </c>
      <c r="D21" s="14">
        <f>D20+(D20*0.045)</f>
        <v>281.9642165783556</v>
      </c>
      <c r="E21" s="11">
        <f>E20+(E20*0.045)</f>
        <v>563.92843315671121</v>
      </c>
      <c r="F21" s="14">
        <f>F20+(F20*0.045)</f>
        <v>1433.9894443127801</v>
      </c>
    </row>
    <row r="22" spans="2:6" ht="15.75" thickBot="1" x14ac:dyDescent="0.3">
      <c r="B22" s="8" t="s">
        <v>12</v>
      </c>
      <c r="C22" s="11">
        <f>C21+(C21*0.035)</f>
        <v>833.80846902456597</v>
      </c>
      <c r="D22" s="14">
        <f>D21+(D21*0.035)</f>
        <v>291.83296415859803</v>
      </c>
      <c r="E22" s="11">
        <f>E21+(E21*0.035)</f>
        <v>583.66592831719606</v>
      </c>
      <c r="F22" s="14">
        <f>F21+(F21*0.035)</f>
        <v>1484.1790748637275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Schedule</vt:lpstr>
      <vt:lpstr>Trans Schedule</vt:lpstr>
      <vt:lpstr>Sheet3</vt:lpstr>
      <vt:lpstr>Schedule!Print_Titles</vt:lpstr>
      <vt:lpstr>Target_sched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cp:lastPrinted>2007-03-31T00:33:26Z</cp:lastPrinted>
  <dcterms:created xsi:type="dcterms:W3CDTF">2007-03-30T23:41:15Z</dcterms:created>
  <dcterms:modified xsi:type="dcterms:W3CDTF">2023-11-02T07:25:27Z</dcterms:modified>
</cp:coreProperties>
</file>