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1-Building-Basic-Formulas\"/>
    </mc:Choice>
  </mc:AlternateContent>
  <xr:revisionPtr revIDLastSave="0" documentId="13_ncr:1_{CFDD1041-5F40-4238-9A60-3E7AAFCA37F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Loan Payments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C6" i="1" s="1"/>
  <c r="A7" i="1"/>
  <c r="A8" i="1" s="1"/>
  <c r="A9" i="1" l="1"/>
  <c r="C9" i="1" s="1"/>
  <c r="B8" i="1"/>
  <c r="C7" i="1"/>
  <c r="D6" i="1"/>
  <c r="C8" i="1"/>
  <c r="A10" i="1" l="1"/>
  <c r="D10" i="1" s="1"/>
  <c r="B9" i="1"/>
  <c r="D7" i="1"/>
  <c r="D8" i="1"/>
  <c r="D9" i="1"/>
  <c r="E6" i="1"/>
  <c r="A11" i="1" l="1"/>
  <c r="E11" i="1" s="1"/>
  <c r="B10" i="1"/>
  <c r="C10" i="1"/>
  <c r="E7" i="1"/>
  <c r="F6" i="1"/>
  <c r="E8" i="1"/>
  <c r="E9" i="1"/>
  <c r="E10" i="1"/>
  <c r="A12" i="1" l="1"/>
  <c r="F12" i="1" s="1"/>
  <c r="B11" i="1"/>
  <c r="C11" i="1"/>
  <c r="D11" i="1"/>
  <c r="G6" i="1"/>
  <c r="F8" i="1"/>
  <c r="F9" i="1"/>
  <c r="F10" i="1"/>
  <c r="F11" i="1"/>
  <c r="F7" i="1"/>
  <c r="A13" i="1" l="1"/>
  <c r="G13" i="1" s="1"/>
  <c r="B12" i="1"/>
  <c r="C12" i="1"/>
  <c r="D12" i="1"/>
  <c r="E12" i="1"/>
  <c r="G7" i="1"/>
  <c r="G8" i="1"/>
  <c r="G9" i="1"/>
  <c r="G10" i="1"/>
  <c r="G11" i="1"/>
  <c r="G12" i="1"/>
  <c r="A14" i="1" l="1"/>
  <c r="B13" i="1"/>
  <c r="C13" i="1"/>
  <c r="D13" i="1"/>
  <c r="E13" i="1"/>
  <c r="F13" i="1"/>
  <c r="A15" i="1" l="1"/>
  <c r="B14" i="1"/>
  <c r="C14" i="1"/>
  <c r="D14" i="1"/>
  <c r="E14" i="1"/>
  <c r="F14" i="1"/>
  <c r="G14" i="1"/>
  <c r="A16" i="1" l="1"/>
  <c r="B15" i="1"/>
  <c r="C15" i="1"/>
  <c r="D15" i="1"/>
  <c r="E15" i="1"/>
  <c r="F15" i="1"/>
  <c r="G15" i="1"/>
  <c r="B16" i="1" l="1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<sst xmlns="http://schemas.openxmlformats.org/spreadsheetml/2006/main" count="4" uniqueCount="4">
  <si>
    <t>Loan Payments</t>
  </si>
  <si>
    <t>Principal</t>
  </si>
  <si>
    <t>Interest Rate</t>
  </si>
  <si>
    <t>Term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</si>
</sst>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8">
    <font>
      <sz val="10"/>
      <name val="Palatino"/>
    </font>
    <font>
      <sz val="10"/>
      <name val="Helv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0" fontId="2" fillId="0" borderId="0" xfId="0" applyNumberFormat="1" applyFont="1"/>
    <xf numFmtId="10" fontId="2" fillId="0" borderId="0" xfId="2" applyNumberFormat="1" applyFont="1"/>
    <xf numFmtId="5" fontId="2" fillId="0" borderId="0" xfId="0" applyNumberFormat="1" applyFont="1"/>
    <xf numFmtId="0" fontId="7" fillId="0" borderId="0" xfId="0" applyFont="1" applyAlignment="1">
      <alignment vertical="center"/>
    </xf>
    <xf numFmtId="7" fontId="6" fillId="0" borderId="0" xfId="0" applyNumberFormat="1" applyFont="1"/>
    <xf numFmtId="6" fontId="6" fillId="0" borderId="0" xfId="1" applyNumberFormat="1" applyFont="1" applyBorder="1"/>
    <xf numFmtId="10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9FC4B462-3325-44F2-B5CE-98D2AFABD3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20" zoomScaleNormal="120" workbookViewId="0">
      <selection activeCell="E25" sqref="E25"/>
    </sheetView>
  </sheetViews>
  <sheetFormatPr defaultColWidth="9" defaultRowHeight="12.75"/>
  <cols>
    <col min="1" max="1" width="22.6640625" customWidth="1"/>
    <col min="2" max="7" width="18" customWidth="1"/>
  </cols>
  <sheetData>
    <row r="1" spans="1:7" ht="27" customHeight="1">
      <c r="A1" s="8" t="s">
        <v>0</v>
      </c>
      <c r="B1" s="2"/>
      <c r="C1" s="2"/>
      <c r="D1" s="2"/>
      <c r="E1" s="2"/>
      <c r="F1" s="2"/>
      <c r="G1" s="2"/>
    </row>
    <row r="2" spans="1:7" ht="15">
      <c r="A2" s="4" t="s">
        <v>1</v>
      </c>
      <c r="B2" s="10">
        <v>150000</v>
      </c>
      <c r="C2" s="2"/>
      <c r="D2" s="2"/>
      <c r="E2" s="2"/>
      <c r="F2" s="2"/>
      <c r="G2" s="2"/>
    </row>
    <row r="3" spans="1:7" ht="15">
      <c r="A3" s="4" t="s">
        <v>2</v>
      </c>
      <c r="B3" s="11">
        <v>2.75E-2</v>
      </c>
      <c r="C3" s="2"/>
      <c r="D3" s="2"/>
      <c r="E3" s="2"/>
      <c r="F3" s="2"/>
      <c r="G3" s="2"/>
    </row>
    <row r="4" spans="1:7" ht="15">
      <c r="A4" s="4" t="s">
        <v>3</v>
      </c>
      <c r="B4" s="12">
        <v>30</v>
      </c>
      <c r="C4" s="2"/>
      <c r="D4" s="2"/>
      <c r="E4" s="2"/>
      <c r="F4" s="2"/>
      <c r="G4" s="2"/>
    </row>
    <row r="5" spans="1:7">
      <c r="A5" s="3"/>
      <c r="B5" s="2"/>
      <c r="C5" s="2"/>
      <c r="D5" s="2"/>
      <c r="E5" s="2"/>
      <c r="F5" s="2"/>
      <c r="G5" s="2"/>
    </row>
    <row r="6" spans="1:7" ht="15.75">
      <c r="A6" s="1"/>
      <c r="B6" s="5">
        <f>B3</f>
        <v>2.75E-2</v>
      </c>
      <c r="C6" s="6">
        <f>B6+0.25%</f>
        <v>0.03</v>
      </c>
      <c r="D6" s="6">
        <f>C6+0.25%</f>
        <v>3.2500000000000001E-2</v>
      </c>
      <c r="E6" s="6">
        <f>D6+0.25%</f>
        <v>3.5000000000000003E-2</v>
      </c>
      <c r="F6" s="6">
        <f>E6+0.25%</f>
        <v>3.7500000000000006E-2</v>
      </c>
      <c r="G6" s="6">
        <f>F6+0.25%</f>
        <v>4.0000000000000008E-2</v>
      </c>
    </row>
    <row r="7" spans="1:7" ht="15.75">
      <c r="A7" s="7">
        <f>B2</f>
        <v>150000</v>
      </c>
      <c r="B7" s="9">
        <f>PMT(B$6 / 12, $B$4 * 12, $A7)</f>
        <v>-612.36177149826506</v>
      </c>
      <c r="C7" s="9">
        <f t="shared" ref="B7:G16" si="0">PMT(C$6/12,$B$4*12,$A7)</f>
        <v>-632.40605059417567</v>
      </c>
      <c r="D7" s="9">
        <f t="shared" si="0"/>
        <v>-652.809478608571</v>
      </c>
      <c r="E7" s="9">
        <f t="shared" si="0"/>
        <v>-673.5670317132367</v>
      </c>
      <c r="F7" s="9">
        <f t="shared" si="0"/>
        <v>-694.67338735819169</v>
      </c>
      <c r="G7" s="9">
        <f t="shared" si="0"/>
        <v>-716.1229431981892</v>
      </c>
    </row>
    <row r="8" spans="1:7" ht="15.75">
      <c r="A8" s="7">
        <f t="shared" ref="A8:A16" si="1">A7+1000</f>
        <v>151000</v>
      </c>
      <c r="B8" s="9">
        <f t="shared" si="0"/>
        <v>-616.44418330825351</v>
      </c>
      <c r="C8" s="9">
        <f t="shared" si="0"/>
        <v>-636.62209093147021</v>
      </c>
      <c r="D8" s="9">
        <f t="shared" si="0"/>
        <v>-657.1615417992947</v>
      </c>
      <c r="E8" s="9">
        <f t="shared" si="0"/>
        <v>-678.05747859132498</v>
      </c>
      <c r="F8" s="9">
        <f t="shared" si="0"/>
        <v>-699.30454327391305</v>
      </c>
      <c r="G8" s="9">
        <f t="shared" si="0"/>
        <v>-720.8970961528438</v>
      </c>
    </row>
    <row r="9" spans="1:7" ht="15.75">
      <c r="A9" s="7">
        <f t="shared" si="1"/>
        <v>152000</v>
      </c>
      <c r="B9" s="9">
        <f t="shared" si="0"/>
        <v>-620.52659511824197</v>
      </c>
      <c r="C9" s="9">
        <f t="shared" si="0"/>
        <v>-640.83813126876476</v>
      </c>
      <c r="D9" s="9">
        <f t="shared" si="0"/>
        <v>-661.51360499001851</v>
      </c>
      <c r="E9" s="9">
        <f t="shared" si="0"/>
        <v>-682.54792546941314</v>
      </c>
      <c r="F9" s="9">
        <f t="shared" si="0"/>
        <v>-703.93569918963431</v>
      </c>
      <c r="G9" s="9">
        <f t="shared" si="0"/>
        <v>-725.6712491074984</v>
      </c>
    </row>
    <row r="10" spans="1:7" ht="15.75">
      <c r="A10" s="7">
        <f t="shared" si="1"/>
        <v>153000</v>
      </c>
      <c r="B10" s="9">
        <f t="shared" si="0"/>
        <v>-624.60900692823031</v>
      </c>
      <c r="C10" s="9">
        <f t="shared" si="0"/>
        <v>-645.0541716060593</v>
      </c>
      <c r="D10" s="9">
        <f t="shared" si="0"/>
        <v>-665.86566818074232</v>
      </c>
      <c r="E10" s="9">
        <f t="shared" si="0"/>
        <v>-687.03837234750142</v>
      </c>
      <c r="F10" s="9">
        <f t="shared" si="0"/>
        <v>-708.56685510535556</v>
      </c>
      <c r="G10" s="9">
        <f t="shared" si="0"/>
        <v>-730.44540206215299</v>
      </c>
    </row>
    <row r="11" spans="1:7" ht="15.75">
      <c r="A11" s="7">
        <f t="shared" si="1"/>
        <v>154000</v>
      </c>
      <c r="B11" s="9">
        <f t="shared" si="0"/>
        <v>-628.69141873821889</v>
      </c>
      <c r="C11" s="9">
        <f t="shared" si="0"/>
        <v>-649.27021194335373</v>
      </c>
      <c r="D11" s="9">
        <f t="shared" si="0"/>
        <v>-670.21773137146613</v>
      </c>
      <c r="E11" s="9">
        <f t="shared" si="0"/>
        <v>-691.5288192255897</v>
      </c>
      <c r="F11" s="9">
        <f t="shared" si="0"/>
        <v>-713.19801102107681</v>
      </c>
      <c r="G11" s="9">
        <f t="shared" si="0"/>
        <v>-735.21955501680759</v>
      </c>
    </row>
    <row r="12" spans="1:7" ht="15.75">
      <c r="A12" s="7">
        <f t="shared" si="1"/>
        <v>155000</v>
      </c>
      <c r="B12" s="9">
        <f t="shared" si="0"/>
        <v>-632.77383054820723</v>
      </c>
      <c r="C12" s="9">
        <f t="shared" si="0"/>
        <v>-653.48625228064827</v>
      </c>
      <c r="D12" s="9">
        <f t="shared" si="0"/>
        <v>-674.56979456218994</v>
      </c>
      <c r="E12" s="9">
        <f t="shared" si="0"/>
        <v>-696.01926610367798</v>
      </c>
      <c r="F12" s="9">
        <f t="shared" si="0"/>
        <v>-717.82916693679817</v>
      </c>
      <c r="G12" s="9">
        <f t="shared" si="0"/>
        <v>-739.99370797146219</v>
      </c>
    </row>
    <row r="13" spans="1:7" ht="15.75">
      <c r="A13" s="7">
        <f t="shared" si="1"/>
        <v>156000</v>
      </c>
      <c r="B13" s="9">
        <f t="shared" si="0"/>
        <v>-636.85624235819569</v>
      </c>
      <c r="C13" s="9">
        <f t="shared" si="0"/>
        <v>-657.7022926179427</v>
      </c>
      <c r="D13" s="9">
        <f t="shared" si="0"/>
        <v>-678.92185775291375</v>
      </c>
      <c r="E13" s="9">
        <f t="shared" si="0"/>
        <v>-700.50971298176626</v>
      </c>
      <c r="F13" s="9">
        <f t="shared" si="0"/>
        <v>-722.46032285251931</v>
      </c>
      <c r="G13" s="9">
        <f t="shared" si="0"/>
        <v>-744.76786092611678</v>
      </c>
    </row>
    <row r="14" spans="1:7" ht="15.75">
      <c r="A14" s="7">
        <f t="shared" si="1"/>
        <v>157000</v>
      </c>
      <c r="B14" s="9">
        <f t="shared" si="0"/>
        <v>-640.93865416818403</v>
      </c>
      <c r="C14" s="9">
        <f t="shared" si="0"/>
        <v>-661.91833295523725</v>
      </c>
      <c r="D14" s="9">
        <f t="shared" si="0"/>
        <v>-683.27392094363756</v>
      </c>
      <c r="E14" s="9">
        <f t="shared" si="0"/>
        <v>-705.00015985985442</v>
      </c>
      <c r="F14" s="9">
        <f t="shared" si="0"/>
        <v>-727.09147876824068</v>
      </c>
      <c r="G14" s="9">
        <f t="shared" si="0"/>
        <v>-749.54201388077138</v>
      </c>
    </row>
    <row r="15" spans="1:7" ht="15.75">
      <c r="A15" s="7">
        <f t="shared" si="1"/>
        <v>158000</v>
      </c>
      <c r="B15" s="9">
        <f t="shared" si="0"/>
        <v>-645.0210659781726</v>
      </c>
      <c r="C15" s="9">
        <f t="shared" si="0"/>
        <v>-666.13437329253179</v>
      </c>
      <c r="D15" s="9">
        <f t="shared" si="0"/>
        <v>-687.62598413436137</v>
      </c>
      <c r="E15" s="9">
        <f t="shared" si="0"/>
        <v>-709.4906067379427</v>
      </c>
      <c r="F15" s="9">
        <f t="shared" si="0"/>
        <v>-731.72263468396193</v>
      </c>
      <c r="G15" s="9">
        <f t="shared" si="0"/>
        <v>-754.31616683542597</v>
      </c>
    </row>
    <row r="16" spans="1:7" ht="15.75">
      <c r="A16" s="7">
        <f t="shared" si="1"/>
        <v>159000</v>
      </c>
      <c r="B16" s="9">
        <f t="shared" si="0"/>
        <v>-649.10347778816106</v>
      </c>
      <c r="C16" s="9">
        <f t="shared" si="0"/>
        <v>-670.35041362982622</v>
      </c>
      <c r="D16" s="9">
        <f t="shared" si="0"/>
        <v>-691.97804732508519</v>
      </c>
      <c r="E16" s="9">
        <f t="shared" si="0"/>
        <v>-713.98105361603098</v>
      </c>
      <c r="F16" s="9">
        <f t="shared" si="0"/>
        <v>-736.35379059968318</v>
      </c>
      <c r="G16" s="9">
        <f t="shared" si="0"/>
        <v>-759.09031979008057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2009-11-09T22:08:30Z</outs:dateTime>
      <outs:isPinned>true</outs:isPinned>
    </outs:relatedDate>
    <outs:relatedDate>
      <outs:type>2</outs:type>
      <outs:displayName>Created</outs:displayName>
      <outs:dateTime>2002-07-23T21:19:48Z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E8A783E-F509-4F84-A389-202C0548B60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Payments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2002-07-23T21:19:48Z</dcterms:created>
  <dcterms:modified xsi:type="dcterms:W3CDTF">2023-11-03T09:08:53Z</dcterms:modified>
</cp:coreProperties>
</file>