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1-Building-Basic-Formulas\"/>
    </mc:Choice>
  </mc:AlternateContent>
  <xr:revisionPtr revIDLastSave="0" documentId="13_ncr:1_{C36AF850-1009-470E-BB92-45487F355EC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roduction Schedule" sheetId="1" r:id="rId1"/>
    <sheet name="Sheet2" sheetId="3" r:id="rId2"/>
    <sheet name="Sheet3" sheetId="2" r:id="rId3"/>
  </sheets>
  <definedNames>
    <definedName name="_2022_Production_Schedule">'Production Schedule'!$A$1:$I$7</definedName>
    <definedName name="Apr_22">'Production Schedule'!$B$3:$B$7</definedName>
    <definedName name="Aug_22">'Production Schedule'!$F$3:$F$7</definedName>
    <definedName name="date_list">'Production Schedule'!$A$2:$J$2</definedName>
    <definedName name="date_lookup">'Production Schedule'!$B$11</definedName>
    <definedName name="Dec_22">'Production Schedule'!$J$3:$J$7</definedName>
    <definedName name="Jul_22">'Production Schedule'!$E$3:$E$7</definedName>
    <definedName name="Jun_22">'Production Schedule'!$D$3:$D$7</definedName>
    <definedName name="May_22">'Production Schedule'!$C$3:$C$7</definedName>
    <definedName name="Nov_22">'Production Schedule'!$I$3:$I$7</definedName>
    <definedName name="Oct_22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22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  <c r="K7" i="1"/>
  <c r="K4" i="1"/>
  <c r="K5" i="1"/>
  <c r="K6" i="1"/>
  <c r="K3" i="1"/>
  <c r="C7" i="1"/>
  <c r="D7" i="1"/>
  <c r="E7" i="1"/>
  <c r="F7" i="1"/>
  <c r="G7" i="1"/>
  <c r="H7" i="1"/>
  <c r="I7" i="1"/>
  <c r="J7" i="1"/>
  <c r="B7" i="1"/>
  <c r="C3" i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</calcChain>
</file>

<file path=xl/sharedStrings.xml><?xml version="1.0" encoding="utf-8"?>
<sst xmlns="http://schemas.openxmlformats.org/spreadsheetml/2006/main" count="7" uniqueCount="7">
  <si>
    <t>Part 100</t>
  </si>
  <si>
    <t>Part 101</t>
  </si>
  <si>
    <t>Part 102</t>
  </si>
  <si>
    <t>Part 103</t>
  </si>
  <si>
    <t>Part No.</t>
  </si>
  <si>
    <t>Production Schedule for 2022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</si>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</sst>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9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 vertical="center"/>
    </xf>
    <xf numFmtId="1" fontId="6" fillId="0" borderId="0" xfId="0" applyNumberFormat="1" applyFont="1"/>
    <xf numFmtId="10" fontId="0" fillId="0" borderId="0" xfId="1" applyNumberFormat="1" applyFont="1"/>
    <xf numFmtId="1" fontId="0" fillId="0" borderId="0" xfId="0" applyNumberFormat="1"/>
    <xf numFmtId="1" fontId="8" fillId="0" borderId="0" xfId="0" applyNumberFormat="1" applyFont="1"/>
    <xf numFmtId="1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Light16">
    <tableStyle name="Invisible" pivot="0" table="0" count="0" xr9:uid="{E9E5948B-378F-4E9D-A069-814A6A0C78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B12" sqref="B12"/>
    </sheetView>
  </sheetViews>
  <sheetFormatPr defaultColWidth="8.85546875" defaultRowHeight="12.6" customHeight="1" x14ac:dyDescent="0.2"/>
  <cols>
    <col min="1" max="1" width="14.7109375" customWidth="1"/>
    <col min="2" max="2" width="8.140625" bestFit="1" customWidth="1"/>
    <col min="3" max="11" width="8.5703125" customWidth="1"/>
  </cols>
  <sheetData>
    <row r="1" spans="1:11" ht="33" customHeight="1" x14ac:dyDescent="0.25">
      <c r="A1" s="6" t="s">
        <v>5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4</v>
      </c>
      <c r="B2" s="5">
        <v>44652</v>
      </c>
      <c r="C2" s="5">
        <v>44682</v>
      </c>
      <c r="D2" s="5">
        <v>44713</v>
      </c>
      <c r="E2" s="5">
        <v>44743</v>
      </c>
      <c r="F2" s="5">
        <v>44774</v>
      </c>
      <c r="G2" s="5">
        <v>44805</v>
      </c>
      <c r="H2" s="5">
        <v>44835</v>
      </c>
      <c r="I2" s="5">
        <v>44866</v>
      </c>
      <c r="J2" s="5">
        <v>44896</v>
      </c>
      <c r="K2" s="4"/>
    </row>
    <row r="3" spans="1:11" ht="15" x14ac:dyDescent="0.25">
      <c r="A3" s="3" t="s">
        <v>0</v>
      </c>
      <c r="B3" s="7">
        <v>500</v>
      </c>
      <c r="C3" s="7">
        <f>B3*0.97</f>
        <v>485</v>
      </c>
      <c r="D3" s="7">
        <f>B3*0.875</f>
        <v>437.5</v>
      </c>
      <c r="E3" s="7">
        <f>B3*1.01</f>
        <v>505</v>
      </c>
      <c r="F3" s="7">
        <f>B3*0.965</f>
        <v>482.5</v>
      </c>
      <c r="G3" s="7">
        <f>B3*1.08</f>
        <v>540</v>
      </c>
      <c r="H3" s="7">
        <f>B3*0.882</f>
        <v>441</v>
      </c>
      <c r="I3" s="7">
        <f>B3*1.1</f>
        <v>550</v>
      </c>
      <c r="J3" s="7">
        <v>345</v>
      </c>
      <c r="K3" s="10">
        <f>SUM(B3:J3)</f>
        <v>4286</v>
      </c>
    </row>
    <row r="4" spans="1:11" ht="15" x14ac:dyDescent="0.25">
      <c r="A4" s="3" t="s">
        <v>1</v>
      </c>
      <c r="B4" s="7">
        <v>175</v>
      </c>
      <c r="C4" s="7">
        <f>B4*0.97</f>
        <v>169.75</v>
      </c>
      <c r="D4" s="7">
        <f>B4*0.875</f>
        <v>153.125</v>
      </c>
      <c r="E4" s="7">
        <f>B4*1.01</f>
        <v>176.75</v>
      </c>
      <c r="F4" s="7">
        <f>B4*0.965</f>
        <v>168.875</v>
      </c>
      <c r="G4" s="7">
        <f>B4*1.08</f>
        <v>189</v>
      </c>
      <c r="H4" s="7">
        <f>B4*0.882</f>
        <v>154.35</v>
      </c>
      <c r="I4" s="7">
        <f>B4*1.1</f>
        <v>192.50000000000003</v>
      </c>
      <c r="J4" s="7">
        <v>200</v>
      </c>
      <c r="K4" s="10">
        <f t="shared" ref="K4:K6" si="0">SUM(B4:J4)</f>
        <v>1579.35</v>
      </c>
    </row>
    <row r="5" spans="1:11" ht="15" x14ac:dyDescent="0.25">
      <c r="A5" s="3" t="s">
        <v>2</v>
      </c>
      <c r="B5" s="7">
        <v>350</v>
      </c>
      <c r="C5" s="7">
        <f>B5*0.97</f>
        <v>339.5</v>
      </c>
      <c r="D5" s="7">
        <f>B5*0.875</f>
        <v>306.25</v>
      </c>
      <c r="E5" s="7">
        <f>B5*1.01</f>
        <v>353.5</v>
      </c>
      <c r="F5" s="7">
        <f>B5*0.965</f>
        <v>337.75</v>
      </c>
      <c r="G5" s="7">
        <f>B5*1.08</f>
        <v>378</v>
      </c>
      <c r="H5" s="7">
        <f>B5*0.882</f>
        <v>308.7</v>
      </c>
      <c r="I5" s="7">
        <f>B5*1.1</f>
        <v>385.00000000000006</v>
      </c>
      <c r="J5" s="7">
        <v>350</v>
      </c>
      <c r="K5" s="10">
        <f t="shared" si="0"/>
        <v>3108.7</v>
      </c>
    </row>
    <row r="6" spans="1:11" ht="15" x14ac:dyDescent="0.25">
      <c r="A6" s="3" t="s">
        <v>3</v>
      </c>
      <c r="B6" s="7">
        <v>890</v>
      </c>
      <c r="C6" s="7">
        <f>B6*0.97</f>
        <v>863.3</v>
      </c>
      <c r="D6" s="7">
        <f>B6*0.875</f>
        <v>778.75</v>
      </c>
      <c r="E6" s="7">
        <f>B6*1.01</f>
        <v>898.9</v>
      </c>
      <c r="F6" s="7">
        <f>B6*0.965</f>
        <v>858.85</v>
      </c>
      <c r="G6" s="7">
        <f>B6*1.08</f>
        <v>961.2</v>
      </c>
      <c r="H6" s="7">
        <f>B6*0.882</f>
        <v>784.98</v>
      </c>
      <c r="I6" s="7">
        <f>B6*1.1</f>
        <v>979.00000000000011</v>
      </c>
      <c r="J6" s="7">
        <v>885</v>
      </c>
      <c r="K6" s="10">
        <f t="shared" si="0"/>
        <v>7899.98</v>
      </c>
    </row>
    <row r="7" spans="1:11" ht="15" x14ac:dyDescent="0.25">
      <c r="A7" s="4"/>
      <c r="B7" s="10">
        <f>SUM(B3:B6)</f>
        <v>1915</v>
      </c>
      <c r="C7" s="10">
        <f t="shared" ref="C7:J7" si="1">SUM(C3:C6)</f>
        <v>1857.55</v>
      </c>
      <c r="D7" s="10">
        <f t="shared" si="1"/>
        <v>1675.625</v>
      </c>
      <c r="E7" s="10">
        <f t="shared" si="1"/>
        <v>1934.15</v>
      </c>
      <c r="F7" s="10">
        <f t="shared" si="1"/>
        <v>1847.9749999999999</v>
      </c>
      <c r="G7" s="10">
        <f t="shared" si="1"/>
        <v>2068.1999999999998</v>
      </c>
      <c r="H7" s="10">
        <f t="shared" si="1"/>
        <v>1689.03</v>
      </c>
      <c r="I7" s="10">
        <f t="shared" si="1"/>
        <v>2106.5</v>
      </c>
      <c r="J7" s="10">
        <f t="shared" si="1"/>
        <v>1780</v>
      </c>
      <c r="K7" s="10">
        <f>SUM(B7:J7)</f>
        <v>16874.03</v>
      </c>
    </row>
    <row r="9" spans="1:11" ht="12.6" customHeight="1" x14ac:dyDescent="0.25">
      <c r="A9" s="4" t="s">
        <v>6</v>
      </c>
      <c r="B9" s="8">
        <f>B7/$K$7</f>
        <v>0.11348800494013582</v>
      </c>
      <c r="C9" s="8">
        <f t="shared" ref="C9:K9" si="2">C7/$K$7</f>
        <v>0.11008336479193175</v>
      </c>
      <c r="D9" s="8">
        <f t="shared" si="2"/>
        <v>9.9302004322618848E-2</v>
      </c>
      <c r="E9" s="8">
        <f t="shared" si="2"/>
        <v>0.1146228849895372</v>
      </c>
      <c r="F9" s="8">
        <f t="shared" si="2"/>
        <v>0.10951592476723107</v>
      </c>
      <c r="G9" s="8">
        <f t="shared" si="2"/>
        <v>0.12256704533534668</v>
      </c>
      <c r="H9" s="8">
        <f t="shared" si="2"/>
        <v>0.1000964203571998</v>
      </c>
      <c r="I9" s="8">
        <f t="shared" si="2"/>
        <v>0.12483680543414941</v>
      </c>
      <c r="J9" s="8">
        <f t="shared" si="2"/>
        <v>0.10548754506184949</v>
      </c>
      <c r="K9" s="8"/>
    </row>
    <row r="11" spans="1:11" ht="12.6" customHeight="1" x14ac:dyDescent="0.2">
      <c r="B11" s="12"/>
    </row>
    <row r="12" spans="1:11" ht="12.6" customHeight="1" x14ac:dyDescent="0.2">
      <c r="F12" s="11"/>
      <c r="G12" s="9"/>
    </row>
    <row r="13" spans="1:11" ht="12.6" customHeight="1" x14ac:dyDescent="0.2">
      <c r="E13" s="11"/>
    </row>
    <row r="15" spans="1:11" ht="12.6" customHeight="1" x14ac:dyDescent="0.2">
      <c r="I15" s="11"/>
    </row>
    <row r="21" spans="6:6" ht="12.6" customHeight="1" x14ac:dyDescent="0.2">
      <c r="F21" s="11"/>
    </row>
  </sheetData>
  <phoneticPr fontId="2" type="noConversion"/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Production Schedule</vt:lpstr>
      <vt:lpstr>Sheet2</vt:lpstr>
      <vt:lpstr>Sheet3</vt:lpstr>
      <vt:lpstr>_2022_Production_Schedule</vt:lpstr>
      <vt:lpstr>Apr_22</vt:lpstr>
      <vt:lpstr>Aug_22</vt:lpstr>
      <vt:lpstr>date_list</vt:lpstr>
      <vt:lpstr>date_lookup</vt:lpstr>
      <vt:lpstr>Dec_22</vt:lpstr>
      <vt:lpstr>Jul_22</vt:lpstr>
      <vt:lpstr>Jun_22</vt:lpstr>
      <vt:lpstr>May_22</vt:lpstr>
      <vt:lpstr>Nov_22</vt:lpstr>
      <vt:lpstr>Oct_22</vt:lpstr>
      <vt:lpstr>Part_102</vt:lpstr>
      <vt:lpstr>Part_103</vt:lpstr>
      <vt:lpstr>part_list</vt:lpstr>
      <vt:lpstr>part_lookup</vt:lpstr>
      <vt:lpstr>Sep_22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2002-06-26T16:38:54Z</dcterms:created>
  <dcterms:modified xsi:type="dcterms:W3CDTF">2023-11-03T06:37:21Z</dcterms:modified>
</cp:coreProperties>
</file>