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NTAS Y MERCA" sheetId="1" r:id="rId3"/>
    <sheet state="visible" name="REC HUMANOS" sheetId="2" r:id="rId4"/>
    <sheet state="visible" name="COMERCIO EXTERIOR" sheetId="3" r:id="rId5"/>
    <sheet state="visible" name="EMPRESA" sheetId="4" r:id="rId6"/>
    <sheet state="visible" name="CONFERENCIAS" sheetId="5" r:id="rId7"/>
  </sheets>
  <definedNames/>
  <calcPr/>
</workbook>
</file>

<file path=xl/sharedStrings.xml><?xml version="1.0" encoding="utf-8"?>
<sst xmlns="http://schemas.openxmlformats.org/spreadsheetml/2006/main" count="1230" uniqueCount="375">
  <si>
    <t>Comercio Internacional Mexicano S.A. de C.V.</t>
  </si>
  <si>
    <t>Insurgentes Sur 1915 - 702  Col. Guadalupe Inn, 01020, México D.F., México</t>
  </si>
  <si>
    <t>Tel. (55) 56 15 91 07   Fax (55) 56 11 38 61</t>
  </si>
  <si>
    <t>CURSOS, TALLERES Y CONFERENCIAS</t>
  </si>
  <si>
    <t>COSTOS PARA EMPRESAS Y GRUPOS CERRADOS</t>
  </si>
  <si>
    <t>Comercio exterior</t>
  </si>
  <si>
    <t>Duración</t>
  </si>
  <si>
    <t>Ventas y Mercadotecnia</t>
  </si>
  <si>
    <t>Costo</t>
  </si>
  <si>
    <t>Recursos humanos</t>
  </si>
  <si>
    <t>Inscripción</t>
  </si>
  <si>
    <t>Impartido por:</t>
  </si>
  <si>
    <t>(hrs)</t>
  </si>
  <si>
    <t>sin salón</t>
  </si>
  <si>
    <t>con salón</t>
  </si>
  <si>
    <t>individual</t>
  </si>
  <si>
    <t xml:space="preserve"> 6 - 10</t>
  </si>
  <si>
    <t xml:space="preserve"> 11 - 18</t>
  </si>
  <si>
    <t>19 - 25</t>
  </si>
  <si>
    <t>26 - 35</t>
  </si>
  <si>
    <t>a curso</t>
  </si>
  <si>
    <t>personas</t>
  </si>
  <si>
    <t>abierto</t>
  </si>
  <si>
    <t>(M.N.)</t>
  </si>
  <si>
    <t>Cursos</t>
  </si>
  <si>
    <t>Análisis de las regulaciones no arancelarias en México</t>
  </si>
  <si>
    <t>Certificación en Coaching Enfocado en Soluciones</t>
  </si>
  <si>
    <t>Actitud y servicio al cliente</t>
  </si>
  <si>
    <t>Executive Coach Alma Bárbara Reyes</t>
  </si>
  <si>
    <t>M.D.I. Ma. Carmen Cabrera / Lic.  Vanessa Cisneros</t>
  </si>
  <si>
    <t>Lic. Rafael Sosa Carpenter</t>
  </si>
  <si>
    <t>Clasificación arancelaria</t>
  </si>
  <si>
    <t>Actitud y servicio al cliente (temario para el personal del sector educativo)</t>
  </si>
  <si>
    <t>Administración por categorías</t>
  </si>
  <si>
    <t>Lic. Horus Ordóñez</t>
  </si>
  <si>
    <t>M.D.I. Ma. Carmen Cabrera C.</t>
  </si>
  <si>
    <t>Comercio exterior, trámites, documentos y logística de importaciones y exportaciones</t>
  </si>
  <si>
    <t>Lic. Vanessa Cisneros</t>
  </si>
  <si>
    <t>Coaching en el punto de venta</t>
  </si>
  <si>
    <t>Clima organizacional</t>
  </si>
  <si>
    <t>Cómo aprovechar los Tratados de Libre Comercio firmados por México</t>
  </si>
  <si>
    <t>Coaching</t>
  </si>
  <si>
    <t>Cómo comprar en Asia (compras e importación de productos asiáticos)</t>
  </si>
  <si>
    <t>Coaching deportivo aplicado a la organización</t>
  </si>
  <si>
    <t>MDI M. Carmen Cabrera</t>
  </si>
  <si>
    <t>Cómo empezar a exportar</t>
  </si>
  <si>
    <t>Coaching en las ventas</t>
  </si>
  <si>
    <t>Cómo exportar artículos de regalo y decoración</t>
  </si>
  <si>
    <t>M.D.I. Ma Carmen Cabrera / Cap. P.A. Manuel Ignacio Alcántara</t>
  </si>
  <si>
    <t>Cómo aumentar las ventas a través del servicio al cliente</t>
  </si>
  <si>
    <t>Cómo incrementar las ventas en una tienda orientada hacia el turismo</t>
  </si>
  <si>
    <t>Cómo evitar que nuestros empleados emigren hacia Estados Unidos</t>
  </si>
  <si>
    <t>M.D.I. Ma Carmen Cabrera/ Lic. Vanessa Cisneros</t>
  </si>
  <si>
    <t>Cómo llevar a cabo negociaciones que vendan</t>
  </si>
  <si>
    <t>Cómo mejorar el clima laboral en un restaurante</t>
  </si>
  <si>
    <t>Cómo mejorar el desempeño de un departamento de ventas</t>
  </si>
  <si>
    <t>Competencias laborales</t>
  </si>
  <si>
    <t>Cómo mejorar el servicio al cliente en un cine</t>
  </si>
  <si>
    <t xml:space="preserve">Comunicación </t>
  </si>
  <si>
    <t>Lic. Vanessa Cisneros / Psic. Carlos Azuara</t>
  </si>
  <si>
    <t>Comunicación organizacional y lenguaje no verbal</t>
  </si>
  <si>
    <t>Cómo mejorar el servicio al cliente en un restaurante</t>
  </si>
  <si>
    <t>Cómo exportar muebles</t>
  </si>
  <si>
    <t>M.D.I. MC Cabrera/Lic.V. Cisneros/M.B.A. X. Molina</t>
  </si>
  <si>
    <t>Cómo vender artículos de belleza</t>
  </si>
  <si>
    <t>Cómo participar con éxito en ferias y eventos internacionales</t>
  </si>
  <si>
    <t>Conceptos básicos de comercio exterior y logística internacional (sectores joyería, regalo y decoración)</t>
  </si>
  <si>
    <t>Cómo vender artículos de regalo y decoración</t>
  </si>
  <si>
    <t>Conceptos básicos de comercio exterior y logística internacional</t>
  </si>
  <si>
    <t>Cotizaciones internacionales</t>
  </si>
  <si>
    <t>Psic. Carlos Azuara Hernández</t>
  </si>
  <si>
    <t>Desarrollo organizacional</t>
  </si>
  <si>
    <t>Exportación</t>
  </si>
  <si>
    <t>El liderazgo a través de los años, lo mejor de cada corriente aplicado a su empresa</t>
  </si>
  <si>
    <t>Exportación de artículos de regalo, joyería y decoración</t>
  </si>
  <si>
    <t>Equipos de alto rendimiento</t>
  </si>
  <si>
    <t>Estrategias para evitar la rotación del personal</t>
  </si>
  <si>
    <t>Herramientas de promoción internacional</t>
  </si>
  <si>
    <t>Ética y valores</t>
  </si>
  <si>
    <t>Lic. Vanessa Cisneros Lesser / Psic. Carlos Azuara Hdz.</t>
  </si>
  <si>
    <t>Finanzas para no financieros</t>
  </si>
  <si>
    <t>Ing. Alfonso Ponce</t>
  </si>
  <si>
    <t>Actuaria Rita Hamdem</t>
  </si>
  <si>
    <t>Formación de formadores</t>
  </si>
  <si>
    <t>Cómo vender joyería de plata</t>
  </si>
  <si>
    <t>M.D.I. Ma Carmen Cabrera/ Lic. Vanessa Cisneros/ Ana Laura Ortega</t>
  </si>
  <si>
    <t>Habilidades interpersonales</t>
  </si>
  <si>
    <t>Varios profesores</t>
  </si>
  <si>
    <t>Cómo vender más en su tienda</t>
  </si>
  <si>
    <t>Habilidades interpersonales para líderes</t>
  </si>
  <si>
    <t>Logística internacional</t>
  </si>
  <si>
    <t>Cómo vender más en una tienda de regalos</t>
  </si>
  <si>
    <t>Mercadotecnia de importación</t>
  </si>
  <si>
    <t>Cómo vender productos de nutrición y complementos alimenticios</t>
  </si>
  <si>
    <t>Planeación estratégica para empresas exportadoras</t>
  </si>
  <si>
    <t>PhD. Edgar Hernández</t>
  </si>
  <si>
    <t xml:space="preserve">Puntos básicos para operar un departamento de Exportación </t>
  </si>
  <si>
    <t>Taller de logística internacional</t>
  </si>
  <si>
    <t>Técnicas de negociación internacional</t>
  </si>
  <si>
    <t>Cómo vender tiempos compartidos</t>
  </si>
  <si>
    <t>Comportamiento del consumidor en el punto de venta</t>
  </si>
  <si>
    <t>Ventas internacionales</t>
  </si>
  <si>
    <t>Diplomados</t>
  </si>
  <si>
    <t>Diplomado en comercio exterior</t>
  </si>
  <si>
    <t>Herramientas de comunicación efectiva</t>
  </si>
  <si>
    <t>La importancia del servicio al cliente en un hotel</t>
  </si>
  <si>
    <t>Herramientas de la empresa para obtener información</t>
  </si>
  <si>
    <t>Herramientas para la gestión efectiva del departamento de recursos humanos</t>
  </si>
  <si>
    <t>Herramientas para la  mejora de las relaciones en la organización</t>
  </si>
  <si>
    <t>Talleres</t>
  </si>
  <si>
    <t>La venta orientada hacia el consumidor</t>
  </si>
  <si>
    <t>Herramientas para la mediación de conflictos</t>
  </si>
  <si>
    <t>Integración</t>
  </si>
  <si>
    <t>Psic. Carlos Azuara Hdz.</t>
  </si>
  <si>
    <t>Liderazgo</t>
  </si>
  <si>
    <t>Liderazgo para la calidad</t>
  </si>
  <si>
    <t>Liderazgo y Coaching</t>
  </si>
  <si>
    <t>Psic. Carlos Azuara H./ Executive Coach Alma Bárbara Reyes</t>
  </si>
  <si>
    <t>Marketing personal</t>
  </si>
  <si>
    <t>Mercadotecnia aplicada a la política</t>
  </si>
  <si>
    <t>Mercadotecnia Internacional</t>
  </si>
  <si>
    <t>Mercadotecnia para emprendedores</t>
  </si>
  <si>
    <t>Mercadotecnia para no mercadólogos</t>
  </si>
  <si>
    <t>Mercadotecnia para plateros</t>
  </si>
  <si>
    <t>Negociación dentro de la organización</t>
  </si>
  <si>
    <t>Negociación efectiva</t>
  </si>
  <si>
    <t>Negociación efectiva en la venta de joyería de plata</t>
  </si>
  <si>
    <t>Negociación efectiva en la venta de servicios</t>
  </si>
  <si>
    <t>Psicología del consumidor</t>
  </si>
  <si>
    <t>Lic. Vanessa Cisneros / M.D.I. Ma Carmen Cabrera</t>
  </si>
  <si>
    <t>Pertencia laboral</t>
  </si>
  <si>
    <t>Pertenencia laboral e integración</t>
  </si>
  <si>
    <t>Puntos básicos para operar con éxito un departamento de Recursos Humanos</t>
  </si>
  <si>
    <t>Recortes de personal, la decisión, el manejo y la motivación posterior</t>
  </si>
  <si>
    <t>Lic. Vanessa Cisneros / Lic. Rodrigo Izquierdo</t>
  </si>
  <si>
    <t>Relaciones humanas</t>
  </si>
  <si>
    <t>Vanessa Cisneros / Ma. Carmen Cabrera / Ana Laura ortega</t>
  </si>
  <si>
    <t>Relaciones laborales</t>
  </si>
  <si>
    <t>Seminario de preparación para la vida laboral</t>
  </si>
  <si>
    <t>Ma. Carmen Cabrera/Vanessa Cisneros / Ricardo Ríos</t>
  </si>
  <si>
    <t>Taller de actitud y servicio al cliente para vendedores</t>
  </si>
  <si>
    <t xml:space="preserve">Vanessa Cisneros / Ma. Carmen Cabrera </t>
  </si>
  <si>
    <t>Servicio al cliente interno</t>
  </si>
  <si>
    <t>Ventas de servicios turísticos</t>
  </si>
  <si>
    <t>Ortografía y redacción (nivel básico)</t>
  </si>
  <si>
    <t>Escritora Ana Laura Ortega</t>
  </si>
  <si>
    <t xml:space="preserve">Ortografía y redacción </t>
  </si>
  <si>
    <t>Taller de trabajo en equipo y profesionalismo</t>
  </si>
  <si>
    <t>M.D.I. Ma. Carmen Cabrera / Lic. Vanessa Cisneros</t>
  </si>
  <si>
    <t>Tú puedes hablar en público</t>
  </si>
  <si>
    <t>Diplomado en recursos humanos</t>
  </si>
  <si>
    <t xml:space="preserve"> Ventas en el nuevo contexto, un reto para empresas y vendedores </t>
  </si>
  <si>
    <t>¡Exporte ya!</t>
  </si>
  <si>
    <t>Certificados de Origen</t>
  </si>
  <si>
    <t>Elaboración de un plan de mercadotecnia de exportación</t>
  </si>
  <si>
    <t>INCOTERMS 2010</t>
  </si>
  <si>
    <t>Ley aduanera y su reglamento</t>
  </si>
  <si>
    <t>Marco jurídico del comercio exterior</t>
  </si>
  <si>
    <t>Negocios internacionales</t>
  </si>
  <si>
    <t>Programas de fomento al comercio exterior, análisis y aplicación</t>
  </si>
  <si>
    <t>Taller de exportación de regalos y artículos de decoración</t>
  </si>
  <si>
    <t>Taller de exportación para Pymes</t>
  </si>
  <si>
    <t>Diplomado en mercadotecnia</t>
  </si>
  <si>
    <t>Diplomado en ventas</t>
  </si>
  <si>
    <t>Uso y llenado de Certificados de Origen</t>
  </si>
  <si>
    <t>Ventanilla única</t>
  </si>
  <si>
    <t>Conferencias</t>
  </si>
  <si>
    <t>Cómo tener éxito en la exportación</t>
  </si>
  <si>
    <t>Cómo hacer de la empresa un equipo</t>
  </si>
  <si>
    <t>Cómo manejar las diferencias culturales en la organización</t>
  </si>
  <si>
    <t>Elaboración de un plan de mercadotecnia de importación</t>
  </si>
  <si>
    <t>Compromiso del empleado con la organización</t>
  </si>
  <si>
    <t xml:space="preserve">Exportación   </t>
  </si>
  <si>
    <t>Exportar es vender</t>
  </si>
  <si>
    <t>Desarrollo de negocios</t>
  </si>
  <si>
    <t>OPCIÓN 1</t>
  </si>
  <si>
    <t>OPCIÓN 2</t>
  </si>
  <si>
    <t>costo (dlls)</t>
  </si>
  <si>
    <t>Desarrollo de un negocio de exportación de joyería de plata</t>
  </si>
  <si>
    <t>Desarrollo de un negocio de exportación de artículos de regalo y decoración</t>
  </si>
  <si>
    <t>Cultura de trabajo</t>
  </si>
  <si>
    <t>M.D.I. Ma Carmen Cabrera / Lic. Vanessa Cisneros</t>
  </si>
  <si>
    <t>Disciplina en la organización</t>
  </si>
  <si>
    <t>LOS CURSOS, DIPLOMADOS Y TALLERES INCLUYEN:</t>
  </si>
  <si>
    <t xml:space="preserve">M.D.I. Ma Carmen Cabrera </t>
  </si>
  <si>
    <t>El estrés y la salud</t>
  </si>
  <si>
    <t>Nat. Manuel Ignacio Alcántara</t>
  </si>
  <si>
    <t xml:space="preserve"> NOTAS: </t>
  </si>
  <si>
    <t xml:space="preserve"> - MATERIAL</t>
  </si>
  <si>
    <t xml:space="preserve"> - EN LOS PROGRAMAS DE MÁS DE 8 HORAS, EL DIPLOMA ES AVALADO POR LA SECRETARÍA DEL TRABAJO Y PREVISIÓN SOCIAL</t>
  </si>
  <si>
    <t xml:space="preserve"> - DIPLOMA DE PARTICIPACIÓN</t>
  </si>
  <si>
    <t xml:space="preserve"> - EN LOS CURSOS, DIPLOMADOS, TALLERES Y CONFERENCIAS IMPARTIDOS EN NUESTRAS INSTALACIONES SE INCLUYE EL COFFEE BREAK</t>
  </si>
  <si>
    <t xml:space="preserve"> - REPORTE FINAL</t>
  </si>
  <si>
    <t>Finanzas personales</t>
  </si>
  <si>
    <t xml:space="preserve"> - PERSONALIZACIÓN DEL CURSO</t>
  </si>
  <si>
    <t>Imagen personal</t>
  </si>
  <si>
    <t>Imagen personal y desarrollo personal (taller para mujeres)</t>
  </si>
  <si>
    <t>Las etapas de la personalidad</t>
  </si>
  <si>
    <t>Liderazgo y calidad</t>
  </si>
  <si>
    <t>Manejo de emociones</t>
  </si>
  <si>
    <t>Padres e hijos, un acercamiento del trabajo a la familia (convivencia familiar)</t>
  </si>
  <si>
    <t>M.D.I. Ma Carmen Cabrera / Cap P.A. Manuel Alcántara Gutiérrez</t>
  </si>
  <si>
    <t>Plan de vida y carrera</t>
  </si>
  <si>
    <t>Preparación para el cambio</t>
  </si>
  <si>
    <t>¿Por qué no vendemos más? Sesión de consultoría en grupo</t>
  </si>
  <si>
    <t>Responsabilidad, organización y disciplina (cultura de trabajo para conductores)</t>
  </si>
  <si>
    <t>¿Señora o Señorita? La importancia del acercamiento con el cliente</t>
  </si>
  <si>
    <t>Retroalimentación</t>
  </si>
  <si>
    <t>Salud holística</t>
  </si>
  <si>
    <t>Taller de actitud</t>
  </si>
  <si>
    <t>Taller de actitud e integración</t>
  </si>
  <si>
    <t>Taller de automotivación</t>
  </si>
  <si>
    <t>Taller SWOT personal</t>
  </si>
  <si>
    <t>Tips para mejorar el clima laboral de una empresa</t>
  </si>
  <si>
    <t>Cómo alcanzar mis sueños a través de las ventas</t>
  </si>
  <si>
    <t>Un encuentro con mis valores</t>
  </si>
  <si>
    <t>Cómo vender a la Generación Net</t>
  </si>
  <si>
    <t>Cómo motivar al personal</t>
  </si>
  <si>
    <t>Cómo vender a la Generación Z</t>
  </si>
  <si>
    <t>El estrés y la productividad</t>
  </si>
  <si>
    <t>Compras efectivas</t>
  </si>
  <si>
    <t>La autoestima y el pensamiento positivo como fuentes del éxito</t>
  </si>
  <si>
    <t>Costos y cotizaciones para un negocio de joyería de plata</t>
  </si>
  <si>
    <t>De vendedor a cerrador</t>
  </si>
  <si>
    <t>Desarrollo de un catálogo promocional</t>
  </si>
  <si>
    <t>D.G. Ricardo Ríos</t>
  </si>
  <si>
    <t>Generaciones de consumidores</t>
  </si>
  <si>
    <t>Imagen del punto de venta</t>
  </si>
  <si>
    <t>Imagen del vendedor</t>
  </si>
  <si>
    <t>La negociación y el multinivel</t>
  </si>
  <si>
    <t>La planeación estratégica en las ventas</t>
  </si>
  <si>
    <t>La satisfacción del comensal</t>
  </si>
  <si>
    <t>M.B.A Xavier Molina Ocaña</t>
  </si>
  <si>
    <t>Lenguaje verbal y no verbal y su aplicación en el mundo de las ventas</t>
  </si>
  <si>
    <t>Motivación del vendedor</t>
  </si>
  <si>
    <t>Networking</t>
  </si>
  <si>
    <t>Neuromarketing</t>
  </si>
  <si>
    <t>Neuromarketing aplicado a ventas</t>
  </si>
  <si>
    <t>Plan de marketing</t>
  </si>
  <si>
    <t>Planeación del tiempo del vendedor</t>
  </si>
  <si>
    <t>Planeación estratégica en las ventas</t>
  </si>
  <si>
    <t>Servicio al cliente</t>
  </si>
  <si>
    <t>Taller de actitud para vendedores</t>
  </si>
  <si>
    <t>Lic. Vanessa Cisneros Lesser</t>
  </si>
  <si>
    <t>Taller de ventas de joyería de plata</t>
  </si>
  <si>
    <t>¡Venda ya!</t>
  </si>
  <si>
    <t>Vender y trabajar según la regla de platino</t>
  </si>
  <si>
    <t>Vender a través de los sentidos</t>
  </si>
  <si>
    <t>Ventas efectivas</t>
  </si>
  <si>
    <t>Ventas por teléfono</t>
  </si>
  <si>
    <t>ABC de la cobranza efectiva</t>
  </si>
  <si>
    <t>Cómo incrementar sus ventas</t>
  </si>
  <si>
    <t>Cómo vender artículos de regalo</t>
  </si>
  <si>
    <t>El servicio al cliente: fortaleza de las Pymes</t>
  </si>
  <si>
    <t>Ideas para reclutar (conferencia para negocios de venta directa y multinivel)</t>
  </si>
  <si>
    <t>La compra como determinante de la venta</t>
  </si>
  <si>
    <t>La imagen del vendedor</t>
  </si>
  <si>
    <t>La importancia de la diferenciación</t>
  </si>
  <si>
    <t>La importancia de la mercadotecnia en las ventas</t>
  </si>
  <si>
    <t>La importancia del precio en la negociación</t>
  </si>
  <si>
    <t>La importancia del servicio al cliente</t>
  </si>
  <si>
    <t>La respuesta correcta: ¿cómo atender las quejas y reclamaciones del cliente?</t>
  </si>
  <si>
    <t>La venta como responsabilidad de todos los departamentos de la empresa</t>
  </si>
  <si>
    <t>La venta de artículos de regalo, ¿un regalo?</t>
  </si>
  <si>
    <t>Manejo del precio en la negociación</t>
  </si>
  <si>
    <t>Mercadotecnia para Pymes</t>
  </si>
  <si>
    <t xml:space="preserve">Neuromarketing </t>
  </si>
  <si>
    <t>Neuromarketing aplicado a la cosmetología</t>
  </si>
  <si>
    <t>Retos del nuevo milenio para el comercio en pequeño </t>
  </si>
  <si>
    <t>Ventas en la era de la globalización</t>
  </si>
  <si>
    <t>Desarrollo de un negocio de belleza tipo SPA</t>
  </si>
  <si>
    <t>Empresa</t>
  </si>
  <si>
    <t>Administración de proyectos</t>
  </si>
  <si>
    <t xml:space="preserve"> M.D.I. Ma. Carmen Cabrera C.</t>
  </si>
  <si>
    <t>Administración de riesgos</t>
  </si>
  <si>
    <t>PhD. Edgar Hernández / M.D.I. M. Carmen Cabrera</t>
  </si>
  <si>
    <t>Administración efectiva de negocios familiares</t>
  </si>
  <si>
    <t>Lic. Vanessa Cisneros / M.D.I. Ma. Carmen Cabrera</t>
  </si>
  <si>
    <t>Auditor interno</t>
  </si>
  <si>
    <t>Ing. Jaqueline Sandoval</t>
  </si>
  <si>
    <t>Buenas prácticas en la preparacion de alimentos</t>
  </si>
  <si>
    <t>Calidad total</t>
  </si>
  <si>
    <t xml:space="preserve">M.D.I. Ma Carmen Cabrera C. </t>
  </si>
  <si>
    <t>Cómo detectar necesidades de capacitación</t>
  </si>
  <si>
    <t>Control de inventarios</t>
  </si>
  <si>
    <t>M.D.I. Ma Carmen Cabrera C.</t>
  </si>
  <si>
    <t>Desarrollo de habilidades gerenciales</t>
  </si>
  <si>
    <t>Documentación del Sistema de Gestión de Calidad</t>
  </si>
  <si>
    <t>Empowerment</t>
  </si>
  <si>
    <t>Lic.  Vanessa Cisneros Lesser</t>
  </si>
  <si>
    <t>Estrategia empresarial, enfoque y aplicaciones</t>
  </si>
  <si>
    <t>Dr. Edgar Hernández</t>
  </si>
  <si>
    <t>Estrategias empresariales para aplicar en tiempos de crisis</t>
  </si>
  <si>
    <t>Varios profesores (ver temario)</t>
  </si>
  <si>
    <t>Excel</t>
  </si>
  <si>
    <t>Gabriela Castilla</t>
  </si>
  <si>
    <t>Finanzas para emprendedores</t>
  </si>
  <si>
    <t>Habilidades gerenciales</t>
  </si>
  <si>
    <t>Herramientas de computación para ejecutivos</t>
  </si>
  <si>
    <t>36 - 75</t>
  </si>
  <si>
    <t>76 - 130</t>
  </si>
  <si>
    <t>131 - 250</t>
  </si>
  <si>
    <t>251 - 600</t>
  </si>
  <si>
    <t>a conferencia</t>
  </si>
  <si>
    <t>abierta</t>
  </si>
  <si>
    <t>¿Qué es calidad?</t>
  </si>
  <si>
    <t>Análisis de la situación política, social y económica de México</t>
  </si>
  <si>
    <t>M.D.I. Fausto Pretelín Muñoz de Cote</t>
  </si>
  <si>
    <t>Análisis del contexto internacional</t>
  </si>
  <si>
    <t>Cómo administrar un negocio</t>
  </si>
  <si>
    <t>Cómo administrar una tienda de regalos y souvenirs</t>
  </si>
  <si>
    <t>Cómo crear un negocio en México</t>
  </si>
  <si>
    <t>Emprender para triunfar</t>
  </si>
  <si>
    <t>Ventajas y desventajas de las PYMES</t>
  </si>
  <si>
    <t>LAS CONFERENCIAS INCLUYEN:</t>
  </si>
  <si>
    <t xml:space="preserve"> - PERSONALIZACIÓN</t>
  </si>
  <si>
    <t>Implementación de la filosofía de las 5 S´s</t>
  </si>
  <si>
    <t>Inducción a la norma ISO 9001</t>
  </si>
  <si>
    <t xml:space="preserve">Abiendo mi primer restaurante: trámites, permisos, regulaciones y estrategias </t>
  </si>
  <si>
    <t>Interpretación de la norma ISO 9001:2008</t>
  </si>
  <si>
    <t>Manejo de inventarios</t>
  </si>
  <si>
    <t>Norma ISO 9001:2008, calidad y definición de indicadores de calidad</t>
  </si>
  <si>
    <t>Planeación estratégica</t>
  </si>
  <si>
    <t>Planeación, integración y diseño de menús</t>
  </si>
  <si>
    <t xml:space="preserve">PNL </t>
  </si>
  <si>
    <t>Power point</t>
  </si>
  <si>
    <t>Presentaciones efectivas, cómo hacer presentaciones que impacten</t>
  </si>
  <si>
    <t>M.D.I. Ma. Carmen Cabrera  C.</t>
  </si>
  <si>
    <t>Presentaciones ejecutivas efectivas</t>
  </si>
  <si>
    <t>Productividad y calidad en el trabajo</t>
  </si>
  <si>
    <t>M.D.I. Ma. Carmen Cabrera</t>
  </si>
  <si>
    <t>Salud = productividad</t>
  </si>
  <si>
    <t>Seguridad en el trabajo</t>
  </si>
  <si>
    <t>Solución creativa de problemas</t>
  </si>
  <si>
    <t>M. Carmen Cabrera/Vanesa Cisneros</t>
  </si>
  <si>
    <t>Taller de Planeación estratégica</t>
  </si>
  <si>
    <t>Técnicas de futbol aplicadas a la gestión empresarial: el coaching deportivo trasladado a la organización</t>
  </si>
  <si>
    <t>Nat. Manuel Alcántara/MDI Ma. Carmen Cabrera</t>
  </si>
  <si>
    <t>Técnicas de futbol aplicadas a la gestión empresarial: lecciones de trabajo en equipo desde la cancha</t>
  </si>
  <si>
    <t>Técnicas de aviación aplicadas a la gestión empresarial</t>
  </si>
  <si>
    <t>Nat. Manuel I.Alcántara Gutiérrez</t>
  </si>
  <si>
    <t>Técnicas de futbol aplicadas a la gestión empresarial</t>
  </si>
  <si>
    <t>Nat. Manuel Alcántara / Psic. Carlos Azuara</t>
  </si>
  <si>
    <t>Técnicas estadísticas</t>
  </si>
  <si>
    <t>Valuación de créditos</t>
  </si>
  <si>
    <t>Windows</t>
  </si>
  <si>
    <t>Word</t>
  </si>
  <si>
    <t>Diplomado en gestión empresarial</t>
  </si>
  <si>
    <t>5 S´s</t>
  </si>
  <si>
    <t>5 S´s + 1</t>
  </si>
  <si>
    <t>Atención telefónica</t>
  </si>
  <si>
    <t>M.D.I. MC Cabrera / Lic. V Cisneros</t>
  </si>
  <si>
    <t>Cómo administrar un negocio de joyería de plata</t>
  </si>
  <si>
    <t>Cómo administrar un restaurante</t>
  </si>
  <si>
    <t>Cómo cuidar la imagen de un hotel</t>
  </si>
  <si>
    <t>Cómo diseñar un menú</t>
  </si>
  <si>
    <t>Cómo mejorar la imagen de un restaurante</t>
  </si>
  <si>
    <t>M.B.A. Xavier Molina Ocaña</t>
  </si>
  <si>
    <t>¿Cómo tomar decisiones?</t>
  </si>
  <si>
    <t>Desarrollo emprendedor</t>
  </si>
  <si>
    <t>Desarrollo emprendedor: la creación de un negocio de joyería</t>
  </si>
  <si>
    <t>Diseño de platillos basado en los sentidos</t>
  </si>
  <si>
    <t>El kaizen, un proceso de mejora continua en la organización</t>
  </si>
  <si>
    <t>El negocio del futbol: lecciones e ideas para el crecimiento de su empresa</t>
  </si>
  <si>
    <t>Gestión empresarial para Pymes</t>
  </si>
  <si>
    <t>Herramientas de la Calidad</t>
  </si>
  <si>
    <t>Higiene y sanidad, buenas prácticas en la preparación de alimentos</t>
  </si>
  <si>
    <t>Las competencias de un emprendedor</t>
  </si>
  <si>
    <t>Manejo de la crisis en la organización</t>
  </si>
  <si>
    <t xml:space="preserve">Medidas de protección ante los cambios en los precios de los metales preciosos </t>
  </si>
  <si>
    <t>Pensamiento sistémico</t>
  </si>
  <si>
    <t>Psicología de la deuda: cómo operar cuando se debe dinero</t>
  </si>
  <si>
    <t>Taller SWOT</t>
  </si>
  <si>
    <t>Técnicas de servicio de comedor</t>
  </si>
  <si>
    <t>Trabajando según la regla de platino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</si>
</sst>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\-MMM"/>
    <numFmt numFmtId="165" formatCode="MMM\-YY"/>
    <numFmt numFmtId="166" formatCode="\$#,##0.00"/>
    <numFmt numFmtId="167" formatCode="&quot;$ &quot;#,##0.00"/>
    <numFmt numFmtId="168" formatCode="#,##0.00\ ;#,##0.00\ ;\-#\ ;@\ "/>
  </numFmts>
  <fonts count="11">
    <font>
      <sz val="10.0"/>
      <color rgb="FF000000"/>
      <name val="Arial"/>
    </font>
    <font>
      <sz val="11.0"/>
      <name val="Century Gothic"/>
    </font>
    <font>
      <u/>
      <sz val="11.0"/>
      <color rgb="FF0000FF"/>
      <name val="Century Gothic"/>
    </font>
    <font>
      <b/>
      <sz val="11.0"/>
      <name val="Century Gothic"/>
    </font>
    <font>
      <u/>
      <sz val="11.0"/>
      <color rgb="FF0000FF"/>
      <name val="Century Gothic"/>
    </font>
    <font>
      <u/>
      <sz val="11.0"/>
      <color rgb="FF0000FF"/>
      <name val="Century Gothic"/>
    </font>
    <font>
      <u/>
      <sz val="11.0"/>
      <color rgb="FF0000FF"/>
      <name val="Century Gothic"/>
    </font>
    <font>
      <sz val="11.0"/>
      <color rgb="FF0000FF"/>
      <name val="Century Gothic"/>
    </font>
    <font>
      <sz val="10.0"/>
      <name val="Arial"/>
    </font>
    <font>
      <sz val="11.0"/>
      <color rgb="FF000000"/>
      <name val="Century Gothic"/>
    </font>
    <font>
      <b/>
      <i/>
      <sz val="11.0"/>
      <name val="Century Gothi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Fon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5" fillId="0" fontId="3" numFmtId="164" xfId="0" applyAlignment="1" applyBorder="1" applyFont="1" applyNumberFormat="1">
      <alignment horizontal="center"/>
    </xf>
    <xf borderId="6" fillId="0" fontId="3" numFmtId="165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4" fillId="0" fontId="3" numFmtId="165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167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2" fontId="1" numFmtId="0" xfId="0" applyAlignment="1" applyBorder="1" applyFill="1" applyFont="1">
      <alignment horizontal="center"/>
    </xf>
    <xf borderId="10" fillId="2" fontId="1" numFmtId="167" xfId="0" applyAlignment="1" applyBorder="1" applyFont="1" applyNumberFormat="1">
      <alignment horizontal="center"/>
    </xf>
    <xf borderId="10" fillId="0" fontId="1" numFmtId="167" xfId="0" applyAlignment="1" applyBorder="1" applyFont="1" applyNumberFormat="1">
      <alignment horizontal="center"/>
    </xf>
    <xf borderId="8" fillId="0" fontId="1" numFmtId="167" xfId="0" applyAlignment="1" applyBorder="1" applyFont="1" applyNumberFormat="1">
      <alignment horizontal="center"/>
    </xf>
    <xf borderId="12" fillId="0" fontId="1" numFmtId="167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8" fillId="2" fontId="1" numFmtId="167" xfId="0" applyAlignment="1" applyBorder="1" applyFont="1" applyNumberFormat="1">
      <alignment horizontal="center"/>
    </xf>
    <xf borderId="10" fillId="2" fontId="6" numFmtId="0" xfId="0" applyAlignment="1" applyBorder="1" applyFont="1">
      <alignment horizontal="center"/>
    </xf>
    <xf borderId="9" fillId="2" fontId="1" numFmtId="167" xfId="0" applyAlignment="1" applyBorder="1" applyFont="1" applyNumberFormat="1">
      <alignment horizontal="center"/>
    </xf>
    <xf borderId="11" fillId="0" fontId="1" numFmtId="167" xfId="0" applyAlignment="1" applyBorder="1" applyFont="1" applyNumberFormat="1">
      <alignment horizontal="center"/>
    </xf>
    <xf borderId="8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0" fillId="2" fontId="1" numFmtId="0" xfId="0" applyAlignment="1" applyBorder="1" applyFont="1">
      <alignment horizontal="center"/>
    </xf>
    <xf borderId="10" fillId="2" fontId="1" numFmtId="168" xfId="0" applyAlignment="1" applyBorder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2" fontId="1" numFmtId="0" xfId="0" applyFont="1"/>
    <xf borderId="0" fillId="2" fontId="1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horizontal="left"/>
    </xf>
    <xf borderId="1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0" fillId="2" fontId="1" numFmtId="0" xfId="0" applyBorder="1" applyFont="1"/>
    <xf borderId="0" fillId="0" fontId="7" numFmtId="0" xfId="0" applyAlignment="1" applyFont="1">
      <alignment horizontal="center"/>
    </xf>
    <xf borderId="0" fillId="0" fontId="1" numFmtId="166" xfId="0" applyAlignment="1" applyFont="1" applyNumberFormat="1">
      <alignment horizontal="center"/>
    </xf>
    <xf borderId="0" fillId="0" fontId="8" numFmtId="0" xfId="0" applyFont="1"/>
    <xf borderId="10" fillId="0" fontId="9" numFmtId="0" xfId="0" applyAlignment="1" applyBorder="1" applyFont="1">
      <alignment horizont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1.0"/>
    <col customWidth="1" min="2" max="2" width="12.14"/>
    <col customWidth="1" min="3" max="11" width="13.14"/>
    <col customWidth="1" min="12" max="12" width="57.43"/>
    <col customWidth="1" min="13" max="26" width="8.71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 t="s"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 t="s">
        <v>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2" t="str">
        <f>HYPERLINK("http://www.comerciointernacionalmexicano.com.mx/","www.comerciointernacionalmexicano.com.mx")</f>
        <v>www.comerciointernacionalmexicano.com.mx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2" t="str">
        <f>HYPERLINK("mailto:ventas@comerciointernacionalmexicano.com.mx","ventas@comerciointernacionalmexicano.com.mx")</f>
        <v>ventas@comerciointernacionalmexicano.com.mx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4"/>
      <c r="B6" s="4"/>
      <c r="C6" s="4"/>
      <c r="D6" s="4"/>
      <c r="E6" s="4"/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 t="s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 t="s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5" t="s">
        <v>7</v>
      </c>
      <c r="B11" s="6" t="s">
        <v>6</v>
      </c>
      <c r="C11" s="6" t="s">
        <v>8</v>
      </c>
      <c r="D11" s="7" t="s">
        <v>8</v>
      </c>
      <c r="E11" s="6" t="s">
        <v>8</v>
      </c>
      <c r="F11" s="6" t="s">
        <v>8</v>
      </c>
      <c r="G11" s="7" t="s">
        <v>8</v>
      </c>
      <c r="H11" s="5" t="s">
        <v>8</v>
      </c>
      <c r="I11" s="6" t="s">
        <v>8</v>
      </c>
      <c r="J11" s="6" t="s">
        <v>8</v>
      </c>
      <c r="K11" s="6" t="s">
        <v>10</v>
      </c>
      <c r="L11" s="6" t="s">
        <v>11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/>
      <c r="B12" s="9" t="s">
        <v>12</v>
      </c>
      <c r="C12" s="9" t="s">
        <v>13</v>
      </c>
      <c r="D12" s="10" t="s">
        <v>13</v>
      </c>
      <c r="E12" s="9" t="s">
        <v>13</v>
      </c>
      <c r="F12" s="9" t="s">
        <v>13</v>
      </c>
      <c r="G12" s="10" t="s">
        <v>14</v>
      </c>
      <c r="H12" s="8" t="s">
        <v>14</v>
      </c>
      <c r="I12" s="9" t="s">
        <v>14</v>
      </c>
      <c r="J12" s="9" t="s">
        <v>14</v>
      </c>
      <c r="K12" s="9" t="s">
        <v>15</v>
      </c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/>
      <c r="B13" s="9"/>
      <c r="C13" s="11" t="s">
        <v>16</v>
      </c>
      <c r="D13" s="12" t="s">
        <v>17</v>
      </c>
      <c r="E13" s="9" t="s">
        <v>18</v>
      </c>
      <c r="F13" s="9" t="s">
        <v>19</v>
      </c>
      <c r="G13" s="13" t="s">
        <v>16</v>
      </c>
      <c r="H13" s="14" t="s">
        <v>17</v>
      </c>
      <c r="I13" s="9" t="s">
        <v>18</v>
      </c>
      <c r="J13" s="9" t="s">
        <v>19</v>
      </c>
      <c r="K13" s="9" t="s">
        <v>20</v>
      </c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8"/>
      <c r="B14" s="9"/>
      <c r="C14" s="9" t="s">
        <v>21</v>
      </c>
      <c r="D14" s="10" t="s">
        <v>21</v>
      </c>
      <c r="E14" s="9" t="s">
        <v>21</v>
      </c>
      <c r="F14" s="9" t="s">
        <v>21</v>
      </c>
      <c r="G14" s="10" t="s">
        <v>21</v>
      </c>
      <c r="H14" s="8" t="s">
        <v>21</v>
      </c>
      <c r="I14" s="9" t="s">
        <v>21</v>
      </c>
      <c r="J14" s="9" t="s">
        <v>21</v>
      </c>
      <c r="K14" s="9" t="s">
        <v>22</v>
      </c>
      <c r="L14" s="9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5"/>
      <c r="B15" s="16"/>
      <c r="C15" s="16" t="s">
        <v>23</v>
      </c>
      <c r="D15" s="17" t="s">
        <v>23</v>
      </c>
      <c r="E15" s="16" t="s">
        <v>23</v>
      </c>
      <c r="F15" s="16" t="s">
        <v>23</v>
      </c>
      <c r="G15" s="17" t="s">
        <v>23</v>
      </c>
      <c r="H15" s="15" t="s">
        <v>23</v>
      </c>
      <c r="I15" s="16" t="s">
        <v>23</v>
      </c>
      <c r="J15" s="16" t="s">
        <v>23</v>
      </c>
      <c r="K15" s="16" t="s">
        <v>23</v>
      </c>
      <c r="L15" s="1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8" t="s">
        <v>24</v>
      </c>
      <c r="B17" s="1"/>
      <c r="C17" s="20"/>
      <c r="D17" s="20"/>
      <c r="E17" s="20"/>
      <c r="F17" s="20"/>
      <c r="G17" s="20"/>
      <c r="H17" s="20"/>
      <c r="I17" s="20"/>
      <c r="J17" s="20"/>
      <c r="K17" s="2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22" t="s">
        <v>27</v>
      </c>
      <c r="B18" s="21">
        <v>12.0</v>
      </c>
      <c r="C18" s="23">
        <v>28072.0</v>
      </c>
      <c r="D18" s="23">
        <v>29621.0</v>
      </c>
      <c r="E18" s="23">
        <v>30976.0</v>
      </c>
      <c r="F18" s="23">
        <v>32912.0</v>
      </c>
      <c r="G18" s="23">
        <v>32171.0</v>
      </c>
      <c r="H18" s="23">
        <v>35720.0</v>
      </c>
      <c r="I18" s="24">
        <v>37075.0</v>
      </c>
      <c r="J18" s="24">
        <v>39011.0</v>
      </c>
      <c r="K18" s="26">
        <v>3700.0</v>
      </c>
      <c r="L18" s="21" t="s">
        <v>29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22" t="s">
        <v>32</v>
      </c>
      <c r="B19" s="21">
        <v>12.0</v>
      </c>
      <c r="C19" s="23">
        <v>28072.0</v>
      </c>
      <c r="D19" s="23">
        <v>29621.0</v>
      </c>
      <c r="E19" s="23">
        <v>30976.0</v>
      </c>
      <c r="F19" s="23">
        <v>32912.0</v>
      </c>
      <c r="G19" s="23">
        <v>32171.0</v>
      </c>
      <c r="H19" s="23">
        <v>35720.0</v>
      </c>
      <c r="I19" s="24">
        <v>37075.0</v>
      </c>
      <c r="J19" s="24">
        <v>39011.0</v>
      </c>
      <c r="K19" s="26">
        <v>3700.0</v>
      </c>
      <c r="L19" s="21" t="s">
        <v>29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22" t="s">
        <v>33</v>
      </c>
      <c r="B20" s="21">
        <v>18.0</v>
      </c>
      <c r="C20" s="24">
        <v>41382.0</v>
      </c>
      <c r="D20" s="24">
        <v>43124.4</v>
      </c>
      <c r="E20" s="24">
        <v>44649.0</v>
      </c>
      <c r="F20" s="24">
        <v>46827.0</v>
      </c>
      <c r="G20" s="24">
        <v>48715.0</v>
      </c>
      <c r="H20" s="24">
        <v>50457.0</v>
      </c>
      <c r="I20" s="24">
        <v>51982.0</v>
      </c>
      <c r="J20" s="24">
        <v>54160.0</v>
      </c>
      <c r="K20" s="26">
        <v>4600.0</v>
      </c>
      <c r="L20" s="21" t="s">
        <v>35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28" t="s">
        <v>38</v>
      </c>
      <c r="B21" s="21">
        <v>24.0</v>
      </c>
      <c r="C21" s="24">
        <v>54692.0</v>
      </c>
      <c r="D21" s="24">
        <v>56650.0</v>
      </c>
      <c r="E21" s="24">
        <v>58330.0</v>
      </c>
      <c r="F21" s="24">
        <v>60745.0</v>
      </c>
      <c r="G21" s="24">
        <v>63359.0</v>
      </c>
      <c r="H21" s="24">
        <v>65195.0</v>
      </c>
      <c r="I21" s="24">
        <v>66890.0</v>
      </c>
      <c r="J21" s="24">
        <v>69310.0</v>
      </c>
      <c r="K21" s="26">
        <v>5100.0</v>
      </c>
      <c r="L21" s="21" t="s">
        <v>35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28" t="s">
        <v>46</v>
      </c>
      <c r="B22" s="21">
        <v>16.0</v>
      </c>
      <c r="C22" s="24">
        <v>37026.0</v>
      </c>
      <c r="D22" s="24">
        <v>38800.0</v>
      </c>
      <c r="E22" s="24">
        <v>40660.0</v>
      </c>
      <c r="F22" s="24">
        <v>42471.0</v>
      </c>
      <c r="G22" s="24">
        <v>43948.0</v>
      </c>
      <c r="H22" s="24">
        <v>45690.0</v>
      </c>
      <c r="I22" s="25">
        <v>47215.0</v>
      </c>
      <c r="J22" s="24">
        <v>49393.0</v>
      </c>
      <c r="K22" s="26">
        <v>4250.0</v>
      </c>
      <c r="L22" s="21" t="s">
        <v>35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28" t="s">
        <v>49</v>
      </c>
      <c r="B23" s="21">
        <v>12.0</v>
      </c>
      <c r="C23" s="23">
        <v>28072.0</v>
      </c>
      <c r="D23" s="23">
        <v>29621.0</v>
      </c>
      <c r="E23" s="23">
        <v>30976.0</v>
      </c>
      <c r="F23" s="23">
        <v>32912.0</v>
      </c>
      <c r="G23" s="23">
        <v>32171.0</v>
      </c>
      <c r="H23" s="23">
        <v>35720.0</v>
      </c>
      <c r="I23" s="24">
        <v>37075.0</v>
      </c>
      <c r="J23" s="24">
        <v>39011.0</v>
      </c>
      <c r="K23" s="26">
        <v>3700.0</v>
      </c>
      <c r="L23" s="21" t="s">
        <v>35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28" t="s">
        <v>50</v>
      </c>
      <c r="B24" s="21">
        <v>12.0</v>
      </c>
      <c r="C24" s="23">
        <v>28072.0</v>
      </c>
      <c r="D24" s="23">
        <v>29621.0</v>
      </c>
      <c r="E24" s="23">
        <v>30976.0</v>
      </c>
      <c r="F24" s="23">
        <v>32912.0</v>
      </c>
      <c r="G24" s="23">
        <v>32171.0</v>
      </c>
      <c r="H24" s="23">
        <v>35720.0</v>
      </c>
      <c r="I24" s="24">
        <v>37075.0</v>
      </c>
      <c r="J24" s="24">
        <v>39011.0</v>
      </c>
      <c r="K24" s="26">
        <v>3700.0</v>
      </c>
      <c r="L24" s="21" t="s">
        <v>35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28" t="s">
        <v>53</v>
      </c>
      <c r="B25" s="21">
        <v>16.0</v>
      </c>
      <c r="C25" s="24">
        <v>37026.0</v>
      </c>
      <c r="D25" s="24">
        <v>38800.0</v>
      </c>
      <c r="E25" s="24">
        <v>40660.0</v>
      </c>
      <c r="F25" s="24">
        <v>42471.0</v>
      </c>
      <c r="G25" s="24">
        <v>43948.0</v>
      </c>
      <c r="H25" s="24">
        <v>45690.0</v>
      </c>
      <c r="I25" s="25">
        <v>47215.0</v>
      </c>
      <c r="J25" s="24">
        <v>49393.0</v>
      </c>
      <c r="K25" s="26">
        <v>4250.0</v>
      </c>
      <c r="L25" s="21" t="s"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28" t="s">
        <v>55</v>
      </c>
      <c r="B26" s="21">
        <v>8.0</v>
      </c>
      <c r="C26" s="23">
        <v>19118.0</v>
      </c>
      <c r="D26" s="23">
        <v>20475.0</v>
      </c>
      <c r="E26" s="23">
        <v>21670.0</v>
      </c>
      <c r="F26" s="23">
        <v>23353.0</v>
      </c>
      <c r="G26" s="23">
        <v>23329.0</v>
      </c>
      <c r="H26" s="23">
        <v>24926.0</v>
      </c>
      <c r="I26" s="23">
        <v>26112.0</v>
      </c>
      <c r="J26" s="25">
        <v>27806.0</v>
      </c>
      <c r="K26" s="26">
        <v>3100.0</v>
      </c>
      <c r="L26" s="21" t="s">
        <v>29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28" t="s">
        <v>57</v>
      </c>
      <c r="B27" s="21">
        <v>12.0</v>
      </c>
      <c r="C27" s="23">
        <v>28072.0</v>
      </c>
      <c r="D27" s="23">
        <v>29621.0</v>
      </c>
      <c r="E27" s="23">
        <v>30976.0</v>
      </c>
      <c r="F27" s="23">
        <v>32912.0</v>
      </c>
      <c r="G27" s="23">
        <v>32171.0</v>
      </c>
      <c r="H27" s="23">
        <v>35720.0</v>
      </c>
      <c r="I27" s="24">
        <v>37075.0</v>
      </c>
      <c r="J27" s="24">
        <v>39011.0</v>
      </c>
      <c r="K27" s="26">
        <v>3700.0</v>
      </c>
      <c r="L27" s="21" t="s">
        <v>29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28" t="s">
        <v>61</v>
      </c>
      <c r="B28" s="21">
        <v>16.0</v>
      </c>
      <c r="C28" s="24">
        <v>37026.0</v>
      </c>
      <c r="D28" s="24">
        <v>38800.0</v>
      </c>
      <c r="E28" s="24">
        <v>40660.0</v>
      </c>
      <c r="F28" s="24">
        <v>42471.0</v>
      </c>
      <c r="G28" s="24">
        <v>43948.0</v>
      </c>
      <c r="H28" s="24">
        <v>45690.0</v>
      </c>
      <c r="I28" s="25">
        <v>47215.0</v>
      </c>
      <c r="J28" s="24">
        <v>49393.0</v>
      </c>
      <c r="K28" s="26">
        <v>4250.0</v>
      </c>
      <c r="L28" s="21" t="s">
        <v>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28" t="s">
        <v>64</v>
      </c>
      <c r="B29" s="21">
        <v>16.0</v>
      </c>
      <c r="C29" s="24">
        <v>37026.0</v>
      </c>
      <c r="D29" s="24">
        <v>38800.0</v>
      </c>
      <c r="E29" s="24">
        <v>40660.0</v>
      </c>
      <c r="F29" s="24">
        <v>42471.0</v>
      </c>
      <c r="G29" s="24">
        <v>43948.0</v>
      </c>
      <c r="H29" s="24">
        <v>45690.0</v>
      </c>
      <c r="I29" s="25">
        <v>47215.0</v>
      </c>
      <c r="J29" s="24">
        <v>49393.0</v>
      </c>
      <c r="K29" s="26">
        <v>4250.0</v>
      </c>
      <c r="L29" s="21" t="s">
        <v>35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28" t="s">
        <v>67</v>
      </c>
      <c r="B30" s="21">
        <v>16.0</v>
      </c>
      <c r="C30" s="24">
        <v>37026.0</v>
      </c>
      <c r="D30" s="24">
        <v>38800.0</v>
      </c>
      <c r="E30" s="24">
        <v>40660.0</v>
      </c>
      <c r="F30" s="24">
        <v>42471.0</v>
      </c>
      <c r="G30" s="24">
        <v>43948.0</v>
      </c>
      <c r="H30" s="24">
        <v>45690.0</v>
      </c>
      <c r="I30" s="25">
        <v>47215.0</v>
      </c>
      <c r="J30" s="24">
        <v>49393.0</v>
      </c>
      <c r="K30" s="26">
        <v>4250.0</v>
      </c>
      <c r="L30" s="21" t="s">
        <v>35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33" t="str">
        <f>HYPERLINK("http://www.comerciointernacionalmexicano.com/cursos/psicologia.htm","Cómo vender con programación neurolingüística (PNL)")</f>
        <v>Cómo vender con programación neurolingüística (PNL)</v>
      </c>
      <c r="B31" s="21">
        <v>16.0</v>
      </c>
      <c r="C31" s="24">
        <v>37026.0</v>
      </c>
      <c r="D31" s="24">
        <v>38800.0</v>
      </c>
      <c r="E31" s="24">
        <v>40660.0</v>
      </c>
      <c r="F31" s="24">
        <v>42471.0</v>
      </c>
      <c r="G31" s="24">
        <v>43948.0</v>
      </c>
      <c r="H31" s="24">
        <v>45690.0</v>
      </c>
      <c r="I31" s="25">
        <v>47215.0</v>
      </c>
      <c r="J31" s="24">
        <v>49393.0</v>
      </c>
      <c r="K31" s="26">
        <v>4250.0</v>
      </c>
      <c r="L31" s="21" t="s">
        <v>81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28" t="s">
        <v>84</v>
      </c>
      <c r="B32" s="21">
        <v>12.0</v>
      </c>
      <c r="C32" s="23">
        <v>28072.0</v>
      </c>
      <c r="D32" s="23">
        <v>29621.0</v>
      </c>
      <c r="E32" s="23">
        <v>30976.0</v>
      </c>
      <c r="F32" s="23">
        <v>32912.0</v>
      </c>
      <c r="G32" s="23">
        <v>32171.0</v>
      </c>
      <c r="H32" s="23">
        <v>35720.0</v>
      </c>
      <c r="I32" s="24">
        <v>37075.0</v>
      </c>
      <c r="J32" s="24">
        <v>39011.0</v>
      </c>
      <c r="K32" s="26">
        <v>3700.0</v>
      </c>
      <c r="L32" s="21" t="s">
        <v>35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28" t="s">
        <v>88</v>
      </c>
      <c r="B33" s="21">
        <v>12.0</v>
      </c>
      <c r="C33" s="23">
        <v>28072.0</v>
      </c>
      <c r="D33" s="23">
        <v>29621.0</v>
      </c>
      <c r="E33" s="23">
        <v>30976.0</v>
      </c>
      <c r="F33" s="23">
        <v>32912.0</v>
      </c>
      <c r="G33" s="23">
        <v>32171.0</v>
      </c>
      <c r="H33" s="23">
        <v>35720.0</v>
      </c>
      <c r="I33" s="24">
        <v>37075.0</v>
      </c>
      <c r="J33" s="24">
        <v>39011.0</v>
      </c>
      <c r="K33" s="26">
        <v>3700.0</v>
      </c>
      <c r="L33" s="21" t="s">
        <v>35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28" t="s">
        <v>91</v>
      </c>
      <c r="B34" s="21">
        <v>12.0</v>
      </c>
      <c r="C34" s="23">
        <v>28072.0</v>
      </c>
      <c r="D34" s="23">
        <v>29621.0</v>
      </c>
      <c r="E34" s="23">
        <v>30976.0</v>
      </c>
      <c r="F34" s="23">
        <v>32912.0</v>
      </c>
      <c r="G34" s="23">
        <v>32171.0</v>
      </c>
      <c r="H34" s="23">
        <v>35720.0</v>
      </c>
      <c r="I34" s="24">
        <v>37075.0</v>
      </c>
      <c r="J34" s="24">
        <v>39011.0</v>
      </c>
      <c r="K34" s="26">
        <v>3700.0</v>
      </c>
      <c r="L34" s="21" t="s">
        <v>35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28" t="s">
        <v>93</v>
      </c>
      <c r="B35" s="21">
        <v>16.0</v>
      </c>
      <c r="C35" s="24">
        <v>37026.0</v>
      </c>
      <c r="D35" s="24">
        <v>38800.0</v>
      </c>
      <c r="E35" s="24">
        <v>40660.0</v>
      </c>
      <c r="F35" s="24">
        <v>42471.0</v>
      </c>
      <c r="G35" s="24">
        <v>43948.0</v>
      </c>
      <c r="H35" s="24">
        <v>45690.0</v>
      </c>
      <c r="I35" s="25">
        <v>47215.0</v>
      </c>
      <c r="J35" s="24">
        <v>49393.0</v>
      </c>
      <c r="K35" s="26">
        <v>4250.0</v>
      </c>
      <c r="L35" s="21" t="s">
        <v>35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33" t="str">
        <f>HYPERLINK("http://www.comerciointernacionalmexicano.com/cursos/competencia.htm","Cómo vender servicios en tiempos de competencia")</f>
        <v>Cómo vender servicios en tiempos de competencia</v>
      </c>
      <c r="B36" s="21">
        <v>16.0</v>
      </c>
      <c r="C36" s="24">
        <v>37026.0</v>
      </c>
      <c r="D36" s="24">
        <v>38800.0</v>
      </c>
      <c r="E36" s="24">
        <v>40660.0</v>
      </c>
      <c r="F36" s="24">
        <v>42471.0</v>
      </c>
      <c r="G36" s="24">
        <v>43948.0</v>
      </c>
      <c r="H36" s="24">
        <v>45690.0</v>
      </c>
      <c r="I36" s="25">
        <v>47215.0</v>
      </c>
      <c r="J36" s="24">
        <v>49393.0</v>
      </c>
      <c r="K36" s="26">
        <v>4250.0</v>
      </c>
      <c r="L36" s="21" t="s">
        <v>35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28" t="s">
        <v>99</v>
      </c>
      <c r="B37" s="21">
        <v>16.0</v>
      </c>
      <c r="C37" s="24">
        <v>37026.0</v>
      </c>
      <c r="D37" s="24">
        <v>38800.0</v>
      </c>
      <c r="E37" s="24">
        <v>40660.0</v>
      </c>
      <c r="F37" s="24">
        <v>42471.0</v>
      </c>
      <c r="G37" s="24">
        <v>43948.0</v>
      </c>
      <c r="H37" s="24">
        <v>45690.0</v>
      </c>
      <c r="I37" s="25">
        <v>47215.0</v>
      </c>
      <c r="J37" s="24">
        <v>49393.0</v>
      </c>
      <c r="K37" s="26">
        <v>4250.0</v>
      </c>
      <c r="L37" s="21" t="s"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28" t="s">
        <v>100</v>
      </c>
      <c r="B38" s="21">
        <v>8.0</v>
      </c>
      <c r="C38" s="23">
        <v>19118.0</v>
      </c>
      <c r="D38" s="23">
        <v>20475.0</v>
      </c>
      <c r="E38" s="23">
        <v>21670.0</v>
      </c>
      <c r="F38" s="23">
        <v>23353.0</v>
      </c>
      <c r="G38" s="23">
        <v>23329.0</v>
      </c>
      <c r="H38" s="23">
        <v>24926.0</v>
      </c>
      <c r="I38" s="23">
        <v>26112.0</v>
      </c>
      <c r="J38" s="25">
        <v>27806.0</v>
      </c>
      <c r="K38" s="26">
        <v>3100.0</v>
      </c>
      <c r="L38" s="21" t="s"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33" t="str">
        <f>HYPERLINK("http://www.comerciointernacionalmexicano.com/cursos/psicologia.htm","Conocer al consumidor para vender más")</f>
        <v>Conocer al consumidor para vender más</v>
      </c>
      <c r="B39" s="21">
        <v>12.0</v>
      </c>
      <c r="C39" s="23">
        <v>28072.0</v>
      </c>
      <c r="D39" s="23">
        <v>29621.0</v>
      </c>
      <c r="E39" s="23">
        <v>30976.0</v>
      </c>
      <c r="F39" s="23">
        <v>32912.0</v>
      </c>
      <c r="G39" s="23">
        <v>32171.0</v>
      </c>
      <c r="H39" s="23">
        <v>35720.0</v>
      </c>
      <c r="I39" s="24">
        <v>37075.0</v>
      </c>
      <c r="J39" s="24">
        <v>39011.0</v>
      </c>
      <c r="K39" s="26">
        <v>3700.0</v>
      </c>
      <c r="L39" s="21" t="s">
        <v>29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36" t="s">
        <v>105</v>
      </c>
      <c r="B40" s="21">
        <v>12.0</v>
      </c>
      <c r="C40" s="23">
        <v>28072.0</v>
      </c>
      <c r="D40" s="23">
        <v>29621.0</v>
      </c>
      <c r="E40" s="23">
        <v>30976.0</v>
      </c>
      <c r="F40" s="23">
        <v>32912.0</v>
      </c>
      <c r="G40" s="23">
        <v>32171.0</v>
      </c>
      <c r="H40" s="23">
        <v>35720.0</v>
      </c>
      <c r="I40" s="24">
        <v>37075.0</v>
      </c>
      <c r="J40" s="24">
        <v>39011.0</v>
      </c>
      <c r="K40" s="26">
        <v>3700.0</v>
      </c>
      <c r="L40" s="29" t="s">
        <v>29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28" t="s">
        <v>110</v>
      </c>
      <c r="B41" s="21">
        <v>8.0</v>
      </c>
      <c r="C41" s="23">
        <v>19118.0</v>
      </c>
      <c r="D41" s="23">
        <v>20475.0</v>
      </c>
      <c r="E41" s="23">
        <v>21670.0</v>
      </c>
      <c r="F41" s="23">
        <v>23353.0</v>
      </c>
      <c r="G41" s="23">
        <v>23329.0</v>
      </c>
      <c r="H41" s="23">
        <v>24926.0</v>
      </c>
      <c r="I41" s="23">
        <v>26112.0</v>
      </c>
      <c r="J41" s="25">
        <v>27806.0</v>
      </c>
      <c r="K41" s="26">
        <v>3100.0</v>
      </c>
      <c r="L41" s="21" t="s">
        <v>35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33" t="str">
        <f>HYPERLINK("http://www.comerciointernacionalmexicano.com/cursos/xxi.htm","Las ventas directas en el siglo XXI")</f>
        <v>Las ventas directas en el siglo XXI</v>
      </c>
      <c r="B42" s="21">
        <v>16.0</v>
      </c>
      <c r="C42" s="24">
        <v>37026.0</v>
      </c>
      <c r="D42" s="24">
        <v>38800.0</v>
      </c>
      <c r="E42" s="24">
        <v>40660.0</v>
      </c>
      <c r="F42" s="24">
        <v>42471.0</v>
      </c>
      <c r="G42" s="24">
        <v>43948.0</v>
      </c>
      <c r="H42" s="24">
        <v>45690.0</v>
      </c>
      <c r="I42" s="25">
        <v>47215.0</v>
      </c>
      <c r="J42" s="24">
        <v>49393.0</v>
      </c>
      <c r="K42" s="26">
        <v>4250.0</v>
      </c>
      <c r="L42" s="21" t="s">
        <v>35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28" t="s">
        <v>118</v>
      </c>
      <c r="B43" s="21">
        <v>8.0</v>
      </c>
      <c r="C43" s="23">
        <v>19118.0</v>
      </c>
      <c r="D43" s="23">
        <v>20475.0</v>
      </c>
      <c r="E43" s="23">
        <v>21670.0</v>
      </c>
      <c r="F43" s="23">
        <v>23353.0</v>
      </c>
      <c r="G43" s="23">
        <v>23329.0</v>
      </c>
      <c r="H43" s="23">
        <v>24926.0</v>
      </c>
      <c r="I43" s="23">
        <v>26112.0</v>
      </c>
      <c r="J43" s="25">
        <v>27806.0</v>
      </c>
      <c r="K43" s="26">
        <v>3100.0</v>
      </c>
      <c r="L43" s="21" t="s"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28" t="s">
        <v>119</v>
      </c>
      <c r="B44" s="21">
        <v>18.0</v>
      </c>
      <c r="C44" s="24">
        <v>41382.0</v>
      </c>
      <c r="D44" s="24">
        <v>43124.4</v>
      </c>
      <c r="E44" s="24">
        <v>44649.0</v>
      </c>
      <c r="F44" s="24">
        <v>46827.0</v>
      </c>
      <c r="G44" s="24">
        <v>48715.0</v>
      </c>
      <c r="H44" s="24">
        <v>50457.0</v>
      </c>
      <c r="I44" s="24">
        <v>51982.0</v>
      </c>
      <c r="J44" s="24">
        <v>54160.0</v>
      </c>
      <c r="K44" s="26">
        <v>4600.0</v>
      </c>
      <c r="L44" s="21" t="s">
        <v>35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28" t="s">
        <v>120</v>
      </c>
      <c r="B45" s="21">
        <v>18.0</v>
      </c>
      <c r="C45" s="24">
        <v>41382.0</v>
      </c>
      <c r="D45" s="24">
        <v>43124.4</v>
      </c>
      <c r="E45" s="24">
        <v>44649.0</v>
      </c>
      <c r="F45" s="24">
        <v>46827.0</v>
      </c>
      <c r="G45" s="24">
        <v>48715.0</v>
      </c>
      <c r="H45" s="24">
        <v>50457.0</v>
      </c>
      <c r="I45" s="24">
        <v>51982.0</v>
      </c>
      <c r="J45" s="24">
        <v>54160.0</v>
      </c>
      <c r="K45" s="26">
        <v>4600.0</v>
      </c>
      <c r="L45" s="21" t="s">
        <v>35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28" t="s">
        <v>121</v>
      </c>
      <c r="B46" s="21">
        <v>8.0</v>
      </c>
      <c r="C46" s="23">
        <v>19118.0</v>
      </c>
      <c r="D46" s="23">
        <v>20475.0</v>
      </c>
      <c r="E46" s="23">
        <v>21670.0</v>
      </c>
      <c r="F46" s="23">
        <v>23353.0</v>
      </c>
      <c r="G46" s="23">
        <v>23329.0</v>
      </c>
      <c r="H46" s="23">
        <v>24926.0</v>
      </c>
      <c r="I46" s="23">
        <v>26112.0</v>
      </c>
      <c r="J46" s="25">
        <v>27806.0</v>
      </c>
      <c r="K46" s="26">
        <v>3100.0</v>
      </c>
      <c r="L46" s="21" t="s">
        <v>35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28" t="s">
        <v>122</v>
      </c>
      <c r="B47" s="21">
        <v>16.0</v>
      </c>
      <c r="C47" s="24">
        <v>37026.0</v>
      </c>
      <c r="D47" s="24">
        <v>38800.0</v>
      </c>
      <c r="E47" s="24">
        <v>40660.0</v>
      </c>
      <c r="F47" s="24">
        <v>42471.0</v>
      </c>
      <c r="G47" s="24">
        <v>43948.0</v>
      </c>
      <c r="H47" s="24">
        <v>45690.0</v>
      </c>
      <c r="I47" s="25">
        <v>47215.0</v>
      </c>
      <c r="J47" s="24">
        <v>49393.0</v>
      </c>
      <c r="K47" s="26">
        <v>4250.0</v>
      </c>
      <c r="L47" s="21" t="s">
        <v>35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28" t="s">
        <v>123</v>
      </c>
      <c r="B48" s="21">
        <v>12.0</v>
      </c>
      <c r="C48" s="23">
        <v>28072.0</v>
      </c>
      <c r="D48" s="23">
        <v>29621.0</v>
      </c>
      <c r="E48" s="23">
        <v>30976.0</v>
      </c>
      <c r="F48" s="23">
        <v>32912.0</v>
      </c>
      <c r="G48" s="23">
        <v>32171.0</v>
      </c>
      <c r="H48" s="23">
        <v>35720.0</v>
      </c>
      <c r="I48" s="24">
        <v>37075.0</v>
      </c>
      <c r="J48" s="24">
        <v>39011.0</v>
      </c>
      <c r="K48" s="26">
        <v>3700.0</v>
      </c>
      <c r="L48" s="21" t="s">
        <v>35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33" t="str">
        <f>HYPERLINK("http://www.comerciointernacionalmexicano.com/cursos/exito.htm","Mi compromiso con el éxito, cómo triunfar en el multinivel")</f>
        <v>Mi compromiso con el éxito, cómo triunfar en el multinivel</v>
      </c>
      <c r="B49" s="21">
        <v>8.0</v>
      </c>
      <c r="C49" s="23">
        <v>19118.0</v>
      </c>
      <c r="D49" s="23">
        <v>20475.0</v>
      </c>
      <c r="E49" s="23">
        <v>21670.0</v>
      </c>
      <c r="F49" s="23">
        <v>23353.0</v>
      </c>
      <c r="G49" s="23">
        <v>23329.0</v>
      </c>
      <c r="H49" s="23">
        <v>24926.0</v>
      </c>
      <c r="I49" s="23">
        <v>26112.0</v>
      </c>
      <c r="J49" s="25">
        <v>27806.0</v>
      </c>
      <c r="K49" s="26">
        <v>3100.0</v>
      </c>
      <c r="L49" s="21" t="s">
        <v>35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28" t="s">
        <v>125</v>
      </c>
      <c r="B50" s="21">
        <v>12.0</v>
      </c>
      <c r="C50" s="23">
        <v>28072.0</v>
      </c>
      <c r="D50" s="23">
        <v>29621.0</v>
      </c>
      <c r="E50" s="23">
        <v>30976.0</v>
      </c>
      <c r="F50" s="23">
        <v>32912.0</v>
      </c>
      <c r="G50" s="23">
        <v>32171.0</v>
      </c>
      <c r="H50" s="23">
        <v>35720.0</v>
      </c>
      <c r="I50" s="24">
        <v>37075.0</v>
      </c>
      <c r="J50" s="24">
        <v>39011.0</v>
      </c>
      <c r="K50" s="26">
        <v>3700.0</v>
      </c>
      <c r="L50" s="21" t="s">
        <v>35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28" t="s">
        <v>126</v>
      </c>
      <c r="B51" s="21">
        <v>12.0</v>
      </c>
      <c r="C51" s="23">
        <v>28072.0</v>
      </c>
      <c r="D51" s="23">
        <v>29621.0</v>
      </c>
      <c r="E51" s="23">
        <v>30976.0</v>
      </c>
      <c r="F51" s="23">
        <v>32912.0</v>
      </c>
      <c r="G51" s="23">
        <v>32171.0</v>
      </c>
      <c r="H51" s="23">
        <v>35720.0</v>
      </c>
      <c r="I51" s="24">
        <v>37075.0</v>
      </c>
      <c r="J51" s="24">
        <v>39011.0</v>
      </c>
      <c r="K51" s="26">
        <v>3700.0</v>
      </c>
      <c r="L51" s="21" t="s">
        <v>35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28" t="s">
        <v>127</v>
      </c>
      <c r="B52" s="21">
        <v>12.0</v>
      </c>
      <c r="C52" s="23">
        <v>28072.0</v>
      </c>
      <c r="D52" s="23">
        <v>29621.0</v>
      </c>
      <c r="E52" s="23">
        <v>30976.0</v>
      </c>
      <c r="F52" s="23">
        <v>32912.0</v>
      </c>
      <c r="G52" s="23">
        <v>32171.0</v>
      </c>
      <c r="H52" s="23">
        <v>35720.0</v>
      </c>
      <c r="I52" s="24">
        <v>37075.0</v>
      </c>
      <c r="J52" s="24">
        <v>39011.0</v>
      </c>
      <c r="K52" s="26">
        <v>3700.0</v>
      </c>
      <c r="L52" s="21" t="s">
        <v>35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28" t="s">
        <v>128</v>
      </c>
      <c r="B53" s="21">
        <v>8.0</v>
      </c>
      <c r="C53" s="23">
        <v>19118.0</v>
      </c>
      <c r="D53" s="23">
        <v>20475.0</v>
      </c>
      <c r="E53" s="23">
        <v>21670.0</v>
      </c>
      <c r="F53" s="23">
        <v>23353.0</v>
      </c>
      <c r="G53" s="23">
        <v>23329.0</v>
      </c>
      <c r="H53" s="23">
        <v>24926.0</v>
      </c>
      <c r="I53" s="23">
        <v>26112.0</v>
      </c>
      <c r="J53" s="25">
        <v>27806.0</v>
      </c>
      <c r="K53" s="26">
        <v>3100.0</v>
      </c>
      <c r="L53" s="21" t="s">
        <v>129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33" t="str">
        <f>HYPERLINK("http://www.comerciointernacionalmexicano.com/cursos/psicologia.htm","Psicología del consumidor en el punto de venta")</f>
        <v>Psicología del consumidor en el punto de venta</v>
      </c>
      <c r="B54" s="21">
        <v>24.0</v>
      </c>
      <c r="C54" s="24">
        <v>54692.0</v>
      </c>
      <c r="D54" s="24">
        <v>56650.0</v>
      </c>
      <c r="E54" s="24">
        <v>58330.0</v>
      </c>
      <c r="F54" s="24">
        <v>60745.0</v>
      </c>
      <c r="G54" s="24">
        <v>63359.0</v>
      </c>
      <c r="H54" s="24">
        <v>65195.0</v>
      </c>
      <c r="I54" s="24">
        <v>66890.0</v>
      </c>
      <c r="J54" s="24">
        <v>69310.0</v>
      </c>
      <c r="K54" s="26">
        <v>5100.0</v>
      </c>
      <c r="L54" s="21" t="s">
        <v>139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28" t="s">
        <v>140</v>
      </c>
      <c r="B55" s="21">
        <v>12.0</v>
      </c>
      <c r="C55" s="23">
        <v>28072.0</v>
      </c>
      <c r="D55" s="23">
        <v>29621.0</v>
      </c>
      <c r="E55" s="23">
        <v>30976.0</v>
      </c>
      <c r="F55" s="23">
        <v>32912.0</v>
      </c>
      <c r="G55" s="23">
        <v>32171.0</v>
      </c>
      <c r="H55" s="23">
        <v>35720.0</v>
      </c>
      <c r="I55" s="24">
        <v>37075.0</v>
      </c>
      <c r="J55" s="24">
        <v>39011.0</v>
      </c>
      <c r="K55" s="26">
        <v>3700.0</v>
      </c>
      <c r="L55" s="21" t="s">
        <v>29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28" t="s">
        <v>143</v>
      </c>
      <c r="B56" s="21">
        <v>16.0</v>
      </c>
      <c r="C56" s="24">
        <v>37026.0</v>
      </c>
      <c r="D56" s="24">
        <v>38800.0</v>
      </c>
      <c r="E56" s="24">
        <v>40660.0</v>
      </c>
      <c r="F56" s="24">
        <v>42471.0</v>
      </c>
      <c r="G56" s="24">
        <v>43948.0</v>
      </c>
      <c r="H56" s="24">
        <v>45690.0</v>
      </c>
      <c r="I56" s="25">
        <v>47215.0</v>
      </c>
      <c r="J56" s="24">
        <v>49393.0</v>
      </c>
      <c r="K56" s="26">
        <v>4250.0</v>
      </c>
      <c r="L56" s="21" t="s">
        <v>35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33" t="str">
        <f>HYPERLINK("http://www.comerciointernacionalmexicano.com/cursos/ventasxxi.htm","Ventas en el Siglo XXI (Industria automotriz)")</f>
        <v>Ventas en el Siglo XXI (Industria automotriz)</v>
      </c>
      <c r="B57" s="21">
        <v>18.0</v>
      </c>
      <c r="C57" s="24">
        <v>41382.0</v>
      </c>
      <c r="D57" s="24">
        <v>43124.4</v>
      </c>
      <c r="E57" s="24">
        <v>44649.0</v>
      </c>
      <c r="F57" s="24">
        <v>46827.0</v>
      </c>
      <c r="G57" s="24">
        <v>48715.0</v>
      </c>
      <c r="H57" s="24">
        <v>50457.0</v>
      </c>
      <c r="I57" s="24">
        <v>51982.0</v>
      </c>
      <c r="J57" s="24">
        <v>54160.0</v>
      </c>
      <c r="K57" s="26">
        <v>4600.0</v>
      </c>
      <c r="L57" s="21" t="s">
        <v>35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hidden="1" customHeight="1">
      <c r="A58" s="28"/>
      <c r="B58" s="21">
        <v>18.0</v>
      </c>
      <c r="C58" s="24">
        <v>41382.0</v>
      </c>
      <c r="D58" s="24">
        <v>43124.4</v>
      </c>
      <c r="E58" s="24">
        <v>44649.0</v>
      </c>
      <c r="F58" s="24">
        <v>46827.0</v>
      </c>
      <c r="G58" s="24">
        <v>48715.0</v>
      </c>
      <c r="H58" s="24">
        <v>50457.0</v>
      </c>
      <c r="I58" s="24">
        <v>51982.0</v>
      </c>
      <c r="J58" s="24">
        <v>54160.0</v>
      </c>
      <c r="K58" s="26">
        <v>4600.0</v>
      </c>
      <c r="L58" s="21" t="s">
        <v>35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33" t="str">
        <f>HYPERLINK("http://www.comerciointernacionalmexicano.com/cursos/ventasxxi.htm","Ventas en el Siglo XXI (Ventas en Supermercados y Tiendas de Autoservicio)")</f>
        <v>Ventas en el Siglo XXI (Ventas en Supermercados y Tiendas de Autoservicio)</v>
      </c>
      <c r="B59" s="21">
        <v>18.0</v>
      </c>
      <c r="C59" s="24">
        <v>41382.0</v>
      </c>
      <c r="D59" s="24">
        <v>43124.4</v>
      </c>
      <c r="E59" s="24">
        <v>44649.0</v>
      </c>
      <c r="F59" s="24">
        <v>46827.0</v>
      </c>
      <c r="G59" s="24">
        <v>48715.0</v>
      </c>
      <c r="H59" s="24">
        <v>50457.0</v>
      </c>
      <c r="I59" s="24">
        <v>51982.0</v>
      </c>
      <c r="J59" s="24">
        <v>54160.0</v>
      </c>
      <c r="K59" s="26">
        <v>4600.0</v>
      </c>
      <c r="L59" s="21" t="s">
        <v>35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39" t="s">
        <v>151</v>
      </c>
      <c r="B60" s="21">
        <v>18.0</v>
      </c>
      <c r="C60" s="24">
        <v>41382.0</v>
      </c>
      <c r="D60" s="24">
        <v>43124.4</v>
      </c>
      <c r="E60" s="24">
        <v>44649.0</v>
      </c>
      <c r="F60" s="24">
        <v>46827.0</v>
      </c>
      <c r="G60" s="24">
        <v>48715.0</v>
      </c>
      <c r="H60" s="24">
        <v>50457.0</v>
      </c>
      <c r="I60" s="24">
        <v>51982.0</v>
      </c>
      <c r="J60" s="24">
        <v>54160.0</v>
      </c>
      <c r="K60" s="26">
        <v>4600.0</v>
      </c>
      <c r="L60" s="21" t="s">
        <v>35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33" t="str">
        <f>HYPERLINK("http://www.comerciointernacionalmexicano.com/cursos/global.htm","Ventas en la era de la globalización, cómo vender en un ambiente de competencia")</f>
        <v>Ventas en la era de la globalización, cómo vender en un ambiente de competencia</v>
      </c>
      <c r="B61" s="21">
        <v>16.0</v>
      </c>
      <c r="C61" s="24">
        <v>37026.0</v>
      </c>
      <c r="D61" s="24">
        <v>38800.0</v>
      </c>
      <c r="E61" s="24">
        <v>40660.0</v>
      </c>
      <c r="F61" s="24">
        <v>42471.0</v>
      </c>
      <c r="G61" s="24">
        <v>43948.0</v>
      </c>
      <c r="H61" s="24">
        <v>45690.0</v>
      </c>
      <c r="I61" s="25">
        <v>47215.0</v>
      </c>
      <c r="J61" s="24">
        <v>49393.0</v>
      </c>
      <c r="K61" s="26">
        <v>4250.0</v>
      </c>
      <c r="L61" s="21" t="s">
        <v>35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41"/>
      <c r="B62" s="1"/>
      <c r="C62" s="4"/>
      <c r="D62" s="4"/>
      <c r="E62" s="4"/>
      <c r="F62" s="4"/>
      <c r="G62" s="4"/>
      <c r="H62" s="1"/>
      <c r="I62" s="1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42"/>
      <c r="B63" s="1"/>
      <c r="C63" s="1"/>
      <c r="D63" s="1"/>
      <c r="E63" s="1"/>
      <c r="F63" s="1"/>
      <c r="G63" s="1"/>
      <c r="H63" s="1"/>
      <c r="I63" s="1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43" t="s">
        <v>102</v>
      </c>
      <c r="B64" s="1"/>
      <c r="C64" s="3"/>
      <c r="D64" s="3"/>
      <c r="E64" s="3"/>
      <c r="F64" s="3"/>
      <c r="G64" s="3"/>
      <c r="H64" s="3"/>
      <c r="I64" s="3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28" t="s">
        <v>162</v>
      </c>
      <c r="B65" s="21">
        <v>144.0</v>
      </c>
      <c r="C65" s="24">
        <v>168400.0</v>
      </c>
      <c r="D65" s="35">
        <v>176400.0</v>
      </c>
      <c r="E65" s="24">
        <v>183400.0</v>
      </c>
      <c r="F65" s="24">
        <v>193400.0</v>
      </c>
      <c r="G65" s="35">
        <v>212880.0</v>
      </c>
      <c r="H65" s="24">
        <v>220880.0</v>
      </c>
      <c r="I65" s="24">
        <v>227880.0</v>
      </c>
      <c r="J65" s="24">
        <v>237880.0</v>
      </c>
      <c r="K65" s="24">
        <v>34813.0</v>
      </c>
      <c r="L65" s="21" t="s">
        <v>87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28" t="s">
        <v>163</v>
      </c>
      <c r="B66" s="21">
        <v>144.0</v>
      </c>
      <c r="C66" s="24">
        <v>168400.0</v>
      </c>
      <c r="D66" s="35">
        <v>176400.0</v>
      </c>
      <c r="E66" s="24">
        <v>183400.0</v>
      </c>
      <c r="F66" s="24">
        <v>193400.0</v>
      </c>
      <c r="G66" s="35">
        <v>212880.0</v>
      </c>
      <c r="H66" s="24">
        <v>220880.0</v>
      </c>
      <c r="I66" s="24">
        <v>227880.0</v>
      </c>
      <c r="J66" s="24">
        <v>237880.0</v>
      </c>
      <c r="K66" s="24">
        <v>34813.0</v>
      </c>
      <c r="L66" s="21" t="s">
        <v>87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42"/>
      <c r="B67" s="1"/>
      <c r="C67" s="1"/>
      <c r="D67" s="1"/>
      <c r="E67" s="1"/>
      <c r="F67" s="1"/>
      <c r="G67" s="1"/>
      <c r="H67" s="1"/>
      <c r="I67" s="1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42"/>
      <c r="B68" s="1"/>
      <c r="C68" s="1"/>
      <c r="D68" s="1"/>
      <c r="E68" s="1"/>
      <c r="F68" s="1"/>
      <c r="G68" s="1"/>
      <c r="H68" s="1"/>
      <c r="I68" s="1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42"/>
      <c r="B69" s="1"/>
      <c r="C69" s="1"/>
      <c r="D69" s="1"/>
      <c r="E69" s="1"/>
      <c r="F69" s="1"/>
      <c r="G69" s="1"/>
      <c r="H69" s="1"/>
      <c r="I69" s="1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42"/>
      <c r="B70" s="1"/>
      <c r="C70" s="1"/>
      <c r="D70" s="1"/>
      <c r="E70" s="1"/>
      <c r="F70" s="1"/>
      <c r="G70" s="1"/>
      <c r="H70" s="1"/>
      <c r="I70" s="1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42"/>
      <c r="B71" s="1"/>
      <c r="C71" s="1"/>
      <c r="D71" s="1"/>
      <c r="E71" s="1"/>
      <c r="F71" s="1"/>
      <c r="G71" s="1"/>
      <c r="H71" s="1"/>
      <c r="I71" s="1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42"/>
      <c r="B72" s="1"/>
      <c r="C72" s="1"/>
      <c r="D72" s="1"/>
      <c r="E72" s="1"/>
      <c r="F72" s="1"/>
      <c r="G72" s="1"/>
      <c r="H72" s="1"/>
      <c r="I72" s="1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42"/>
      <c r="B73" s="1"/>
      <c r="C73" s="1"/>
      <c r="D73" s="1"/>
      <c r="E73" s="1"/>
      <c r="F73" s="1"/>
      <c r="G73" s="1"/>
      <c r="H73" s="1"/>
      <c r="I73" s="1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42"/>
      <c r="B74" s="1"/>
      <c r="C74" s="1"/>
      <c r="D74" s="1"/>
      <c r="E74" s="1"/>
      <c r="F74" s="1"/>
      <c r="G74" s="1"/>
      <c r="H74" s="1"/>
      <c r="I74" s="1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42"/>
      <c r="B75" s="1"/>
      <c r="C75" s="1"/>
      <c r="D75" s="1"/>
      <c r="E75" s="1"/>
      <c r="F75" s="1"/>
      <c r="G75" s="1"/>
      <c r="H75" s="1"/>
      <c r="I75" s="1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42"/>
      <c r="B76" s="1"/>
      <c r="C76" s="1"/>
      <c r="D76" s="1"/>
      <c r="E76" s="1"/>
      <c r="F76" s="1"/>
      <c r="G76" s="1"/>
      <c r="H76" s="1"/>
      <c r="I76" s="1"/>
      <c r="J76" s="1"/>
      <c r="K76" s="1" t="s">
        <v>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42"/>
      <c r="B77" s="1"/>
      <c r="C77" s="1"/>
      <c r="D77" s="1"/>
      <c r="E77" s="1"/>
      <c r="F77" s="1"/>
      <c r="G77" s="1"/>
      <c r="H77" s="1"/>
      <c r="I77" s="1"/>
      <c r="J77" s="1"/>
      <c r="K77" s="1" t="s">
        <v>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42"/>
      <c r="B78" s="1"/>
      <c r="C78" s="1"/>
      <c r="D78" s="1"/>
      <c r="E78" s="1"/>
      <c r="F78" s="1"/>
      <c r="G78" s="1"/>
      <c r="H78" s="1"/>
      <c r="I78" s="1"/>
      <c r="J78" s="1"/>
      <c r="K78" s="1" t="s">
        <v>2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42"/>
      <c r="B79" s="1"/>
      <c r="C79" s="1"/>
      <c r="D79" s="1"/>
      <c r="E79" s="1"/>
      <c r="F79" s="1"/>
      <c r="G79" s="1"/>
      <c r="H79" s="1"/>
      <c r="I79" s="1"/>
      <c r="J79" s="1"/>
      <c r="K79" s="2" t="str">
        <f>HYPERLINK("http://www.comerciointernacionalmexicano.com.mx/","www.comerciointernacionalmexicano.com.mx")</f>
        <v>www.comerciointernacionalmexicano.com.mx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42"/>
      <c r="B80" s="1"/>
      <c r="C80" s="1"/>
      <c r="D80" s="1"/>
      <c r="E80" s="1"/>
      <c r="F80" s="1"/>
      <c r="G80" s="1"/>
      <c r="H80" s="1"/>
      <c r="I80" s="1"/>
      <c r="J80" s="1"/>
      <c r="K80" s="2" t="str">
        <f>HYPERLINK("mailto:ventas@comerciointernacionalmexicano.com.mx","ventas@comerciointernacionalmexicano.com.mx")</f>
        <v>ventas@comerciointernacionalmexicano.com.mx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0" customHeight="1">
      <c r="A81" s="41"/>
      <c r="B81" s="4"/>
      <c r="C81" s="4"/>
      <c r="D81" s="4"/>
      <c r="E81" s="4"/>
      <c r="F81" s="1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3" t="s">
        <v>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43" t="s">
        <v>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4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46" t="s">
        <v>7</v>
      </c>
      <c r="B85" s="6" t="s">
        <v>6</v>
      </c>
      <c r="C85" s="6" t="s">
        <v>8</v>
      </c>
      <c r="D85" s="7" t="s">
        <v>8</v>
      </c>
      <c r="E85" s="6" t="s">
        <v>8</v>
      </c>
      <c r="F85" s="6" t="s">
        <v>8</v>
      </c>
      <c r="G85" s="7" t="s">
        <v>8</v>
      </c>
      <c r="H85" s="5" t="s">
        <v>8</v>
      </c>
      <c r="I85" s="6" t="s">
        <v>8</v>
      </c>
      <c r="J85" s="6" t="s">
        <v>8</v>
      </c>
      <c r="K85" s="6" t="s">
        <v>10</v>
      </c>
      <c r="L85" s="6" t="s">
        <v>11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47"/>
      <c r="B86" s="9" t="s">
        <v>12</v>
      </c>
      <c r="C86" s="9" t="s">
        <v>13</v>
      </c>
      <c r="D86" s="10" t="s">
        <v>13</v>
      </c>
      <c r="E86" s="9" t="s">
        <v>13</v>
      </c>
      <c r="F86" s="9" t="s">
        <v>13</v>
      </c>
      <c r="G86" s="10" t="s">
        <v>14</v>
      </c>
      <c r="H86" s="8" t="s">
        <v>14</v>
      </c>
      <c r="I86" s="9" t="s">
        <v>14</v>
      </c>
      <c r="J86" s="9" t="s">
        <v>14</v>
      </c>
      <c r="K86" s="9" t="s">
        <v>15</v>
      </c>
      <c r="L86" s="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47"/>
      <c r="B87" s="9"/>
      <c r="C87" s="11" t="s">
        <v>16</v>
      </c>
      <c r="D87" s="12" t="s">
        <v>17</v>
      </c>
      <c r="E87" s="9" t="s">
        <v>18</v>
      </c>
      <c r="F87" s="9" t="s">
        <v>19</v>
      </c>
      <c r="G87" s="13" t="s">
        <v>16</v>
      </c>
      <c r="H87" s="14" t="s">
        <v>17</v>
      </c>
      <c r="I87" s="9" t="s">
        <v>18</v>
      </c>
      <c r="J87" s="9" t="s">
        <v>19</v>
      </c>
      <c r="K87" s="9" t="s">
        <v>20</v>
      </c>
      <c r="L87" s="9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47"/>
      <c r="B88" s="9"/>
      <c r="C88" s="9" t="s">
        <v>21</v>
      </c>
      <c r="D88" s="10" t="s">
        <v>21</v>
      </c>
      <c r="E88" s="9" t="s">
        <v>21</v>
      </c>
      <c r="F88" s="9" t="s">
        <v>21</v>
      </c>
      <c r="G88" s="10" t="s">
        <v>21</v>
      </c>
      <c r="H88" s="8" t="s">
        <v>21</v>
      </c>
      <c r="I88" s="9" t="s">
        <v>21</v>
      </c>
      <c r="J88" s="9" t="s">
        <v>21</v>
      </c>
      <c r="K88" s="9" t="s">
        <v>22</v>
      </c>
      <c r="L88" s="9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48"/>
      <c r="B89" s="16"/>
      <c r="C89" s="16" t="s">
        <v>23</v>
      </c>
      <c r="D89" s="17" t="s">
        <v>23</v>
      </c>
      <c r="E89" s="16" t="s">
        <v>23</v>
      </c>
      <c r="F89" s="16" t="s">
        <v>23</v>
      </c>
      <c r="G89" s="17" t="s">
        <v>23</v>
      </c>
      <c r="H89" s="15" t="s">
        <v>23</v>
      </c>
      <c r="I89" s="16" t="s">
        <v>23</v>
      </c>
      <c r="J89" s="16" t="s">
        <v>23</v>
      </c>
      <c r="K89" s="16" t="s">
        <v>23</v>
      </c>
      <c r="L89" s="16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customHeight="1">
      <c r="A90" s="42"/>
      <c r="B90" s="1"/>
      <c r="C90" s="1"/>
      <c r="D90" s="1"/>
      <c r="E90" s="1"/>
      <c r="F90" s="1"/>
      <c r="G90" s="1"/>
      <c r="H90" s="1"/>
      <c r="I90" s="1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43" t="s">
        <v>109</v>
      </c>
      <c r="B91" s="3"/>
      <c r="C91" s="18"/>
      <c r="D91" s="18"/>
      <c r="E91" s="18"/>
      <c r="F91" s="18"/>
      <c r="G91" s="18"/>
      <c r="H91" s="18"/>
      <c r="I91" s="18"/>
      <c r="J91" s="18"/>
      <c r="K91" s="1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28" t="s">
        <v>204</v>
      </c>
      <c r="B92" s="28">
        <v>6.0</v>
      </c>
      <c r="C92" s="24">
        <v>14278.0</v>
      </c>
      <c r="D92" s="24">
        <v>15246.0</v>
      </c>
      <c r="E92" s="24">
        <v>16093.0</v>
      </c>
      <c r="F92" s="24">
        <v>17303.0</v>
      </c>
      <c r="G92" s="24">
        <v>18526.0</v>
      </c>
      <c r="H92" s="24">
        <v>19493.0</v>
      </c>
      <c r="I92" s="24">
        <v>20341.0</v>
      </c>
      <c r="J92" s="24">
        <v>21551.0</v>
      </c>
      <c r="K92" s="26">
        <v>2600.0</v>
      </c>
      <c r="L92" s="21" t="s">
        <v>35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customHeight="1">
      <c r="A93" s="28" t="s">
        <v>206</v>
      </c>
      <c r="B93" s="28">
        <v>4.0</v>
      </c>
      <c r="C93" s="24">
        <v>9680.0</v>
      </c>
      <c r="D93" s="24">
        <v>11500.0</v>
      </c>
      <c r="E93" s="24">
        <v>12246.0</v>
      </c>
      <c r="F93" s="24">
        <v>13310.0</v>
      </c>
      <c r="G93" s="24">
        <v>14429.0</v>
      </c>
      <c r="H93" s="24">
        <v>15281.0</v>
      </c>
      <c r="I93" s="24">
        <v>16100.0</v>
      </c>
      <c r="J93" s="24">
        <v>16950.0</v>
      </c>
      <c r="K93" s="26">
        <v>2350.0</v>
      </c>
      <c r="L93" s="21" t="s">
        <v>35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33" t="str">
        <f>HYPERLINK("http://www.comerciointernacionalmexicano.com/cursos/tall_cierre.htm","Cierre de ventas efectivo ")</f>
        <v>Cierre de ventas efectivo </v>
      </c>
      <c r="B94" s="21">
        <v>4.0</v>
      </c>
      <c r="C94" s="24">
        <v>9680.0</v>
      </c>
      <c r="D94" s="24">
        <v>11500.0</v>
      </c>
      <c r="E94" s="24">
        <v>12246.0</v>
      </c>
      <c r="F94" s="24">
        <v>13310.0</v>
      </c>
      <c r="G94" s="24">
        <v>14429.0</v>
      </c>
      <c r="H94" s="24">
        <v>15281.0</v>
      </c>
      <c r="I94" s="24">
        <v>16100.0</v>
      </c>
      <c r="J94" s="24">
        <v>16950.0</v>
      </c>
      <c r="K94" s="26">
        <v>2350.0</v>
      </c>
      <c r="L94" s="21" t="s">
        <v>35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33" t="str">
        <f>HYPERLINK("http://www.comerciointernacionalmexicano.com/cursos/psicologia.htm","Cobranza efectiva")</f>
        <v>Cobranza efectiva</v>
      </c>
      <c r="B95" s="21">
        <v>6.0</v>
      </c>
      <c r="C95" s="24">
        <v>14278.0</v>
      </c>
      <c r="D95" s="24">
        <v>15246.0</v>
      </c>
      <c r="E95" s="24">
        <v>16093.0</v>
      </c>
      <c r="F95" s="24">
        <v>17303.0</v>
      </c>
      <c r="G95" s="24">
        <v>18526.0</v>
      </c>
      <c r="H95" s="24">
        <v>19493.0</v>
      </c>
      <c r="I95" s="24">
        <v>20341.0</v>
      </c>
      <c r="J95" s="24">
        <v>21551.0</v>
      </c>
      <c r="K95" s="26">
        <v>2600.0</v>
      </c>
      <c r="L95" s="21" t="s">
        <v>35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28" t="s">
        <v>214</v>
      </c>
      <c r="B96" s="21">
        <v>3.0</v>
      </c>
      <c r="C96" s="24">
        <v>7502.0</v>
      </c>
      <c r="D96" s="24">
        <v>8277.0</v>
      </c>
      <c r="E96" s="24">
        <v>8954.0</v>
      </c>
      <c r="F96" s="24">
        <v>9922.0</v>
      </c>
      <c r="G96" s="24">
        <v>10836.0</v>
      </c>
      <c r="H96" s="24">
        <v>11610.0</v>
      </c>
      <c r="I96" s="24">
        <v>12288.0</v>
      </c>
      <c r="J96" s="24">
        <v>13256.0</v>
      </c>
      <c r="K96" s="26">
        <v>1650.0</v>
      </c>
      <c r="L96" s="21" t="s">
        <v>35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33" t="str">
        <f>HYPERLINK("http://www.comerciointernacionalmexicano.com/cursos/psicologia.htm","Cómo incrementar sus ventas a través del conocimiento del consumidor")</f>
        <v>Cómo incrementar sus ventas a través del conocimiento del consumidor</v>
      </c>
      <c r="B97" s="21">
        <v>6.0</v>
      </c>
      <c r="C97" s="24">
        <v>14278.0</v>
      </c>
      <c r="D97" s="24">
        <v>15246.0</v>
      </c>
      <c r="E97" s="24">
        <v>16093.0</v>
      </c>
      <c r="F97" s="24">
        <v>17303.0</v>
      </c>
      <c r="G97" s="24">
        <v>18526.0</v>
      </c>
      <c r="H97" s="24">
        <v>19493.0</v>
      </c>
      <c r="I97" s="24">
        <v>20341.0</v>
      </c>
      <c r="J97" s="24">
        <v>21551.0</v>
      </c>
      <c r="K97" s="26">
        <v>2600.0</v>
      </c>
      <c r="L97" s="21" t="s">
        <v>29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28" t="s">
        <v>216</v>
      </c>
      <c r="B98" s="21">
        <v>6.0</v>
      </c>
      <c r="C98" s="24">
        <v>14278.0</v>
      </c>
      <c r="D98" s="24">
        <v>15246.0</v>
      </c>
      <c r="E98" s="24">
        <v>16093.0</v>
      </c>
      <c r="F98" s="24">
        <v>17303.0</v>
      </c>
      <c r="G98" s="24">
        <v>18526.0</v>
      </c>
      <c r="H98" s="24">
        <v>19493.0</v>
      </c>
      <c r="I98" s="24">
        <v>20341.0</v>
      </c>
      <c r="J98" s="24">
        <v>21551.0</v>
      </c>
      <c r="K98" s="26">
        <v>2600.0</v>
      </c>
      <c r="L98" s="21" t="s">
        <v>35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28" t="s">
        <v>218</v>
      </c>
      <c r="B99" s="21">
        <v>6.0</v>
      </c>
      <c r="C99" s="24">
        <v>14278.0</v>
      </c>
      <c r="D99" s="24">
        <v>15246.0</v>
      </c>
      <c r="E99" s="24">
        <v>16093.0</v>
      </c>
      <c r="F99" s="24">
        <v>17303.0</v>
      </c>
      <c r="G99" s="24">
        <v>18526.0</v>
      </c>
      <c r="H99" s="24">
        <v>19493.0</v>
      </c>
      <c r="I99" s="24">
        <v>20341.0</v>
      </c>
      <c r="J99" s="24">
        <v>21551.0</v>
      </c>
      <c r="K99" s="26">
        <v>2600.0</v>
      </c>
      <c r="L99" s="21" t="s">
        <v>35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28" t="s">
        <v>220</v>
      </c>
      <c r="B100" s="21">
        <v>4.0</v>
      </c>
      <c r="C100" s="24">
        <v>9680.0</v>
      </c>
      <c r="D100" s="24">
        <v>11500.0</v>
      </c>
      <c r="E100" s="24">
        <v>12246.0</v>
      </c>
      <c r="F100" s="24">
        <v>13310.0</v>
      </c>
      <c r="G100" s="24">
        <v>14429.0</v>
      </c>
      <c r="H100" s="24">
        <v>15281.0</v>
      </c>
      <c r="I100" s="24">
        <v>16100.0</v>
      </c>
      <c r="J100" s="24">
        <v>16950.0</v>
      </c>
      <c r="K100" s="26">
        <v>2350.0</v>
      </c>
      <c r="L100" s="21" t="s">
        <v>35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28" t="s">
        <v>222</v>
      </c>
      <c r="B101" s="21">
        <v>6.0</v>
      </c>
      <c r="C101" s="24">
        <v>14278.0</v>
      </c>
      <c r="D101" s="24">
        <v>15246.0</v>
      </c>
      <c r="E101" s="24">
        <v>16093.0</v>
      </c>
      <c r="F101" s="24">
        <v>17303.0</v>
      </c>
      <c r="G101" s="24">
        <v>18526.0</v>
      </c>
      <c r="H101" s="24">
        <v>19493.0</v>
      </c>
      <c r="I101" s="24">
        <v>20341.0</v>
      </c>
      <c r="J101" s="24">
        <v>21551.0</v>
      </c>
      <c r="K101" s="26">
        <v>2600.0</v>
      </c>
      <c r="L101" s="21" t="s">
        <v>35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28" t="s">
        <v>223</v>
      </c>
      <c r="B102" s="21">
        <v>4.0</v>
      </c>
      <c r="C102" s="24">
        <v>9680.0</v>
      </c>
      <c r="D102" s="24">
        <v>11500.0</v>
      </c>
      <c r="E102" s="24">
        <v>12246.0</v>
      </c>
      <c r="F102" s="24">
        <v>13310.0</v>
      </c>
      <c r="G102" s="24">
        <v>14429.0</v>
      </c>
      <c r="H102" s="24">
        <v>15281.0</v>
      </c>
      <c r="I102" s="24">
        <v>16100.0</v>
      </c>
      <c r="J102" s="24">
        <v>16950.0</v>
      </c>
      <c r="K102" s="26">
        <v>2350.0</v>
      </c>
      <c r="L102" s="21" t="s">
        <v>35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28" t="s">
        <v>224</v>
      </c>
      <c r="B103" s="21">
        <v>4.0</v>
      </c>
      <c r="C103" s="24">
        <v>9680.0</v>
      </c>
      <c r="D103" s="24">
        <v>11500.0</v>
      </c>
      <c r="E103" s="24">
        <v>12246.0</v>
      </c>
      <c r="F103" s="24">
        <v>13310.0</v>
      </c>
      <c r="G103" s="24">
        <v>14429.0</v>
      </c>
      <c r="H103" s="24">
        <v>15281.0</v>
      </c>
      <c r="I103" s="24">
        <v>16100.0</v>
      </c>
      <c r="J103" s="24">
        <v>16950.0</v>
      </c>
      <c r="K103" s="26">
        <v>2350.0</v>
      </c>
      <c r="L103" s="21" t="s">
        <v>225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33" t="str">
        <f>HYPERLINK("http://www.comerciointernacionalmexicano.com/cursos/tall_vendedor.htm","Desarrollo personal del vendedor")</f>
        <v>Desarrollo personal del vendedor</v>
      </c>
      <c r="B104" s="21">
        <v>3.0</v>
      </c>
      <c r="C104" s="24">
        <v>7502.0</v>
      </c>
      <c r="D104" s="24">
        <v>8277.0</v>
      </c>
      <c r="E104" s="24">
        <v>8954.0</v>
      </c>
      <c r="F104" s="24">
        <v>9922.0</v>
      </c>
      <c r="G104" s="24">
        <v>10836.0</v>
      </c>
      <c r="H104" s="24">
        <v>11610.0</v>
      </c>
      <c r="I104" s="24">
        <v>12288.0</v>
      </c>
      <c r="J104" s="24">
        <v>13256.0</v>
      </c>
      <c r="K104" s="26">
        <v>1650.0</v>
      </c>
      <c r="L104" s="21" t="s">
        <v>35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28" t="s">
        <v>226</v>
      </c>
      <c r="B105" s="21">
        <v>3.0</v>
      </c>
      <c r="C105" s="24">
        <v>7502.0</v>
      </c>
      <c r="D105" s="24">
        <v>8277.0</v>
      </c>
      <c r="E105" s="24">
        <v>8954.0</v>
      </c>
      <c r="F105" s="24">
        <v>9922.0</v>
      </c>
      <c r="G105" s="24">
        <v>10836.0</v>
      </c>
      <c r="H105" s="24">
        <v>11610.0</v>
      </c>
      <c r="I105" s="24">
        <v>12288.0</v>
      </c>
      <c r="J105" s="24">
        <v>13256.0</v>
      </c>
      <c r="K105" s="26">
        <v>1650.0</v>
      </c>
      <c r="L105" s="21" t="s">
        <v>35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28" t="s">
        <v>227</v>
      </c>
      <c r="B106" s="21">
        <v>4.0</v>
      </c>
      <c r="C106" s="24">
        <v>9680.0</v>
      </c>
      <c r="D106" s="24">
        <v>11500.0</v>
      </c>
      <c r="E106" s="24">
        <v>12246.0</v>
      </c>
      <c r="F106" s="24">
        <v>13310.0</v>
      </c>
      <c r="G106" s="24">
        <v>14429.0</v>
      </c>
      <c r="H106" s="24">
        <v>15281.0</v>
      </c>
      <c r="I106" s="24">
        <v>16100.0</v>
      </c>
      <c r="J106" s="24">
        <v>16950.0</v>
      </c>
      <c r="K106" s="26">
        <v>2350.0</v>
      </c>
      <c r="L106" s="21" t="s">
        <v>225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28" t="s">
        <v>228</v>
      </c>
      <c r="B107" s="21">
        <v>4.0</v>
      </c>
      <c r="C107" s="24">
        <v>9680.0</v>
      </c>
      <c r="D107" s="24">
        <v>11500.0</v>
      </c>
      <c r="E107" s="24">
        <v>12246.0</v>
      </c>
      <c r="F107" s="24">
        <v>13310.0</v>
      </c>
      <c r="G107" s="24">
        <v>14429.0</v>
      </c>
      <c r="H107" s="24">
        <v>15281.0</v>
      </c>
      <c r="I107" s="24">
        <v>16100.0</v>
      </c>
      <c r="J107" s="24">
        <v>16950.0</v>
      </c>
      <c r="K107" s="26">
        <v>2350.0</v>
      </c>
      <c r="L107" s="21" t="s">
        <v>35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28" t="s">
        <v>229</v>
      </c>
      <c r="B108" s="21">
        <v>4.0</v>
      </c>
      <c r="C108" s="24">
        <v>9680.0</v>
      </c>
      <c r="D108" s="24">
        <v>11500.0</v>
      </c>
      <c r="E108" s="24">
        <v>12246.0</v>
      </c>
      <c r="F108" s="24">
        <v>13310.0</v>
      </c>
      <c r="G108" s="24">
        <v>14429.0</v>
      </c>
      <c r="H108" s="24">
        <v>15281.0</v>
      </c>
      <c r="I108" s="24">
        <v>16100.0</v>
      </c>
      <c r="J108" s="24">
        <v>16950.0</v>
      </c>
      <c r="K108" s="26">
        <v>2350.0</v>
      </c>
      <c r="L108" s="21" t="s">
        <v>35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28" t="s">
        <v>230</v>
      </c>
      <c r="B109" s="21">
        <v>4.0</v>
      </c>
      <c r="C109" s="24">
        <v>9680.0</v>
      </c>
      <c r="D109" s="24">
        <v>11500.0</v>
      </c>
      <c r="E109" s="24">
        <v>12246.0</v>
      </c>
      <c r="F109" s="24">
        <v>13310.0</v>
      </c>
      <c r="G109" s="24">
        <v>14429.0</v>
      </c>
      <c r="H109" s="24">
        <v>15281.0</v>
      </c>
      <c r="I109" s="24">
        <v>16100.0</v>
      </c>
      <c r="J109" s="24">
        <v>16950.0</v>
      </c>
      <c r="K109" s="26">
        <v>2350.0</v>
      </c>
      <c r="L109" s="21" t="s">
        <v>35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33" t="str">
        <f>HYPERLINK("http://www.comerciointernacionalmexicano.com/cursos/tall_cierre.htm","La respuesta correcta: cómo atender quejas y reclamaciones")</f>
        <v>La respuesta correcta: cómo atender quejas y reclamaciones</v>
      </c>
      <c r="B110" s="21">
        <v>4.0</v>
      </c>
      <c r="C110" s="24">
        <v>9680.0</v>
      </c>
      <c r="D110" s="24">
        <v>11500.0</v>
      </c>
      <c r="E110" s="24">
        <v>12246.0</v>
      </c>
      <c r="F110" s="24">
        <v>13310.0</v>
      </c>
      <c r="G110" s="24">
        <v>14429.0</v>
      </c>
      <c r="H110" s="24">
        <v>15281.0</v>
      </c>
      <c r="I110" s="24">
        <v>16100.0</v>
      </c>
      <c r="J110" s="24">
        <v>16950.0</v>
      </c>
      <c r="K110" s="26">
        <v>2350.0</v>
      </c>
      <c r="L110" s="21" t="s">
        <v>35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28" t="s">
        <v>231</v>
      </c>
      <c r="B111" s="21">
        <v>4.0</v>
      </c>
      <c r="C111" s="24">
        <v>9680.0</v>
      </c>
      <c r="D111" s="24">
        <v>11500.0</v>
      </c>
      <c r="E111" s="24">
        <v>12246.0</v>
      </c>
      <c r="F111" s="24">
        <v>13310.0</v>
      </c>
      <c r="G111" s="24">
        <v>14429.0</v>
      </c>
      <c r="H111" s="24">
        <v>15281.0</v>
      </c>
      <c r="I111" s="24">
        <v>16100.0</v>
      </c>
      <c r="J111" s="24">
        <v>16950.0</v>
      </c>
      <c r="K111" s="26">
        <v>2350.0</v>
      </c>
      <c r="L111" s="21" t="s">
        <v>232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28" t="s">
        <v>233</v>
      </c>
      <c r="B112" s="21">
        <v>3.0</v>
      </c>
      <c r="C112" s="24">
        <v>7502.0</v>
      </c>
      <c r="D112" s="24">
        <v>8277.0</v>
      </c>
      <c r="E112" s="24">
        <v>8954.0</v>
      </c>
      <c r="F112" s="24">
        <v>9922.0</v>
      </c>
      <c r="G112" s="24">
        <v>10836.0</v>
      </c>
      <c r="H112" s="24">
        <v>11610.0</v>
      </c>
      <c r="I112" s="24">
        <v>12288.0</v>
      </c>
      <c r="J112" s="24">
        <v>13256.0</v>
      </c>
      <c r="K112" s="26">
        <v>1650.0</v>
      </c>
      <c r="L112" s="21" t="s">
        <v>35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33" t="str">
        <f>HYPERLINK("http://www.comerciointernacionalmexicano.com/cursos/tall_objeciones.htm","Manejo de objeciones")</f>
        <v>Manejo de objeciones</v>
      </c>
      <c r="B113" s="21">
        <v>3.0</v>
      </c>
      <c r="C113" s="24">
        <v>7502.0</v>
      </c>
      <c r="D113" s="24">
        <v>8277.0</v>
      </c>
      <c r="E113" s="24">
        <v>8954.0</v>
      </c>
      <c r="F113" s="24">
        <v>9922.0</v>
      </c>
      <c r="G113" s="24">
        <v>10836.0</v>
      </c>
      <c r="H113" s="24">
        <v>11610.0</v>
      </c>
      <c r="I113" s="24">
        <v>12288.0</v>
      </c>
      <c r="J113" s="24">
        <v>13256.0</v>
      </c>
      <c r="K113" s="26">
        <v>1650.0</v>
      </c>
      <c r="L113" s="21" t="s">
        <v>35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28" t="s">
        <v>234</v>
      </c>
      <c r="B114" s="21">
        <v>4.0</v>
      </c>
      <c r="C114" s="24">
        <v>9680.0</v>
      </c>
      <c r="D114" s="24">
        <v>11500.0</v>
      </c>
      <c r="E114" s="24">
        <v>12246.0</v>
      </c>
      <c r="F114" s="24">
        <v>13310.0</v>
      </c>
      <c r="G114" s="24">
        <v>14429.0</v>
      </c>
      <c r="H114" s="24">
        <v>15281.0</v>
      </c>
      <c r="I114" s="24">
        <v>16100.0</v>
      </c>
      <c r="J114" s="24">
        <v>16950.0</v>
      </c>
      <c r="K114" s="26">
        <v>2350.0</v>
      </c>
      <c r="L114" s="21" t="s">
        <v>35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28" t="s">
        <v>235</v>
      </c>
      <c r="B115" s="21">
        <v>4.0</v>
      </c>
      <c r="C115" s="24">
        <v>9680.0</v>
      </c>
      <c r="D115" s="24">
        <v>11500.0</v>
      </c>
      <c r="E115" s="24">
        <v>12246.0</v>
      </c>
      <c r="F115" s="24">
        <v>13310.0</v>
      </c>
      <c r="G115" s="24">
        <v>14429.0</v>
      </c>
      <c r="H115" s="24">
        <v>15281.0</v>
      </c>
      <c r="I115" s="24">
        <v>16100.0</v>
      </c>
      <c r="J115" s="24">
        <v>16950.0</v>
      </c>
      <c r="K115" s="26">
        <v>2350.0</v>
      </c>
      <c r="L115" s="21" t="s">
        <v>37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28" t="s">
        <v>236</v>
      </c>
      <c r="B116" s="21">
        <v>4.0</v>
      </c>
      <c r="C116" s="24">
        <v>9680.0</v>
      </c>
      <c r="D116" s="24">
        <v>11500.0</v>
      </c>
      <c r="E116" s="24">
        <v>12246.0</v>
      </c>
      <c r="F116" s="24">
        <v>13310.0</v>
      </c>
      <c r="G116" s="24">
        <v>14429.0</v>
      </c>
      <c r="H116" s="24">
        <v>15281.0</v>
      </c>
      <c r="I116" s="24">
        <v>16100.0</v>
      </c>
      <c r="J116" s="24">
        <v>16950.0</v>
      </c>
      <c r="K116" s="26">
        <v>2350.0</v>
      </c>
      <c r="L116" s="21" t="s">
        <v>35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28" t="s">
        <v>237</v>
      </c>
      <c r="B117" s="21">
        <v>6.0</v>
      </c>
      <c r="C117" s="24">
        <v>14278.0</v>
      </c>
      <c r="D117" s="24">
        <v>15246.0</v>
      </c>
      <c r="E117" s="24">
        <v>16093.0</v>
      </c>
      <c r="F117" s="24">
        <v>17303.0</v>
      </c>
      <c r="G117" s="24">
        <v>18526.0</v>
      </c>
      <c r="H117" s="24">
        <v>19493.0</v>
      </c>
      <c r="I117" s="24">
        <v>20341.0</v>
      </c>
      <c r="J117" s="24">
        <v>21551.0</v>
      </c>
      <c r="K117" s="26">
        <v>2600.0</v>
      </c>
      <c r="L117" s="21" t="s">
        <v>35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28" t="s">
        <v>238</v>
      </c>
      <c r="B118" s="21">
        <v>4.0</v>
      </c>
      <c r="C118" s="24">
        <v>9680.0</v>
      </c>
      <c r="D118" s="24">
        <v>11500.0</v>
      </c>
      <c r="E118" s="24">
        <v>12246.0</v>
      </c>
      <c r="F118" s="24">
        <v>13310.0</v>
      </c>
      <c r="G118" s="24">
        <v>14429.0</v>
      </c>
      <c r="H118" s="24">
        <v>15281.0</v>
      </c>
      <c r="I118" s="24">
        <v>16100.0</v>
      </c>
      <c r="J118" s="24">
        <v>16950.0</v>
      </c>
      <c r="K118" s="26">
        <v>2350.0</v>
      </c>
      <c r="L118" s="21" t="s">
        <v>35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28" t="s">
        <v>239</v>
      </c>
      <c r="B119" s="21">
        <v>3.0</v>
      </c>
      <c r="C119" s="24">
        <v>7502.0</v>
      </c>
      <c r="D119" s="24">
        <v>8277.0</v>
      </c>
      <c r="E119" s="24">
        <v>8954.0</v>
      </c>
      <c r="F119" s="24">
        <v>9922.0</v>
      </c>
      <c r="G119" s="24">
        <v>10836.0</v>
      </c>
      <c r="H119" s="24">
        <v>11610.0</v>
      </c>
      <c r="I119" s="24">
        <v>12288.0</v>
      </c>
      <c r="J119" s="24">
        <v>13256.0</v>
      </c>
      <c r="K119" s="26">
        <v>1650.0</v>
      </c>
      <c r="L119" s="21" t="s">
        <v>35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28" t="s">
        <v>240</v>
      </c>
      <c r="B120" s="21">
        <v>4.0</v>
      </c>
      <c r="C120" s="24">
        <v>9680.0</v>
      </c>
      <c r="D120" s="24">
        <v>11500.0</v>
      </c>
      <c r="E120" s="24">
        <v>12246.0</v>
      </c>
      <c r="F120" s="24">
        <v>13310.0</v>
      </c>
      <c r="G120" s="24">
        <v>14429.0</v>
      </c>
      <c r="H120" s="24">
        <v>15281.0</v>
      </c>
      <c r="I120" s="24">
        <v>16100.0</v>
      </c>
      <c r="J120" s="24">
        <v>16950.0</v>
      </c>
      <c r="K120" s="26">
        <v>2350.0</v>
      </c>
      <c r="L120" s="21" t="s">
        <v>35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28" t="s">
        <v>241</v>
      </c>
      <c r="B121" s="21">
        <v>6.0</v>
      </c>
      <c r="C121" s="24">
        <v>14278.0</v>
      </c>
      <c r="D121" s="24">
        <v>15246.0</v>
      </c>
      <c r="E121" s="24">
        <v>16093.0</v>
      </c>
      <c r="F121" s="24">
        <v>17303.0</v>
      </c>
      <c r="G121" s="24">
        <v>18526.0</v>
      </c>
      <c r="H121" s="24">
        <v>19493.0</v>
      </c>
      <c r="I121" s="24">
        <v>20341.0</v>
      </c>
      <c r="J121" s="24">
        <v>21551.0</v>
      </c>
      <c r="K121" s="26">
        <v>2600.0</v>
      </c>
      <c r="L121" s="21" t="s">
        <v>35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28" t="s">
        <v>242</v>
      </c>
      <c r="B122" s="21">
        <v>6.0</v>
      </c>
      <c r="C122" s="24">
        <v>14278.0</v>
      </c>
      <c r="D122" s="24">
        <v>15246.0</v>
      </c>
      <c r="E122" s="24">
        <v>16093.0</v>
      </c>
      <c r="F122" s="24">
        <v>17303.0</v>
      </c>
      <c r="G122" s="24">
        <v>18526.0</v>
      </c>
      <c r="H122" s="24">
        <v>19493.0</v>
      </c>
      <c r="I122" s="24">
        <v>20341.0</v>
      </c>
      <c r="J122" s="24">
        <v>21551.0</v>
      </c>
      <c r="K122" s="26">
        <v>2600.0</v>
      </c>
      <c r="L122" s="21" t="s">
        <v>243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33" t="str">
        <f>HYPERLINK("http://www.comerciointernacionalmexicano.com/cursos/psicologia.htm","Taller de Costos")</f>
        <v>Taller de Costos</v>
      </c>
      <c r="B123" s="21">
        <v>6.0</v>
      </c>
      <c r="C123" s="24">
        <v>14278.0</v>
      </c>
      <c r="D123" s="24">
        <v>15246.0</v>
      </c>
      <c r="E123" s="24">
        <v>16093.0</v>
      </c>
      <c r="F123" s="24">
        <v>17303.0</v>
      </c>
      <c r="G123" s="24">
        <v>18526.0</v>
      </c>
      <c r="H123" s="24">
        <v>19493.0</v>
      </c>
      <c r="I123" s="24">
        <v>20341.0</v>
      </c>
      <c r="J123" s="24">
        <v>21551.0</v>
      </c>
      <c r="K123" s="26">
        <v>2600.0</v>
      </c>
      <c r="L123" s="21" t="s">
        <v>35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33" t="str">
        <f>HYPERLINK("http://www.comerciointernacionalmexicano.com/cursos/tall_costos.htm","Taller de Costos ")</f>
        <v>Taller de Costos </v>
      </c>
      <c r="B124" s="21">
        <v>6.0</v>
      </c>
      <c r="C124" s="24">
        <v>14278.0</v>
      </c>
      <c r="D124" s="24">
        <v>15246.0</v>
      </c>
      <c r="E124" s="24">
        <v>16093.0</v>
      </c>
      <c r="F124" s="24">
        <v>17303.0</v>
      </c>
      <c r="G124" s="24">
        <v>18526.0</v>
      </c>
      <c r="H124" s="24">
        <v>19493.0</v>
      </c>
      <c r="I124" s="24">
        <v>20341.0</v>
      </c>
      <c r="J124" s="24">
        <v>21551.0</v>
      </c>
      <c r="K124" s="26">
        <v>2600.0</v>
      </c>
      <c r="L124" s="21" t="s">
        <v>35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33" t="str">
        <f>HYPERLINK("http://www.comerciointernacionalmexicano.com/cursos/tall_belleza.htm","Taller de ventas de artículos de belleza")</f>
        <v>Taller de ventas de artículos de belleza</v>
      </c>
      <c r="B125" s="21">
        <v>3.0</v>
      </c>
      <c r="C125" s="24">
        <v>7502.0</v>
      </c>
      <c r="D125" s="24">
        <v>7524.0</v>
      </c>
      <c r="E125" s="24">
        <v>8277.0</v>
      </c>
      <c r="F125" s="24">
        <v>8954.0</v>
      </c>
      <c r="G125" s="24">
        <v>9922.0</v>
      </c>
      <c r="H125" s="24">
        <v>10836.0</v>
      </c>
      <c r="I125" s="24">
        <v>11610.0</v>
      </c>
      <c r="J125" s="24">
        <v>12288.0</v>
      </c>
      <c r="K125" s="24">
        <v>1650.0</v>
      </c>
      <c r="L125" s="21" t="s">
        <v>35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33" t="str">
        <f>HYPERLINK("http://www.comerciointernacionalmexicano.com/cursos/tall_belleza.htm","Taller de ventas de artículos de belleza y multinivel")</f>
        <v>Taller de ventas de artículos de belleza y multinivel</v>
      </c>
      <c r="B126" s="21">
        <v>4.0</v>
      </c>
      <c r="C126" s="24">
        <v>9680.0</v>
      </c>
      <c r="D126" s="24">
        <v>11500.0</v>
      </c>
      <c r="E126" s="24">
        <v>12246.0</v>
      </c>
      <c r="F126" s="24">
        <v>13310.0</v>
      </c>
      <c r="G126" s="24">
        <v>14429.0</v>
      </c>
      <c r="H126" s="24">
        <v>15281.0</v>
      </c>
      <c r="I126" s="24">
        <v>16100.0</v>
      </c>
      <c r="J126" s="24">
        <v>16950.0</v>
      </c>
      <c r="K126" s="26">
        <v>2350.0</v>
      </c>
      <c r="L126" s="21" t="s">
        <v>35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28" t="s">
        <v>244</v>
      </c>
      <c r="B127" s="21">
        <v>6.0</v>
      </c>
      <c r="C127" s="24">
        <v>14278.0</v>
      </c>
      <c r="D127" s="24">
        <v>15246.0</v>
      </c>
      <c r="E127" s="24">
        <v>16093.0</v>
      </c>
      <c r="F127" s="24">
        <v>17303.0</v>
      </c>
      <c r="G127" s="24">
        <v>18526.0</v>
      </c>
      <c r="H127" s="24">
        <v>19493.0</v>
      </c>
      <c r="I127" s="24">
        <v>20341.0</v>
      </c>
      <c r="J127" s="24">
        <v>21551.0</v>
      </c>
      <c r="K127" s="26">
        <v>2600.0</v>
      </c>
      <c r="L127" s="21" t="s">
        <v>35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33" t="str">
        <f>HYPERLINK("http://www.comerciointernacionalmexicano.com/cursos/tall_belleza.htm","Taller de ventas y multinivel")</f>
        <v>Taller de ventas y multinivel</v>
      </c>
      <c r="B128" s="21">
        <v>4.0</v>
      </c>
      <c r="C128" s="24">
        <v>9680.0</v>
      </c>
      <c r="D128" s="24">
        <v>11500.0</v>
      </c>
      <c r="E128" s="24">
        <v>12246.0</v>
      </c>
      <c r="F128" s="24">
        <v>13310.0</v>
      </c>
      <c r="G128" s="24">
        <v>14429.0</v>
      </c>
      <c r="H128" s="24">
        <v>15281.0</v>
      </c>
      <c r="I128" s="24">
        <v>16100.0</v>
      </c>
      <c r="J128" s="24">
        <v>16950.0</v>
      </c>
      <c r="K128" s="26">
        <v>2350.0</v>
      </c>
      <c r="L128" s="21" t="s">
        <v>35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33" t="str">
        <f>HYPERLINK("http://www.comerciointernacionalmexicano.com/cursos/tall_negociacion.htm","Técnicas de negociación")</f>
        <v>Técnicas de negociación</v>
      </c>
      <c r="B129" s="21">
        <v>4.0</v>
      </c>
      <c r="C129" s="24">
        <v>9680.0</v>
      </c>
      <c r="D129" s="24">
        <v>11500.0</v>
      </c>
      <c r="E129" s="24">
        <v>12246.0</v>
      </c>
      <c r="F129" s="24">
        <v>13310.0</v>
      </c>
      <c r="G129" s="24">
        <v>14429.0</v>
      </c>
      <c r="H129" s="24">
        <v>15281.0</v>
      </c>
      <c r="I129" s="24">
        <v>16100.0</v>
      </c>
      <c r="J129" s="24">
        <v>16950.0</v>
      </c>
      <c r="K129" s="26">
        <v>2350.0</v>
      </c>
      <c r="L129" s="21" t="s">
        <v>35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33" t="str">
        <f>HYPERLINK("http://www.comerciointernacionalmexicano.com/cursos/tall_clientes.htm","Tipos de clientes")</f>
        <v>Tipos de clientes</v>
      </c>
      <c r="B130" s="21">
        <v>3.0</v>
      </c>
      <c r="C130" s="24">
        <v>7502.0</v>
      </c>
      <c r="D130" s="24">
        <v>8277.0</v>
      </c>
      <c r="E130" s="24">
        <v>8954.0</v>
      </c>
      <c r="F130" s="24">
        <v>9922.0</v>
      </c>
      <c r="G130" s="24">
        <v>10836.0</v>
      </c>
      <c r="H130" s="24">
        <v>11610.0</v>
      </c>
      <c r="I130" s="24">
        <v>12288.0</v>
      </c>
      <c r="J130" s="24">
        <v>13256.0</v>
      </c>
      <c r="K130" s="26">
        <v>1650.0</v>
      </c>
      <c r="L130" s="21" t="s">
        <v>35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28" t="s">
        <v>245</v>
      </c>
      <c r="B131" s="21">
        <v>3.0</v>
      </c>
      <c r="C131" s="24">
        <v>7502.0</v>
      </c>
      <c r="D131" s="24">
        <v>8277.0</v>
      </c>
      <c r="E131" s="24">
        <v>8954.0</v>
      </c>
      <c r="F131" s="24">
        <v>9922.0</v>
      </c>
      <c r="G131" s="24">
        <v>10836.0</v>
      </c>
      <c r="H131" s="24">
        <v>11610.0</v>
      </c>
      <c r="I131" s="24">
        <v>12288.0</v>
      </c>
      <c r="J131" s="24">
        <v>13256.0</v>
      </c>
      <c r="K131" s="26">
        <v>1650.0</v>
      </c>
      <c r="L131" s="21" t="s">
        <v>35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28" t="s">
        <v>246</v>
      </c>
      <c r="B132" s="21">
        <v>4.0</v>
      </c>
      <c r="C132" s="24">
        <v>9680.0</v>
      </c>
      <c r="D132" s="24">
        <v>11500.0</v>
      </c>
      <c r="E132" s="24">
        <v>12246.0</v>
      </c>
      <c r="F132" s="24">
        <v>13310.0</v>
      </c>
      <c r="G132" s="24">
        <v>14429.0</v>
      </c>
      <c r="H132" s="24">
        <v>15281.0</v>
      </c>
      <c r="I132" s="24">
        <v>16100.0</v>
      </c>
      <c r="J132" s="24">
        <v>16950.0</v>
      </c>
      <c r="K132" s="26">
        <v>2350.0</v>
      </c>
      <c r="L132" s="21" t="s">
        <v>35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33" t="str">
        <f>HYPERLINK("http://www.comerciointernacionalmexicano.com/cursos/tall_platino.htm","Vendiendo según la regla de platino")</f>
        <v>Vendiendo según la regla de platino</v>
      </c>
      <c r="B133" s="21">
        <v>4.0</v>
      </c>
      <c r="C133" s="24">
        <v>9680.0</v>
      </c>
      <c r="D133" s="24">
        <v>11500.0</v>
      </c>
      <c r="E133" s="24">
        <v>12246.0</v>
      </c>
      <c r="F133" s="24">
        <v>13310.0</v>
      </c>
      <c r="G133" s="24">
        <v>14429.0</v>
      </c>
      <c r="H133" s="24">
        <v>15281.0</v>
      </c>
      <c r="I133" s="24">
        <v>16100.0</v>
      </c>
      <c r="J133" s="24">
        <v>16950.0</v>
      </c>
      <c r="K133" s="26">
        <v>2350.0</v>
      </c>
      <c r="L133" s="21" t="s">
        <v>35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28" t="s">
        <v>247</v>
      </c>
      <c r="B134" s="21">
        <v>4.0</v>
      </c>
      <c r="C134" s="24">
        <v>9680.0</v>
      </c>
      <c r="D134" s="24">
        <v>11500.0</v>
      </c>
      <c r="E134" s="24">
        <v>12246.0</v>
      </c>
      <c r="F134" s="24">
        <v>13310.0</v>
      </c>
      <c r="G134" s="24">
        <v>14429.0</v>
      </c>
      <c r="H134" s="24">
        <v>15281.0</v>
      </c>
      <c r="I134" s="24">
        <v>16100.0</v>
      </c>
      <c r="J134" s="24">
        <v>16950.0</v>
      </c>
      <c r="K134" s="26">
        <v>2350.0</v>
      </c>
      <c r="L134" s="21" t="s">
        <v>35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28" t="s">
        <v>248</v>
      </c>
      <c r="B135" s="21">
        <v>4.0</v>
      </c>
      <c r="C135" s="24">
        <v>9680.0</v>
      </c>
      <c r="D135" s="24">
        <v>11500.0</v>
      </c>
      <c r="E135" s="24">
        <v>12246.0</v>
      </c>
      <c r="F135" s="24">
        <v>13310.0</v>
      </c>
      <c r="G135" s="24">
        <v>14429.0</v>
      </c>
      <c r="H135" s="24">
        <v>15281.0</v>
      </c>
      <c r="I135" s="24">
        <v>16100.0</v>
      </c>
      <c r="J135" s="24">
        <v>16950.0</v>
      </c>
      <c r="K135" s="26">
        <v>2350.0</v>
      </c>
      <c r="L135" s="21" t="s">
        <v>35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28" t="s">
        <v>249</v>
      </c>
      <c r="B136" s="21">
        <v>3.0</v>
      </c>
      <c r="C136" s="24">
        <v>7502.0</v>
      </c>
      <c r="D136" s="24">
        <v>8277.0</v>
      </c>
      <c r="E136" s="24">
        <v>8954.0</v>
      </c>
      <c r="F136" s="24">
        <v>9922.0</v>
      </c>
      <c r="G136" s="24">
        <v>10836.0</v>
      </c>
      <c r="H136" s="24">
        <v>11610.0</v>
      </c>
      <c r="I136" s="24">
        <v>12288.0</v>
      </c>
      <c r="J136" s="24">
        <v>13256.0</v>
      </c>
      <c r="K136" s="26">
        <v>1650.0</v>
      </c>
      <c r="L136" s="21" t="s">
        <v>35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42"/>
      <c r="B137" s="40"/>
      <c r="C137" s="52"/>
      <c r="D137" s="1"/>
      <c r="E137" s="1"/>
      <c r="F137" s="1"/>
      <c r="G137" s="1"/>
      <c r="H137" s="1"/>
      <c r="I137" s="40"/>
      <c r="J137" s="4"/>
      <c r="K137" s="40"/>
      <c r="L137" s="40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42"/>
      <c r="B138" s="40"/>
      <c r="C138" s="1"/>
      <c r="D138" s="1"/>
      <c r="E138" s="1"/>
      <c r="F138" s="1"/>
      <c r="G138" s="1"/>
      <c r="H138" s="1"/>
      <c r="I138" s="40"/>
      <c r="J138" s="4"/>
      <c r="K138" s="40"/>
      <c r="L138" s="4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42"/>
      <c r="B139" s="40"/>
      <c r="C139" s="1"/>
      <c r="D139" s="1"/>
      <c r="E139" s="1"/>
      <c r="F139" s="1"/>
      <c r="G139" s="1"/>
      <c r="H139" s="1"/>
      <c r="I139" s="40"/>
      <c r="J139" s="4"/>
      <c r="K139" s="40"/>
      <c r="L139" s="40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42"/>
      <c r="B140" s="40"/>
      <c r="C140" s="1"/>
      <c r="D140" s="1"/>
      <c r="E140" s="1"/>
      <c r="F140" s="1"/>
      <c r="G140" s="1"/>
      <c r="H140" s="1"/>
      <c r="I140" s="40"/>
      <c r="J140" s="4"/>
      <c r="K140" s="40"/>
      <c r="L140" s="4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42"/>
      <c r="B141" s="40"/>
      <c r="C141" s="1"/>
      <c r="D141" s="1"/>
      <c r="E141" s="1"/>
      <c r="F141" s="1"/>
      <c r="G141" s="1"/>
      <c r="H141" s="1"/>
      <c r="I141" s="40"/>
      <c r="J141" s="4"/>
      <c r="K141" s="40"/>
      <c r="L141" s="40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42"/>
      <c r="B142" s="40"/>
      <c r="C142" s="1"/>
      <c r="D142" s="1"/>
      <c r="E142" s="1"/>
      <c r="F142" s="1"/>
      <c r="G142" s="1"/>
      <c r="H142" s="1"/>
      <c r="I142" s="40"/>
      <c r="J142" s="4"/>
      <c r="K142" s="40"/>
      <c r="L142" s="40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42"/>
      <c r="B143" s="40"/>
      <c r="C143" s="1"/>
      <c r="D143" s="1"/>
      <c r="E143" s="1"/>
      <c r="F143" s="1"/>
      <c r="G143" s="1"/>
      <c r="H143" s="1"/>
      <c r="I143" s="40"/>
      <c r="J143" s="4"/>
      <c r="K143" s="40"/>
      <c r="L143" s="40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42"/>
      <c r="B144" s="40"/>
      <c r="C144" s="1"/>
      <c r="D144" s="1"/>
      <c r="E144" s="1"/>
      <c r="F144" s="1"/>
      <c r="G144" s="1"/>
      <c r="H144" s="1"/>
      <c r="I144" s="40"/>
      <c r="J144" s="4"/>
      <c r="K144" s="40"/>
      <c r="L144" s="40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42"/>
      <c r="B145" s="40"/>
      <c r="C145" s="1"/>
      <c r="D145" s="1"/>
      <c r="E145" s="1"/>
      <c r="F145" s="1"/>
      <c r="G145" s="1"/>
      <c r="H145" s="1"/>
      <c r="I145" s="40"/>
      <c r="J145" s="4"/>
      <c r="K145" s="40"/>
      <c r="L145" s="40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42"/>
      <c r="B146" s="40"/>
      <c r="C146" s="1"/>
      <c r="D146" s="1"/>
      <c r="E146" s="1"/>
      <c r="F146" s="1"/>
      <c r="G146" s="1"/>
      <c r="H146" s="1"/>
      <c r="I146" s="40"/>
      <c r="J146" s="4"/>
      <c r="K146" s="40"/>
      <c r="L146" s="40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42"/>
      <c r="B147" s="40"/>
      <c r="C147" s="1"/>
      <c r="D147" s="1"/>
      <c r="E147" s="1"/>
      <c r="F147" s="1"/>
      <c r="G147" s="1"/>
      <c r="H147" s="1"/>
      <c r="I147" s="40"/>
      <c r="J147" s="4"/>
      <c r="K147" s="40"/>
      <c r="L147" s="40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42"/>
      <c r="B148" s="40"/>
      <c r="C148" s="1"/>
      <c r="D148" s="1"/>
      <c r="E148" s="1"/>
      <c r="F148" s="1"/>
      <c r="G148" s="1"/>
      <c r="H148" s="1"/>
      <c r="I148" s="40"/>
      <c r="J148" s="4"/>
      <c r="K148" s="40"/>
      <c r="L148" s="40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 t="s"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42"/>
      <c r="B150" s="1"/>
      <c r="C150" s="1"/>
      <c r="D150" s="1"/>
      <c r="E150" s="1"/>
      <c r="F150" s="1"/>
      <c r="G150" s="1"/>
      <c r="H150" s="1"/>
      <c r="I150" s="1"/>
      <c r="J150" s="1"/>
      <c r="K150" s="1" t="s">
        <v>1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42"/>
      <c r="B151" s="1"/>
      <c r="C151" s="1"/>
      <c r="D151" s="1"/>
      <c r="E151" s="1"/>
      <c r="F151" s="1"/>
      <c r="G151" s="1"/>
      <c r="H151" s="1"/>
      <c r="I151" s="1"/>
      <c r="J151" s="1"/>
      <c r="K151" s="1" t="s">
        <v>2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42"/>
      <c r="B152" s="1"/>
      <c r="C152" s="1"/>
      <c r="D152" s="1"/>
      <c r="E152" s="1"/>
      <c r="F152" s="1"/>
      <c r="G152" s="1"/>
      <c r="H152" s="1"/>
      <c r="I152" s="1"/>
      <c r="J152" s="1"/>
      <c r="K152" s="2" t="str">
        <f>HYPERLINK("http://www.comerciointernacionalmexicano.com.mx/","www.comerciointernacionalmexicano.com.mx")</f>
        <v>www.comerciointernacionalmexicano.com.mx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42"/>
      <c r="B153" s="1"/>
      <c r="C153" s="1"/>
      <c r="D153" s="1"/>
      <c r="E153" s="1"/>
      <c r="F153" s="1"/>
      <c r="G153" s="1"/>
      <c r="H153" s="1"/>
      <c r="I153" s="1"/>
      <c r="J153" s="1"/>
      <c r="K153" s="2" t="str">
        <f>HYPERLINK("mailto:ventas@comerciointernacionalmexicano.com.mx","ventas@comerciointernacionalmexicano.com.mx")</f>
        <v>ventas@comerciointernacionalmexicano.com.mx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0" customHeight="1">
      <c r="A154" s="41"/>
      <c r="B154" s="4"/>
      <c r="C154" s="4"/>
      <c r="D154" s="4"/>
      <c r="E154" s="4"/>
      <c r="F154" s="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3" t="s">
        <v>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43" t="s">
        <v>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4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46" t="s">
        <v>7</v>
      </c>
      <c r="B158" s="6" t="s">
        <v>6</v>
      </c>
      <c r="C158" s="6" t="s">
        <v>8</v>
      </c>
      <c r="D158" s="7" t="s">
        <v>8</v>
      </c>
      <c r="E158" s="6" t="s">
        <v>8</v>
      </c>
      <c r="F158" s="6" t="s">
        <v>8</v>
      </c>
      <c r="G158" s="7" t="s">
        <v>8</v>
      </c>
      <c r="H158" s="5" t="s">
        <v>8</v>
      </c>
      <c r="I158" s="6" t="s">
        <v>8</v>
      </c>
      <c r="J158" s="6" t="s">
        <v>8</v>
      </c>
      <c r="K158" s="6" t="s">
        <v>10</v>
      </c>
      <c r="L158" s="6" t="s">
        <v>11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47"/>
      <c r="B159" s="9" t="s">
        <v>12</v>
      </c>
      <c r="C159" s="9" t="s">
        <v>13</v>
      </c>
      <c r="D159" s="10" t="s">
        <v>13</v>
      </c>
      <c r="E159" s="9" t="s">
        <v>13</v>
      </c>
      <c r="F159" s="9" t="s">
        <v>13</v>
      </c>
      <c r="G159" s="10" t="s">
        <v>14</v>
      </c>
      <c r="H159" s="8" t="s">
        <v>14</v>
      </c>
      <c r="I159" s="9" t="s">
        <v>14</v>
      </c>
      <c r="J159" s="9" t="s">
        <v>14</v>
      </c>
      <c r="K159" s="9" t="s">
        <v>15</v>
      </c>
      <c r="L159" s="9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47"/>
      <c r="B160" s="9"/>
      <c r="C160" s="11" t="s">
        <v>16</v>
      </c>
      <c r="D160" s="12" t="s">
        <v>17</v>
      </c>
      <c r="E160" s="9" t="s">
        <v>18</v>
      </c>
      <c r="F160" s="9" t="s">
        <v>19</v>
      </c>
      <c r="G160" s="13" t="s">
        <v>16</v>
      </c>
      <c r="H160" s="14" t="s">
        <v>17</v>
      </c>
      <c r="I160" s="9" t="s">
        <v>18</v>
      </c>
      <c r="J160" s="9" t="s">
        <v>19</v>
      </c>
      <c r="K160" s="9" t="s">
        <v>20</v>
      </c>
      <c r="L160" s="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47"/>
      <c r="B161" s="9"/>
      <c r="C161" s="9" t="s">
        <v>21</v>
      </c>
      <c r="D161" s="10" t="s">
        <v>21</v>
      </c>
      <c r="E161" s="9" t="s">
        <v>21</v>
      </c>
      <c r="F161" s="9" t="s">
        <v>21</v>
      </c>
      <c r="G161" s="10" t="s">
        <v>21</v>
      </c>
      <c r="H161" s="8" t="s">
        <v>21</v>
      </c>
      <c r="I161" s="9" t="s">
        <v>21</v>
      </c>
      <c r="J161" s="9" t="s">
        <v>21</v>
      </c>
      <c r="K161" s="9" t="s">
        <v>22</v>
      </c>
      <c r="L161" s="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48"/>
      <c r="B162" s="16"/>
      <c r="C162" s="16" t="s">
        <v>23</v>
      </c>
      <c r="D162" s="17" t="s">
        <v>23</v>
      </c>
      <c r="E162" s="16" t="s">
        <v>23</v>
      </c>
      <c r="F162" s="16" t="s">
        <v>23</v>
      </c>
      <c r="G162" s="17" t="s">
        <v>23</v>
      </c>
      <c r="H162" s="15" t="s">
        <v>23</v>
      </c>
      <c r="I162" s="16" t="s">
        <v>23</v>
      </c>
      <c r="J162" s="16" t="s">
        <v>23</v>
      </c>
      <c r="K162" s="16" t="s">
        <v>23</v>
      </c>
      <c r="L162" s="16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customHeight="1">
      <c r="A163" s="42"/>
      <c r="B163" s="40"/>
      <c r="C163" s="1"/>
      <c r="D163" s="1"/>
      <c r="E163" s="1"/>
      <c r="F163" s="1"/>
      <c r="G163" s="1"/>
      <c r="H163" s="1"/>
      <c r="I163" s="40"/>
      <c r="J163" s="4"/>
      <c r="K163" s="40"/>
      <c r="L163" s="40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43" t="s">
        <v>166</v>
      </c>
      <c r="B164" s="3"/>
      <c r="C164" s="18"/>
      <c r="D164" s="18"/>
      <c r="E164" s="18"/>
      <c r="F164" s="18"/>
      <c r="G164" s="18"/>
      <c r="H164" s="18"/>
      <c r="I164" s="18"/>
      <c r="J164" s="18"/>
      <c r="K164" s="1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customHeight="1">
      <c r="A165" s="28" t="s">
        <v>250</v>
      </c>
      <c r="B165" s="21">
        <v>2.0</v>
      </c>
      <c r="C165" s="24">
        <v>5324.0</v>
      </c>
      <c r="D165" s="24">
        <v>6100.0</v>
      </c>
      <c r="E165" s="24">
        <v>6780.0</v>
      </c>
      <c r="F165" s="24">
        <v>7744.0</v>
      </c>
      <c r="G165" s="24">
        <v>7345.0</v>
      </c>
      <c r="H165" s="24">
        <v>8120.0</v>
      </c>
      <c r="I165" s="24">
        <v>8797.0</v>
      </c>
      <c r="J165" s="24">
        <v>9765.0</v>
      </c>
      <c r="K165" s="24">
        <v>1500.0</v>
      </c>
      <c r="L165" s="21" t="s"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28" t="s">
        <v>33</v>
      </c>
      <c r="B166" s="21">
        <v>2.0</v>
      </c>
      <c r="C166" s="24">
        <v>5324.0</v>
      </c>
      <c r="D166" s="24">
        <v>6100.0</v>
      </c>
      <c r="E166" s="24">
        <v>6780.0</v>
      </c>
      <c r="F166" s="24">
        <v>7744.0</v>
      </c>
      <c r="G166" s="24">
        <v>7345.0</v>
      </c>
      <c r="H166" s="24">
        <v>8120.0</v>
      </c>
      <c r="I166" s="24">
        <v>8797.0</v>
      </c>
      <c r="J166" s="24">
        <v>9765.0</v>
      </c>
      <c r="K166" s="24">
        <v>1500.0</v>
      </c>
      <c r="L166" s="21" t="s">
        <v>35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28" t="s">
        <v>251</v>
      </c>
      <c r="B167" s="21">
        <v>2.0</v>
      </c>
      <c r="C167" s="24">
        <v>5324.0</v>
      </c>
      <c r="D167" s="24">
        <v>6100.0</v>
      </c>
      <c r="E167" s="24">
        <v>6780.0</v>
      </c>
      <c r="F167" s="24">
        <v>7744.0</v>
      </c>
      <c r="G167" s="24">
        <v>7345.0</v>
      </c>
      <c r="H167" s="24">
        <v>8120.0</v>
      </c>
      <c r="I167" s="24">
        <v>8797.0</v>
      </c>
      <c r="J167" s="24">
        <v>9765.0</v>
      </c>
      <c r="K167" s="24">
        <v>1500.0</v>
      </c>
      <c r="L167" s="21" t="s">
        <v>35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28" t="s">
        <v>252</v>
      </c>
      <c r="B168" s="21">
        <v>2.0</v>
      </c>
      <c r="C168" s="24">
        <v>5324.0</v>
      </c>
      <c r="D168" s="24">
        <v>6100.0</v>
      </c>
      <c r="E168" s="24">
        <v>6780.0</v>
      </c>
      <c r="F168" s="24">
        <v>7744.0</v>
      </c>
      <c r="G168" s="24">
        <v>7345.0</v>
      </c>
      <c r="H168" s="24">
        <v>8120.0</v>
      </c>
      <c r="I168" s="24">
        <v>8797.0</v>
      </c>
      <c r="J168" s="24">
        <v>9765.0</v>
      </c>
      <c r="K168" s="24">
        <v>1500.0</v>
      </c>
      <c r="L168" s="21" t="s">
        <v>35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28" t="s">
        <v>253</v>
      </c>
      <c r="B169" s="21">
        <v>2.0</v>
      </c>
      <c r="C169" s="24">
        <v>5324.0</v>
      </c>
      <c r="D169" s="24">
        <v>6100.0</v>
      </c>
      <c r="E169" s="24">
        <v>6780.0</v>
      </c>
      <c r="F169" s="24">
        <v>7744.0</v>
      </c>
      <c r="G169" s="24">
        <v>7345.0</v>
      </c>
      <c r="H169" s="24">
        <v>8120.0</v>
      </c>
      <c r="I169" s="24">
        <v>8797.0</v>
      </c>
      <c r="J169" s="24">
        <v>9765.0</v>
      </c>
      <c r="K169" s="24">
        <v>1500.0</v>
      </c>
      <c r="L169" s="21" t="s">
        <v>35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28" t="s">
        <v>254</v>
      </c>
      <c r="B170" s="21">
        <v>2.0</v>
      </c>
      <c r="C170" s="24">
        <v>5324.0</v>
      </c>
      <c r="D170" s="24">
        <v>6100.0</v>
      </c>
      <c r="E170" s="24">
        <v>6780.0</v>
      </c>
      <c r="F170" s="24">
        <v>7744.0</v>
      </c>
      <c r="G170" s="24">
        <v>7345.0</v>
      </c>
      <c r="H170" s="24">
        <v>8120.0</v>
      </c>
      <c r="I170" s="24">
        <v>8797.0</v>
      </c>
      <c r="J170" s="24">
        <v>9765.0</v>
      </c>
      <c r="K170" s="24">
        <v>1500.0</v>
      </c>
      <c r="L170" s="21" t="s">
        <v>35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28" t="s">
        <v>255</v>
      </c>
      <c r="B171" s="21">
        <v>2.0</v>
      </c>
      <c r="C171" s="24">
        <v>5324.0</v>
      </c>
      <c r="D171" s="24">
        <v>6100.0</v>
      </c>
      <c r="E171" s="24">
        <v>6780.0</v>
      </c>
      <c r="F171" s="24">
        <v>7744.0</v>
      </c>
      <c r="G171" s="24">
        <v>7345.0</v>
      </c>
      <c r="H171" s="24">
        <v>8120.0</v>
      </c>
      <c r="I171" s="24">
        <v>8797.0</v>
      </c>
      <c r="J171" s="24">
        <v>9765.0</v>
      </c>
      <c r="K171" s="24">
        <v>1500.0</v>
      </c>
      <c r="L171" s="21" t="s">
        <v>35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28" t="s">
        <v>256</v>
      </c>
      <c r="B172" s="21">
        <v>2.0</v>
      </c>
      <c r="C172" s="24">
        <v>5324.0</v>
      </c>
      <c r="D172" s="24">
        <v>6100.0</v>
      </c>
      <c r="E172" s="24">
        <v>6780.0</v>
      </c>
      <c r="F172" s="24">
        <v>7744.0</v>
      </c>
      <c r="G172" s="24">
        <v>7345.0</v>
      </c>
      <c r="H172" s="24">
        <v>8120.0</v>
      </c>
      <c r="I172" s="24">
        <v>8797.0</v>
      </c>
      <c r="J172" s="24">
        <v>9765.0</v>
      </c>
      <c r="K172" s="24">
        <v>1500.0</v>
      </c>
      <c r="L172" s="21" t="s">
        <v>35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28" t="s">
        <v>257</v>
      </c>
      <c r="B173" s="21">
        <v>2.0</v>
      </c>
      <c r="C173" s="24">
        <v>5324.0</v>
      </c>
      <c r="D173" s="24">
        <v>6100.0</v>
      </c>
      <c r="E173" s="24">
        <v>6780.0</v>
      </c>
      <c r="F173" s="24">
        <v>7744.0</v>
      </c>
      <c r="G173" s="24">
        <v>7345.0</v>
      </c>
      <c r="H173" s="24">
        <v>8120.0</v>
      </c>
      <c r="I173" s="24">
        <v>8797.0</v>
      </c>
      <c r="J173" s="24">
        <v>9765.0</v>
      </c>
      <c r="K173" s="24">
        <v>1500.0</v>
      </c>
      <c r="L173" s="21" t="s">
        <v>35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28" t="s">
        <v>258</v>
      </c>
      <c r="B174" s="28">
        <v>2.0</v>
      </c>
      <c r="C174" s="24">
        <v>5324.0</v>
      </c>
      <c r="D174" s="24">
        <v>6100.0</v>
      </c>
      <c r="E174" s="24">
        <v>6780.0</v>
      </c>
      <c r="F174" s="24">
        <v>7744.0</v>
      </c>
      <c r="G174" s="24">
        <v>7345.0</v>
      </c>
      <c r="H174" s="24">
        <v>8120.0</v>
      </c>
      <c r="I174" s="24">
        <v>8797.0</v>
      </c>
      <c r="J174" s="24">
        <v>9765.0</v>
      </c>
      <c r="K174" s="24">
        <v>1500.0</v>
      </c>
      <c r="L174" s="21" t="s">
        <v>35</v>
      </c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6.5" customHeight="1">
      <c r="A175" s="28" t="s">
        <v>259</v>
      </c>
      <c r="B175" s="28">
        <v>2.0</v>
      </c>
      <c r="C175" s="24">
        <v>5324.0</v>
      </c>
      <c r="D175" s="24">
        <v>6100.0</v>
      </c>
      <c r="E175" s="24">
        <v>6780.0</v>
      </c>
      <c r="F175" s="24">
        <v>7744.0</v>
      </c>
      <c r="G175" s="24">
        <v>7345.0</v>
      </c>
      <c r="H175" s="24">
        <v>8120.0</v>
      </c>
      <c r="I175" s="24">
        <v>8797.0</v>
      </c>
      <c r="J175" s="24">
        <v>9765.0</v>
      </c>
      <c r="K175" s="24">
        <v>1500.0</v>
      </c>
      <c r="L175" s="21" t="s">
        <v>35</v>
      </c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6.5" customHeight="1">
      <c r="A176" s="28" t="s">
        <v>260</v>
      </c>
      <c r="B176" s="21">
        <v>2.0</v>
      </c>
      <c r="C176" s="24">
        <v>5324.0</v>
      </c>
      <c r="D176" s="24">
        <v>6100.0</v>
      </c>
      <c r="E176" s="24">
        <v>6780.0</v>
      </c>
      <c r="F176" s="24">
        <v>7744.0</v>
      </c>
      <c r="G176" s="24">
        <v>7345.0</v>
      </c>
      <c r="H176" s="24">
        <v>8120.0</v>
      </c>
      <c r="I176" s="24">
        <v>8797.0</v>
      </c>
      <c r="J176" s="24">
        <v>9765.0</v>
      </c>
      <c r="K176" s="24">
        <v>1500.0</v>
      </c>
      <c r="L176" s="21" t="s">
        <v>35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28" t="s">
        <v>229</v>
      </c>
      <c r="B177" s="21">
        <v>2.0</v>
      </c>
      <c r="C177" s="24">
        <v>5324.0</v>
      </c>
      <c r="D177" s="24">
        <v>6100.0</v>
      </c>
      <c r="E177" s="24">
        <v>6780.0</v>
      </c>
      <c r="F177" s="24">
        <v>7744.0</v>
      </c>
      <c r="G177" s="24">
        <v>7345.0</v>
      </c>
      <c r="H177" s="24">
        <v>8120.0</v>
      </c>
      <c r="I177" s="24">
        <v>8797.0</v>
      </c>
      <c r="J177" s="24">
        <v>9765.0</v>
      </c>
      <c r="K177" s="24">
        <v>1500.0</v>
      </c>
      <c r="L177" s="21" t="s">
        <v>35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38" t="s">
        <v>261</v>
      </c>
      <c r="B178" s="21">
        <v>2.0</v>
      </c>
      <c r="C178" s="24">
        <v>5324.0</v>
      </c>
      <c r="D178" s="24">
        <v>6100.0</v>
      </c>
      <c r="E178" s="24">
        <v>6780.0</v>
      </c>
      <c r="F178" s="24">
        <v>7744.0</v>
      </c>
      <c r="G178" s="24">
        <v>7345.0</v>
      </c>
      <c r="H178" s="24">
        <v>8120.0</v>
      </c>
      <c r="I178" s="24">
        <v>8797.0</v>
      </c>
      <c r="J178" s="24">
        <v>9765.0</v>
      </c>
      <c r="K178" s="24">
        <v>1500.0</v>
      </c>
      <c r="L178" s="21" t="s">
        <v>35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28" t="s">
        <v>262</v>
      </c>
      <c r="B179" s="21">
        <v>2.0</v>
      </c>
      <c r="C179" s="24">
        <v>5324.0</v>
      </c>
      <c r="D179" s="24">
        <v>6100.0</v>
      </c>
      <c r="E179" s="24">
        <v>6780.0</v>
      </c>
      <c r="F179" s="24">
        <v>7744.0</v>
      </c>
      <c r="G179" s="24">
        <v>7345.0</v>
      </c>
      <c r="H179" s="24">
        <v>8120.0</v>
      </c>
      <c r="I179" s="24">
        <v>8797.0</v>
      </c>
      <c r="J179" s="24">
        <v>9765.0</v>
      </c>
      <c r="K179" s="24">
        <v>1500.0</v>
      </c>
      <c r="L179" s="21" t="s">
        <v>35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28" t="s">
        <v>263</v>
      </c>
      <c r="B180" s="21">
        <v>2.0</v>
      </c>
      <c r="C180" s="24">
        <v>5324.0</v>
      </c>
      <c r="D180" s="24">
        <v>6100.0</v>
      </c>
      <c r="E180" s="24">
        <v>6780.0</v>
      </c>
      <c r="F180" s="24">
        <v>7744.0</v>
      </c>
      <c r="G180" s="24">
        <v>7345.0</v>
      </c>
      <c r="H180" s="24">
        <v>8120.0</v>
      </c>
      <c r="I180" s="24">
        <v>8797.0</v>
      </c>
      <c r="J180" s="24">
        <v>9765.0</v>
      </c>
      <c r="K180" s="24">
        <v>1500.0</v>
      </c>
      <c r="L180" s="21" t="s">
        <v>35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28" t="s">
        <v>264</v>
      </c>
      <c r="B181" s="21">
        <v>2.0</v>
      </c>
      <c r="C181" s="24">
        <v>5324.0</v>
      </c>
      <c r="D181" s="24">
        <v>6100.0</v>
      </c>
      <c r="E181" s="24">
        <v>6780.0</v>
      </c>
      <c r="F181" s="24">
        <v>7744.0</v>
      </c>
      <c r="G181" s="24">
        <v>7345.0</v>
      </c>
      <c r="H181" s="24">
        <v>8120.0</v>
      </c>
      <c r="I181" s="24">
        <v>8797.0</v>
      </c>
      <c r="J181" s="24">
        <v>9765.0</v>
      </c>
      <c r="K181" s="24">
        <v>1500.0</v>
      </c>
      <c r="L181" s="21" t="s">
        <v>35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28" t="s">
        <v>265</v>
      </c>
      <c r="B182" s="21">
        <v>2.0</v>
      </c>
      <c r="C182" s="24">
        <v>5324.0</v>
      </c>
      <c r="D182" s="24">
        <v>6100.0</v>
      </c>
      <c r="E182" s="24">
        <v>6780.0</v>
      </c>
      <c r="F182" s="24">
        <v>7744.0</v>
      </c>
      <c r="G182" s="24">
        <v>7345.0</v>
      </c>
      <c r="H182" s="24">
        <v>8120.0</v>
      </c>
      <c r="I182" s="24">
        <v>8797.0</v>
      </c>
      <c r="J182" s="24">
        <v>9765.0</v>
      </c>
      <c r="K182" s="24">
        <v>1500.0</v>
      </c>
      <c r="L182" s="21" t="s">
        <v>35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28" t="s">
        <v>266</v>
      </c>
      <c r="B183" s="21">
        <v>2.0</v>
      </c>
      <c r="C183" s="24">
        <v>5324.0</v>
      </c>
      <c r="D183" s="24">
        <v>6100.0</v>
      </c>
      <c r="E183" s="24">
        <v>6780.0</v>
      </c>
      <c r="F183" s="24">
        <v>7744.0</v>
      </c>
      <c r="G183" s="24">
        <v>7345.0</v>
      </c>
      <c r="H183" s="24">
        <v>8120.0</v>
      </c>
      <c r="I183" s="24">
        <v>8797.0</v>
      </c>
      <c r="J183" s="24">
        <v>9765.0</v>
      </c>
      <c r="K183" s="24">
        <v>1500.0</v>
      </c>
      <c r="L183" s="21" t="s">
        <v>35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28" t="s">
        <v>267</v>
      </c>
      <c r="B184" s="21">
        <v>2.0</v>
      </c>
      <c r="C184" s="24">
        <v>5324.0</v>
      </c>
      <c r="D184" s="24">
        <v>6100.0</v>
      </c>
      <c r="E184" s="24">
        <v>6780.0</v>
      </c>
      <c r="F184" s="24">
        <v>7744.0</v>
      </c>
      <c r="G184" s="24">
        <v>7345.0</v>
      </c>
      <c r="H184" s="24">
        <v>8120.0</v>
      </c>
      <c r="I184" s="24">
        <v>8797.0</v>
      </c>
      <c r="J184" s="24">
        <v>9765.0</v>
      </c>
      <c r="K184" s="24">
        <v>1500.0</v>
      </c>
      <c r="L184" s="21" t="s">
        <v>35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28" t="s">
        <v>268</v>
      </c>
      <c r="B185" s="21">
        <v>2.0</v>
      </c>
      <c r="C185" s="24">
        <v>5324.0</v>
      </c>
      <c r="D185" s="24">
        <v>6100.0</v>
      </c>
      <c r="E185" s="24">
        <v>6780.0</v>
      </c>
      <c r="F185" s="24">
        <v>7744.0</v>
      </c>
      <c r="G185" s="24">
        <v>7345.0</v>
      </c>
      <c r="H185" s="24">
        <v>8120.0</v>
      </c>
      <c r="I185" s="24">
        <v>8797.0</v>
      </c>
      <c r="J185" s="24">
        <v>9765.0</v>
      </c>
      <c r="K185" s="24">
        <v>1500.0</v>
      </c>
      <c r="L185" s="21" t="s">
        <v>35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28" t="s">
        <v>269</v>
      </c>
      <c r="B186" s="21">
        <v>2.0</v>
      </c>
      <c r="C186" s="24">
        <v>5324.0</v>
      </c>
      <c r="D186" s="24">
        <v>6100.0</v>
      </c>
      <c r="E186" s="24">
        <v>6780.0</v>
      </c>
      <c r="F186" s="24">
        <v>7744.0</v>
      </c>
      <c r="G186" s="24">
        <v>7345.0</v>
      </c>
      <c r="H186" s="24">
        <v>8120.0</v>
      </c>
      <c r="I186" s="24">
        <v>8797.0</v>
      </c>
      <c r="J186" s="24">
        <v>9765.0</v>
      </c>
      <c r="K186" s="24">
        <v>1500.0</v>
      </c>
      <c r="L186" s="21" t="s">
        <v>35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42"/>
      <c r="B187" s="1"/>
      <c r="C187" s="1"/>
      <c r="D187" s="1"/>
      <c r="E187" s="1"/>
      <c r="F187" s="1"/>
      <c r="G187" s="1"/>
      <c r="H187" s="1"/>
      <c r="I187" s="1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42"/>
      <c r="B188" s="1"/>
      <c r="C188" s="1"/>
      <c r="D188" s="1"/>
      <c r="E188" s="1"/>
      <c r="F188" s="1"/>
      <c r="G188" s="1"/>
      <c r="H188" s="1"/>
      <c r="I188" s="1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46" t="s">
        <v>174</v>
      </c>
      <c r="B189" s="6" t="s">
        <v>175</v>
      </c>
      <c r="C189" s="7" t="s">
        <v>176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48"/>
      <c r="B190" s="16" t="s">
        <v>177</v>
      </c>
      <c r="C190" s="17" t="s">
        <v>177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28" t="s">
        <v>270</v>
      </c>
      <c r="B191" s="24">
        <v>50000.0</v>
      </c>
      <c r="C191" s="24">
        <v>30000.0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44" t="s">
        <v>183</v>
      </c>
      <c r="B193" s="1"/>
      <c r="C193" s="44"/>
      <c r="D193" s="44"/>
      <c r="E193" s="44" t="s">
        <v>187</v>
      </c>
      <c r="F193" s="1"/>
      <c r="G193" s="4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4" t="s">
        <v>188</v>
      </c>
      <c r="B194" s="1"/>
      <c r="C194" s="4"/>
      <c r="D194" s="4"/>
      <c r="E194" s="4" t="s">
        <v>189</v>
      </c>
      <c r="F194" s="1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4" t="s">
        <v>190</v>
      </c>
      <c r="B195" s="1"/>
      <c r="C195" s="4"/>
      <c r="D195" s="4"/>
      <c r="E195" s="45" t="s">
        <v>191</v>
      </c>
      <c r="F195" s="1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4" t="s">
        <v>192</v>
      </c>
      <c r="B196" s="1"/>
      <c r="C196" s="4"/>
      <c r="D196" s="4"/>
      <c r="E196" s="4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4" t="s">
        <v>194</v>
      </c>
      <c r="B197" s="1"/>
      <c r="C197" s="4"/>
      <c r="D197" s="4"/>
      <c r="E197" s="4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7.43"/>
    <col customWidth="1" min="2" max="2" width="10.29"/>
    <col customWidth="1" min="3" max="11" width="12.86"/>
    <col customWidth="1" min="12" max="12" width="73.43"/>
    <col customWidth="1" min="13" max="26" width="8.71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 t="s"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 t="s">
        <v>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2" t="str">
        <f>HYPERLINK("http://www.comerciointernacionalmexicano.com.mx/","www.comerciointernacionalmexicano.com.mx")</f>
        <v>www.comerciointernacionalmexicano.com.mx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2" t="str">
        <f>HYPERLINK("mailto:ventas@comerciointernacionalmexicano.com.mx","ventas@comerciointernacionalmexicano.com.mx")</f>
        <v>ventas@comerciointernacionalmexicano.com.mx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3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5" t="s">
        <v>9</v>
      </c>
      <c r="B10" s="6" t="s">
        <v>6</v>
      </c>
      <c r="C10" s="6" t="s">
        <v>8</v>
      </c>
      <c r="D10" s="7" t="s">
        <v>8</v>
      </c>
      <c r="E10" s="6" t="s">
        <v>8</v>
      </c>
      <c r="F10" s="6" t="s">
        <v>8</v>
      </c>
      <c r="G10" s="7" t="s">
        <v>8</v>
      </c>
      <c r="H10" s="5" t="s">
        <v>8</v>
      </c>
      <c r="I10" s="6" t="s">
        <v>8</v>
      </c>
      <c r="J10" s="6" t="s">
        <v>8</v>
      </c>
      <c r="K10" s="6" t="s">
        <v>10</v>
      </c>
      <c r="L10" s="6" t="s">
        <v>11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8"/>
      <c r="B11" s="9" t="s">
        <v>12</v>
      </c>
      <c r="C11" s="9" t="s">
        <v>13</v>
      </c>
      <c r="D11" s="10" t="s">
        <v>13</v>
      </c>
      <c r="E11" s="9" t="s">
        <v>13</v>
      </c>
      <c r="F11" s="9" t="s">
        <v>13</v>
      </c>
      <c r="G11" s="10" t="s">
        <v>14</v>
      </c>
      <c r="H11" s="8" t="s">
        <v>14</v>
      </c>
      <c r="I11" s="9" t="s">
        <v>14</v>
      </c>
      <c r="J11" s="9" t="s">
        <v>14</v>
      </c>
      <c r="K11" s="9" t="s">
        <v>15</v>
      </c>
      <c r="L11" s="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/>
      <c r="B12" s="9"/>
      <c r="C12" s="11" t="s">
        <v>16</v>
      </c>
      <c r="D12" s="12" t="s">
        <v>17</v>
      </c>
      <c r="E12" s="9" t="s">
        <v>18</v>
      </c>
      <c r="F12" s="9" t="s">
        <v>19</v>
      </c>
      <c r="G12" s="13" t="s">
        <v>16</v>
      </c>
      <c r="H12" s="14" t="s">
        <v>17</v>
      </c>
      <c r="I12" s="9" t="s">
        <v>18</v>
      </c>
      <c r="J12" s="9" t="s">
        <v>19</v>
      </c>
      <c r="K12" s="9" t="s">
        <v>20</v>
      </c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/>
      <c r="B13" s="9"/>
      <c r="C13" s="9" t="s">
        <v>21</v>
      </c>
      <c r="D13" s="10" t="s">
        <v>21</v>
      </c>
      <c r="E13" s="9" t="s">
        <v>21</v>
      </c>
      <c r="F13" s="9" t="s">
        <v>21</v>
      </c>
      <c r="G13" s="10" t="s">
        <v>21</v>
      </c>
      <c r="H13" s="8" t="s">
        <v>21</v>
      </c>
      <c r="I13" s="9" t="s">
        <v>21</v>
      </c>
      <c r="J13" s="9" t="s">
        <v>21</v>
      </c>
      <c r="K13" s="9" t="s">
        <v>22</v>
      </c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5"/>
      <c r="B14" s="16"/>
      <c r="C14" s="16" t="s">
        <v>23</v>
      </c>
      <c r="D14" s="17" t="s">
        <v>23</v>
      </c>
      <c r="E14" s="16" t="s">
        <v>23</v>
      </c>
      <c r="F14" s="16" t="s">
        <v>23</v>
      </c>
      <c r="G14" s="17" t="s">
        <v>23</v>
      </c>
      <c r="H14" s="15" t="s">
        <v>23</v>
      </c>
      <c r="I14" s="16" t="s">
        <v>23</v>
      </c>
      <c r="J14" s="16" t="s">
        <v>23</v>
      </c>
      <c r="K14" s="16" t="s">
        <v>23</v>
      </c>
      <c r="L14" s="1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18"/>
      <c r="D15" s="18"/>
      <c r="E15" s="18"/>
      <c r="F15" s="18"/>
      <c r="G15" s="18"/>
      <c r="H15" s="18"/>
      <c r="I15" s="18"/>
      <c r="J15" s="1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 t="s">
        <v>24</v>
      </c>
      <c r="B16" s="3"/>
      <c r="C16" s="19"/>
      <c r="D16" s="19"/>
      <c r="E16" s="19"/>
      <c r="F16" s="19"/>
      <c r="G16" s="19"/>
      <c r="H16" s="19"/>
      <c r="I16" s="19"/>
      <c r="J16" s="19"/>
      <c r="K16" s="1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21" t="s">
        <v>26</v>
      </c>
      <c r="B18" s="21">
        <v>30.0</v>
      </c>
      <c r="C18" s="23">
        <v>66220.0</v>
      </c>
      <c r="D18" s="23">
        <v>67980.0</v>
      </c>
      <c r="E18" s="23">
        <v>69520.0</v>
      </c>
      <c r="F18" s="23">
        <v>71720.0</v>
      </c>
      <c r="G18" s="23">
        <v>74008.0</v>
      </c>
      <c r="H18" s="23">
        <v>75768.0</v>
      </c>
      <c r="I18" s="23">
        <v>77308.0</v>
      </c>
      <c r="J18" s="23">
        <v>79508.0</v>
      </c>
      <c r="K18" s="23">
        <v>9350.0</v>
      </c>
      <c r="L18" s="21" t="s">
        <v>28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27" t="str">
        <f>HYPERLINK("http://www.comerciointernacionalmexicano.com/cursos/cur_clima.htm","Clima laboral y manejo de personal")</f>
        <v>Clima laboral y manejo de personal</v>
      </c>
      <c r="B19" s="21">
        <v>16.0</v>
      </c>
      <c r="C19" s="24">
        <v>37026.0</v>
      </c>
      <c r="D19" s="24">
        <v>38800.0</v>
      </c>
      <c r="E19" s="24">
        <v>40660.0</v>
      </c>
      <c r="F19" s="24">
        <v>42471.0</v>
      </c>
      <c r="G19" s="24">
        <v>43948.0</v>
      </c>
      <c r="H19" s="24">
        <v>45690.0</v>
      </c>
      <c r="I19" s="25">
        <v>47215.0</v>
      </c>
      <c r="J19" s="24">
        <v>49393.0</v>
      </c>
      <c r="K19" s="26">
        <v>4250.0</v>
      </c>
      <c r="L19" s="21" t="s">
        <v>37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21" t="s">
        <v>39</v>
      </c>
      <c r="B20" s="21">
        <v>16.0</v>
      </c>
      <c r="C20" s="24">
        <v>37026.0</v>
      </c>
      <c r="D20" s="24">
        <v>38800.0</v>
      </c>
      <c r="E20" s="24">
        <v>40660.0</v>
      </c>
      <c r="F20" s="24">
        <v>42471.0</v>
      </c>
      <c r="G20" s="24">
        <v>43948.0</v>
      </c>
      <c r="H20" s="24">
        <v>45690.0</v>
      </c>
      <c r="I20" s="25">
        <v>47215.0</v>
      </c>
      <c r="J20" s="24">
        <v>49393.0</v>
      </c>
      <c r="K20" s="26">
        <v>4250.0</v>
      </c>
      <c r="L20" s="21" t="s">
        <v>37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21" t="s">
        <v>41</v>
      </c>
      <c r="B21" s="21">
        <v>8.0</v>
      </c>
      <c r="C21" s="23">
        <v>19118.0</v>
      </c>
      <c r="D21" s="23">
        <v>20475.0</v>
      </c>
      <c r="E21" s="23">
        <v>21670.0</v>
      </c>
      <c r="F21" s="23">
        <v>23353.0</v>
      </c>
      <c r="G21" s="23">
        <v>23329.0</v>
      </c>
      <c r="H21" s="23">
        <v>24926.0</v>
      </c>
      <c r="I21" s="23">
        <v>26112.0</v>
      </c>
      <c r="J21" s="25">
        <v>27806.0</v>
      </c>
      <c r="K21" s="26">
        <v>3100.0</v>
      </c>
      <c r="L21" s="21" t="s"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29" t="s">
        <v>43</v>
      </c>
      <c r="B22" s="21">
        <v>8.0</v>
      </c>
      <c r="C22" s="23">
        <v>19118.0</v>
      </c>
      <c r="D22" s="23">
        <v>20475.0</v>
      </c>
      <c r="E22" s="23">
        <v>21670.0</v>
      </c>
      <c r="F22" s="23">
        <v>23353.0</v>
      </c>
      <c r="G22" s="23">
        <v>23329.0</v>
      </c>
      <c r="H22" s="23">
        <v>24926.0</v>
      </c>
      <c r="I22" s="23">
        <v>26112.0</v>
      </c>
      <c r="J22" s="25">
        <v>27806.0</v>
      </c>
      <c r="K22" s="26">
        <v>3100.0</v>
      </c>
      <c r="L22" s="30" t="s">
        <v>48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29" t="s">
        <v>51</v>
      </c>
      <c r="B23" s="21">
        <v>8.0</v>
      </c>
      <c r="C23" s="23">
        <v>19118.0</v>
      </c>
      <c r="D23" s="23">
        <v>20475.0</v>
      </c>
      <c r="E23" s="23">
        <v>21670.0</v>
      </c>
      <c r="F23" s="23">
        <v>23353.0</v>
      </c>
      <c r="G23" s="23">
        <v>23329.0</v>
      </c>
      <c r="H23" s="23">
        <v>24926.0</v>
      </c>
      <c r="I23" s="23">
        <v>26112.0</v>
      </c>
      <c r="J23" s="25">
        <v>27806.0</v>
      </c>
      <c r="K23" s="26">
        <v>3100.0</v>
      </c>
      <c r="L23" s="21" t="s">
        <v>52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29" t="s">
        <v>54</v>
      </c>
      <c r="B24" s="21">
        <v>18.0</v>
      </c>
      <c r="C24" s="24">
        <v>41382.0</v>
      </c>
      <c r="D24" s="24">
        <v>43124.4</v>
      </c>
      <c r="E24" s="24">
        <v>44649.0</v>
      </c>
      <c r="F24" s="24">
        <v>46827.0</v>
      </c>
      <c r="G24" s="24">
        <v>48715.0</v>
      </c>
      <c r="H24" s="24">
        <v>50457.0</v>
      </c>
      <c r="I24" s="24">
        <v>51982.0</v>
      </c>
      <c r="J24" s="24">
        <v>54160.0</v>
      </c>
      <c r="K24" s="26">
        <v>4600.0</v>
      </c>
      <c r="L24" s="21" t="s">
        <v>52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29" t="s">
        <v>56</v>
      </c>
      <c r="B25" s="21">
        <v>12.0</v>
      </c>
      <c r="C25" s="23">
        <v>28072.0</v>
      </c>
      <c r="D25" s="23">
        <v>29621.0</v>
      </c>
      <c r="E25" s="23">
        <v>30976.0</v>
      </c>
      <c r="F25" s="23">
        <v>32912.0</v>
      </c>
      <c r="G25" s="23">
        <v>32171.0</v>
      </c>
      <c r="H25" s="23">
        <v>35720.0</v>
      </c>
      <c r="I25" s="24">
        <v>37075.0</v>
      </c>
      <c r="J25" s="24">
        <v>39011.0</v>
      </c>
      <c r="K25" s="26">
        <v>3700.0</v>
      </c>
      <c r="L25" s="21" t="s">
        <v>37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21" t="s">
        <v>58</v>
      </c>
      <c r="B26" s="21">
        <v>8.0</v>
      </c>
      <c r="C26" s="23">
        <v>19118.0</v>
      </c>
      <c r="D26" s="23">
        <v>20475.0</v>
      </c>
      <c r="E26" s="23">
        <v>21670.0</v>
      </c>
      <c r="F26" s="23">
        <v>23353.0</v>
      </c>
      <c r="G26" s="23">
        <v>23329.0</v>
      </c>
      <c r="H26" s="23">
        <v>24926.0</v>
      </c>
      <c r="I26" s="23">
        <v>26112.0</v>
      </c>
      <c r="J26" s="25">
        <v>27806.0</v>
      </c>
      <c r="K26" s="26">
        <v>3100.0</v>
      </c>
      <c r="L26" s="21" t="s">
        <v>59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21" t="s">
        <v>60</v>
      </c>
      <c r="B27" s="21">
        <v>12.0</v>
      </c>
      <c r="C27" s="23">
        <v>28072.0</v>
      </c>
      <c r="D27" s="23">
        <v>29621.0</v>
      </c>
      <c r="E27" s="23">
        <v>30976.0</v>
      </c>
      <c r="F27" s="23">
        <v>32912.0</v>
      </c>
      <c r="G27" s="23">
        <v>32171.0</v>
      </c>
      <c r="H27" s="23">
        <v>35720.0</v>
      </c>
      <c r="I27" s="24">
        <v>37075.0</v>
      </c>
      <c r="J27" s="24">
        <v>39011.0</v>
      </c>
      <c r="K27" s="26">
        <v>3700.0</v>
      </c>
      <c r="L27" s="21" t="s">
        <v>37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31" t="str">
        <f>HYPERLINK("http://www.comerciointernacionalmexicano.com/cursos/cur_liderazgo.htm","Conceptos básicos de liderazgo")</f>
        <v>Conceptos básicos de liderazgo</v>
      </c>
      <c r="B28" s="21">
        <v>8.0</v>
      </c>
      <c r="C28" s="23">
        <v>19118.0</v>
      </c>
      <c r="D28" s="23">
        <v>20475.0</v>
      </c>
      <c r="E28" s="23">
        <v>21670.0</v>
      </c>
      <c r="F28" s="23">
        <v>23353.0</v>
      </c>
      <c r="G28" s="23">
        <v>23329.0</v>
      </c>
      <c r="H28" s="23">
        <v>24926.0</v>
      </c>
      <c r="I28" s="23">
        <v>26112.0</v>
      </c>
      <c r="J28" s="25">
        <v>27806.0</v>
      </c>
      <c r="K28" s="26">
        <v>3100.0</v>
      </c>
      <c r="L28" s="21" t="s">
        <v>70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21" t="s">
        <v>71</v>
      </c>
      <c r="B29" s="21">
        <v>16.0</v>
      </c>
      <c r="C29" s="24">
        <v>37026.0</v>
      </c>
      <c r="D29" s="24">
        <v>38800.0</v>
      </c>
      <c r="E29" s="24">
        <v>40660.0</v>
      </c>
      <c r="F29" s="24">
        <v>42471.0</v>
      </c>
      <c r="G29" s="24">
        <v>43948.0</v>
      </c>
      <c r="H29" s="24">
        <v>45690.0</v>
      </c>
      <c r="I29" s="25">
        <v>47215.0</v>
      </c>
      <c r="J29" s="24">
        <v>49393.0</v>
      </c>
      <c r="K29" s="26">
        <v>4250.0</v>
      </c>
      <c r="L29" s="21" t="s">
        <v>70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21" t="s">
        <v>73</v>
      </c>
      <c r="B30" s="21">
        <v>8.0</v>
      </c>
      <c r="C30" s="23">
        <v>19118.0</v>
      </c>
      <c r="D30" s="23">
        <v>20475.0</v>
      </c>
      <c r="E30" s="23">
        <v>21670.0</v>
      </c>
      <c r="F30" s="23">
        <v>23353.0</v>
      </c>
      <c r="G30" s="23">
        <v>23329.0</v>
      </c>
      <c r="H30" s="23">
        <v>24926.0</v>
      </c>
      <c r="I30" s="23">
        <v>26112.0</v>
      </c>
      <c r="J30" s="25">
        <v>27806.0</v>
      </c>
      <c r="K30" s="26">
        <v>3100.0</v>
      </c>
      <c r="L30" s="21" t="s">
        <v>70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21" t="s">
        <v>75</v>
      </c>
      <c r="B31" s="21">
        <v>16.0</v>
      </c>
      <c r="C31" s="24">
        <v>37026.0</v>
      </c>
      <c r="D31" s="24">
        <v>38800.0</v>
      </c>
      <c r="E31" s="24">
        <v>40660.0</v>
      </c>
      <c r="F31" s="24">
        <v>42471.0</v>
      </c>
      <c r="G31" s="24">
        <v>43948.0</v>
      </c>
      <c r="H31" s="24">
        <v>45690.0</v>
      </c>
      <c r="I31" s="25">
        <v>47215.0</v>
      </c>
      <c r="J31" s="24">
        <v>49393.0</v>
      </c>
      <c r="K31" s="26">
        <v>4250.0</v>
      </c>
      <c r="L31" s="21" t="s">
        <v>70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21" t="s">
        <v>76</v>
      </c>
      <c r="B32" s="21">
        <v>8.0</v>
      </c>
      <c r="C32" s="23">
        <v>19118.0</v>
      </c>
      <c r="D32" s="23">
        <v>20475.0</v>
      </c>
      <c r="E32" s="23">
        <v>21670.0</v>
      </c>
      <c r="F32" s="23">
        <v>23353.0</v>
      </c>
      <c r="G32" s="23">
        <v>23329.0</v>
      </c>
      <c r="H32" s="23">
        <v>24926.0</v>
      </c>
      <c r="I32" s="23">
        <v>26112.0</v>
      </c>
      <c r="J32" s="25">
        <v>27806.0</v>
      </c>
      <c r="K32" s="26">
        <v>3100.0</v>
      </c>
      <c r="L32" s="21" t="s">
        <v>37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21" t="s">
        <v>78</v>
      </c>
      <c r="B33" s="21">
        <v>8.0</v>
      </c>
      <c r="C33" s="23">
        <v>19118.0</v>
      </c>
      <c r="D33" s="23">
        <v>20475.0</v>
      </c>
      <c r="E33" s="23">
        <v>21670.0</v>
      </c>
      <c r="F33" s="23">
        <v>23353.0</v>
      </c>
      <c r="G33" s="23">
        <v>23329.0</v>
      </c>
      <c r="H33" s="23">
        <v>24926.0</v>
      </c>
      <c r="I33" s="23">
        <v>26112.0</v>
      </c>
      <c r="J33" s="25">
        <v>27806.0</v>
      </c>
      <c r="K33" s="26">
        <v>3100.0</v>
      </c>
      <c r="L33" s="21" t="s">
        <v>79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21" t="s">
        <v>80</v>
      </c>
      <c r="B34" s="21">
        <v>6.0</v>
      </c>
      <c r="C34" s="24">
        <v>14278.0</v>
      </c>
      <c r="D34" s="24">
        <v>15246.0</v>
      </c>
      <c r="E34" s="24">
        <v>16093.0</v>
      </c>
      <c r="F34" s="24">
        <v>17303.0</v>
      </c>
      <c r="G34" s="24">
        <v>18526.0</v>
      </c>
      <c r="H34" s="24">
        <v>19493.0</v>
      </c>
      <c r="I34" s="24">
        <v>20341.0</v>
      </c>
      <c r="J34" s="24">
        <v>21551.0</v>
      </c>
      <c r="K34" s="26">
        <v>2600.0</v>
      </c>
      <c r="L34" s="21" t="s">
        <v>82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21" t="s">
        <v>83</v>
      </c>
      <c r="B35" s="21">
        <v>30.0</v>
      </c>
      <c r="C35" s="32">
        <v>66220.0</v>
      </c>
      <c r="D35" s="32">
        <v>67980.0</v>
      </c>
      <c r="E35" s="32">
        <v>69520.0</v>
      </c>
      <c r="F35" s="32">
        <v>71720.0</v>
      </c>
      <c r="G35" s="32">
        <v>74008.0</v>
      </c>
      <c r="H35" s="32">
        <v>75768.0</v>
      </c>
      <c r="I35" s="32">
        <v>77308.0</v>
      </c>
      <c r="J35" s="32">
        <v>79508.0</v>
      </c>
      <c r="K35" s="32">
        <v>9350.0</v>
      </c>
      <c r="L35" s="21" t="s">
        <v>85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21" t="s">
        <v>86</v>
      </c>
      <c r="B36" s="21">
        <v>30.0</v>
      </c>
      <c r="C36" s="32">
        <v>66220.0</v>
      </c>
      <c r="D36" s="32">
        <v>67980.0</v>
      </c>
      <c r="E36" s="32">
        <v>69520.0</v>
      </c>
      <c r="F36" s="32">
        <v>71720.0</v>
      </c>
      <c r="G36" s="32">
        <v>74008.0</v>
      </c>
      <c r="H36" s="32">
        <v>75768.0</v>
      </c>
      <c r="I36" s="32">
        <v>77308.0</v>
      </c>
      <c r="J36" s="32">
        <v>79508.0</v>
      </c>
      <c r="K36" s="32">
        <v>6400.0</v>
      </c>
      <c r="L36" s="21" t="s">
        <v>87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21" t="s">
        <v>89</v>
      </c>
      <c r="B37" s="21">
        <v>48.0</v>
      </c>
      <c r="C37" s="32">
        <v>82720.0</v>
      </c>
      <c r="D37" s="32">
        <f>C37+2100</f>
        <v>84820</v>
      </c>
      <c r="E37" s="32">
        <f t="shared" ref="E37:F37" si="1">D37-C37+D37</f>
        <v>86920</v>
      </c>
      <c r="F37" s="32">
        <f t="shared" si="1"/>
        <v>89020</v>
      </c>
      <c r="G37" s="32">
        <v>95120.0</v>
      </c>
      <c r="H37" s="32">
        <f>G37+2100</f>
        <v>97220</v>
      </c>
      <c r="I37" s="32">
        <f t="shared" ref="I37:J37" si="2">H37-G37+H37</f>
        <v>99320</v>
      </c>
      <c r="J37" s="32">
        <f t="shared" si="2"/>
        <v>101420</v>
      </c>
      <c r="K37" s="34">
        <v>8200.0</v>
      </c>
      <c r="L37" s="21" t="s">
        <v>87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21" t="s">
        <v>104</v>
      </c>
      <c r="B38" s="21">
        <v>18.0</v>
      </c>
      <c r="C38" s="24">
        <v>41382.0</v>
      </c>
      <c r="D38" s="24">
        <v>43124.4</v>
      </c>
      <c r="E38" s="24">
        <v>44649.0</v>
      </c>
      <c r="F38" s="24">
        <v>46827.0</v>
      </c>
      <c r="G38" s="24">
        <v>48715.0</v>
      </c>
      <c r="H38" s="24">
        <v>50457.0</v>
      </c>
      <c r="I38" s="24">
        <v>51982.0</v>
      </c>
      <c r="J38" s="24">
        <v>54160.0</v>
      </c>
      <c r="K38" s="26">
        <v>4600.0</v>
      </c>
      <c r="L38" s="21" t="s">
        <v>70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21" t="s">
        <v>106</v>
      </c>
      <c r="B39" s="21">
        <v>12.0</v>
      </c>
      <c r="C39" s="23">
        <v>28072.0</v>
      </c>
      <c r="D39" s="23">
        <v>29621.0</v>
      </c>
      <c r="E39" s="23">
        <v>30976.0</v>
      </c>
      <c r="F39" s="23">
        <v>32912.0</v>
      </c>
      <c r="G39" s="23">
        <v>32171.0</v>
      </c>
      <c r="H39" s="23">
        <v>35720.0</v>
      </c>
      <c r="I39" s="24">
        <v>37075.0</v>
      </c>
      <c r="J39" s="24">
        <v>39011.0</v>
      </c>
      <c r="K39" s="26">
        <v>3700.0</v>
      </c>
      <c r="L39" s="21" t="s">
        <v>37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21" t="s">
        <v>107</v>
      </c>
      <c r="B40" s="21">
        <v>24.0</v>
      </c>
      <c r="C40" s="24">
        <v>54692.0</v>
      </c>
      <c r="D40" s="24">
        <v>56650.0</v>
      </c>
      <c r="E40" s="24">
        <v>58330.0</v>
      </c>
      <c r="F40" s="24">
        <v>60745.0</v>
      </c>
      <c r="G40" s="24">
        <v>63359.0</v>
      </c>
      <c r="H40" s="24">
        <v>65195.0</v>
      </c>
      <c r="I40" s="24">
        <v>66890.0</v>
      </c>
      <c r="J40" s="24">
        <v>69310.0</v>
      </c>
      <c r="K40" s="26">
        <v>5100.0</v>
      </c>
      <c r="L40" s="21" t="s">
        <v>37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37" t="s">
        <v>108</v>
      </c>
      <c r="B41" s="21">
        <v>24.0</v>
      </c>
      <c r="C41" s="24">
        <v>54692.0</v>
      </c>
      <c r="D41" s="24">
        <v>56650.0</v>
      </c>
      <c r="E41" s="24">
        <v>58330.0</v>
      </c>
      <c r="F41" s="24">
        <v>60745.0</v>
      </c>
      <c r="G41" s="24">
        <v>63359.0</v>
      </c>
      <c r="H41" s="24">
        <v>65195.0</v>
      </c>
      <c r="I41" s="24">
        <v>66890.0</v>
      </c>
      <c r="J41" s="24">
        <v>69310.0</v>
      </c>
      <c r="K41" s="26">
        <v>5100.0</v>
      </c>
      <c r="L41" s="21" t="s">
        <v>37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21" t="s">
        <v>111</v>
      </c>
      <c r="B42" s="21">
        <v>12.0</v>
      </c>
      <c r="C42" s="23">
        <v>28072.0</v>
      </c>
      <c r="D42" s="23">
        <v>29621.0</v>
      </c>
      <c r="E42" s="23">
        <v>30976.0</v>
      </c>
      <c r="F42" s="23">
        <v>32912.0</v>
      </c>
      <c r="G42" s="23">
        <v>32171.0</v>
      </c>
      <c r="H42" s="23">
        <v>35720.0</v>
      </c>
      <c r="I42" s="24">
        <v>37075.0</v>
      </c>
      <c r="J42" s="24">
        <v>39011.0</v>
      </c>
      <c r="K42" s="26">
        <v>3700.0</v>
      </c>
      <c r="L42" s="21" t="s">
        <v>37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21" t="s">
        <v>112</v>
      </c>
      <c r="B43" s="21">
        <v>16.0</v>
      </c>
      <c r="C43" s="24">
        <v>37026.0</v>
      </c>
      <c r="D43" s="24">
        <v>35244.0</v>
      </c>
      <c r="E43" s="24">
        <v>36960.0</v>
      </c>
      <c r="F43" s="24">
        <v>38610.0</v>
      </c>
      <c r="G43" s="24">
        <v>39952.0</v>
      </c>
      <c r="H43" s="24">
        <v>41536.0</v>
      </c>
      <c r="I43" s="25">
        <v>42922.0</v>
      </c>
      <c r="J43" s="24">
        <v>44902.0</v>
      </c>
      <c r="K43" s="26">
        <v>4250.0</v>
      </c>
      <c r="L43" s="21" t="s">
        <v>37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31" t="str">
        <f>HYPERLINK("http://www.comerciointernacionalmexicano.com/cursos/cur_motivacion.htm","Inteligencia emocional")</f>
        <v>Inteligencia emocional</v>
      </c>
      <c r="B44" s="21">
        <v>12.0</v>
      </c>
      <c r="C44" s="23">
        <v>28072.0</v>
      </c>
      <c r="D44" s="23">
        <v>29621.0</v>
      </c>
      <c r="E44" s="23">
        <v>30976.0</v>
      </c>
      <c r="F44" s="23">
        <v>32912.0</v>
      </c>
      <c r="G44" s="23">
        <v>32171.0</v>
      </c>
      <c r="H44" s="23">
        <v>35720.0</v>
      </c>
      <c r="I44" s="24">
        <v>37075.0</v>
      </c>
      <c r="J44" s="24">
        <v>39011.0</v>
      </c>
      <c r="K44" s="26">
        <v>3700.0</v>
      </c>
      <c r="L44" s="21" t="s">
        <v>113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21" t="s">
        <v>114</v>
      </c>
      <c r="B45" s="21">
        <v>16.0</v>
      </c>
      <c r="C45" s="24">
        <v>37026.0</v>
      </c>
      <c r="D45" s="24">
        <v>38800.0</v>
      </c>
      <c r="E45" s="24">
        <v>40660.0</v>
      </c>
      <c r="F45" s="24">
        <v>42471.0</v>
      </c>
      <c r="G45" s="24">
        <v>43948.0</v>
      </c>
      <c r="H45" s="24">
        <v>45690.0</v>
      </c>
      <c r="I45" s="25">
        <v>47215.0</v>
      </c>
      <c r="J45" s="24">
        <v>49393.0</v>
      </c>
      <c r="K45" s="26">
        <v>4250.0</v>
      </c>
      <c r="L45" s="21" t="s">
        <v>70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21" t="s">
        <v>115</v>
      </c>
      <c r="B46" s="21">
        <v>18.0</v>
      </c>
      <c r="C46" s="24">
        <v>41382.0</v>
      </c>
      <c r="D46" s="24">
        <v>43124.4</v>
      </c>
      <c r="E46" s="24">
        <v>44649.0</v>
      </c>
      <c r="F46" s="24">
        <v>46827.0</v>
      </c>
      <c r="G46" s="24">
        <v>48715.0</v>
      </c>
      <c r="H46" s="24">
        <v>50457.0</v>
      </c>
      <c r="I46" s="24">
        <v>51982.0</v>
      </c>
      <c r="J46" s="24">
        <v>54160.0</v>
      </c>
      <c r="K46" s="26">
        <v>4600.0</v>
      </c>
      <c r="L46" s="21" t="s">
        <v>70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21" t="s">
        <v>115</v>
      </c>
      <c r="B47" s="21">
        <v>24.0</v>
      </c>
      <c r="C47" s="24">
        <v>55220.0</v>
      </c>
      <c r="D47" s="24">
        <v>56650.0</v>
      </c>
      <c r="E47" s="24">
        <v>58330.0</v>
      </c>
      <c r="F47" s="24">
        <v>60745.0</v>
      </c>
      <c r="G47" s="24">
        <v>63359.0</v>
      </c>
      <c r="H47" s="24">
        <v>65195.0</v>
      </c>
      <c r="I47" s="24">
        <v>66890.0</v>
      </c>
      <c r="J47" s="24">
        <v>69310.0</v>
      </c>
      <c r="K47" s="26">
        <v>5100.0</v>
      </c>
      <c r="L47" s="21" t="s">
        <v>70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21" t="s">
        <v>116</v>
      </c>
      <c r="B48" s="21">
        <v>16.0</v>
      </c>
      <c r="C48" s="24">
        <v>37026.0</v>
      </c>
      <c r="D48" s="24">
        <v>38800.0</v>
      </c>
      <c r="E48" s="24">
        <v>40660.0</v>
      </c>
      <c r="F48" s="24">
        <v>42471.0</v>
      </c>
      <c r="G48" s="24">
        <v>43948.0</v>
      </c>
      <c r="H48" s="24">
        <v>45690.0</v>
      </c>
      <c r="I48" s="25">
        <v>47215.0</v>
      </c>
      <c r="J48" s="24">
        <v>49393.0</v>
      </c>
      <c r="K48" s="26">
        <v>4250.0</v>
      </c>
      <c r="L48" s="21" t="s">
        <v>117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31" t="str">
        <f>HYPERLINK("http://www.comerciointernacionalmexicano.com/cursos/cur_conflictos.htm","Manejo de conflictos")</f>
        <v>Manejo de conflictos</v>
      </c>
      <c r="B49" s="21">
        <v>8.0</v>
      </c>
      <c r="C49" s="23">
        <v>19118.0</v>
      </c>
      <c r="D49" s="23">
        <v>20475.0</v>
      </c>
      <c r="E49" s="23">
        <v>21670.0</v>
      </c>
      <c r="F49" s="23">
        <v>23353.0</v>
      </c>
      <c r="G49" s="23">
        <v>23329.0</v>
      </c>
      <c r="H49" s="23">
        <v>24926.0</v>
      </c>
      <c r="I49" s="23">
        <v>26112.0</v>
      </c>
      <c r="J49" s="25">
        <v>27806.0</v>
      </c>
      <c r="K49" s="26">
        <v>3100.0</v>
      </c>
      <c r="L49" s="21" t="s">
        <v>35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31" t="str">
        <f>HYPERLINK("http://www.comerciointernacionalmexicano.com/cursos/cur_conflictos.htm","Manejo de conflictos interpersonales")</f>
        <v>Manejo de conflictos interpersonales</v>
      </c>
      <c r="B50" s="21">
        <v>8.0</v>
      </c>
      <c r="C50" s="23">
        <v>19118.0</v>
      </c>
      <c r="D50" s="23">
        <v>20475.0</v>
      </c>
      <c r="E50" s="23">
        <v>21670.0</v>
      </c>
      <c r="F50" s="23">
        <v>23353.0</v>
      </c>
      <c r="G50" s="23">
        <v>23329.0</v>
      </c>
      <c r="H50" s="23">
        <v>24926.0</v>
      </c>
      <c r="I50" s="23">
        <v>26112.0</v>
      </c>
      <c r="J50" s="25">
        <v>27806.0</v>
      </c>
      <c r="K50" s="26">
        <v>3100.0</v>
      </c>
      <c r="L50" s="21" t="s">
        <v>35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31" t="str">
        <f>HYPERLINK("http://www.comerciointernacionalmexicano.com/cursos/cur_motivacion.htm","Motivación del personal")</f>
        <v>Motivación del personal</v>
      </c>
      <c r="B51" s="21">
        <v>12.0</v>
      </c>
      <c r="C51" s="23">
        <v>28072.0</v>
      </c>
      <c r="D51" s="23">
        <v>29621.0</v>
      </c>
      <c r="E51" s="23">
        <v>30976.0</v>
      </c>
      <c r="F51" s="23">
        <v>32912.0</v>
      </c>
      <c r="G51" s="23">
        <v>32171.0</v>
      </c>
      <c r="H51" s="23">
        <v>35720.0</v>
      </c>
      <c r="I51" s="24">
        <v>37075.0</v>
      </c>
      <c r="J51" s="24">
        <v>39011.0</v>
      </c>
      <c r="K51" s="26">
        <v>3700.0</v>
      </c>
      <c r="L51" s="21" t="s">
        <v>37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21" t="s">
        <v>124</v>
      </c>
      <c r="B52" s="21">
        <v>12.0</v>
      </c>
      <c r="C52" s="23">
        <v>28072.0</v>
      </c>
      <c r="D52" s="23">
        <v>29621.0</v>
      </c>
      <c r="E52" s="23">
        <v>30976.0</v>
      </c>
      <c r="F52" s="23">
        <v>32912.0</v>
      </c>
      <c r="G52" s="23">
        <v>32171.0</v>
      </c>
      <c r="H52" s="23">
        <v>35720.0</v>
      </c>
      <c r="I52" s="24">
        <v>37075.0</v>
      </c>
      <c r="J52" s="24">
        <v>39011.0</v>
      </c>
      <c r="K52" s="26">
        <v>3700.0</v>
      </c>
      <c r="L52" s="21" t="s">
        <v>37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31" t="str">
        <f>HYPERLINK("http://www.comerciointernacionalmexicano.com/cursos/cur_organizacion.htm","Organización del trabajo")</f>
        <v>Organización del trabajo</v>
      </c>
      <c r="B53" s="21">
        <v>16.0</v>
      </c>
      <c r="C53" s="24">
        <v>37026.0</v>
      </c>
      <c r="D53" s="24">
        <v>38800.0</v>
      </c>
      <c r="E53" s="24">
        <v>40660.0</v>
      </c>
      <c r="F53" s="24">
        <v>42471.0</v>
      </c>
      <c r="G53" s="24">
        <v>43948.0</v>
      </c>
      <c r="H53" s="24">
        <v>45690.0</v>
      </c>
      <c r="I53" s="25">
        <v>47215.0</v>
      </c>
      <c r="J53" s="24">
        <v>49393.0</v>
      </c>
      <c r="K53" s="26">
        <v>4250.0</v>
      </c>
      <c r="L53" s="21" t="s">
        <v>37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21" t="s">
        <v>130</v>
      </c>
      <c r="B54" s="21">
        <v>16.0</v>
      </c>
      <c r="C54" s="24">
        <v>37026.0</v>
      </c>
      <c r="D54" s="24">
        <v>38800.0</v>
      </c>
      <c r="E54" s="24">
        <v>40660.0</v>
      </c>
      <c r="F54" s="24">
        <v>42471.0</v>
      </c>
      <c r="G54" s="24">
        <v>43948.0</v>
      </c>
      <c r="H54" s="24">
        <v>45690.0</v>
      </c>
      <c r="I54" s="25">
        <v>47215.0</v>
      </c>
      <c r="J54" s="24">
        <v>49393.0</v>
      </c>
      <c r="K54" s="26">
        <v>4250.0</v>
      </c>
      <c r="L54" s="21" t="s">
        <v>37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21" t="s">
        <v>131</v>
      </c>
      <c r="B55" s="21">
        <v>18.0</v>
      </c>
      <c r="C55" s="24">
        <v>41382.0</v>
      </c>
      <c r="D55" s="24">
        <v>43124.4</v>
      </c>
      <c r="E55" s="24">
        <v>44649.0</v>
      </c>
      <c r="F55" s="24">
        <v>46827.0</v>
      </c>
      <c r="G55" s="24">
        <v>48715.0</v>
      </c>
      <c r="H55" s="24">
        <v>50457.0</v>
      </c>
      <c r="I55" s="24">
        <v>51982.0</v>
      </c>
      <c r="J55" s="24">
        <v>54160.0</v>
      </c>
      <c r="K55" s="26">
        <v>4600.0</v>
      </c>
      <c r="L55" s="21" t="s">
        <v>37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28" t="s">
        <v>132</v>
      </c>
      <c r="B56" s="28">
        <v>8.0</v>
      </c>
      <c r="C56" s="23">
        <v>19118.0</v>
      </c>
      <c r="D56" s="23">
        <v>20475.0</v>
      </c>
      <c r="E56" s="23">
        <v>21670.0</v>
      </c>
      <c r="F56" s="23">
        <v>23353.0</v>
      </c>
      <c r="G56" s="23">
        <v>23329.0</v>
      </c>
      <c r="H56" s="23">
        <v>24926.0</v>
      </c>
      <c r="I56" s="23">
        <v>26112.0</v>
      </c>
      <c r="J56" s="25">
        <v>27806.0</v>
      </c>
      <c r="K56" s="26">
        <v>3100.0</v>
      </c>
      <c r="L56" s="28" t="s">
        <v>37</v>
      </c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6.5" customHeight="1">
      <c r="A57" s="21" t="s">
        <v>133</v>
      </c>
      <c r="B57" s="21">
        <v>16.0</v>
      </c>
      <c r="C57" s="24">
        <v>37026.0</v>
      </c>
      <c r="D57" s="24">
        <v>38800.0</v>
      </c>
      <c r="E57" s="24">
        <v>40660.0</v>
      </c>
      <c r="F57" s="24">
        <v>42471.0</v>
      </c>
      <c r="G57" s="24">
        <v>43948.0</v>
      </c>
      <c r="H57" s="24">
        <v>45690.0</v>
      </c>
      <c r="I57" s="25">
        <v>47215.0</v>
      </c>
      <c r="J57" s="24">
        <v>49393.0</v>
      </c>
      <c r="K57" s="26">
        <v>4250.0</v>
      </c>
      <c r="L57" s="21" t="s">
        <v>134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21" t="s">
        <v>135</v>
      </c>
      <c r="B58" s="21">
        <v>30.0</v>
      </c>
      <c r="C58" s="32">
        <v>66220.0</v>
      </c>
      <c r="D58" s="32">
        <v>67980.0</v>
      </c>
      <c r="E58" s="32">
        <v>69520.0</v>
      </c>
      <c r="F58" s="32">
        <v>71720.0</v>
      </c>
      <c r="G58" s="32">
        <v>74008.0</v>
      </c>
      <c r="H58" s="32">
        <v>75768.0</v>
      </c>
      <c r="I58" s="32">
        <v>77308.0</v>
      </c>
      <c r="J58" s="32">
        <v>79508.0</v>
      </c>
      <c r="K58" s="32">
        <v>6400.0</v>
      </c>
      <c r="L58" s="21" t="s">
        <v>136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21" t="s">
        <v>137</v>
      </c>
      <c r="B59" s="21">
        <v>16.0</v>
      </c>
      <c r="C59" s="24">
        <v>37026.0</v>
      </c>
      <c r="D59" s="24">
        <v>38800.0</v>
      </c>
      <c r="E59" s="24">
        <v>40660.0</v>
      </c>
      <c r="F59" s="24">
        <v>42471.0</v>
      </c>
      <c r="G59" s="24">
        <v>43948.0</v>
      </c>
      <c r="H59" s="24">
        <v>45690.0</v>
      </c>
      <c r="I59" s="25">
        <v>47215.0</v>
      </c>
      <c r="J59" s="24">
        <v>49393.0</v>
      </c>
      <c r="K59" s="26">
        <v>4250.0</v>
      </c>
      <c r="L59" s="21" t="s">
        <v>87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21" t="s">
        <v>138</v>
      </c>
      <c r="B60" s="21">
        <v>16.0</v>
      </c>
      <c r="C60" s="24">
        <v>37026.0</v>
      </c>
      <c r="D60" s="24">
        <v>38800.0</v>
      </c>
      <c r="E60" s="24">
        <v>40660.0</v>
      </c>
      <c r="F60" s="24">
        <v>42471.0</v>
      </c>
      <c r="G60" s="24">
        <v>43948.0</v>
      </c>
      <c r="H60" s="24">
        <v>45690.0</v>
      </c>
      <c r="I60" s="25">
        <v>47215.0</v>
      </c>
      <c r="J60" s="24">
        <v>49393.0</v>
      </c>
      <c r="K60" s="26">
        <v>4250.0</v>
      </c>
      <c r="L60" s="21" t="s">
        <v>141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21" t="s">
        <v>142</v>
      </c>
      <c r="B61" s="21">
        <v>8.0</v>
      </c>
      <c r="C61" s="23">
        <v>19118.0</v>
      </c>
      <c r="D61" s="23">
        <v>20475.0</v>
      </c>
      <c r="E61" s="23">
        <v>21670.0</v>
      </c>
      <c r="F61" s="23">
        <v>23353.0</v>
      </c>
      <c r="G61" s="23">
        <v>23329.0</v>
      </c>
      <c r="H61" s="23">
        <v>24926.0</v>
      </c>
      <c r="I61" s="23">
        <v>26112.0</v>
      </c>
      <c r="J61" s="25">
        <v>27806.0</v>
      </c>
      <c r="K61" s="26">
        <v>3100.0</v>
      </c>
      <c r="L61" s="21" t="s">
        <v>35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21" t="s">
        <v>144</v>
      </c>
      <c r="B62" s="21">
        <v>16.0</v>
      </c>
      <c r="C62" s="24">
        <v>37026.0</v>
      </c>
      <c r="D62" s="24">
        <v>38800.0</v>
      </c>
      <c r="E62" s="24">
        <v>40660.0</v>
      </c>
      <c r="F62" s="24">
        <v>42471.0</v>
      </c>
      <c r="G62" s="24">
        <v>43948.0</v>
      </c>
      <c r="H62" s="24">
        <v>45690.0</v>
      </c>
      <c r="I62" s="25">
        <v>47215.0</v>
      </c>
      <c r="J62" s="24">
        <v>49393.0</v>
      </c>
      <c r="K62" s="26">
        <v>4250.0</v>
      </c>
      <c r="L62" s="21" t="s">
        <v>145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21" t="s">
        <v>146</v>
      </c>
      <c r="B63" s="21">
        <v>24.0</v>
      </c>
      <c r="C63" s="24">
        <v>54692.0</v>
      </c>
      <c r="D63" s="24">
        <v>56650.0</v>
      </c>
      <c r="E63" s="24">
        <v>58330.0</v>
      </c>
      <c r="F63" s="24">
        <v>60745.0</v>
      </c>
      <c r="G63" s="24">
        <v>63359.0</v>
      </c>
      <c r="H63" s="24">
        <v>65195.0</v>
      </c>
      <c r="I63" s="24">
        <v>66890.0</v>
      </c>
      <c r="J63" s="24">
        <v>69310.0</v>
      </c>
      <c r="K63" s="26">
        <v>5100.0</v>
      </c>
      <c r="L63" s="21" t="s">
        <v>145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21" t="s">
        <v>147</v>
      </c>
      <c r="B64" s="21">
        <v>8.0</v>
      </c>
      <c r="C64" s="23">
        <v>19118.0</v>
      </c>
      <c r="D64" s="23">
        <v>20475.0</v>
      </c>
      <c r="E64" s="23">
        <v>21670.0</v>
      </c>
      <c r="F64" s="23">
        <v>23353.0</v>
      </c>
      <c r="G64" s="23">
        <v>23329.0</v>
      </c>
      <c r="H64" s="23">
        <v>24926.0</v>
      </c>
      <c r="I64" s="23">
        <v>26112.0</v>
      </c>
      <c r="J64" s="25">
        <v>27806.0</v>
      </c>
      <c r="K64" s="26">
        <v>3100.0</v>
      </c>
      <c r="L64" s="21" t="s">
        <v>37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31" t="str">
        <f>HYPERLINK("http://www.comerciointernacionalmexicano.com/cursos/cur_motivacion.htm","Técnicas para hablar bien en público")</f>
        <v>Técnicas para hablar bien en público</v>
      </c>
      <c r="B65" s="21">
        <v>12.0</v>
      </c>
      <c r="C65" s="23">
        <v>28072.0</v>
      </c>
      <c r="D65" s="23">
        <v>29621.0</v>
      </c>
      <c r="E65" s="23">
        <v>30976.0</v>
      </c>
      <c r="F65" s="23">
        <v>32912.0</v>
      </c>
      <c r="G65" s="23">
        <v>32171.0</v>
      </c>
      <c r="H65" s="23">
        <v>35720.0</v>
      </c>
      <c r="I65" s="24">
        <v>37075.0</v>
      </c>
      <c r="J65" s="24">
        <v>39011.0</v>
      </c>
      <c r="K65" s="26">
        <v>3700.0</v>
      </c>
      <c r="L65" s="21" t="s">
        <v>148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31" t="str">
        <f>HYPERLINK("http://www.comerciointernacionalmexicano.com/cursos/cur_equipo.htm","Trabajo en equipo")</f>
        <v>Trabajo en equipo</v>
      </c>
      <c r="B66" s="21">
        <v>16.0</v>
      </c>
      <c r="C66" s="24">
        <v>37026.0</v>
      </c>
      <c r="D66" s="24">
        <v>38800.0</v>
      </c>
      <c r="E66" s="24">
        <v>40660.0</v>
      </c>
      <c r="F66" s="24">
        <v>42471.0</v>
      </c>
      <c r="G66" s="24">
        <v>43948.0</v>
      </c>
      <c r="H66" s="24">
        <v>45690.0</v>
      </c>
      <c r="I66" s="25">
        <v>47215.0</v>
      </c>
      <c r="J66" s="24">
        <v>49393.0</v>
      </c>
      <c r="K66" s="26">
        <v>4250.0</v>
      </c>
      <c r="L66" s="21" t="s">
        <v>37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21" t="s">
        <v>149</v>
      </c>
      <c r="B67" s="21">
        <v>12.0</v>
      </c>
      <c r="C67" s="23">
        <v>28072.0</v>
      </c>
      <c r="D67" s="23">
        <v>29621.0</v>
      </c>
      <c r="E67" s="23">
        <v>30976.0</v>
      </c>
      <c r="F67" s="23">
        <v>32912.0</v>
      </c>
      <c r="G67" s="23">
        <v>32171.0</v>
      </c>
      <c r="H67" s="23">
        <v>35720.0</v>
      </c>
      <c r="I67" s="24">
        <v>37075.0</v>
      </c>
      <c r="J67" s="24">
        <v>39011.0</v>
      </c>
      <c r="K67" s="26">
        <v>3700.0</v>
      </c>
      <c r="L67" s="21" t="s">
        <v>35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3" t="s">
        <v>102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21" t="s">
        <v>150</v>
      </c>
      <c r="B70" s="21">
        <v>144.0</v>
      </c>
      <c r="C70" s="24">
        <v>168400.0</v>
      </c>
      <c r="D70" s="35">
        <v>176400.0</v>
      </c>
      <c r="E70" s="24">
        <v>183400.0</v>
      </c>
      <c r="F70" s="24">
        <v>193400.0</v>
      </c>
      <c r="G70" s="35">
        <v>212880.0</v>
      </c>
      <c r="H70" s="24">
        <v>220880.0</v>
      </c>
      <c r="I70" s="24">
        <v>227880.0</v>
      </c>
      <c r="J70" s="24">
        <v>237880.0</v>
      </c>
      <c r="K70" s="24">
        <v>34813.0</v>
      </c>
      <c r="L70" s="21" t="s">
        <v>87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40"/>
      <c r="D71" s="40"/>
      <c r="E71" s="40"/>
      <c r="F71" s="40"/>
      <c r="G71" s="40"/>
      <c r="H71" s="40"/>
      <c r="I71" s="40"/>
      <c r="J71" s="40"/>
      <c r="K71" s="4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40"/>
      <c r="D72" s="40"/>
      <c r="E72" s="40"/>
      <c r="F72" s="40"/>
      <c r="G72" s="40"/>
      <c r="H72" s="40"/>
      <c r="I72" s="40"/>
      <c r="J72" s="40"/>
      <c r="K72" s="4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40"/>
      <c r="D73" s="40"/>
      <c r="E73" s="40"/>
      <c r="F73" s="40"/>
      <c r="G73" s="40"/>
      <c r="H73" s="40"/>
      <c r="I73" s="40"/>
      <c r="J73" s="40"/>
      <c r="K73" s="4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 t="s">
        <v>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 t="s">
        <v>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 t="s">
        <v>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2" t="str">
        <f>HYPERLINK("http://www.comerciointernacionalmexicano.com.mx/","www.comerciointernacionalmexicano.com.mx")</f>
        <v>www.comerciointernacionalmexicano.com.mx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2" t="str">
        <f>HYPERLINK("mailto:ventas@comerciointernacionalmexicano.com.mx","ventas@comerciointernacionalmexicano.com.mx")</f>
        <v>ventas@comerciointernacionalmexicano.com.mx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0" customHeight="1">
      <c r="A80" s="4"/>
      <c r="B80" s="4"/>
      <c r="C80" s="4"/>
      <c r="D80" s="4"/>
      <c r="E80" s="4"/>
      <c r="F80" s="1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3" t="s">
        <v>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 t="s">
        <v>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5" t="s">
        <v>9</v>
      </c>
      <c r="B85" s="6" t="s">
        <v>6</v>
      </c>
      <c r="C85" s="6" t="s">
        <v>8</v>
      </c>
      <c r="D85" s="7" t="s">
        <v>8</v>
      </c>
      <c r="E85" s="6" t="s">
        <v>8</v>
      </c>
      <c r="F85" s="6" t="s">
        <v>8</v>
      </c>
      <c r="G85" s="7" t="s">
        <v>8</v>
      </c>
      <c r="H85" s="5" t="s">
        <v>8</v>
      </c>
      <c r="I85" s="6" t="s">
        <v>8</v>
      </c>
      <c r="J85" s="6" t="s">
        <v>8</v>
      </c>
      <c r="K85" s="6" t="s">
        <v>10</v>
      </c>
      <c r="L85" s="6" t="s">
        <v>11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8"/>
      <c r="B86" s="9" t="s">
        <v>12</v>
      </c>
      <c r="C86" s="9" t="s">
        <v>13</v>
      </c>
      <c r="D86" s="10" t="s">
        <v>13</v>
      </c>
      <c r="E86" s="9" t="s">
        <v>13</v>
      </c>
      <c r="F86" s="9" t="s">
        <v>13</v>
      </c>
      <c r="G86" s="10" t="s">
        <v>14</v>
      </c>
      <c r="H86" s="8" t="s">
        <v>14</v>
      </c>
      <c r="I86" s="9" t="s">
        <v>14</v>
      </c>
      <c r="J86" s="9" t="s">
        <v>14</v>
      </c>
      <c r="K86" s="9" t="s">
        <v>15</v>
      </c>
      <c r="L86" s="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8"/>
      <c r="B87" s="9"/>
      <c r="C87" s="11" t="s">
        <v>16</v>
      </c>
      <c r="D87" s="12" t="s">
        <v>17</v>
      </c>
      <c r="E87" s="9" t="s">
        <v>18</v>
      </c>
      <c r="F87" s="9" t="s">
        <v>19</v>
      </c>
      <c r="G87" s="13" t="s">
        <v>16</v>
      </c>
      <c r="H87" s="14" t="s">
        <v>17</v>
      </c>
      <c r="I87" s="9" t="s">
        <v>18</v>
      </c>
      <c r="J87" s="9" t="s">
        <v>19</v>
      </c>
      <c r="K87" s="9" t="s">
        <v>20</v>
      </c>
      <c r="L87" s="9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8"/>
      <c r="B88" s="9"/>
      <c r="C88" s="9" t="s">
        <v>21</v>
      </c>
      <c r="D88" s="10" t="s">
        <v>21</v>
      </c>
      <c r="E88" s="9" t="s">
        <v>21</v>
      </c>
      <c r="F88" s="9" t="s">
        <v>21</v>
      </c>
      <c r="G88" s="10" t="s">
        <v>21</v>
      </c>
      <c r="H88" s="8" t="s">
        <v>21</v>
      </c>
      <c r="I88" s="9" t="s">
        <v>21</v>
      </c>
      <c r="J88" s="9" t="s">
        <v>21</v>
      </c>
      <c r="K88" s="9" t="s">
        <v>22</v>
      </c>
      <c r="L88" s="9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15"/>
      <c r="B89" s="16"/>
      <c r="C89" s="16" t="s">
        <v>23</v>
      </c>
      <c r="D89" s="17" t="s">
        <v>23</v>
      </c>
      <c r="E89" s="16" t="s">
        <v>23</v>
      </c>
      <c r="F89" s="16" t="s">
        <v>23</v>
      </c>
      <c r="G89" s="17" t="s">
        <v>23</v>
      </c>
      <c r="H89" s="15" t="s">
        <v>23</v>
      </c>
      <c r="I89" s="16" t="s">
        <v>23</v>
      </c>
      <c r="J89" s="16" t="s">
        <v>23</v>
      </c>
      <c r="K89" s="16" t="s">
        <v>23</v>
      </c>
      <c r="L89" s="16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 t="s">
        <v>109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31" t="str">
        <f>HYPERLINK("http://www.comerciointernacionalmexicano.com/cursos/tall_trabajo.htm","Aprendiendo a delegar")</f>
        <v>Aprendiendo a delegar</v>
      </c>
      <c r="B92" s="21">
        <v>4.0</v>
      </c>
      <c r="C92" s="24">
        <v>9680.0</v>
      </c>
      <c r="D92" s="24">
        <v>11500.0</v>
      </c>
      <c r="E92" s="24">
        <v>12246.0</v>
      </c>
      <c r="F92" s="24">
        <v>13310.0</v>
      </c>
      <c r="G92" s="24">
        <v>14429.0</v>
      </c>
      <c r="H92" s="24">
        <v>15281.0</v>
      </c>
      <c r="I92" s="24">
        <v>16100.0</v>
      </c>
      <c r="J92" s="24">
        <v>16950.0</v>
      </c>
      <c r="K92" s="24">
        <v>2350.0</v>
      </c>
      <c r="L92" s="21" t="s">
        <v>37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0" customHeight="1">
      <c r="A93" s="21" t="s">
        <v>168</v>
      </c>
      <c r="B93" s="21">
        <v>4.0</v>
      </c>
      <c r="C93" s="24">
        <v>9680.0</v>
      </c>
      <c r="D93" s="24">
        <v>11500.0</v>
      </c>
      <c r="E93" s="24">
        <v>12246.0</v>
      </c>
      <c r="F93" s="24">
        <v>13310.0</v>
      </c>
      <c r="G93" s="24">
        <v>14429.0</v>
      </c>
      <c r="H93" s="24">
        <v>15281.0</v>
      </c>
      <c r="I93" s="24">
        <v>16100.0</v>
      </c>
      <c r="J93" s="24">
        <v>16950.0</v>
      </c>
      <c r="K93" s="24">
        <v>2350.0</v>
      </c>
      <c r="L93" s="21" t="s">
        <v>37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21" t="s">
        <v>169</v>
      </c>
      <c r="B94" s="21">
        <v>4.0</v>
      </c>
      <c r="C94" s="24">
        <v>9680.0</v>
      </c>
      <c r="D94" s="24">
        <v>11500.0</v>
      </c>
      <c r="E94" s="24">
        <v>12246.0</v>
      </c>
      <c r="F94" s="24">
        <v>13310.0</v>
      </c>
      <c r="G94" s="24">
        <v>14429.0</v>
      </c>
      <c r="H94" s="24">
        <v>15281.0</v>
      </c>
      <c r="I94" s="24">
        <v>16100.0</v>
      </c>
      <c r="J94" s="24">
        <v>16950.0</v>
      </c>
      <c r="K94" s="24">
        <v>2350.0</v>
      </c>
      <c r="L94" s="21" t="s">
        <v>35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21" t="s">
        <v>171</v>
      </c>
      <c r="B95" s="21">
        <v>4.0</v>
      </c>
      <c r="C95" s="24">
        <v>9680.0</v>
      </c>
      <c r="D95" s="24">
        <v>11500.0</v>
      </c>
      <c r="E95" s="24">
        <v>12246.0</v>
      </c>
      <c r="F95" s="24">
        <v>13310.0</v>
      </c>
      <c r="G95" s="24">
        <v>14429.0</v>
      </c>
      <c r="H95" s="24">
        <v>15281.0</v>
      </c>
      <c r="I95" s="24">
        <v>16100.0</v>
      </c>
      <c r="J95" s="24">
        <v>16950.0</v>
      </c>
      <c r="K95" s="24">
        <v>2350.0</v>
      </c>
      <c r="L95" s="21" t="s">
        <v>37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31" t="str">
        <f>HYPERLINK("http://www.comerciointernacionalmexicano.com/cursos/tall_comunicacion.htm","Comunicación e integración")</f>
        <v>Comunicación e integración</v>
      </c>
      <c r="B96" s="21">
        <v>4.0</v>
      </c>
      <c r="C96" s="24">
        <v>9680.0</v>
      </c>
      <c r="D96" s="24">
        <v>11500.0</v>
      </c>
      <c r="E96" s="24">
        <v>12246.0</v>
      </c>
      <c r="F96" s="24">
        <v>13310.0</v>
      </c>
      <c r="G96" s="24">
        <v>14429.0</v>
      </c>
      <c r="H96" s="24">
        <v>15281.0</v>
      </c>
      <c r="I96" s="24">
        <v>16100.0</v>
      </c>
      <c r="J96" s="24">
        <v>16950.0</v>
      </c>
      <c r="K96" s="24">
        <v>2350.0</v>
      </c>
      <c r="L96" s="21" t="s">
        <v>70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21" t="s">
        <v>180</v>
      </c>
      <c r="B97" s="21">
        <v>6.0</v>
      </c>
      <c r="C97" s="24">
        <v>14278.0</v>
      </c>
      <c r="D97" s="24">
        <v>15246.0</v>
      </c>
      <c r="E97" s="24">
        <v>16093.0</v>
      </c>
      <c r="F97" s="24">
        <v>17303.0</v>
      </c>
      <c r="G97" s="24">
        <v>18526.0</v>
      </c>
      <c r="H97" s="24">
        <v>19493.0</v>
      </c>
      <c r="I97" s="24">
        <v>20341.0</v>
      </c>
      <c r="J97" s="24">
        <v>21551.0</v>
      </c>
      <c r="K97" s="24">
        <v>2600.0</v>
      </c>
      <c r="L97" s="21" t="s">
        <v>181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21" t="s">
        <v>182</v>
      </c>
      <c r="B98" s="21">
        <v>6.0</v>
      </c>
      <c r="C98" s="24">
        <v>14278.0</v>
      </c>
      <c r="D98" s="24">
        <v>15246.0</v>
      </c>
      <c r="E98" s="24">
        <v>16093.0</v>
      </c>
      <c r="F98" s="24">
        <v>17303.0</v>
      </c>
      <c r="G98" s="24">
        <v>18526.0</v>
      </c>
      <c r="H98" s="24">
        <v>19493.0</v>
      </c>
      <c r="I98" s="24">
        <v>20341.0</v>
      </c>
      <c r="J98" s="24">
        <v>21551.0</v>
      </c>
      <c r="K98" s="26">
        <v>2600.0</v>
      </c>
      <c r="L98" s="21" t="s">
        <v>184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21" t="s">
        <v>185</v>
      </c>
      <c r="B99" s="21">
        <v>4.0</v>
      </c>
      <c r="C99" s="24">
        <v>9680.0</v>
      </c>
      <c r="D99" s="24">
        <v>11500.0</v>
      </c>
      <c r="E99" s="24">
        <v>12246.0</v>
      </c>
      <c r="F99" s="24">
        <v>13310.0</v>
      </c>
      <c r="G99" s="24">
        <v>14429.0</v>
      </c>
      <c r="H99" s="24">
        <v>15281.0</v>
      </c>
      <c r="I99" s="24">
        <v>16100.0</v>
      </c>
      <c r="J99" s="24">
        <v>16950.0</v>
      </c>
      <c r="K99" s="26">
        <v>2350.0</v>
      </c>
      <c r="L99" s="21" t="s">
        <v>186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31" t="str">
        <f>HYPERLINK("http://www.comerciointernacionalmexicano.com/cursos/tall_empatia.htm","Empatía en la organización, cómo lograr un ambiente de trabajo armonioso")</f>
        <v>Empatía en la organización, cómo lograr un ambiente de trabajo armonioso</v>
      </c>
      <c r="B100" s="21">
        <v>4.0</v>
      </c>
      <c r="C100" s="24">
        <v>9680.0</v>
      </c>
      <c r="D100" s="24">
        <v>11500.0</v>
      </c>
      <c r="E100" s="24">
        <v>12246.0</v>
      </c>
      <c r="F100" s="24">
        <v>13310.0</v>
      </c>
      <c r="G100" s="24">
        <v>14429.0</v>
      </c>
      <c r="H100" s="24">
        <v>15281.0</v>
      </c>
      <c r="I100" s="24">
        <v>16100.0</v>
      </c>
      <c r="J100" s="24">
        <v>16950.0</v>
      </c>
      <c r="K100" s="26">
        <v>2350.0</v>
      </c>
      <c r="L100" s="21" t="s">
        <v>37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21" t="s">
        <v>193</v>
      </c>
      <c r="B101" s="21">
        <v>6.0</v>
      </c>
      <c r="C101" s="24">
        <v>14278.0</v>
      </c>
      <c r="D101" s="24">
        <v>15246.0</v>
      </c>
      <c r="E101" s="24">
        <v>16093.0</v>
      </c>
      <c r="F101" s="24">
        <v>17303.0</v>
      </c>
      <c r="G101" s="24">
        <v>18526.0</v>
      </c>
      <c r="H101" s="24">
        <v>19493.0</v>
      </c>
      <c r="I101" s="24">
        <v>20341.0</v>
      </c>
      <c r="J101" s="24">
        <v>21551.0</v>
      </c>
      <c r="K101" s="26">
        <v>2600.0</v>
      </c>
      <c r="L101" s="21" t="s">
        <v>82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21" t="s">
        <v>195</v>
      </c>
      <c r="B102" s="21">
        <v>4.0</v>
      </c>
      <c r="C102" s="24">
        <v>9680.0</v>
      </c>
      <c r="D102" s="24">
        <v>11500.0</v>
      </c>
      <c r="E102" s="24">
        <v>12246.0</v>
      </c>
      <c r="F102" s="24">
        <v>13310.0</v>
      </c>
      <c r="G102" s="24">
        <v>14429.0</v>
      </c>
      <c r="H102" s="24">
        <v>15281.0</v>
      </c>
      <c r="I102" s="24">
        <v>16100.0</v>
      </c>
      <c r="J102" s="24">
        <v>16950.0</v>
      </c>
      <c r="K102" s="26">
        <v>2350.0</v>
      </c>
      <c r="L102" s="21" t="s">
        <v>35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21" t="s">
        <v>196</v>
      </c>
      <c r="B103" s="21">
        <v>6.0</v>
      </c>
      <c r="C103" s="24">
        <v>14278.0</v>
      </c>
      <c r="D103" s="24">
        <v>15246.0</v>
      </c>
      <c r="E103" s="24">
        <v>16093.0</v>
      </c>
      <c r="F103" s="24">
        <v>17303.0</v>
      </c>
      <c r="G103" s="24">
        <v>18526.0</v>
      </c>
      <c r="H103" s="24">
        <v>19493.0</v>
      </c>
      <c r="I103" s="24">
        <v>20341.0</v>
      </c>
      <c r="J103" s="24">
        <v>21551.0</v>
      </c>
      <c r="K103" s="26">
        <v>2600.0</v>
      </c>
      <c r="L103" s="21" t="s">
        <v>35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21" t="s">
        <v>197</v>
      </c>
      <c r="B104" s="21">
        <v>3.0</v>
      </c>
      <c r="C104" s="24">
        <v>7502.0</v>
      </c>
      <c r="D104" s="24">
        <v>8277.0</v>
      </c>
      <c r="E104" s="24">
        <v>8954.0</v>
      </c>
      <c r="F104" s="24">
        <v>9922.0</v>
      </c>
      <c r="G104" s="24">
        <v>10836.0</v>
      </c>
      <c r="H104" s="24">
        <v>11610.0</v>
      </c>
      <c r="I104" s="24">
        <v>12288.0</v>
      </c>
      <c r="J104" s="24">
        <v>13256.0</v>
      </c>
      <c r="K104" s="26">
        <v>1650.0</v>
      </c>
      <c r="L104" s="21" t="s">
        <v>70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21" t="s">
        <v>198</v>
      </c>
      <c r="B105" s="21">
        <v>3.0</v>
      </c>
      <c r="C105" s="24">
        <v>7502.0</v>
      </c>
      <c r="D105" s="24">
        <v>8277.0</v>
      </c>
      <c r="E105" s="24">
        <v>8954.0</v>
      </c>
      <c r="F105" s="24">
        <v>9922.0</v>
      </c>
      <c r="G105" s="24">
        <v>10836.0</v>
      </c>
      <c r="H105" s="24">
        <v>11610.0</v>
      </c>
      <c r="I105" s="24">
        <v>12288.0</v>
      </c>
      <c r="J105" s="24">
        <v>13256.0</v>
      </c>
      <c r="K105" s="26">
        <v>1650.0</v>
      </c>
      <c r="L105" s="21" t="s">
        <v>35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21" t="s">
        <v>199</v>
      </c>
      <c r="B106" s="21">
        <v>6.0</v>
      </c>
      <c r="C106" s="24">
        <v>14278.0</v>
      </c>
      <c r="D106" s="24">
        <v>15246.0</v>
      </c>
      <c r="E106" s="24">
        <v>16093.0</v>
      </c>
      <c r="F106" s="24">
        <v>17303.0</v>
      </c>
      <c r="G106" s="24">
        <v>18526.0</v>
      </c>
      <c r="H106" s="24">
        <v>19493.0</v>
      </c>
      <c r="I106" s="24">
        <v>20341.0</v>
      </c>
      <c r="J106" s="24">
        <v>21551.0</v>
      </c>
      <c r="K106" s="26">
        <v>2600.0</v>
      </c>
      <c r="L106" s="21" t="s">
        <v>35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31" t="str">
        <f>HYPERLINK("http://www.comerciointernacionalmexicano.com/cursos/tall_estres.htm","Manejo del estrés en la organización")</f>
        <v>Manejo del estrés en la organización</v>
      </c>
      <c r="B107" s="21">
        <v>4.0</v>
      </c>
      <c r="C107" s="24">
        <v>9680.0</v>
      </c>
      <c r="D107" s="24">
        <v>11500.0</v>
      </c>
      <c r="E107" s="24">
        <v>12246.0</v>
      </c>
      <c r="F107" s="24">
        <v>13310.0</v>
      </c>
      <c r="G107" s="24">
        <v>14429.0</v>
      </c>
      <c r="H107" s="24">
        <v>15281.0</v>
      </c>
      <c r="I107" s="24">
        <v>16100.0</v>
      </c>
      <c r="J107" s="24">
        <v>16950.0</v>
      </c>
      <c r="K107" s="26">
        <v>2350.0</v>
      </c>
      <c r="L107" s="21" t="s">
        <v>37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21" t="s">
        <v>200</v>
      </c>
      <c r="B108" s="21">
        <v>4.0</v>
      </c>
      <c r="C108" s="24">
        <v>9680.0</v>
      </c>
      <c r="D108" s="24">
        <v>11500.0</v>
      </c>
      <c r="E108" s="24">
        <v>12246.0</v>
      </c>
      <c r="F108" s="24">
        <v>13310.0</v>
      </c>
      <c r="G108" s="24">
        <v>14429.0</v>
      </c>
      <c r="H108" s="24">
        <v>15281.0</v>
      </c>
      <c r="I108" s="24">
        <v>16100.0</v>
      </c>
      <c r="J108" s="24">
        <v>16950.0</v>
      </c>
      <c r="K108" s="26">
        <v>2350.0</v>
      </c>
      <c r="L108" s="21" t="s">
        <v>201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21" t="s">
        <v>202</v>
      </c>
      <c r="B109" s="21">
        <v>6.0</v>
      </c>
      <c r="C109" s="24">
        <v>14278.0</v>
      </c>
      <c r="D109" s="24">
        <v>15246.0</v>
      </c>
      <c r="E109" s="24">
        <v>16093.0</v>
      </c>
      <c r="F109" s="24">
        <v>17303.0</v>
      </c>
      <c r="G109" s="24">
        <v>18526.0</v>
      </c>
      <c r="H109" s="24">
        <v>19493.0</v>
      </c>
      <c r="I109" s="24">
        <v>20341.0</v>
      </c>
      <c r="J109" s="24">
        <v>21551.0</v>
      </c>
      <c r="K109" s="26">
        <v>2600.0</v>
      </c>
      <c r="L109" s="21" t="s">
        <v>35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21" t="s">
        <v>203</v>
      </c>
      <c r="B110" s="21">
        <v>6.0</v>
      </c>
      <c r="C110" s="24">
        <v>14278.0</v>
      </c>
      <c r="D110" s="24">
        <v>15246.0</v>
      </c>
      <c r="E110" s="24">
        <v>16093.0</v>
      </c>
      <c r="F110" s="24">
        <v>17303.0</v>
      </c>
      <c r="G110" s="24">
        <v>18526.0</v>
      </c>
      <c r="H110" s="24">
        <v>19493.0</v>
      </c>
      <c r="I110" s="24">
        <v>20341.0</v>
      </c>
      <c r="J110" s="24">
        <v>21551.0</v>
      </c>
      <c r="K110" s="26">
        <v>2600.0</v>
      </c>
      <c r="L110" s="21" t="s">
        <v>37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31" t="str">
        <f>HYPERLINK("http://www.comerciointernacionalmexicano.com/cursos/tall_cambio.htm","Resistencia al cambio")</f>
        <v>Resistencia al cambio</v>
      </c>
      <c r="B111" s="21">
        <v>4.0</v>
      </c>
      <c r="C111" s="24">
        <v>9680.0</v>
      </c>
      <c r="D111" s="24">
        <v>11500.0</v>
      </c>
      <c r="E111" s="24">
        <v>12246.0</v>
      </c>
      <c r="F111" s="24">
        <v>13310.0</v>
      </c>
      <c r="G111" s="24">
        <v>14429.0</v>
      </c>
      <c r="H111" s="24">
        <v>15281.0</v>
      </c>
      <c r="I111" s="24">
        <v>16100.0</v>
      </c>
      <c r="J111" s="24">
        <v>16950.0</v>
      </c>
      <c r="K111" s="26">
        <v>2350.0</v>
      </c>
      <c r="L111" s="21" t="s">
        <v>37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21" t="s">
        <v>205</v>
      </c>
      <c r="B112" s="49">
        <v>6.0</v>
      </c>
      <c r="C112" s="24">
        <v>14278.0</v>
      </c>
      <c r="D112" s="24">
        <v>15246.0</v>
      </c>
      <c r="E112" s="24">
        <v>16093.0</v>
      </c>
      <c r="F112" s="24">
        <v>17303.0</v>
      </c>
      <c r="G112" s="24">
        <v>18526.0</v>
      </c>
      <c r="H112" s="24">
        <v>19493.0</v>
      </c>
      <c r="I112" s="24">
        <v>20341.0</v>
      </c>
      <c r="J112" s="24">
        <v>21551.0</v>
      </c>
      <c r="K112" s="26">
        <v>2600.0</v>
      </c>
      <c r="L112" s="21" t="s">
        <v>186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21" t="s">
        <v>207</v>
      </c>
      <c r="B113" s="49">
        <v>6.0</v>
      </c>
      <c r="C113" s="24">
        <v>14278.0</v>
      </c>
      <c r="D113" s="24">
        <v>15246.0</v>
      </c>
      <c r="E113" s="24">
        <v>16093.0</v>
      </c>
      <c r="F113" s="24">
        <v>17303.0</v>
      </c>
      <c r="G113" s="24">
        <v>18526.0</v>
      </c>
      <c r="H113" s="24">
        <v>19493.0</v>
      </c>
      <c r="I113" s="24">
        <v>20341.0</v>
      </c>
      <c r="J113" s="24">
        <v>21551.0</v>
      </c>
      <c r="K113" s="26">
        <v>2600.0</v>
      </c>
      <c r="L113" s="21" t="s">
        <v>70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21" t="s">
        <v>208</v>
      </c>
      <c r="B114" s="49">
        <v>6.0</v>
      </c>
      <c r="C114" s="24">
        <v>14278.0</v>
      </c>
      <c r="D114" s="24">
        <v>15246.0</v>
      </c>
      <c r="E114" s="24">
        <v>16093.0</v>
      </c>
      <c r="F114" s="24">
        <v>17303.0</v>
      </c>
      <c r="G114" s="24">
        <v>18526.0</v>
      </c>
      <c r="H114" s="24">
        <v>19493.0</v>
      </c>
      <c r="I114" s="24">
        <v>20341.0</v>
      </c>
      <c r="J114" s="24">
        <v>21551.0</v>
      </c>
      <c r="K114" s="26">
        <v>2600.0</v>
      </c>
      <c r="L114" s="21" t="s">
        <v>186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21" t="s">
        <v>209</v>
      </c>
      <c r="B115" s="21">
        <v>6.0</v>
      </c>
      <c r="C115" s="24">
        <v>14278.0</v>
      </c>
      <c r="D115" s="24">
        <v>15246.0</v>
      </c>
      <c r="E115" s="24">
        <v>16093.0</v>
      </c>
      <c r="F115" s="24">
        <v>17303.0</v>
      </c>
      <c r="G115" s="24">
        <v>18526.0</v>
      </c>
      <c r="H115" s="24">
        <v>19493.0</v>
      </c>
      <c r="I115" s="24">
        <v>20341.0</v>
      </c>
      <c r="J115" s="24">
        <v>21551.0</v>
      </c>
      <c r="K115" s="26">
        <v>2600.0</v>
      </c>
      <c r="L115" s="21" t="s">
        <v>37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21" t="s">
        <v>210</v>
      </c>
      <c r="B116" s="21">
        <v>6.0</v>
      </c>
      <c r="C116" s="24">
        <v>14278.0</v>
      </c>
      <c r="D116" s="24">
        <v>15246.0</v>
      </c>
      <c r="E116" s="24">
        <v>16093.0</v>
      </c>
      <c r="F116" s="24">
        <v>17303.0</v>
      </c>
      <c r="G116" s="24">
        <v>18526.0</v>
      </c>
      <c r="H116" s="24">
        <v>19493.0</v>
      </c>
      <c r="I116" s="24">
        <v>20341.0</v>
      </c>
      <c r="J116" s="24">
        <v>21551.0</v>
      </c>
      <c r="K116" s="26">
        <v>2600.0</v>
      </c>
      <c r="L116" s="21" t="s">
        <v>37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21" t="s">
        <v>211</v>
      </c>
      <c r="B117" s="21">
        <v>4.0</v>
      </c>
      <c r="C117" s="24">
        <v>9680.0</v>
      </c>
      <c r="D117" s="24">
        <v>11500.0</v>
      </c>
      <c r="E117" s="24">
        <v>12246.0</v>
      </c>
      <c r="F117" s="24">
        <v>13310.0</v>
      </c>
      <c r="G117" s="24">
        <v>14429.0</v>
      </c>
      <c r="H117" s="24">
        <v>15281.0</v>
      </c>
      <c r="I117" s="24">
        <v>16100.0</v>
      </c>
      <c r="J117" s="24">
        <v>16950.0</v>
      </c>
      <c r="K117" s="26">
        <v>2350.0</v>
      </c>
      <c r="L117" s="21" t="s">
        <v>59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21" t="s">
        <v>212</v>
      </c>
      <c r="B118" s="21">
        <v>4.0</v>
      </c>
      <c r="C118" s="24">
        <v>9680.0</v>
      </c>
      <c r="D118" s="24">
        <v>11500.0</v>
      </c>
      <c r="E118" s="24">
        <v>12246.0</v>
      </c>
      <c r="F118" s="24">
        <v>13310.0</v>
      </c>
      <c r="G118" s="24">
        <v>14429.0</v>
      </c>
      <c r="H118" s="24">
        <v>15281.0</v>
      </c>
      <c r="I118" s="24">
        <v>16100.0</v>
      </c>
      <c r="J118" s="24">
        <v>16950.0</v>
      </c>
      <c r="K118" s="26">
        <v>2350.0</v>
      </c>
      <c r="L118" s="21" t="s">
        <v>35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28" t="s">
        <v>213</v>
      </c>
      <c r="B119" s="28">
        <v>6.0</v>
      </c>
      <c r="C119" s="24">
        <v>14278.0</v>
      </c>
      <c r="D119" s="24">
        <v>15246.0</v>
      </c>
      <c r="E119" s="24">
        <v>16093.0</v>
      </c>
      <c r="F119" s="24">
        <v>17303.0</v>
      </c>
      <c r="G119" s="24">
        <v>18526.0</v>
      </c>
      <c r="H119" s="24">
        <v>19493.0</v>
      </c>
      <c r="I119" s="24">
        <v>20341.0</v>
      </c>
      <c r="J119" s="24">
        <v>21551.0</v>
      </c>
      <c r="K119" s="26">
        <v>2600.0</v>
      </c>
      <c r="L119" s="21" t="s">
        <v>37</v>
      </c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6.5" customHeight="1">
      <c r="A120" s="21" t="s">
        <v>215</v>
      </c>
      <c r="B120" s="21">
        <v>4.0</v>
      </c>
      <c r="C120" s="24">
        <v>9680.0</v>
      </c>
      <c r="D120" s="24">
        <v>11500.0</v>
      </c>
      <c r="E120" s="24">
        <v>12246.0</v>
      </c>
      <c r="F120" s="24">
        <v>13310.0</v>
      </c>
      <c r="G120" s="24">
        <v>14429.0</v>
      </c>
      <c r="H120" s="24">
        <v>15281.0</v>
      </c>
      <c r="I120" s="24">
        <v>16100.0</v>
      </c>
      <c r="J120" s="24">
        <v>16950.0</v>
      </c>
      <c r="K120" s="26">
        <v>2350.0</v>
      </c>
      <c r="L120" s="21" t="s">
        <v>37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51"/>
      <c r="B121" s="1"/>
      <c r="C121" s="40"/>
      <c r="D121" s="40"/>
      <c r="E121" s="40"/>
      <c r="F121" s="40"/>
      <c r="G121" s="40"/>
      <c r="H121" s="40"/>
      <c r="I121" s="40"/>
      <c r="J121" s="40"/>
      <c r="K121" s="4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3" t="s">
        <v>166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21" t="s">
        <v>217</v>
      </c>
      <c r="B123" s="21">
        <v>2.0</v>
      </c>
      <c r="C123" s="24">
        <v>5324.0</v>
      </c>
      <c r="D123" s="24">
        <v>6100.0</v>
      </c>
      <c r="E123" s="24">
        <v>6780.0</v>
      </c>
      <c r="F123" s="24">
        <v>7744.0</v>
      </c>
      <c r="G123" s="24">
        <v>7345.0</v>
      </c>
      <c r="H123" s="24">
        <v>8120.0</v>
      </c>
      <c r="I123" s="24">
        <v>8797.0</v>
      </c>
      <c r="J123" s="24">
        <v>9765.0</v>
      </c>
      <c r="K123" s="24">
        <v>1500.0</v>
      </c>
      <c r="L123" s="21" t="s">
        <v>37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21" t="s">
        <v>219</v>
      </c>
      <c r="B124" s="21">
        <v>2.0</v>
      </c>
      <c r="C124" s="24">
        <v>5324.0</v>
      </c>
      <c r="D124" s="24">
        <v>6100.0</v>
      </c>
      <c r="E124" s="24">
        <v>6780.0</v>
      </c>
      <c r="F124" s="24">
        <v>7744.0</v>
      </c>
      <c r="G124" s="24">
        <v>7345.0</v>
      </c>
      <c r="H124" s="24">
        <v>8120.0</v>
      </c>
      <c r="I124" s="24">
        <v>8797.0</v>
      </c>
      <c r="J124" s="24">
        <v>9765.0</v>
      </c>
      <c r="K124" s="24">
        <v>1500.0</v>
      </c>
      <c r="L124" s="21" t="s">
        <v>37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21" t="s">
        <v>221</v>
      </c>
      <c r="B125" s="21">
        <v>2.0</v>
      </c>
      <c r="C125" s="24">
        <v>5324.0</v>
      </c>
      <c r="D125" s="24">
        <v>6100.0</v>
      </c>
      <c r="E125" s="24">
        <v>6780.0</v>
      </c>
      <c r="F125" s="24">
        <v>7744.0</v>
      </c>
      <c r="G125" s="24">
        <v>7345.0</v>
      </c>
      <c r="H125" s="24">
        <v>8120.0</v>
      </c>
      <c r="I125" s="24">
        <v>8797.0</v>
      </c>
      <c r="J125" s="24">
        <v>9765.0</v>
      </c>
      <c r="K125" s="24">
        <v>1500.0</v>
      </c>
      <c r="L125" s="21" t="s">
        <v>37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44" t="s">
        <v>183</v>
      </c>
      <c r="B128" s="1"/>
      <c r="C128" s="44"/>
      <c r="D128" s="44"/>
      <c r="E128" s="44"/>
      <c r="F128" s="44"/>
      <c r="G128" s="44" t="s">
        <v>187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4" t="s">
        <v>188</v>
      </c>
      <c r="B129" s="1"/>
      <c r="C129" s="4"/>
      <c r="D129" s="4"/>
      <c r="E129" s="4"/>
      <c r="F129" s="4"/>
      <c r="G129" s="4" t="s">
        <v>189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4" t="s">
        <v>190</v>
      </c>
      <c r="B130" s="1"/>
      <c r="C130" s="4"/>
      <c r="D130" s="4"/>
      <c r="E130" s="4"/>
      <c r="F130" s="4"/>
      <c r="G130" s="45" t="s">
        <v>191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4" t="s">
        <v>192</v>
      </c>
      <c r="B131" s="1"/>
      <c r="C131" s="4"/>
      <c r="D131" s="4"/>
      <c r="E131" s="4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4" t="s">
        <v>194</v>
      </c>
      <c r="B132" s="1"/>
      <c r="C132" s="4"/>
      <c r="D132" s="4"/>
      <c r="E132" s="4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9.86"/>
    <col customWidth="1" min="2" max="2" width="13.86"/>
    <col customWidth="1" min="3" max="11" width="13.29"/>
    <col customWidth="1" min="12" max="12" width="44.29"/>
    <col customWidth="1" min="13" max="13" width="11.43"/>
    <col customWidth="1" min="14" max="26" width="8.71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 t="s"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 t="s">
        <v>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2" t="str">
        <f>HYPERLINK("http://www.comerciointernacionalmexicano.com.mx/","www.comerciointernacionalmexicano.com.mx")</f>
        <v>www.comerciointernacionalmexicano.com.mx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2" t="str">
        <f>HYPERLINK("mailto:ventas@comerciointernacionalmexicano.com.mx","ventas@comerciointernacionalmexicano.com.mx")</f>
        <v>ventas@comerciointernacionalmexicano.com.mx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 t="s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5" t="s">
        <v>5</v>
      </c>
      <c r="B9" s="6" t="s">
        <v>6</v>
      </c>
      <c r="C9" s="6" t="s">
        <v>8</v>
      </c>
      <c r="D9" s="7" t="s">
        <v>8</v>
      </c>
      <c r="E9" s="6" t="s">
        <v>8</v>
      </c>
      <c r="F9" s="6" t="s">
        <v>8</v>
      </c>
      <c r="G9" s="7" t="s">
        <v>8</v>
      </c>
      <c r="H9" s="5" t="s">
        <v>8</v>
      </c>
      <c r="I9" s="6" t="s">
        <v>8</v>
      </c>
      <c r="J9" s="6" t="s">
        <v>8</v>
      </c>
      <c r="K9" s="7" t="s">
        <v>10</v>
      </c>
      <c r="L9" s="6" t="s">
        <v>11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8"/>
      <c r="B10" s="9" t="s">
        <v>12</v>
      </c>
      <c r="C10" s="9" t="s">
        <v>13</v>
      </c>
      <c r="D10" s="10" t="s">
        <v>13</v>
      </c>
      <c r="E10" s="9" t="s">
        <v>13</v>
      </c>
      <c r="F10" s="9" t="s">
        <v>13</v>
      </c>
      <c r="G10" s="10" t="s">
        <v>14</v>
      </c>
      <c r="H10" s="8" t="s">
        <v>14</v>
      </c>
      <c r="I10" s="9" t="s">
        <v>14</v>
      </c>
      <c r="J10" s="9" t="s">
        <v>14</v>
      </c>
      <c r="K10" s="10" t="s">
        <v>15</v>
      </c>
      <c r="L10" s="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8"/>
      <c r="B11" s="9"/>
      <c r="C11" s="11" t="s">
        <v>16</v>
      </c>
      <c r="D11" s="12" t="s">
        <v>17</v>
      </c>
      <c r="E11" s="9" t="s">
        <v>18</v>
      </c>
      <c r="F11" s="9" t="s">
        <v>19</v>
      </c>
      <c r="G11" s="13" t="s">
        <v>16</v>
      </c>
      <c r="H11" s="14" t="s">
        <v>17</v>
      </c>
      <c r="I11" s="9" t="s">
        <v>18</v>
      </c>
      <c r="J11" s="9" t="s">
        <v>19</v>
      </c>
      <c r="K11" s="10" t="s">
        <v>20</v>
      </c>
      <c r="L11" s="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/>
      <c r="B12" s="9"/>
      <c r="C12" s="9" t="s">
        <v>21</v>
      </c>
      <c r="D12" s="10" t="s">
        <v>21</v>
      </c>
      <c r="E12" s="9" t="s">
        <v>21</v>
      </c>
      <c r="F12" s="9" t="s">
        <v>21</v>
      </c>
      <c r="G12" s="10" t="s">
        <v>21</v>
      </c>
      <c r="H12" s="8" t="s">
        <v>21</v>
      </c>
      <c r="I12" s="9" t="s">
        <v>21</v>
      </c>
      <c r="J12" s="9" t="s">
        <v>21</v>
      </c>
      <c r="K12" s="10" t="s">
        <v>22</v>
      </c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5"/>
      <c r="B13" s="16"/>
      <c r="C13" s="16" t="s">
        <v>23</v>
      </c>
      <c r="D13" s="17" t="s">
        <v>23</v>
      </c>
      <c r="E13" s="16" t="s">
        <v>23</v>
      </c>
      <c r="F13" s="16" t="s">
        <v>23</v>
      </c>
      <c r="G13" s="17" t="s">
        <v>23</v>
      </c>
      <c r="H13" s="15" t="s">
        <v>23</v>
      </c>
      <c r="I13" s="16" t="s">
        <v>23</v>
      </c>
      <c r="J13" s="16" t="s">
        <v>23</v>
      </c>
      <c r="K13" s="17" t="s">
        <v>23</v>
      </c>
      <c r="L13" s="1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 t="s">
        <v>24</v>
      </c>
      <c r="B15" s="3"/>
      <c r="C15" s="19"/>
      <c r="D15" s="1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21" t="s">
        <v>25</v>
      </c>
      <c r="B16" s="21">
        <v>18.0</v>
      </c>
      <c r="C16" s="24">
        <v>41382.0</v>
      </c>
      <c r="D16" s="24">
        <v>43124.4</v>
      </c>
      <c r="E16" s="24">
        <v>44649.0</v>
      </c>
      <c r="F16" s="24">
        <v>46827.0</v>
      </c>
      <c r="G16" s="24">
        <v>48715.0</v>
      </c>
      <c r="H16" s="24">
        <v>50457.0</v>
      </c>
      <c r="I16" s="24">
        <v>51982.0</v>
      </c>
      <c r="J16" s="25">
        <v>54160.0</v>
      </c>
      <c r="K16" s="26">
        <v>4600.0</v>
      </c>
      <c r="L16" s="21" t="s">
        <v>30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21" t="s">
        <v>31</v>
      </c>
      <c r="B17" s="21">
        <v>8.0</v>
      </c>
      <c r="C17" s="24">
        <v>33660.0</v>
      </c>
      <c r="D17" s="23">
        <v>20475.0</v>
      </c>
      <c r="E17" s="23">
        <v>21670.0</v>
      </c>
      <c r="F17" s="23">
        <v>23353.0</v>
      </c>
      <c r="G17" s="23">
        <v>23329.0</v>
      </c>
      <c r="H17" s="23">
        <v>24926.0</v>
      </c>
      <c r="I17" s="23">
        <v>26112.0</v>
      </c>
      <c r="J17" s="24">
        <v>27806.0</v>
      </c>
      <c r="K17" s="26">
        <v>3100.0</v>
      </c>
      <c r="L17" s="21" t="s">
        <v>34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21" t="s">
        <v>36</v>
      </c>
      <c r="B18" s="21">
        <v>18.0</v>
      </c>
      <c r="C18" s="24">
        <v>41382.0</v>
      </c>
      <c r="D18" s="24">
        <v>43124.4</v>
      </c>
      <c r="E18" s="24">
        <v>44649.0</v>
      </c>
      <c r="F18" s="24">
        <v>46827.0</v>
      </c>
      <c r="G18" s="24">
        <v>48715.0</v>
      </c>
      <c r="H18" s="24">
        <v>50457.0</v>
      </c>
      <c r="I18" s="24">
        <v>51982.0</v>
      </c>
      <c r="J18" s="25">
        <v>54160.0</v>
      </c>
      <c r="K18" s="26">
        <v>4600.0</v>
      </c>
      <c r="L18" s="21" t="s">
        <v>30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21" t="s">
        <v>40</v>
      </c>
      <c r="B19" s="21">
        <v>8.0</v>
      </c>
      <c r="C19" s="23">
        <v>19118.0</v>
      </c>
      <c r="D19" s="23">
        <v>20475.0</v>
      </c>
      <c r="E19" s="23">
        <v>21670.0</v>
      </c>
      <c r="F19" s="23">
        <v>23353.0</v>
      </c>
      <c r="G19" s="23">
        <v>23329.0</v>
      </c>
      <c r="H19" s="23">
        <v>24926.0</v>
      </c>
      <c r="I19" s="23">
        <v>26112.0</v>
      </c>
      <c r="J19" s="24">
        <v>27806.0</v>
      </c>
      <c r="K19" s="26">
        <v>3100.0</v>
      </c>
      <c r="L19" s="21" t="s">
        <v>30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21" t="s">
        <v>42</v>
      </c>
      <c r="B20" s="21">
        <v>12.0</v>
      </c>
      <c r="C20" s="23">
        <v>28072.0</v>
      </c>
      <c r="D20" s="23">
        <v>29621.0</v>
      </c>
      <c r="E20" s="23">
        <v>30976.0</v>
      </c>
      <c r="F20" s="23">
        <v>32912.0</v>
      </c>
      <c r="G20" s="23">
        <v>32171.0</v>
      </c>
      <c r="H20" s="23">
        <v>35720.0</v>
      </c>
      <c r="I20" s="24">
        <v>37075.0</v>
      </c>
      <c r="J20" s="24">
        <v>39011.0</v>
      </c>
      <c r="K20" s="26">
        <v>3700.0</v>
      </c>
      <c r="L20" s="21" t="s">
        <v>44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21" t="s">
        <v>45</v>
      </c>
      <c r="B21" s="21">
        <v>12.0</v>
      </c>
      <c r="C21" s="23">
        <v>28072.0</v>
      </c>
      <c r="D21" s="23">
        <v>29621.0</v>
      </c>
      <c r="E21" s="23">
        <v>30976.0</v>
      </c>
      <c r="F21" s="23">
        <v>32912.0</v>
      </c>
      <c r="G21" s="23">
        <v>32171.0</v>
      </c>
      <c r="H21" s="23">
        <v>35720.0</v>
      </c>
      <c r="I21" s="24">
        <v>37075.0</v>
      </c>
      <c r="J21" s="25">
        <v>39011.0</v>
      </c>
      <c r="K21" s="26">
        <v>3700.0</v>
      </c>
      <c r="L21" s="21" t="s">
        <v>35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21" t="s">
        <v>47</v>
      </c>
      <c r="B22" s="21">
        <v>18.0</v>
      </c>
      <c r="C22" s="24">
        <v>41382.0</v>
      </c>
      <c r="D22" s="24">
        <v>43124.4</v>
      </c>
      <c r="E22" s="24">
        <v>44649.0</v>
      </c>
      <c r="F22" s="24">
        <v>46827.0</v>
      </c>
      <c r="G22" s="24">
        <v>48715.0</v>
      </c>
      <c r="H22" s="24">
        <v>50457.0</v>
      </c>
      <c r="I22" s="24">
        <v>51982.0</v>
      </c>
      <c r="J22" s="25">
        <v>54160.0</v>
      </c>
      <c r="K22" s="26">
        <v>4600.0</v>
      </c>
      <c r="L22" s="21" t="s">
        <v>35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31" t="str">
        <f>HYPERLINK("http://www.comerciointernacionalmexicano.com/cursos/cur_joyeria.htm","Cómo exportar joyería de plata")</f>
        <v>Cómo exportar joyería de plata</v>
      </c>
      <c r="B23" s="21">
        <v>18.0</v>
      </c>
      <c r="C23" s="24">
        <v>41382.0</v>
      </c>
      <c r="D23" s="24">
        <v>43124.4</v>
      </c>
      <c r="E23" s="24">
        <v>44649.0</v>
      </c>
      <c r="F23" s="24">
        <v>46827.0</v>
      </c>
      <c r="G23" s="24">
        <v>48715.0</v>
      </c>
      <c r="H23" s="24">
        <v>50457.0</v>
      </c>
      <c r="I23" s="24">
        <v>51982.0</v>
      </c>
      <c r="J23" s="25">
        <v>54160.0</v>
      </c>
      <c r="K23" s="26">
        <v>4600.0</v>
      </c>
      <c r="L23" s="21" t="s">
        <v>35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21" t="s">
        <v>62</v>
      </c>
      <c r="B24" s="21">
        <v>18.0</v>
      </c>
      <c r="C24" s="24">
        <v>41382.0</v>
      </c>
      <c r="D24" s="24">
        <v>43124.4</v>
      </c>
      <c r="E24" s="24">
        <v>44649.0</v>
      </c>
      <c r="F24" s="24">
        <v>46827.0</v>
      </c>
      <c r="G24" s="24">
        <v>48715.0</v>
      </c>
      <c r="H24" s="24">
        <v>50457.0</v>
      </c>
      <c r="I24" s="25">
        <v>51982.0</v>
      </c>
      <c r="J24" s="24">
        <v>54160.0</v>
      </c>
      <c r="K24" s="26">
        <v>4600.0</v>
      </c>
      <c r="L24" s="21" t="s">
        <v>35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21" t="s">
        <v>65</v>
      </c>
      <c r="B25" s="21">
        <v>10.0</v>
      </c>
      <c r="C25" s="23">
        <v>21340.0</v>
      </c>
      <c r="D25" s="23">
        <v>22572.0</v>
      </c>
      <c r="E25" s="23">
        <v>23650.0</v>
      </c>
      <c r="F25" s="23">
        <v>25190.0</v>
      </c>
      <c r="G25" s="23">
        <v>25575.0</v>
      </c>
      <c r="H25" s="23">
        <v>26807.0</v>
      </c>
      <c r="I25" s="23">
        <v>27885.0</v>
      </c>
      <c r="J25" s="25">
        <v>29425.0</v>
      </c>
      <c r="K25" s="26">
        <v>3400.0</v>
      </c>
      <c r="L25" s="21" t="s"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21" t="s">
        <v>66</v>
      </c>
      <c r="B26" s="21">
        <v>8.0</v>
      </c>
      <c r="C26" s="23">
        <v>19118.0</v>
      </c>
      <c r="D26" s="23">
        <v>20475.0</v>
      </c>
      <c r="E26" s="23">
        <v>21670.0</v>
      </c>
      <c r="F26" s="23">
        <v>23353.0</v>
      </c>
      <c r="G26" s="23">
        <v>23329.0</v>
      </c>
      <c r="H26" s="23">
        <v>24926.0</v>
      </c>
      <c r="I26" s="23">
        <v>26112.0</v>
      </c>
      <c r="J26" s="24">
        <v>27806.0</v>
      </c>
      <c r="K26" s="26">
        <v>3100.0</v>
      </c>
      <c r="L26" s="21" t="s"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21" t="s">
        <v>68</v>
      </c>
      <c r="B27" s="21">
        <v>8.0</v>
      </c>
      <c r="C27" s="23">
        <v>19118.0</v>
      </c>
      <c r="D27" s="23">
        <v>20475.0</v>
      </c>
      <c r="E27" s="23">
        <v>21670.0</v>
      </c>
      <c r="F27" s="23">
        <v>23353.0</v>
      </c>
      <c r="G27" s="23">
        <v>23329.0</v>
      </c>
      <c r="H27" s="23">
        <v>24926.0</v>
      </c>
      <c r="I27" s="23">
        <v>26112.0</v>
      </c>
      <c r="J27" s="25">
        <v>27806.0</v>
      </c>
      <c r="K27" s="26">
        <v>3100.0</v>
      </c>
      <c r="L27" s="21" t="s">
        <v>30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21" t="s">
        <v>69</v>
      </c>
      <c r="B28" s="21">
        <v>8.0</v>
      </c>
      <c r="C28" s="23">
        <v>19118.0</v>
      </c>
      <c r="D28" s="23">
        <v>20475.0</v>
      </c>
      <c r="E28" s="23">
        <v>21670.0</v>
      </c>
      <c r="F28" s="23">
        <v>23353.0</v>
      </c>
      <c r="G28" s="23">
        <v>23329.0</v>
      </c>
      <c r="H28" s="23">
        <v>24926.0</v>
      </c>
      <c r="I28" s="23">
        <v>26112.0</v>
      </c>
      <c r="J28" s="25">
        <v>27806.0</v>
      </c>
      <c r="K28" s="26">
        <v>3100.0</v>
      </c>
      <c r="L28" s="21" t="s"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21" t="s">
        <v>72</v>
      </c>
      <c r="B29" s="21">
        <v>16.0</v>
      </c>
      <c r="C29" s="24">
        <v>37026.0</v>
      </c>
      <c r="D29" s="24">
        <v>38800.0</v>
      </c>
      <c r="E29" s="24">
        <v>40660.0</v>
      </c>
      <c r="F29" s="24">
        <v>42471.0</v>
      </c>
      <c r="G29" s="24">
        <v>43948.0</v>
      </c>
      <c r="H29" s="24">
        <v>45690.0</v>
      </c>
      <c r="I29" s="24">
        <v>47215.0</v>
      </c>
      <c r="J29" s="24">
        <v>49393.0</v>
      </c>
      <c r="K29" s="26">
        <v>4250.0</v>
      </c>
      <c r="L29" s="21" t="s">
        <v>35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28" t="s">
        <v>74</v>
      </c>
      <c r="B30" s="28">
        <v>8.0</v>
      </c>
      <c r="C30" s="23">
        <v>19118.0</v>
      </c>
      <c r="D30" s="23">
        <v>20475.0</v>
      </c>
      <c r="E30" s="23">
        <v>21670.0</v>
      </c>
      <c r="F30" s="23">
        <v>23353.0</v>
      </c>
      <c r="G30" s="23">
        <v>23329.0</v>
      </c>
      <c r="H30" s="23">
        <v>24926.0</v>
      </c>
      <c r="I30" s="32">
        <v>26112.0</v>
      </c>
      <c r="J30" s="24">
        <v>27806.0</v>
      </c>
      <c r="K30" s="26">
        <v>3100.0</v>
      </c>
      <c r="L30" s="21" t="s">
        <v>35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28" t="s">
        <v>77</v>
      </c>
      <c r="B31" s="21">
        <v>12.0</v>
      </c>
      <c r="C31" s="23">
        <v>28072.0</v>
      </c>
      <c r="D31" s="23">
        <v>29621.0</v>
      </c>
      <c r="E31" s="23">
        <v>30976.0</v>
      </c>
      <c r="F31" s="23">
        <v>32912.0</v>
      </c>
      <c r="G31" s="23">
        <v>32171.0</v>
      </c>
      <c r="H31" s="23">
        <v>35720.0</v>
      </c>
      <c r="I31" s="25">
        <v>37075.0</v>
      </c>
      <c r="J31" s="24">
        <v>39011.0</v>
      </c>
      <c r="K31" s="26">
        <v>3700.0</v>
      </c>
      <c r="L31" s="21" t="s">
        <v>35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31" t="str">
        <f>HYPERLINK("http://www.comerciointernacionalmexicano.com/cursos/importacion.htm","Importación")</f>
        <v>Importación</v>
      </c>
      <c r="B32" s="21">
        <v>10.0</v>
      </c>
      <c r="C32" s="23">
        <v>21340.0</v>
      </c>
      <c r="D32" s="23">
        <v>22572.0</v>
      </c>
      <c r="E32" s="23">
        <v>23650.0</v>
      </c>
      <c r="F32" s="23">
        <v>25190.0</v>
      </c>
      <c r="G32" s="23">
        <v>25575.0</v>
      </c>
      <c r="H32" s="23">
        <v>26807.0</v>
      </c>
      <c r="I32" s="32">
        <v>27885.0</v>
      </c>
      <c r="J32" s="24">
        <v>29425.0</v>
      </c>
      <c r="K32" s="26">
        <v>3400.0</v>
      </c>
      <c r="L32" s="21" t="s">
        <v>30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21" t="s">
        <v>90</v>
      </c>
      <c r="B33" s="21">
        <v>8.0</v>
      </c>
      <c r="C33" s="23">
        <v>19118.0</v>
      </c>
      <c r="D33" s="23">
        <v>20475.0</v>
      </c>
      <c r="E33" s="23">
        <v>21670.0</v>
      </c>
      <c r="F33" s="23">
        <v>23353.0</v>
      </c>
      <c r="G33" s="23">
        <v>23329.0</v>
      </c>
      <c r="H33" s="23">
        <v>24926.0</v>
      </c>
      <c r="I33" s="23">
        <v>26112.0</v>
      </c>
      <c r="J33" s="24">
        <v>27806.0</v>
      </c>
      <c r="K33" s="26">
        <v>3100.0</v>
      </c>
      <c r="L33" s="21" t="s">
        <v>30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21" t="s">
        <v>92</v>
      </c>
      <c r="B34" s="21">
        <v>12.0</v>
      </c>
      <c r="C34" s="23">
        <v>28072.0</v>
      </c>
      <c r="D34" s="23">
        <v>29621.0</v>
      </c>
      <c r="E34" s="23">
        <v>30976.0</v>
      </c>
      <c r="F34" s="23">
        <v>32912.0</v>
      </c>
      <c r="G34" s="23">
        <v>32171.0</v>
      </c>
      <c r="H34" s="23">
        <v>35720.0</v>
      </c>
      <c r="I34" s="24">
        <v>37075.0</v>
      </c>
      <c r="J34" s="24">
        <v>39011.0</v>
      </c>
      <c r="K34" s="26">
        <v>3700.0</v>
      </c>
      <c r="L34" s="21" t="s">
        <v>35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28" t="s">
        <v>94</v>
      </c>
      <c r="B35" s="28">
        <v>16.0</v>
      </c>
      <c r="C35" s="24">
        <v>37026.0</v>
      </c>
      <c r="D35" s="24">
        <v>38800.0</v>
      </c>
      <c r="E35" s="24">
        <v>40660.0</v>
      </c>
      <c r="F35" s="24">
        <v>42471.0</v>
      </c>
      <c r="G35" s="24">
        <v>43948.0</v>
      </c>
      <c r="H35" s="24">
        <v>45690.0</v>
      </c>
      <c r="I35" s="24">
        <v>47215.0</v>
      </c>
      <c r="J35" s="24">
        <v>49393.0</v>
      </c>
      <c r="K35" s="26">
        <v>4250.0</v>
      </c>
      <c r="L35" s="21" t="s">
        <v>95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21" t="s">
        <v>96</v>
      </c>
      <c r="B36" s="21">
        <v>16.0</v>
      </c>
      <c r="C36" s="24">
        <v>37026.0</v>
      </c>
      <c r="D36" s="24">
        <v>38800.0</v>
      </c>
      <c r="E36" s="24">
        <v>40660.0</v>
      </c>
      <c r="F36" s="24">
        <v>42471.0</v>
      </c>
      <c r="G36" s="24">
        <v>43948.0</v>
      </c>
      <c r="H36" s="24">
        <v>45690.0</v>
      </c>
      <c r="I36" s="25">
        <v>47215.0</v>
      </c>
      <c r="J36" s="24">
        <v>49393.0</v>
      </c>
      <c r="K36" s="26">
        <v>4250.0</v>
      </c>
      <c r="L36" s="21" t="s">
        <v>35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21" t="s">
        <v>97</v>
      </c>
      <c r="B37" s="21">
        <v>8.0</v>
      </c>
      <c r="C37" s="23">
        <v>19118.0</v>
      </c>
      <c r="D37" s="23">
        <v>20475.0</v>
      </c>
      <c r="E37" s="23">
        <v>21670.0</v>
      </c>
      <c r="F37" s="23">
        <v>23353.0</v>
      </c>
      <c r="G37" s="23">
        <v>23329.0</v>
      </c>
      <c r="H37" s="23">
        <v>24926.0</v>
      </c>
      <c r="I37" s="23">
        <v>26112.0</v>
      </c>
      <c r="J37" s="24">
        <v>27806.0</v>
      </c>
      <c r="K37" s="26">
        <v>3100.0</v>
      </c>
      <c r="L37" s="21" t="s">
        <v>87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21" t="s">
        <v>98</v>
      </c>
      <c r="B38" s="21">
        <v>12.0</v>
      </c>
      <c r="C38" s="23">
        <v>28072.0</v>
      </c>
      <c r="D38" s="23">
        <v>29621.0</v>
      </c>
      <c r="E38" s="23">
        <v>30976.0</v>
      </c>
      <c r="F38" s="23">
        <v>32912.0</v>
      </c>
      <c r="G38" s="23">
        <v>32171.0</v>
      </c>
      <c r="H38" s="23">
        <v>35720.0</v>
      </c>
      <c r="I38" s="24">
        <v>37075.0</v>
      </c>
      <c r="J38" s="25">
        <v>39011.0</v>
      </c>
      <c r="K38" s="26">
        <v>3700.0</v>
      </c>
      <c r="L38" s="21" t="s"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31" t="str">
        <f>HYPERLINK("http://www.comerciointernacionalmexicano.com/cursos/exportar.htm","Tú puedes exportar, curso de exportación para la micro empresa")</f>
        <v>Tú puedes exportar, curso de exportación para la micro empresa</v>
      </c>
      <c r="B39" s="21">
        <v>16.0</v>
      </c>
      <c r="C39" s="24">
        <v>37026.0</v>
      </c>
      <c r="D39" s="24">
        <v>38800.0</v>
      </c>
      <c r="E39" s="24">
        <v>40660.0</v>
      </c>
      <c r="F39" s="24">
        <v>42471.0</v>
      </c>
      <c r="G39" s="24">
        <v>43948.0</v>
      </c>
      <c r="H39" s="24">
        <v>45690.0</v>
      </c>
      <c r="I39" s="24">
        <v>47215.0</v>
      </c>
      <c r="J39" s="24">
        <v>49393.0</v>
      </c>
      <c r="K39" s="26">
        <v>4250.0</v>
      </c>
      <c r="L39" s="21" t="s">
        <v>35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21" t="s">
        <v>101</v>
      </c>
      <c r="B40" s="21">
        <v>12.0</v>
      </c>
      <c r="C40" s="23">
        <v>28072.0</v>
      </c>
      <c r="D40" s="23">
        <v>29621.0</v>
      </c>
      <c r="E40" s="23">
        <v>30976.0</v>
      </c>
      <c r="F40" s="23">
        <v>32912.0</v>
      </c>
      <c r="G40" s="23">
        <v>32171.0</v>
      </c>
      <c r="H40" s="23">
        <v>35720.0</v>
      </c>
      <c r="I40" s="24">
        <v>37075.0</v>
      </c>
      <c r="J40" s="24">
        <v>39011.0</v>
      </c>
      <c r="K40" s="26">
        <v>3700.0</v>
      </c>
      <c r="L40" s="21" t="s">
        <v>35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3" t="s">
        <v>102</v>
      </c>
      <c r="B42" s="1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21" t="s">
        <v>103</v>
      </c>
      <c r="B43" s="21">
        <v>144.0</v>
      </c>
      <c r="C43" s="24">
        <v>168400.0</v>
      </c>
      <c r="D43" s="35">
        <v>176400.0</v>
      </c>
      <c r="E43" s="24">
        <v>183400.0</v>
      </c>
      <c r="F43" s="24">
        <v>193400.0</v>
      </c>
      <c r="G43" s="35">
        <v>212880.0</v>
      </c>
      <c r="H43" s="24">
        <v>220880.0</v>
      </c>
      <c r="I43" s="24">
        <v>227880.0</v>
      </c>
      <c r="J43" s="24">
        <v>237880.0</v>
      </c>
      <c r="K43" s="24">
        <v>34813.0</v>
      </c>
      <c r="L43" s="21" t="s">
        <v>87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3" t="s">
        <v>109</v>
      </c>
      <c r="B45" s="1"/>
      <c r="C45" s="3"/>
      <c r="D45" s="3"/>
      <c r="E45" s="3"/>
      <c r="F45" s="3"/>
      <c r="G45" s="3"/>
      <c r="H45" s="3"/>
      <c r="I45" s="1"/>
      <c r="J45" s="1"/>
      <c r="K45" s="4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28" t="s">
        <v>152</v>
      </c>
      <c r="B46" s="28">
        <v>6.0</v>
      </c>
      <c r="C46" s="24">
        <v>14278.0</v>
      </c>
      <c r="D46" s="24">
        <v>15246.0</v>
      </c>
      <c r="E46" s="24">
        <v>16093.0</v>
      </c>
      <c r="F46" s="24">
        <v>17303.0</v>
      </c>
      <c r="G46" s="24">
        <v>18526.0</v>
      </c>
      <c r="H46" s="24">
        <v>19493.0</v>
      </c>
      <c r="I46" s="24">
        <v>20341.0</v>
      </c>
      <c r="J46" s="24">
        <v>21551.0</v>
      </c>
      <c r="K46" s="24">
        <v>2600.0</v>
      </c>
      <c r="L46" s="21" t="s">
        <v>35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21" t="s">
        <v>153</v>
      </c>
      <c r="B47" s="21">
        <v>6.0</v>
      </c>
      <c r="C47" s="24">
        <v>14278.0</v>
      </c>
      <c r="D47" s="24">
        <v>15246.0</v>
      </c>
      <c r="E47" s="24">
        <v>16093.0</v>
      </c>
      <c r="F47" s="24">
        <v>17303.0</v>
      </c>
      <c r="G47" s="24">
        <v>18526.0</v>
      </c>
      <c r="H47" s="24">
        <v>19493.0</v>
      </c>
      <c r="I47" s="24">
        <v>20341.0</v>
      </c>
      <c r="J47" s="24">
        <v>21551.0</v>
      </c>
      <c r="K47" s="24">
        <v>2600.0</v>
      </c>
      <c r="L47" s="21" t="s">
        <v>87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21" t="s">
        <v>154</v>
      </c>
      <c r="B48" s="21">
        <v>6.0</v>
      </c>
      <c r="C48" s="24">
        <v>14278.0</v>
      </c>
      <c r="D48" s="24">
        <v>15246.0</v>
      </c>
      <c r="E48" s="24">
        <v>16093.0</v>
      </c>
      <c r="F48" s="24">
        <v>17303.0</v>
      </c>
      <c r="G48" s="24">
        <v>18526.0</v>
      </c>
      <c r="H48" s="24">
        <v>19493.0</v>
      </c>
      <c r="I48" s="24">
        <v>20341.0</v>
      </c>
      <c r="J48" s="24">
        <v>21551.0</v>
      </c>
      <c r="K48" s="24">
        <v>2600.0</v>
      </c>
      <c r="L48" s="21" t="s">
        <v>35</v>
      </c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6.5" customHeight="1">
      <c r="A49" s="21" t="s">
        <v>155</v>
      </c>
      <c r="B49" s="21">
        <v>6.0</v>
      </c>
      <c r="C49" s="24">
        <v>14278.0</v>
      </c>
      <c r="D49" s="24">
        <v>15246.0</v>
      </c>
      <c r="E49" s="24">
        <v>16093.0</v>
      </c>
      <c r="F49" s="24">
        <v>17303.0</v>
      </c>
      <c r="G49" s="24">
        <v>18526.0</v>
      </c>
      <c r="H49" s="24">
        <v>19493.0</v>
      </c>
      <c r="I49" s="24">
        <v>20341.0</v>
      </c>
      <c r="J49" s="24">
        <v>21551.0</v>
      </c>
      <c r="K49" s="26">
        <v>2350.0</v>
      </c>
      <c r="L49" s="21" t="s">
        <v>30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21" t="s">
        <v>156</v>
      </c>
      <c r="B50" s="21">
        <v>6.0</v>
      </c>
      <c r="C50" s="24">
        <v>14278.0</v>
      </c>
      <c r="D50" s="24">
        <v>15246.0</v>
      </c>
      <c r="E50" s="24">
        <v>16093.0</v>
      </c>
      <c r="F50" s="24">
        <v>17303.0</v>
      </c>
      <c r="G50" s="24">
        <v>18526.0</v>
      </c>
      <c r="H50" s="24">
        <v>19493.0</v>
      </c>
      <c r="I50" s="24">
        <v>20341.0</v>
      </c>
      <c r="J50" s="24">
        <v>21551.0</v>
      </c>
      <c r="K50" s="26">
        <v>2350.0</v>
      </c>
      <c r="L50" s="21" t="s">
        <v>30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21" t="s">
        <v>157</v>
      </c>
      <c r="B51" s="21">
        <v>4.0</v>
      </c>
      <c r="C51" s="24">
        <v>9680.0</v>
      </c>
      <c r="D51" s="24">
        <v>11500.0</v>
      </c>
      <c r="E51" s="24">
        <v>12246.0</v>
      </c>
      <c r="F51" s="24">
        <v>13310.0</v>
      </c>
      <c r="G51" s="24">
        <v>14429.0</v>
      </c>
      <c r="H51" s="24">
        <v>15281.0</v>
      </c>
      <c r="I51" s="24">
        <v>16100.0</v>
      </c>
      <c r="J51" s="24">
        <v>16950.0</v>
      </c>
      <c r="K51" s="26">
        <v>2100.0</v>
      </c>
      <c r="L51" s="21" t="s">
        <v>30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21" t="s">
        <v>158</v>
      </c>
      <c r="B52" s="21">
        <v>4.0</v>
      </c>
      <c r="C52" s="24">
        <v>9680.0</v>
      </c>
      <c r="D52" s="24">
        <v>11500.0</v>
      </c>
      <c r="E52" s="24">
        <v>12246.0</v>
      </c>
      <c r="F52" s="24">
        <v>13310.0</v>
      </c>
      <c r="G52" s="24">
        <v>14429.0</v>
      </c>
      <c r="H52" s="24">
        <v>15281.0</v>
      </c>
      <c r="I52" s="24">
        <v>16100.0</v>
      </c>
      <c r="J52" s="24">
        <v>16950.0</v>
      </c>
      <c r="K52" s="26">
        <v>2350.0</v>
      </c>
      <c r="L52" s="21" t="s">
        <v>35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21" t="s">
        <v>159</v>
      </c>
      <c r="B53" s="21">
        <v>6.0</v>
      </c>
      <c r="C53" s="24">
        <v>14278.0</v>
      </c>
      <c r="D53" s="24">
        <v>15246.0</v>
      </c>
      <c r="E53" s="24">
        <v>16093.0</v>
      </c>
      <c r="F53" s="24">
        <v>17303.0</v>
      </c>
      <c r="G53" s="24">
        <v>18526.0</v>
      </c>
      <c r="H53" s="24">
        <v>19493.0</v>
      </c>
      <c r="I53" s="24">
        <v>20341.0</v>
      </c>
      <c r="J53" s="24">
        <v>21551.0</v>
      </c>
      <c r="K53" s="26">
        <v>2600.0</v>
      </c>
      <c r="L53" s="21" t="s">
        <v>30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21" t="s">
        <v>160</v>
      </c>
      <c r="B54" s="21">
        <v>6.0</v>
      </c>
      <c r="C54" s="24">
        <v>14278.0</v>
      </c>
      <c r="D54" s="24">
        <v>15246.0</v>
      </c>
      <c r="E54" s="24">
        <v>16093.0</v>
      </c>
      <c r="F54" s="24">
        <v>17303.0</v>
      </c>
      <c r="G54" s="24">
        <v>18526.0</v>
      </c>
      <c r="H54" s="24">
        <v>19493.0</v>
      </c>
      <c r="I54" s="24">
        <v>20341.0</v>
      </c>
      <c r="J54" s="24">
        <v>21551.0</v>
      </c>
      <c r="K54" s="26">
        <v>2600.0</v>
      </c>
      <c r="L54" s="21" t="s">
        <v>35</v>
      </c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6.5" customHeight="1">
      <c r="A55" s="21" t="s">
        <v>161</v>
      </c>
      <c r="B55" s="21">
        <v>4.0</v>
      </c>
      <c r="C55" s="24">
        <v>9680.0</v>
      </c>
      <c r="D55" s="24">
        <v>11500.0</v>
      </c>
      <c r="E55" s="24">
        <v>12246.0</v>
      </c>
      <c r="F55" s="24">
        <v>13310.0</v>
      </c>
      <c r="G55" s="24">
        <v>14429.0</v>
      </c>
      <c r="H55" s="24">
        <v>15281.0</v>
      </c>
      <c r="I55" s="24">
        <v>16100.0</v>
      </c>
      <c r="J55" s="24">
        <v>16950.0</v>
      </c>
      <c r="K55" s="26">
        <v>2350.0</v>
      </c>
      <c r="L55" s="21" t="s">
        <v>35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31" t="str">
        <f>HYPERLINK("http://www.comerciointernacionalmexicano.com/cursos/tall_negocia_interna.htm","Taller de negociación internacional")</f>
        <v>Taller de negociación internacional</v>
      </c>
      <c r="B56" s="21">
        <v>4.0</v>
      </c>
      <c r="C56" s="24">
        <v>9680.0</v>
      </c>
      <c r="D56" s="24">
        <v>11500.0</v>
      </c>
      <c r="E56" s="24">
        <v>12246.0</v>
      </c>
      <c r="F56" s="24">
        <v>13310.0</v>
      </c>
      <c r="G56" s="24">
        <v>14429.0</v>
      </c>
      <c r="H56" s="24">
        <v>15281.0</v>
      </c>
      <c r="I56" s="24">
        <v>16100.0</v>
      </c>
      <c r="J56" s="24">
        <v>16950.0</v>
      </c>
      <c r="K56" s="26">
        <v>2350.0</v>
      </c>
      <c r="L56" s="21" t="s">
        <v>35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21" t="s">
        <v>164</v>
      </c>
      <c r="B57" s="21">
        <v>6.0</v>
      </c>
      <c r="C57" s="24">
        <v>12980.0</v>
      </c>
      <c r="D57" s="24">
        <v>13860.0</v>
      </c>
      <c r="E57" s="24">
        <v>14630.0</v>
      </c>
      <c r="F57" s="24">
        <v>15730.0</v>
      </c>
      <c r="G57" s="24">
        <v>16841.0</v>
      </c>
      <c r="H57" s="24">
        <v>17721.0</v>
      </c>
      <c r="I57" s="24">
        <v>18491.0</v>
      </c>
      <c r="J57" s="24">
        <v>19591.0</v>
      </c>
      <c r="K57" s="24">
        <v>2600.0</v>
      </c>
      <c r="L57" s="21" t="s">
        <v>30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21" t="s">
        <v>165</v>
      </c>
      <c r="B58" s="21">
        <v>5.0</v>
      </c>
      <c r="C58" s="24">
        <v>12980.0</v>
      </c>
      <c r="D58" s="24">
        <v>13860.0</v>
      </c>
      <c r="E58" s="24">
        <v>14630.0</v>
      </c>
      <c r="F58" s="24">
        <v>15730.0</v>
      </c>
      <c r="G58" s="24">
        <v>16841.0</v>
      </c>
      <c r="H58" s="24">
        <v>17721.0</v>
      </c>
      <c r="I58" s="24">
        <v>18491.0</v>
      </c>
      <c r="J58" s="24">
        <v>19591.0</v>
      </c>
      <c r="K58" s="24">
        <v>2600.0</v>
      </c>
      <c r="L58" s="21" t="s">
        <v>30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3" t="s">
        <v>166</v>
      </c>
      <c r="B60" s="1"/>
      <c r="C60" s="3"/>
      <c r="D60" s="3"/>
      <c r="E60" s="3"/>
      <c r="F60" s="3"/>
      <c r="G60" s="3"/>
      <c r="H60" s="3"/>
      <c r="I60" s="1"/>
      <c r="J60" s="1"/>
      <c r="K60" s="4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21" t="s">
        <v>45</v>
      </c>
      <c r="B61" s="21">
        <v>2.0</v>
      </c>
      <c r="C61" s="24">
        <v>5324.0</v>
      </c>
      <c r="D61" s="24">
        <v>6100.0</v>
      </c>
      <c r="E61" s="24">
        <v>6780.0</v>
      </c>
      <c r="F61" s="24">
        <v>7744.0</v>
      </c>
      <c r="G61" s="24">
        <v>7345.0</v>
      </c>
      <c r="H61" s="24">
        <v>8120.0</v>
      </c>
      <c r="I61" s="24">
        <v>8797.0</v>
      </c>
      <c r="J61" s="24">
        <v>9765.0</v>
      </c>
      <c r="K61" s="24">
        <v>1500.0</v>
      </c>
      <c r="L61" s="21" t="s">
        <v>35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21" t="s">
        <v>167</v>
      </c>
      <c r="B62" s="21">
        <v>2.0</v>
      </c>
      <c r="C62" s="24">
        <v>5324.0</v>
      </c>
      <c r="D62" s="24">
        <v>6100.0</v>
      </c>
      <c r="E62" s="24">
        <v>6780.0</v>
      </c>
      <c r="F62" s="24">
        <v>7744.0</v>
      </c>
      <c r="G62" s="24">
        <v>7345.0</v>
      </c>
      <c r="H62" s="24">
        <v>8120.0</v>
      </c>
      <c r="I62" s="24">
        <v>8797.0</v>
      </c>
      <c r="J62" s="24">
        <v>9765.0</v>
      </c>
      <c r="K62" s="24">
        <v>1500.0</v>
      </c>
      <c r="L62" s="21" t="s">
        <v>35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21" t="s">
        <v>154</v>
      </c>
      <c r="B63" s="21">
        <v>2.0</v>
      </c>
      <c r="C63" s="24">
        <v>5324.0</v>
      </c>
      <c r="D63" s="24">
        <v>6100.0</v>
      </c>
      <c r="E63" s="24">
        <v>6780.0</v>
      </c>
      <c r="F63" s="24">
        <v>7744.0</v>
      </c>
      <c r="G63" s="24">
        <v>7345.0</v>
      </c>
      <c r="H63" s="24">
        <v>8120.0</v>
      </c>
      <c r="I63" s="24">
        <v>8797.0</v>
      </c>
      <c r="J63" s="24">
        <v>9765.0</v>
      </c>
      <c r="K63" s="24">
        <v>1500.0</v>
      </c>
      <c r="L63" s="21" t="s">
        <v>35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21" t="s">
        <v>170</v>
      </c>
      <c r="B64" s="21">
        <v>2.0</v>
      </c>
      <c r="C64" s="24">
        <v>5324.0</v>
      </c>
      <c r="D64" s="24">
        <v>6100.0</v>
      </c>
      <c r="E64" s="24">
        <v>6780.0</v>
      </c>
      <c r="F64" s="24">
        <v>7744.0</v>
      </c>
      <c r="G64" s="24">
        <v>7345.0</v>
      </c>
      <c r="H64" s="24">
        <v>8120.0</v>
      </c>
      <c r="I64" s="24">
        <v>8797.0</v>
      </c>
      <c r="J64" s="24">
        <v>9765.0</v>
      </c>
      <c r="K64" s="24">
        <v>1500.0</v>
      </c>
      <c r="L64" s="21" t="s">
        <v>35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21" t="s">
        <v>172</v>
      </c>
      <c r="B65" s="21">
        <v>2.0</v>
      </c>
      <c r="C65" s="24">
        <v>5324.0</v>
      </c>
      <c r="D65" s="24">
        <v>6100.0</v>
      </c>
      <c r="E65" s="24">
        <v>6780.0</v>
      </c>
      <c r="F65" s="24">
        <v>7744.0</v>
      </c>
      <c r="G65" s="24">
        <v>7345.0</v>
      </c>
      <c r="H65" s="24">
        <v>8120.0</v>
      </c>
      <c r="I65" s="24">
        <v>8797.0</v>
      </c>
      <c r="J65" s="24">
        <v>9765.0</v>
      </c>
      <c r="K65" s="24">
        <v>1500.0</v>
      </c>
      <c r="L65" s="21" t="s">
        <v>35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21" t="s">
        <v>173</v>
      </c>
      <c r="B66" s="21">
        <v>2.0</v>
      </c>
      <c r="C66" s="24">
        <v>5324.0</v>
      </c>
      <c r="D66" s="24">
        <v>6100.0</v>
      </c>
      <c r="E66" s="24">
        <v>6780.0</v>
      </c>
      <c r="F66" s="24">
        <v>7744.0</v>
      </c>
      <c r="G66" s="24">
        <v>7345.0</v>
      </c>
      <c r="H66" s="24">
        <v>8120.0</v>
      </c>
      <c r="I66" s="24">
        <v>8797.0</v>
      </c>
      <c r="J66" s="24">
        <v>9765.0</v>
      </c>
      <c r="K66" s="24">
        <v>1500.0</v>
      </c>
      <c r="L66" s="21" t="s">
        <v>35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21" t="s">
        <v>155</v>
      </c>
      <c r="B67" s="21">
        <v>2.0</v>
      </c>
      <c r="C67" s="24">
        <v>5324.0</v>
      </c>
      <c r="D67" s="24">
        <v>6100.0</v>
      </c>
      <c r="E67" s="24">
        <v>6780.0</v>
      </c>
      <c r="F67" s="24">
        <v>7744.0</v>
      </c>
      <c r="G67" s="24">
        <v>7345.0</v>
      </c>
      <c r="H67" s="24">
        <v>8120.0</v>
      </c>
      <c r="I67" s="24">
        <v>8797.0</v>
      </c>
      <c r="J67" s="24">
        <v>9765.0</v>
      </c>
      <c r="K67" s="24">
        <v>1500.0</v>
      </c>
      <c r="L67" s="21" t="s">
        <v>35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5" t="s">
        <v>174</v>
      </c>
      <c r="B69" s="6" t="s">
        <v>175</v>
      </c>
      <c r="C69" s="7" t="s">
        <v>176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5"/>
      <c r="B70" s="16" t="s">
        <v>177</v>
      </c>
      <c r="C70" s="17" t="s">
        <v>177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21" t="s">
        <v>178</v>
      </c>
      <c r="B71" s="24">
        <v>50000.0</v>
      </c>
      <c r="C71" s="24">
        <v>30000.0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21" t="s">
        <v>179</v>
      </c>
      <c r="B72" s="24">
        <v>50000.0</v>
      </c>
      <c r="C72" s="24">
        <v>30000.0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44" t="s">
        <v>183</v>
      </c>
      <c r="B74" s="1"/>
      <c r="C74" s="44"/>
      <c r="D74" s="44" t="s">
        <v>187</v>
      </c>
      <c r="E74" s="44"/>
      <c r="F74" s="4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4" t="s">
        <v>188</v>
      </c>
      <c r="B75" s="1"/>
      <c r="C75" s="4"/>
      <c r="D75" s="4" t="s">
        <v>189</v>
      </c>
      <c r="E75" s="4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4" t="s">
        <v>190</v>
      </c>
      <c r="B76" s="1"/>
      <c r="C76" s="4"/>
      <c r="D76" s="45" t="s">
        <v>191</v>
      </c>
      <c r="E76" s="4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4" t="s">
        <v>192</v>
      </c>
      <c r="B77" s="1"/>
      <c r="C77" s="4"/>
      <c r="D77" s="4"/>
      <c r="E77" s="4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4" t="s">
        <v>194</v>
      </c>
      <c r="B78" s="1"/>
      <c r="C78" s="4"/>
      <c r="D78" s="4"/>
      <c r="E78" s="4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0.71"/>
    <col customWidth="1" min="2" max="2" width="10.14"/>
    <col customWidth="1" min="3" max="10" width="13.14"/>
    <col customWidth="1" min="11" max="11" width="11.71"/>
    <col customWidth="1" min="12" max="12" width="58.0"/>
    <col customWidth="1" min="13" max="26" width="8.71"/>
  </cols>
  <sheetData>
    <row r="1" ht="16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 t="s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 t="s">
        <v>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 t="s">
        <v>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2" t="str">
        <f>HYPERLINK("http://www.comerciointernacionalmexicano.com.mx/","www.comerciointernacionalmexicano.com.mx")</f>
        <v>www.comerciointernacionalmexicano.com.mx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2" t="str">
        <f>HYPERLINK("mailto:ventas@comerciointernacionalmexicano.com.mx","ventas@comerciointernacionalmexicano.com.mx")</f>
        <v>ventas@comerciointernacionalmexicano.com.mx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 t="s">
        <v>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5" t="s">
        <v>271</v>
      </c>
      <c r="B12" s="6" t="s">
        <v>6</v>
      </c>
      <c r="C12" s="6" t="s">
        <v>8</v>
      </c>
      <c r="D12" s="7" t="s">
        <v>8</v>
      </c>
      <c r="E12" s="6" t="s">
        <v>8</v>
      </c>
      <c r="F12" s="6" t="s">
        <v>8</v>
      </c>
      <c r="G12" s="7" t="s">
        <v>8</v>
      </c>
      <c r="H12" s="5" t="s">
        <v>8</v>
      </c>
      <c r="I12" s="6" t="s">
        <v>8</v>
      </c>
      <c r="J12" s="6" t="s">
        <v>8</v>
      </c>
      <c r="K12" s="7" t="s">
        <v>10</v>
      </c>
      <c r="L12" s="6" t="s">
        <v>11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/>
      <c r="B13" s="9" t="s">
        <v>12</v>
      </c>
      <c r="C13" s="9" t="s">
        <v>13</v>
      </c>
      <c r="D13" s="10" t="s">
        <v>13</v>
      </c>
      <c r="E13" s="9" t="s">
        <v>13</v>
      </c>
      <c r="F13" s="9" t="s">
        <v>13</v>
      </c>
      <c r="G13" s="10" t="s">
        <v>14</v>
      </c>
      <c r="H13" s="8" t="s">
        <v>14</v>
      </c>
      <c r="I13" s="9" t="s">
        <v>14</v>
      </c>
      <c r="J13" s="9" t="s">
        <v>14</v>
      </c>
      <c r="K13" s="10" t="s">
        <v>15</v>
      </c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8"/>
      <c r="B14" s="9"/>
      <c r="C14" s="11" t="s">
        <v>16</v>
      </c>
      <c r="D14" s="12" t="s">
        <v>17</v>
      </c>
      <c r="E14" s="9" t="s">
        <v>18</v>
      </c>
      <c r="F14" s="9" t="s">
        <v>19</v>
      </c>
      <c r="G14" s="13" t="s">
        <v>16</v>
      </c>
      <c r="H14" s="14" t="s">
        <v>17</v>
      </c>
      <c r="I14" s="9" t="s">
        <v>18</v>
      </c>
      <c r="J14" s="9" t="s">
        <v>19</v>
      </c>
      <c r="K14" s="10" t="s">
        <v>20</v>
      </c>
      <c r="L14" s="9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8"/>
      <c r="B15" s="9"/>
      <c r="C15" s="9" t="s">
        <v>21</v>
      </c>
      <c r="D15" s="10" t="s">
        <v>21</v>
      </c>
      <c r="E15" s="9" t="s">
        <v>21</v>
      </c>
      <c r="F15" s="9" t="s">
        <v>21</v>
      </c>
      <c r="G15" s="10" t="s">
        <v>21</v>
      </c>
      <c r="H15" s="8" t="s">
        <v>21</v>
      </c>
      <c r="I15" s="9" t="s">
        <v>21</v>
      </c>
      <c r="J15" s="9" t="s">
        <v>21</v>
      </c>
      <c r="K15" s="10" t="s">
        <v>22</v>
      </c>
      <c r="L15" s="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5"/>
      <c r="B16" s="16"/>
      <c r="C16" s="16" t="s">
        <v>23</v>
      </c>
      <c r="D16" s="17" t="s">
        <v>23</v>
      </c>
      <c r="E16" s="16" t="s">
        <v>23</v>
      </c>
      <c r="F16" s="16" t="s">
        <v>23</v>
      </c>
      <c r="G16" s="17" t="s">
        <v>23</v>
      </c>
      <c r="H16" s="15" t="s">
        <v>23</v>
      </c>
      <c r="I16" s="16" t="s">
        <v>23</v>
      </c>
      <c r="J16" s="16" t="s">
        <v>23</v>
      </c>
      <c r="K16" s="17" t="s">
        <v>23</v>
      </c>
      <c r="L16" s="1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 t="s">
        <v>24</v>
      </c>
      <c r="B18" s="3"/>
      <c r="C18" s="18"/>
      <c r="D18" s="18"/>
      <c r="E18" s="18"/>
      <c r="F18" s="18"/>
      <c r="G18" s="18"/>
      <c r="H18" s="18"/>
      <c r="I18" s="18"/>
      <c r="J18" s="18"/>
      <c r="K18" s="1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21" t="s">
        <v>272</v>
      </c>
      <c r="B19" s="21">
        <v>12.0</v>
      </c>
      <c r="C19" s="23">
        <v>28072.0</v>
      </c>
      <c r="D19" s="23">
        <v>29621.0</v>
      </c>
      <c r="E19" s="23">
        <v>30976.0</v>
      </c>
      <c r="F19" s="23">
        <v>32912.0</v>
      </c>
      <c r="G19" s="23">
        <v>32171.0</v>
      </c>
      <c r="H19" s="23">
        <v>35720.0</v>
      </c>
      <c r="I19" s="24">
        <v>37075.0</v>
      </c>
      <c r="J19" s="24">
        <v>39011.0</v>
      </c>
      <c r="K19" s="26">
        <v>3700.0</v>
      </c>
      <c r="L19" s="21" t="s">
        <v>273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21" t="s">
        <v>274</v>
      </c>
      <c r="B20" s="21">
        <v>16.0</v>
      </c>
      <c r="C20" s="24">
        <v>37026.0</v>
      </c>
      <c r="D20" s="24">
        <v>38800.0</v>
      </c>
      <c r="E20" s="24">
        <v>40660.0</v>
      </c>
      <c r="F20" s="24">
        <v>42471.0</v>
      </c>
      <c r="G20" s="24">
        <v>43948.0</v>
      </c>
      <c r="H20" s="24">
        <v>45690.0</v>
      </c>
      <c r="I20" s="25">
        <v>47215.0</v>
      </c>
      <c r="J20" s="24">
        <v>49393.0</v>
      </c>
      <c r="K20" s="26">
        <v>4250.0</v>
      </c>
      <c r="L20" s="21" t="s">
        <v>275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21" t="s">
        <v>276</v>
      </c>
      <c r="B21" s="21">
        <v>12.0</v>
      </c>
      <c r="C21" s="23">
        <v>28072.0</v>
      </c>
      <c r="D21" s="23">
        <v>29621.0</v>
      </c>
      <c r="E21" s="23">
        <v>30976.0</v>
      </c>
      <c r="F21" s="23">
        <v>32912.0</v>
      </c>
      <c r="G21" s="23">
        <v>32171.0</v>
      </c>
      <c r="H21" s="23">
        <v>35720.0</v>
      </c>
      <c r="I21" s="24">
        <v>37075.0</v>
      </c>
      <c r="J21" s="24">
        <v>39011.0</v>
      </c>
      <c r="K21" s="26">
        <v>3700.0</v>
      </c>
      <c r="L21" s="21" t="s">
        <v>277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21" t="s">
        <v>278</v>
      </c>
      <c r="B22" s="21">
        <v>24.0</v>
      </c>
      <c r="C22" s="24">
        <v>54692.0</v>
      </c>
      <c r="D22" s="24">
        <v>56650.0</v>
      </c>
      <c r="E22" s="24">
        <v>58330.0</v>
      </c>
      <c r="F22" s="24">
        <v>60745.0</v>
      </c>
      <c r="G22" s="24">
        <v>63359.0</v>
      </c>
      <c r="H22" s="24">
        <v>65195.0</v>
      </c>
      <c r="I22" s="24">
        <v>66890.0</v>
      </c>
      <c r="J22" s="24">
        <v>69310.0</v>
      </c>
      <c r="K22" s="26">
        <v>5100.0</v>
      </c>
      <c r="L22" s="21" t="s">
        <v>279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21" t="s">
        <v>280</v>
      </c>
      <c r="B23" s="21">
        <v>16.0</v>
      </c>
      <c r="C23" s="24">
        <v>37026.0</v>
      </c>
      <c r="D23" s="24">
        <v>38800.0</v>
      </c>
      <c r="E23" s="24">
        <v>40660.0</v>
      </c>
      <c r="F23" s="24">
        <v>42471.0</v>
      </c>
      <c r="G23" s="24">
        <v>43948.0</v>
      </c>
      <c r="H23" s="24">
        <v>45690.0</v>
      </c>
      <c r="I23" s="25">
        <v>47215.0</v>
      </c>
      <c r="J23" s="24">
        <v>49393.0</v>
      </c>
      <c r="K23" s="26">
        <v>4250.0</v>
      </c>
      <c r="L23" s="21" t="s">
        <v>232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21" t="s">
        <v>281</v>
      </c>
      <c r="B24" s="21">
        <v>16.0</v>
      </c>
      <c r="C24" s="24">
        <v>37026.0</v>
      </c>
      <c r="D24" s="24">
        <v>38800.0</v>
      </c>
      <c r="E24" s="24">
        <v>40660.0</v>
      </c>
      <c r="F24" s="24">
        <v>42471.0</v>
      </c>
      <c r="G24" s="24">
        <v>43948.0</v>
      </c>
      <c r="H24" s="24">
        <v>45690.0</v>
      </c>
      <c r="I24" s="25">
        <v>47215.0</v>
      </c>
      <c r="J24" s="24">
        <v>49393.0</v>
      </c>
      <c r="K24" s="26">
        <v>4250.0</v>
      </c>
      <c r="L24" s="21" t="s">
        <v>282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49" t="s">
        <v>283</v>
      </c>
      <c r="B25" s="21">
        <v>16.0</v>
      </c>
      <c r="C25" s="24">
        <v>37026.0</v>
      </c>
      <c r="D25" s="24">
        <v>38800.0</v>
      </c>
      <c r="E25" s="24">
        <v>40660.0</v>
      </c>
      <c r="F25" s="24">
        <v>42471.0</v>
      </c>
      <c r="G25" s="24">
        <v>43948.0</v>
      </c>
      <c r="H25" s="24">
        <v>45690.0</v>
      </c>
      <c r="I25" s="25">
        <v>47215.0</v>
      </c>
      <c r="J25" s="24">
        <v>49393.0</v>
      </c>
      <c r="K25" s="26">
        <v>4250.0</v>
      </c>
      <c r="L25" s="21" t="s">
        <v>277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49" t="s">
        <v>284</v>
      </c>
      <c r="B26" s="21">
        <v>8.0</v>
      </c>
      <c r="C26" s="23">
        <v>19118.0</v>
      </c>
      <c r="D26" s="23">
        <v>20475.0</v>
      </c>
      <c r="E26" s="23">
        <v>21670.0</v>
      </c>
      <c r="F26" s="23">
        <v>23353.0</v>
      </c>
      <c r="G26" s="23">
        <v>23329.0</v>
      </c>
      <c r="H26" s="23">
        <v>24926.0</v>
      </c>
      <c r="I26" s="23">
        <v>26112.0</v>
      </c>
      <c r="J26" s="25">
        <v>27806.0</v>
      </c>
      <c r="K26" s="26">
        <v>3100.0</v>
      </c>
      <c r="L26" s="21" t="s">
        <v>285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49" t="s">
        <v>286</v>
      </c>
      <c r="B27" s="21">
        <v>8.0</v>
      </c>
      <c r="C27" s="23">
        <v>19118.0</v>
      </c>
      <c r="D27" s="23">
        <v>20475.0</v>
      </c>
      <c r="E27" s="23">
        <v>21670.0</v>
      </c>
      <c r="F27" s="23">
        <v>23353.0</v>
      </c>
      <c r="G27" s="23">
        <v>23329.0</v>
      </c>
      <c r="H27" s="23">
        <v>24926.0</v>
      </c>
      <c r="I27" s="23">
        <v>26112.0</v>
      </c>
      <c r="J27" s="25">
        <v>27806.0</v>
      </c>
      <c r="K27" s="26">
        <v>3100.0</v>
      </c>
      <c r="L27" s="21" t="s">
        <v>277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49" t="s">
        <v>287</v>
      </c>
      <c r="B28" s="21">
        <v>24.0</v>
      </c>
      <c r="C28" s="24">
        <v>54692.0</v>
      </c>
      <c r="D28" s="24">
        <v>56650.0</v>
      </c>
      <c r="E28" s="24">
        <v>58330.0</v>
      </c>
      <c r="F28" s="24">
        <v>60745.0</v>
      </c>
      <c r="G28" s="24">
        <v>63359.0</v>
      </c>
      <c r="H28" s="24">
        <v>65195.0</v>
      </c>
      <c r="I28" s="24">
        <v>66890.0</v>
      </c>
      <c r="J28" s="24">
        <v>69310.0</v>
      </c>
      <c r="K28" s="26">
        <v>5100.0</v>
      </c>
      <c r="L28" s="21" t="s">
        <v>279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49" t="s">
        <v>288</v>
      </c>
      <c r="B29" s="21">
        <v>12.0</v>
      </c>
      <c r="C29" s="23">
        <v>28072.0</v>
      </c>
      <c r="D29" s="23">
        <v>29621.0</v>
      </c>
      <c r="E29" s="23">
        <v>30976.0</v>
      </c>
      <c r="F29" s="23">
        <v>32912.0</v>
      </c>
      <c r="G29" s="23">
        <v>32171.0</v>
      </c>
      <c r="H29" s="23">
        <v>35720.0</v>
      </c>
      <c r="I29" s="24">
        <v>37075.0</v>
      </c>
      <c r="J29" s="24">
        <v>39011.0</v>
      </c>
      <c r="K29" s="26">
        <v>3700.0</v>
      </c>
      <c r="L29" s="21" t="s">
        <v>289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49" t="s">
        <v>290</v>
      </c>
      <c r="B30" s="21">
        <v>16.0</v>
      </c>
      <c r="C30" s="24">
        <v>37026.0</v>
      </c>
      <c r="D30" s="24">
        <v>38800.0</v>
      </c>
      <c r="E30" s="24">
        <v>40660.0</v>
      </c>
      <c r="F30" s="24">
        <v>42471.0</v>
      </c>
      <c r="G30" s="24">
        <v>43948.0</v>
      </c>
      <c r="H30" s="24">
        <v>45690.0</v>
      </c>
      <c r="I30" s="25">
        <v>47215.0</v>
      </c>
      <c r="J30" s="24">
        <v>49393.0</v>
      </c>
      <c r="K30" s="26">
        <v>4250.0</v>
      </c>
      <c r="L30" s="21" t="s">
        <v>291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49" t="s">
        <v>292</v>
      </c>
      <c r="B31" s="21">
        <v>20.0</v>
      </c>
      <c r="C31" s="24">
        <v>41800.0</v>
      </c>
      <c r="D31" s="24">
        <v>43560.0</v>
      </c>
      <c r="E31" s="24">
        <v>45100.0</v>
      </c>
      <c r="F31" s="24">
        <v>47300.0</v>
      </c>
      <c r="G31" s="24">
        <v>49207.0</v>
      </c>
      <c r="H31" s="24">
        <v>50967.0</v>
      </c>
      <c r="I31" s="24">
        <v>52507.0</v>
      </c>
      <c r="J31" s="25">
        <v>54706.0</v>
      </c>
      <c r="K31" s="40">
        <v>4300.0</v>
      </c>
      <c r="L31" s="21" t="s">
        <v>293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49" t="s">
        <v>294</v>
      </c>
      <c r="B32" s="21">
        <v>12.0</v>
      </c>
      <c r="C32" s="23">
        <v>28072.0</v>
      </c>
      <c r="D32" s="23">
        <v>29621.0</v>
      </c>
      <c r="E32" s="23">
        <v>30976.0</v>
      </c>
      <c r="F32" s="23">
        <v>32912.0</v>
      </c>
      <c r="G32" s="23">
        <v>32171.0</v>
      </c>
      <c r="H32" s="23">
        <v>35720.0</v>
      </c>
      <c r="I32" s="24">
        <v>37075.0</v>
      </c>
      <c r="J32" s="24">
        <v>39011.0</v>
      </c>
      <c r="K32" s="26">
        <v>3700.0</v>
      </c>
      <c r="L32" s="21" t="s">
        <v>295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49" t="s">
        <v>296</v>
      </c>
      <c r="B33" s="21">
        <v>8.0</v>
      </c>
      <c r="C33" s="23">
        <v>19118.0</v>
      </c>
      <c r="D33" s="23">
        <v>20475.0</v>
      </c>
      <c r="E33" s="23">
        <v>21670.0</v>
      </c>
      <c r="F33" s="23">
        <v>23353.0</v>
      </c>
      <c r="G33" s="23">
        <v>23329.0</v>
      </c>
      <c r="H33" s="23">
        <v>24926.0</v>
      </c>
      <c r="I33" s="23">
        <v>26112.0</v>
      </c>
      <c r="J33" s="25">
        <v>27806.0</v>
      </c>
      <c r="K33" s="26">
        <v>3100.0</v>
      </c>
      <c r="L33" s="21" t="s">
        <v>82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49" t="s">
        <v>297</v>
      </c>
      <c r="B34" s="21">
        <v>24.0</v>
      </c>
      <c r="C34" s="24">
        <v>54692.0</v>
      </c>
      <c r="D34" s="24">
        <v>51480.0</v>
      </c>
      <c r="E34" s="24">
        <v>53020.0</v>
      </c>
      <c r="F34" s="24">
        <v>55220.0</v>
      </c>
      <c r="G34" s="24">
        <v>57508.0</v>
      </c>
      <c r="H34" s="24">
        <v>59268.0</v>
      </c>
      <c r="I34" s="24">
        <v>60808.0</v>
      </c>
      <c r="J34" s="25">
        <v>63008.0</v>
      </c>
      <c r="K34" s="26">
        <v>4620.0</v>
      </c>
      <c r="L34" s="21" t="s">
        <v>293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49" t="s">
        <v>298</v>
      </c>
      <c r="B35" s="21">
        <v>44.0</v>
      </c>
      <c r="C35" s="23">
        <v>52000.0</v>
      </c>
      <c r="D35" s="23">
        <f>C35+2000</f>
        <v>54000</v>
      </c>
      <c r="E35" s="23">
        <f>D35+2200</f>
        <v>56200</v>
      </c>
      <c r="F35" s="23">
        <f>E35+2300</f>
        <v>58500</v>
      </c>
      <c r="G35" s="23">
        <f>C35+3500</f>
        <v>55500</v>
      </c>
      <c r="H35" s="23">
        <f>D35+3700</f>
        <v>57700</v>
      </c>
      <c r="I35" s="23">
        <f>E35+3900</f>
        <v>60100</v>
      </c>
      <c r="J35" s="24">
        <f>F35+4000</f>
        <v>62500</v>
      </c>
      <c r="K35" s="26">
        <v>7000.0</v>
      </c>
      <c r="L35" s="21" t="s">
        <v>295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49" t="s">
        <v>316</v>
      </c>
      <c r="B36" s="21">
        <v>16.0</v>
      </c>
      <c r="C36" s="24">
        <v>37026.0</v>
      </c>
      <c r="D36" s="24">
        <v>38800.0</v>
      </c>
      <c r="E36" s="24">
        <v>40660.0</v>
      </c>
      <c r="F36" s="24">
        <v>42471.0</v>
      </c>
      <c r="G36" s="24">
        <v>43948.0</v>
      </c>
      <c r="H36" s="24">
        <v>45690.0</v>
      </c>
      <c r="I36" s="25">
        <v>47215.0</v>
      </c>
      <c r="J36" s="24">
        <v>49393.0</v>
      </c>
      <c r="K36" s="26">
        <v>4250.0</v>
      </c>
      <c r="L36" s="21" t="s">
        <v>279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49" t="s">
        <v>317</v>
      </c>
      <c r="B37" s="21">
        <v>16.0</v>
      </c>
      <c r="C37" s="24">
        <v>37026.0</v>
      </c>
      <c r="D37" s="24">
        <v>38800.0</v>
      </c>
      <c r="E37" s="24">
        <v>40660.0</v>
      </c>
      <c r="F37" s="24">
        <v>42471.0</v>
      </c>
      <c r="G37" s="24">
        <v>43948.0</v>
      </c>
      <c r="H37" s="24">
        <v>45690.0</v>
      </c>
      <c r="I37" s="25">
        <v>47215.0</v>
      </c>
      <c r="J37" s="24">
        <v>49393.0</v>
      </c>
      <c r="K37" s="26">
        <v>4250.0</v>
      </c>
      <c r="L37" s="21" t="s">
        <v>279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49" t="s">
        <v>318</v>
      </c>
      <c r="B38" s="21">
        <v>12.0</v>
      </c>
      <c r="C38" s="23">
        <v>28072.0</v>
      </c>
      <c r="D38" s="23">
        <v>29621.0</v>
      </c>
      <c r="E38" s="23">
        <v>30976.0</v>
      </c>
      <c r="F38" s="23">
        <v>32912.0</v>
      </c>
      <c r="G38" s="23">
        <v>32171.0</v>
      </c>
      <c r="H38" s="23">
        <v>35720.0</v>
      </c>
      <c r="I38" s="24">
        <v>37075.0</v>
      </c>
      <c r="J38" s="24">
        <v>39011.0</v>
      </c>
      <c r="K38" s="26">
        <v>3700.0</v>
      </c>
      <c r="L38" s="21" t="s">
        <v>232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49" t="s">
        <v>319</v>
      </c>
      <c r="B39" s="21">
        <v>16.0</v>
      </c>
      <c r="C39" s="24">
        <v>37026.0</v>
      </c>
      <c r="D39" s="24">
        <v>38800.0</v>
      </c>
      <c r="E39" s="24">
        <v>40660.0</v>
      </c>
      <c r="F39" s="24">
        <v>42471.0</v>
      </c>
      <c r="G39" s="24">
        <v>43948.0</v>
      </c>
      <c r="H39" s="24">
        <v>45690.0</v>
      </c>
      <c r="I39" s="25">
        <v>47215.0</v>
      </c>
      <c r="J39" s="24">
        <v>49393.0</v>
      </c>
      <c r="K39" s="26">
        <v>4250.0</v>
      </c>
      <c r="L39" s="21" t="s">
        <v>279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9" t="s">
        <v>320</v>
      </c>
      <c r="B40" s="21">
        <v>8.0</v>
      </c>
      <c r="C40" s="23">
        <v>19118.0</v>
      </c>
      <c r="D40" s="23">
        <v>20475.0</v>
      </c>
      <c r="E40" s="23">
        <v>21670.0</v>
      </c>
      <c r="F40" s="23">
        <v>23353.0</v>
      </c>
      <c r="G40" s="23">
        <v>23329.0</v>
      </c>
      <c r="H40" s="23">
        <v>24926.0</v>
      </c>
      <c r="I40" s="23">
        <v>26112.0</v>
      </c>
      <c r="J40" s="25">
        <v>27806.0</v>
      </c>
      <c r="K40" s="26">
        <v>3100.0</v>
      </c>
      <c r="L40" s="21" t="s">
        <v>285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321</v>
      </c>
      <c r="B41" s="21">
        <v>24.0</v>
      </c>
      <c r="C41" s="24">
        <v>54692.0</v>
      </c>
      <c r="D41" s="24">
        <v>56650.0</v>
      </c>
      <c r="E41" s="24">
        <v>58330.0</v>
      </c>
      <c r="F41" s="24">
        <v>60745.0</v>
      </c>
      <c r="G41" s="24">
        <v>63359.0</v>
      </c>
      <c r="H41" s="24">
        <v>65195.0</v>
      </c>
      <c r="I41" s="24">
        <v>66890.0</v>
      </c>
      <c r="J41" s="24">
        <v>69310.0</v>
      </c>
      <c r="K41" s="26">
        <v>5100.0</v>
      </c>
      <c r="L41" s="21" t="s">
        <v>279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21" t="s">
        <v>322</v>
      </c>
      <c r="B42" s="21">
        <v>16.0</v>
      </c>
      <c r="C42" s="24">
        <v>37026.0</v>
      </c>
      <c r="D42" s="24">
        <v>38800.0</v>
      </c>
      <c r="E42" s="24">
        <v>40660.0</v>
      </c>
      <c r="F42" s="24">
        <v>42471.0</v>
      </c>
      <c r="G42" s="24">
        <v>43948.0</v>
      </c>
      <c r="H42" s="24">
        <v>45690.0</v>
      </c>
      <c r="I42" s="25">
        <v>47215.0</v>
      </c>
      <c r="J42" s="24">
        <v>49393.0</v>
      </c>
      <c r="K42" s="26">
        <v>4250.0</v>
      </c>
      <c r="L42" s="21" t="s">
        <v>291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49" t="s">
        <v>323</v>
      </c>
      <c r="B43" s="21">
        <v>8.0</v>
      </c>
      <c r="C43" s="23">
        <v>19118.0</v>
      </c>
      <c r="D43" s="23">
        <v>20475.0</v>
      </c>
      <c r="E43" s="23">
        <v>21670.0</v>
      </c>
      <c r="F43" s="23">
        <v>23353.0</v>
      </c>
      <c r="G43" s="23">
        <v>23329.0</v>
      </c>
      <c r="H43" s="23">
        <v>24926.0</v>
      </c>
      <c r="I43" s="23">
        <v>26112.0</v>
      </c>
      <c r="J43" s="25">
        <v>27806.0</v>
      </c>
      <c r="K43" s="26">
        <v>3100.0</v>
      </c>
      <c r="L43" s="21" t="s">
        <v>232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49" t="s">
        <v>324</v>
      </c>
      <c r="B44" s="21">
        <v>24.0</v>
      </c>
      <c r="C44" s="24">
        <v>54692.0</v>
      </c>
      <c r="D44" s="24">
        <v>56650.0</v>
      </c>
      <c r="E44" s="24">
        <v>58330.0</v>
      </c>
      <c r="F44" s="24">
        <v>60745.0</v>
      </c>
      <c r="G44" s="24">
        <v>63359.0</v>
      </c>
      <c r="H44" s="24">
        <v>65195.0</v>
      </c>
      <c r="I44" s="24">
        <v>66890.0</v>
      </c>
      <c r="J44" s="24">
        <v>69310.0</v>
      </c>
      <c r="K44" s="26">
        <v>5100.0</v>
      </c>
      <c r="L44" s="21" t="s">
        <v>81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49" t="s">
        <v>325</v>
      </c>
      <c r="B45" s="21">
        <v>12.0</v>
      </c>
      <c r="C45" s="23">
        <v>28072.0</v>
      </c>
      <c r="D45" s="23">
        <v>29621.0</v>
      </c>
      <c r="E45" s="23">
        <v>30976.0</v>
      </c>
      <c r="F45" s="23">
        <v>32912.0</v>
      </c>
      <c r="G45" s="23">
        <v>32171.0</v>
      </c>
      <c r="H45" s="23">
        <v>35720.0</v>
      </c>
      <c r="I45" s="24">
        <v>37075.0</v>
      </c>
      <c r="J45" s="24">
        <v>39011.0</v>
      </c>
      <c r="K45" s="26">
        <v>3700.0</v>
      </c>
      <c r="L45" s="21" t="s">
        <v>295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49" t="s">
        <v>326</v>
      </c>
      <c r="B46" s="21">
        <v>8.0</v>
      </c>
      <c r="C46" s="23">
        <v>19118.0</v>
      </c>
      <c r="D46" s="23">
        <v>20475.0</v>
      </c>
      <c r="E46" s="23">
        <v>21670.0</v>
      </c>
      <c r="F46" s="23">
        <v>23353.0</v>
      </c>
      <c r="G46" s="23">
        <v>23329.0</v>
      </c>
      <c r="H46" s="23">
        <v>24926.0</v>
      </c>
      <c r="I46" s="23">
        <v>26112.0</v>
      </c>
      <c r="J46" s="25">
        <v>27806.0</v>
      </c>
      <c r="K46" s="26">
        <v>3100.0</v>
      </c>
      <c r="L46" s="21" t="s">
        <v>327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49" t="s">
        <v>328</v>
      </c>
      <c r="B47" s="21">
        <v>20.0</v>
      </c>
      <c r="C47" s="24">
        <v>41800.0</v>
      </c>
      <c r="D47" s="24">
        <v>43560.0</v>
      </c>
      <c r="E47" s="24">
        <v>45100.0</v>
      </c>
      <c r="F47" s="24">
        <v>47300.0</v>
      </c>
      <c r="G47" s="24">
        <v>49207.0</v>
      </c>
      <c r="H47" s="24">
        <v>50967.0</v>
      </c>
      <c r="I47" s="24">
        <v>52507.0</v>
      </c>
      <c r="J47" s="25">
        <v>54706.0</v>
      </c>
      <c r="K47" s="40">
        <v>4300.0</v>
      </c>
      <c r="L47" s="21" t="s">
        <v>327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49" t="s">
        <v>329</v>
      </c>
      <c r="B48" s="21">
        <v>16.0</v>
      </c>
      <c r="C48" s="24">
        <v>37026.0</v>
      </c>
      <c r="D48" s="24">
        <v>38800.0</v>
      </c>
      <c r="E48" s="24">
        <v>40660.0</v>
      </c>
      <c r="F48" s="24">
        <v>42471.0</v>
      </c>
      <c r="G48" s="24">
        <v>43948.0</v>
      </c>
      <c r="H48" s="24">
        <v>45690.0</v>
      </c>
      <c r="I48" s="25">
        <v>47215.0</v>
      </c>
      <c r="J48" s="24">
        <v>49393.0</v>
      </c>
      <c r="K48" s="26">
        <v>4250.0</v>
      </c>
      <c r="L48" s="21" t="s">
        <v>330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49" t="s">
        <v>331</v>
      </c>
      <c r="B49" s="21">
        <v>8.0</v>
      </c>
      <c r="C49" s="23">
        <v>19118.0</v>
      </c>
      <c r="D49" s="23">
        <v>20475.0</v>
      </c>
      <c r="E49" s="23">
        <v>21670.0</v>
      </c>
      <c r="F49" s="23">
        <v>23353.0</v>
      </c>
      <c r="G49" s="23">
        <v>23329.0</v>
      </c>
      <c r="H49" s="23">
        <v>24926.0</v>
      </c>
      <c r="I49" s="23">
        <v>26112.0</v>
      </c>
      <c r="J49" s="25">
        <v>27806.0</v>
      </c>
      <c r="K49" s="26">
        <v>3100.0</v>
      </c>
      <c r="L49" s="21" t="s">
        <v>186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49" t="s">
        <v>332</v>
      </c>
      <c r="B50" s="21">
        <v>16.0</v>
      </c>
      <c r="C50" s="24">
        <v>37026.0</v>
      </c>
      <c r="D50" s="24">
        <v>38800.0</v>
      </c>
      <c r="E50" s="24">
        <v>40660.0</v>
      </c>
      <c r="F50" s="24">
        <v>42471.0</v>
      </c>
      <c r="G50" s="24">
        <v>43948.0</v>
      </c>
      <c r="H50" s="24">
        <v>45690.0</v>
      </c>
      <c r="I50" s="25">
        <v>47215.0</v>
      </c>
      <c r="J50" s="24">
        <v>49393.0</v>
      </c>
      <c r="K50" s="26">
        <v>4250.0</v>
      </c>
      <c r="L50" s="21" t="s">
        <v>279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21" t="s">
        <v>333</v>
      </c>
      <c r="B51" s="21">
        <v>16.0</v>
      </c>
      <c r="C51" s="24">
        <v>37026.0</v>
      </c>
      <c r="D51" s="24">
        <v>38800.0</v>
      </c>
      <c r="E51" s="24">
        <v>40660.0</v>
      </c>
      <c r="F51" s="24">
        <v>42471.0</v>
      </c>
      <c r="G51" s="24">
        <v>43948.0</v>
      </c>
      <c r="H51" s="24">
        <v>45690.0</v>
      </c>
      <c r="I51" s="25">
        <v>47215.0</v>
      </c>
      <c r="J51" s="24">
        <v>49393.0</v>
      </c>
      <c r="K51" s="26">
        <v>4250.0</v>
      </c>
      <c r="L51" s="21" t="s">
        <v>334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21" t="s">
        <v>335</v>
      </c>
      <c r="B52" s="21">
        <v>12.0</v>
      </c>
      <c r="C52" s="23">
        <v>28072.0</v>
      </c>
      <c r="D52" s="23">
        <v>29621.0</v>
      </c>
      <c r="E52" s="23">
        <v>30976.0</v>
      </c>
      <c r="F52" s="23">
        <v>32912.0</v>
      </c>
      <c r="G52" s="23">
        <v>32171.0</v>
      </c>
      <c r="H52" s="23">
        <v>35720.0</v>
      </c>
      <c r="I52" s="24">
        <v>37075.0</v>
      </c>
      <c r="J52" s="24">
        <v>39011.0</v>
      </c>
      <c r="K52" s="26">
        <v>3700.0</v>
      </c>
      <c r="L52" s="21" t="s">
        <v>285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21" t="s">
        <v>336</v>
      </c>
      <c r="B53" s="21">
        <v>8.0</v>
      </c>
      <c r="C53" s="23">
        <v>19118.0</v>
      </c>
      <c r="D53" s="23">
        <v>20475.0</v>
      </c>
      <c r="E53" s="23">
        <v>21670.0</v>
      </c>
      <c r="F53" s="23">
        <v>23353.0</v>
      </c>
      <c r="G53" s="23">
        <v>23329.0</v>
      </c>
      <c r="H53" s="23">
        <v>24926.0</v>
      </c>
      <c r="I53" s="23">
        <v>26112.0</v>
      </c>
      <c r="J53" s="25">
        <v>27806.0</v>
      </c>
      <c r="K53" s="26">
        <v>3100.0</v>
      </c>
      <c r="L53" s="21" t="s">
        <v>337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21" t="s">
        <v>338</v>
      </c>
      <c r="B54" s="21">
        <v>8.0</v>
      </c>
      <c r="C54" s="23">
        <v>19118.0</v>
      </c>
      <c r="D54" s="23">
        <v>20475.0</v>
      </c>
      <c r="E54" s="23">
        <v>21670.0</v>
      </c>
      <c r="F54" s="23">
        <v>23353.0</v>
      </c>
      <c r="G54" s="23">
        <v>23329.0</v>
      </c>
      <c r="H54" s="23">
        <v>24926.0</v>
      </c>
      <c r="I54" s="23">
        <v>26112.0</v>
      </c>
      <c r="J54" s="25">
        <v>27806.0</v>
      </c>
      <c r="K54" s="26">
        <v>3100.0</v>
      </c>
      <c r="L54" s="21" t="s">
        <v>186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21" t="s">
        <v>339</v>
      </c>
      <c r="B55" s="21">
        <v>18.0</v>
      </c>
      <c r="C55" s="24">
        <v>41382.0</v>
      </c>
      <c r="D55" s="24">
        <v>43124.4</v>
      </c>
      <c r="E55" s="24">
        <v>44649.0</v>
      </c>
      <c r="F55" s="24">
        <v>46827.0</v>
      </c>
      <c r="G55" s="24">
        <v>48715.0</v>
      </c>
      <c r="H55" s="24">
        <v>50457.0</v>
      </c>
      <c r="I55" s="24">
        <v>51982.0</v>
      </c>
      <c r="J55" s="24">
        <v>54160.0</v>
      </c>
      <c r="K55" s="26">
        <v>4600.0</v>
      </c>
      <c r="L55" s="21" t="s">
        <v>340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21" t="s">
        <v>341</v>
      </c>
      <c r="B56" s="21">
        <v>24.0</v>
      </c>
      <c r="C56" s="24">
        <v>54692.0</v>
      </c>
      <c r="D56" s="24">
        <v>56650.0</v>
      </c>
      <c r="E56" s="24">
        <v>58330.0</v>
      </c>
      <c r="F56" s="24">
        <v>60745.0</v>
      </c>
      <c r="G56" s="24">
        <v>63359.0</v>
      </c>
      <c r="H56" s="24">
        <v>65195.0</v>
      </c>
      <c r="I56" s="24">
        <v>66890.0</v>
      </c>
      <c r="J56" s="24">
        <v>69310.0</v>
      </c>
      <c r="K56" s="26">
        <v>5100.0</v>
      </c>
      <c r="L56" s="54" t="s">
        <v>342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21" t="s">
        <v>343</v>
      </c>
      <c r="B57" s="21">
        <v>16.0</v>
      </c>
      <c r="C57" s="24">
        <v>37026.0</v>
      </c>
      <c r="D57" s="24">
        <v>38800.0</v>
      </c>
      <c r="E57" s="24">
        <v>40660.0</v>
      </c>
      <c r="F57" s="24">
        <v>42471.0</v>
      </c>
      <c r="G57" s="24">
        <v>43948.0</v>
      </c>
      <c r="H57" s="24">
        <v>45690.0</v>
      </c>
      <c r="I57" s="25">
        <v>47215.0</v>
      </c>
      <c r="J57" s="24">
        <v>49393.0</v>
      </c>
      <c r="K57" s="26">
        <v>4250.0</v>
      </c>
      <c r="L57" s="21" t="s">
        <v>279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21" t="s">
        <v>344</v>
      </c>
      <c r="B58" s="21">
        <v>16.0</v>
      </c>
      <c r="C58" s="24">
        <v>37026.0</v>
      </c>
      <c r="D58" s="24">
        <v>38800.0</v>
      </c>
      <c r="E58" s="24">
        <v>40660.0</v>
      </c>
      <c r="F58" s="24">
        <v>42471.0</v>
      </c>
      <c r="G58" s="24">
        <v>43948.0</v>
      </c>
      <c r="H58" s="24">
        <v>45690.0</v>
      </c>
      <c r="I58" s="25">
        <v>47215.0</v>
      </c>
      <c r="J58" s="24">
        <v>49393.0</v>
      </c>
      <c r="K58" s="26">
        <v>4250.0</v>
      </c>
      <c r="L58" s="21" t="s">
        <v>95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21" t="s">
        <v>345</v>
      </c>
      <c r="B59" s="21">
        <v>8.0</v>
      </c>
      <c r="C59" s="23">
        <v>19118.0</v>
      </c>
      <c r="D59" s="23">
        <v>20475.0</v>
      </c>
      <c r="E59" s="23">
        <v>21670.0</v>
      </c>
      <c r="F59" s="23">
        <v>23353.0</v>
      </c>
      <c r="G59" s="23">
        <v>23329.0</v>
      </c>
      <c r="H59" s="23">
        <v>24926.0</v>
      </c>
      <c r="I59" s="23">
        <v>26112.0</v>
      </c>
      <c r="J59" s="25">
        <v>27806.0</v>
      </c>
      <c r="K59" s="26">
        <v>3100.0</v>
      </c>
      <c r="L59" s="21" t="s">
        <v>295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21" t="s">
        <v>346</v>
      </c>
      <c r="B60" s="21">
        <v>12.0</v>
      </c>
      <c r="C60" s="23">
        <v>28072.0</v>
      </c>
      <c r="D60" s="23">
        <v>29621.0</v>
      </c>
      <c r="E60" s="23">
        <v>30976.0</v>
      </c>
      <c r="F60" s="23">
        <v>32912.0</v>
      </c>
      <c r="G60" s="23">
        <v>32171.0</v>
      </c>
      <c r="H60" s="23">
        <v>35720.0</v>
      </c>
      <c r="I60" s="24">
        <v>37075.0</v>
      </c>
      <c r="J60" s="24">
        <v>39011.0</v>
      </c>
      <c r="K60" s="26">
        <v>3700.0</v>
      </c>
      <c r="L60" s="21" t="s">
        <v>295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55"/>
      <c r="B61" s="1"/>
      <c r="C61" s="1"/>
      <c r="D61" s="1"/>
      <c r="E61" s="1"/>
      <c r="F61" s="1"/>
      <c r="G61" s="1"/>
      <c r="H61" s="1"/>
      <c r="I61" s="1"/>
      <c r="J61" s="1"/>
      <c r="K61" s="4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3" t="s">
        <v>102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21" t="s">
        <v>347</v>
      </c>
      <c r="B63" s="21">
        <v>144.0</v>
      </c>
      <c r="C63" s="24">
        <v>168400.0</v>
      </c>
      <c r="D63" s="35">
        <v>176400.0</v>
      </c>
      <c r="E63" s="24">
        <v>183400.0</v>
      </c>
      <c r="F63" s="24">
        <v>193400.0</v>
      </c>
      <c r="G63" s="35">
        <v>212880.0</v>
      </c>
      <c r="H63" s="24">
        <v>220880.0</v>
      </c>
      <c r="I63" s="24">
        <v>227880.0</v>
      </c>
      <c r="J63" s="24">
        <v>237880.0</v>
      </c>
      <c r="K63" s="24">
        <v>34813.0</v>
      </c>
      <c r="L63" s="21" t="s">
        <v>87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4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4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4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4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4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4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4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4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4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4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4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4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4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4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 t="s">
        <v>0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 t="s">
        <v>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 t="s">
        <v>2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2" t="str">
        <f>HYPERLINK("http://www.comerciointernacionalmexicano.com.mx/","www.comerciointernacionalmexicano.com.mx")</f>
        <v>www.comerciointernacionalmexicano.com.mx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2" t="str">
        <f>HYPERLINK("mailto:ventas@comerciointernacionalmexicano.com.mx","ventas@comerciointernacionalmexicano.com.mx")</f>
        <v>ventas@comerciointernacionalmexicano.com.mx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3" t="s">
        <v>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 t="s">
        <v>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5" t="s">
        <v>271</v>
      </c>
      <c r="B91" s="6" t="s">
        <v>6</v>
      </c>
      <c r="C91" s="6" t="s">
        <v>8</v>
      </c>
      <c r="D91" s="7" t="s">
        <v>8</v>
      </c>
      <c r="E91" s="6" t="s">
        <v>8</v>
      </c>
      <c r="F91" s="6" t="s">
        <v>8</v>
      </c>
      <c r="G91" s="7" t="s">
        <v>8</v>
      </c>
      <c r="H91" s="5" t="s">
        <v>8</v>
      </c>
      <c r="I91" s="6" t="s">
        <v>8</v>
      </c>
      <c r="J91" s="6" t="s">
        <v>8</v>
      </c>
      <c r="K91" s="7" t="s">
        <v>10</v>
      </c>
      <c r="L91" s="6" t="s">
        <v>11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8"/>
      <c r="B92" s="9" t="s">
        <v>12</v>
      </c>
      <c r="C92" s="9" t="s">
        <v>13</v>
      </c>
      <c r="D92" s="10" t="s">
        <v>13</v>
      </c>
      <c r="E92" s="9" t="s">
        <v>13</v>
      </c>
      <c r="F92" s="9" t="s">
        <v>13</v>
      </c>
      <c r="G92" s="10" t="s">
        <v>14</v>
      </c>
      <c r="H92" s="8" t="s">
        <v>14</v>
      </c>
      <c r="I92" s="9" t="s">
        <v>14</v>
      </c>
      <c r="J92" s="9" t="s">
        <v>14</v>
      </c>
      <c r="K92" s="10" t="s">
        <v>15</v>
      </c>
      <c r="L92" s="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8"/>
      <c r="B93" s="9"/>
      <c r="C93" s="11" t="s">
        <v>16</v>
      </c>
      <c r="D93" s="12" t="s">
        <v>17</v>
      </c>
      <c r="E93" s="9" t="s">
        <v>18</v>
      </c>
      <c r="F93" s="9" t="s">
        <v>19</v>
      </c>
      <c r="G93" s="13" t="s">
        <v>16</v>
      </c>
      <c r="H93" s="14" t="s">
        <v>17</v>
      </c>
      <c r="I93" s="9" t="s">
        <v>18</v>
      </c>
      <c r="J93" s="9" t="s">
        <v>19</v>
      </c>
      <c r="K93" s="10" t="s">
        <v>20</v>
      </c>
      <c r="L93" s="9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8"/>
      <c r="B94" s="9"/>
      <c r="C94" s="9" t="s">
        <v>21</v>
      </c>
      <c r="D94" s="10" t="s">
        <v>21</v>
      </c>
      <c r="E94" s="9" t="s">
        <v>21</v>
      </c>
      <c r="F94" s="9" t="s">
        <v>21</v>
      </c>
      <c r="G94" s="10" t="s">
        <v>21</v>
      </c>
      <c r="H94" s="8" t="s">
        <v>21</v>
      </c>
      <c r="I94" s="9" t="s">
        <v>21</v>
      </c>
      <c r="J94" s="9" t="s">
        <v>21</v>
      </c>
      <c r="K94" s="10" t="s">
        <v>22</v>
      </c>
      <c r="L94" s="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15"/>
      <c r="B95" s="16"/>
      <c r="C95" s="16" t="s">
        <v>23</v>
      </c>
      <c r="D95" s="17" t="s">
        <v>23</v>
      </c>
      <c r="E95" s="16" t="s">
        <v>23</v>
      </c>
      <c r="F95" s="16" t="s">
        <v>23</v>
      </c>
      <c r="G95" s="17" t="s">
        <v>23</v>
      </c>
      <c r="H95" s="15" t="s">
        <v>23</v>
      </c>
      <c r="I95" s="16" t="s">
        <v>23</v>
      </c>
      <c r="J95" s="16" t="s">
        <v>23</v>
      </c>
      <c r="K95" s="17" t="s">
        <v>23</v>
      </c>
      <c r="L95" s="16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4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3" t="s">
        <v>109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49" t="s">
        <v>348</v>
      </c>
      <c r="B98" s="21">
        <v>3.0</v>
      </c>
      <c r="C98" s="24">
        <v>7502.0</v>
      </c>
      <c r="D98" s="24">
        <v>8277.0</v>
      </c>
      <c r="E98" s="24">
        <v>8954.0</v>
      </c>
      <c r="F98" s="24">
        <v>9922.0</v>
      </c>
      <c r="G98" s="24">
        <v>10836.0</v>
      </c>
      <c r="H98" s="24">
        <v>11610.0</v>
      </c>
      <c r="I98" s="24">
        <v>12288.0</v>
      </c>
      <c r="J98" s="24">
        <v>13256.0</v>
      </c>
      <c r="K98" s="26">
        <v>1650.0</v>
      </c>
      <c r="L98" s="21" t="s">
        <v>285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49" t="s">
        <v>349</v>
      </c>
      <c r="B99" s="21">
        <v>6.0</v>
      </c>
      <c r="C99" s="24">
        <v>14278.0</v>
      </c>
      <c r="D99" s="24">
        <v>15246.0</v>
      </c>
      <c r="E99" s="24">
        <v>16093.0</v>
      </c>
      <c r="F99" s="24">
        <v>17303.0</v>
      </c>
      <c r="G99" s="24">
        <v>18526.0</v>
      </c>
      <c r="H99" s="24">
        <v>19493.0</v>
      </c>
      <c r="I99" s="24">
        <v>20341.0</v>
      </c>
      <c r="J99" s="24">
        <v>21551.0</v>
      </c>
      <c r="K99" s="26">
        <v>2600.0</v>
      </c>
      <c r="L99" s="21" t="s">
        <v>285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21" t="s">
        <v>350</v>
      </c>
      <c r="B100" s="21">
        <v>6.0</v>
      </c>
      <c r="C100" s="24">
        <v>14278.0</v>
      </c>
      <c r="D100" s="24">
        <v>15246.0</v>
      </c>
      <c r="E100" s="24">
        <v>16093.0</v>
      </c>
      <c r="F100" s="24">
        <v>17303.0</v>
      </c>
      <c r="G100" s="24">
        <v>18526.0</v>
      </c>
      <c r="H100" s="24">
        <v>19493.0</v>
      </c>
      <c r="I100" s="24">
        <v>20341.0</v>
      </c>
      <c r="J100" s="24">
        <v>21551.0</v>
      </c>
      <c r="K100" s="26">
        <v>2600.0</v>
      </c>
      <c r="L100" s="21" t="s">
        <v>285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21" t="s">
        <v>309</v>
      </c>
      <c r="B101" s="21">
        <v>6.0</v>
      </c>
      <c r="C101" s="24">
        <v>14278.0</v>
      </c>
      <c r="D101" s="24">
        <v>15246.0</v>
      </c>
      <c r="E101" s="24">
        <v>16093.0</v>
      </c>
      <c r="F101" s="24">
        <v>17303.0</v>
      </c>
      <c r="G101" s="24">
        <v>18526.0</v>
      </c>
      <c r="H101" s="24">
        <v>19493.0</v>
      </c>
      <c r="I101" s="24">
        <v>20341.0</v>
      </c>
      <c r="J101" s="24">
        <v>21551.0</v>
      </c>
      <c r="K101" s="26">
        <v>2600.0</v>
      </c>
      <c r="L101" s="21" t="s">
        <v>351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21" t="s">
        <v>352</v>
      </c>
      <c r="B102" s="21">
        <v>6.0</v>
      </c>
      <c r="C102" s="24">
        <v>14278.0</v>
      </c>
      <c r="D102" s="24">
        <v>15246.0</v>
      </c>
      <c r="E102" s="24">
        <v>16093.0</v>
      </c>
      <c r="F102" s="24">
        <v>17303.0</v>
      </c>
      <c r="G102" s="24">
        <v>18526.0</v>
      </c>
      <c r="H102" s="24">
        <v>19493.0</v>
      </c>
      <c r="I102" s="24">
        <v>20341.0</v>
      </c>
      <c r="J102" s="24">
        <v>21551.0</v>
      </c>
      <c r="K102" s="26">
        <v>2600.0</v>
      </c>
      <c r="L102" s="21" t="s">
        <v>351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21" t="s">
        <v>353</v>
      </c>
      <c r="B103" s="21">
        <v>6.0</v>
      </c>
      <c r="C103" s="24">
        <v>14278.0</v>
      </c>
      <c r="D103" s="24">
        <v>15246.0</v>
      </c>
      <c r="E103" s="24">
        <v>16093.0</v>
      </c>
      <c r="F103" s="24">
        <v>17303.0</v>
      </c>
      <c r="G103" s="24">
        <v>18526.0</v>
      </c>
      <c r="H103" s="24">
        <v>19493.0</v>
      </c>
      <c r="I103" s="24">
        <v>20341.0</v>
      </c>
      <c r="J103" s="24">
        <v>21551.0</v>
      </c>
      <c r="K103" s="26">
        <v>2600.0</v>
      </c>
      <c r="L103" s="21" t="s">
        <v>232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21" t="s">
        <v>310</v>
      </c>
      <c r="B104" s="21">
        <v>6.0</v>
      </c>
      <c r="C104" s="24">
        <v>14278.0</v>
      </c>
      <c r="D104" s="24">
        <v>15246.0</v>
      </c>
      <c r="E104" s="24">
        <v>16093.0</v>
      </c>
      <c r="F104" s="24">
        <v>17303.0</v>
      </c>
      <c r="G104" s="24">
        <v>18526.0</v>
      </c>
      <c r="H104" s="24">
        <v>19493.0</v>
      </c>
      <c r="I104" s="24">
        <v>20341.0</v>
      </c>
      <c r="J104" s="24">
        <v>21551.0</v>
      </c>
      <c r="K104" s="26">
        <v>2600.0</v>
      </c>
      <c r="L104" s="21" t="s">
        <v>285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21" t="s">
        <v>354</v>
      </c>
      <c r="B105" s="21">
        <v>3.0</v>
      </c>
      <c r="C105" s="24">
        <v>7502.0</v>
      </c>
      <c r="D105" s="24">
        <v>8277.0</v>
      </c>
      <c r="E105" s="24">
        <v>8954.0</v>
      </c>
      <c r="F105" s="24">
        <v>9922.0</v>
      </c>
      <c r="G105" s="24">
        <v>10836.0</v>
      </c>
      <c r="H105" s="24">
        <v>11610.0</v>
      </c>
      <c r="I105" s="24">
        <v>12288.0</v>
      </c>
      <c r="J105" s="24">
        <v>13256.0</v>
      </c>
      <c r="K105" s="26">
        <v>1650.0</v>
      </c>
      <c r="L105" s="21" t="s">
        <v>285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21" t="s">
        <v>355</v>
      </c>
      <c r="B106" s="21">
        <v>4.0</v>
      </c>
      <c r="C106" s="24">
        <v>9680.0</v>
      </c>
      <c r="D106" s="24">
        <v>11500.0</v>
      </c>
      <c r="E106" s="24">
        <v>12246.0</v>
      </c>
      <c r="F106" s="24">
        <v>13310.0</v>
      </c>
      <c r="G106" s="24">
        <v>14429.0</v>
      </c>
      <c r="H106" s="24">
        <v>15281.0</v>
      </c>
      <c r="I106" s="24">
        <v>16100.0</v>
      </c>
      <c r="J106" s="24">
        <v>16950.0</v>
      </c>
      <c r="K106" s="26">
        <v>2350.0</v>
      </c>
      <c r="L106" s="21" t="s">
        <v>232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21" t="s">
        <v>356</v>
      </c>
      <c r="B107" s="21">
        <v>6.0</v>
      </c>
      <c r="C107" s="24">
        <v>14278.0</v>
      </c>
      <c r="D107" s="24">
        <v>15246.0</v>
      </c>
      <c r="E107" s="24">
        <v>16093.0</v>
      </c>
      <c r="F107" s="24">
        <v>17303.0</v>
      </c>
      <c r="G107" s="24">
        <v>18526.0</v>
      </c>
      <c r="H107" s="24">
        <v>19493.0</v>
      </c>
      <c r="I107" s="24">
        <v>20341.0</v>
      </c>
      <c r="J107" s="24">
        <v>21551.0</v>
      </c>
      <c r="K107" s="26">
        <v>2600.0</v>
      </c>
      <c r="L107" s="21" t="s">
        <v>357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21" t="s">
        <v>358</v>
      </c>
      <c r="B108" s="21">
        <v>6.0</v>
      </c>
      <c r="C108" s="24">
        <v>14278.0</v>
      </c>
      <c r="D108" s="24">
        <v>15246.0</v>
      </c>
      <c r="E108" s="24">
        <v>16093.0</v>
      </c>
      <c r="F108" s="24">
        <v>17303.0</v>
      </c>
      <c r="G108" s="24">
        <v>18526.0</v>
      </c>
      <c r="H108" s="24">
        <v>19493.0</v>
      </c>
      <c r="I108" s="24">
        <v>20341.0</v>
      </c>
      <c r="J108" s="24">
        <v>21551.0</v>
      </c>
      <c r="K108" s="26">
        <v>2600.0</v>
      </c>
      <c r="L108" s="21" t="s">
        <v>357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21" t="s">
        <v>359</v>
      </c>
      <c r="B109" s="21">
        <v>6.0</v>
      </c>
      <c r="C109" s="24">
        <v>14278.0</v>
      </c>
      <c r="D109" s="24">
        <v>15246.0</v>
      </c>
      <c r="E109" s="24">
        <v>16093.0</v>
      </c>
      <c r="F109" s="24">
        <v>17303.0</v>
      </c>
      <c r="G109" s="24">
        <v>18526.0</v>
      </c>
      <c r="H109" s="24">
        <v>19493.0</v>
      </c>
      <c r="I109" s="24">
        <v>20341.0</v>
      </c>
      <c r="J109" s="24">
        <v>21551.0</v>
      </c>
      <c r="K109" s="26">
        <v>2600.0</v>
      </c>
      <c r="L109" s="21" t="s">
        <v>285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21" t="s">
        <v>360</v>
      </c>
      <c r="B110" s="21">
        <v>6.0</v>
      </c>
      <c r="C110" s="24">
        <v>14278.0</v>
      </c>
      <c r="D110" s="24">
        <v>15246.0</v>
      </c>
      <c r="E110" s="24">
        <v>16093.0</v>
      </c>
      <c r="F110" s="24">
        <v>17303.0</v>
      </c>
      <c r="G110" s="24">
        <v>18526.0</v>
      </c>
      <c r="H110" s="24">
        <v>19493.0</v>
      </c>
      <c r="I110" s="24">
        <v>20341.0</v>
      </c>
      <c r="J110" s="24">
        <v>21551.0</v>
      </c>
      <c r="K110" s="26">
        <v>2600.0</v>
      </c>
      <c r="L110" s="21" t="s">
        <v>285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21" t="s">
        <v>361</v>
      </c>
      <c r="B111" s="21">
        <v>4.0</v>
      </c>
      <c r="C111" s="24">
        <v>9680.0</v>
      </c>
      <c r="D111" s="24">
        <v>11500.0</v>
      </c>
      <c r="E111" s="24">
        <v>12246.0</v>
      </c>
      <c r="F111" s="24">
        <v>13310.0</v>
      </c>
      <c r="G111" s="24">
        <v>14429.0</v>
      </c>
      <c r="H111" s="24">
        <v>15281.0</v>
      </c>
      <c r="I111" s="24">
        <v>16100.0</v>
      </c>
      <c r="J111" s="24">
        <v>16950.0</v>
      </c>
      <c r="K111" s="26">
        <v>2350.0</v>
      </c>
      <c r="L111" s="21" t="s">
        <v>232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21" t="s">
        <v>362</v>
      </c>
      <c r="B112" s="21">
        <v>6.0</v>
      </c>
      <c r="C112" s="24">
        <v>14278.0</v>
      </c>
      <c r="D112" s="24">
        <v>15246.0</v>
      </c>
      <c r="E112" s="24">
        <v>16093.0</v>
      </c>
      <c r="F112" s="24">
        <v>17303.0</v>
      </c>
      <c r="G112" s="24">
        <v>18526.0</v>
      </c>
      <c r="H112" s="24">
        <v>19493.0</v>
      </c>
      <c r="I112" s="24">
        <v>20341.0</v>
      </c>
      <c r="J112" s="24">
        <v>21551.0</v>
      </c>
      <c r="K112" s="26">
        <v>2600.0</v>
      </c>
      <c r="L112" s="21" t="s">
        <v>285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21" t="s">
        <v>363</v>
      </c>
      <c r="B113" s="21">
        <v>3.0</v>
      </c>
      <c r="C113" s="24">
        <v>7502.0</v>
      </c>
      <c r="D113" s="24">
        <v>8277.0</v>
      </c>
      <c r="E113" s="24">
        <v>8954.0</v>
      </c>
      <c r="F113" s="24">
        <v>9922.0</v>
      </c>
      <c r="G113" s="24">
        <v>10836.0</v>
      </c>
      <c r="H113" s="24">
        <v>11610.0</v>
      </c>
      <c r="I113" s="24">
        <v>12288.0</v>
      </c>
      <c r="J113" s="24">
        <v>13256.0</v>
      </c>
      <c r="K113" s="26">
        <v>1650.0</v>
      </c>
      <c r="L113" s="21" t="s">
        <v>186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21" t="s">
        <v>364</v>
      </c>
      <c r="B114" s="21">
        <v>6.0</v>
      </c>
      <c r="C114" s="24">
        <v>14278.0</v>
      </c>
      <c r="D114" s="24">
        <v>15246.0</v>
      </c>
      <c r="E114" s="24">
        <v>16093.0</v>
      </c>
      <c r="F114" s="24">
        <v>17303.0</v>
      </c>
      <c r="G114" s="24">
        <v>18526.0</v>
      </c>
      <c r="H114" s="24">
        <v>19493.0</v>
      </c>
      <c r="I114" s="24">
        <v>20341.0</v>
      </c>
      <c r="J114" s="24">
        <v>21551.0</v>
      </c>
      <c r="K114" s="26">
        <v>2600.0</v>
      </c>
      <c r="L114" s="21" t="s">
        <v>285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21" t="s">
        <v>365</v>
      </c>
      <c r="B115" s="21">
        <v>6.0</v>
      </c>
      <c r="C115" s="24">
        <v>14278.0</v>
      </c>
      <c r="D115" s="24">
        <v>15246.0</v>
      </c>
      <c r="E115" s="24">
        <v>16093.0</v>
      </c>
      <c r="F115" s="24">
        <v>17303.0</v>
      </c>
      <c r="G115" s="24">
        <v>18526.0</v>
      </c>
      <c r="H115" s="24">
        <v>19493.0</v>
      </c>
      <c r="I115" s="24">
        <v>20341.0</v>
      </c>
      <c r="J115" s="24">
        <v>21551.0</v>
      </c>
      <c r="K115" s="26">
        <v>2600.0</v>
      </c>
      <c r="L115" s="21" t="s">
        <v>285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21" t="s">
        <v>366</v>
      </c>
      <c r="B116" s="21">
        <v>4.0</v>
      </c>
      <c r="C116" s="24">
        <v>9680.0</v>
      </c>
      <c r="D116" s="24">
        <v>11500.0</v>
      </c>
      <c r="E116" s="24">
        <v>12246.0</v>
      </c>
      <c r="F116" s="24">
        <v>13310.0</v>
      </c>
      <c r="G116" s="24">
        <v>14429.0</v>
      </c>
      <c r="H116" s="24">
        <v>15281.0</v>
      </c>
      <c r="I116" s="24">
        <v>16100.0</v>
      </c>
      <c r="J116" s="24">
        <v>16950.0</v>
      </c>
      <c r="K116" s="26">
        <v>2350.0</v>
      </c>
      <c r="L116" s="21" t="s">
        <v>232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21" t="s">
        <v>367</v>
      </c>
      <c r="B117" s="21">
        <v>3.0</v>
      </c>
      <c r="C117" s="24">
        <v>7502.0</v>
      </c>
      <c r="D117" s="24">
        <v>8277.0</v>
      </c>
      <c r="E117" s="24">
        <v>8954.0</v>
      </c>
      <c r="F117" s="24">
        <v>9922.0</v>
      </c>
      <c r="G117" s="24">
        <v>10836.0</v>
      </c>
      <c r="H117" s="24">
        <v>11610.0</v>
      </c>
      <c r="I117" s="24">
        <v>12288.0</v>
      </c>
      <c r="J117" s="24">
        <v>13256.0</v>
      </c>
      <c r="K117" s="26">
        <v>1650.0</v>
      </c>
      <c r="L117" s="21" t="s">
        <v>285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21" t="s">
        <v>368</v>
      </c>
      <c r="B118" s="21">
        <v>4.0</v>
      </c>
      <c r="C118" s="24">
        <v>9680.0</v>
      </c>
      <c r="D118" s="24">
        <v>11500.0</v>
      </c>
      <c r="E118" s="24">
        <v>12246.0</v>
      </c>
      <c r="F118" s="24">
        <v>13310.0</v>
      </c>
      <c r="G118" s="24">
        <v>14429.0</v>
      </c>
      <c r="H118" s="24">
        <v>15281.0</v>
      </c>
      <c r="I118" s="24">
        <v>16100.0</v>
      </c>
      <c r="J118" s="24">
        <v>16950.0</v>
      </c>
      <c r="K118" s="26">
        <v>2350.0</v>
      </c>
      <c r="L118" s="21" t="s">
        <v>37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21" t="s">
        <v>369</v>
      </c>
      <c r="B119" s="21">
        <v>6.0</v>
      </c>
      <c r="C119" s="24">
        <v>14278.0</v>
      </c>
      <c r="D119" s="24">
        <v>15246.0</v>
      </c>
      <c r="E119" s="24">
        <v>16093.0</v>
      </c>
      <c r="F119" s="24">
        <v>17303.0</v>
      </c>
      <c r="G119" s="24">
        <v>18526.0</v>
      </c>
      <c r="H119" s="24">
        <v>19493.0</v>
      </c>
      <c r="I119" s="24">
        <v>20341.0</v>
      </c>
      <c r="J119" s="24">
        <v>21551.0</v>
      </c>
      <c r="K119" s="26">
        <v>2600.0</v>
      </c>
      <c r="L119" s="21" t="s">
        <v>82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21" t="s">
        <v>370</v>
      </c>
      <c r="B120" s="21">
        <v>6.0</v>
      </c>
      <c r="C120" s="24">
        <v>14278.0</v>
      </c>
      <c r="D120" s="24">
        <v>15246.0</v>
      </c>
      <c r="E120" s="24">
        <v>16093.0</v>
      </c>
      <c r="F120" s="24">
        <v>17303.0</v>
      </c>
      <c r="G120" s="24">
        <v>18526.0</v>
      </c>
      <c r="H120" s="24">
        <v>19493.0</v>
      </c>
      <c r="I120" s="24">
        <v>20341.0</v>
      </c>
      <c r="J120" s="24">
        <v>21551.0</v>
      </c>
      <c r="K120" s="26">
        <v>2600.0</v>
      </c>
      <c r="L120" s="21" t="s">
        <v>285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21" t="s">
        <v>371</v>
      </c>
      <c r="B121" s="21">
        <v>4.0</v>
      </c>
      <c r="C121" s="24">
        <v>9680.0</v>
      </c>
      <c r="D121" s="24">
        <v>11500.0</v>
      </c>
      <c r="E121" s="24">
        <v>12246.0</v>
      </c>
      <c r="F121" s="24">
        <v>13310.0</v>
      </c>
      <c r="G121" s="24">
        <v>14429.0</v>
      </c>
      <c r="H121" s="24">
        <v>15281.0</v>
      </c>
      <c r="I121" s="24">
        <v>16100.0</v>
      </c>
      <c r="J121" s="24">
        <v>16950.0</v>
      </c>
      <c r="K121" s="26">
        <v>2350.0</v>
      </c>
      <c r="L121" s="21" t="s">
        <v>35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31" t="str">
        <f>HYPERLINK("http://www.comerciointernacionalmexicano.com/cursos/tall_micro.htm","Puntos básicos para dirigir una micro empresa")</f>
        <v>Puntos básicos para dirigir una micro empresa</v>
      </c>
      <c r="B122" s="21">
        <v>4.0</v>
      </c>
      <c r="C122" s="24">
        <v>9680.0</v>
      </c>
      <c r="D122" s="24">
        <v>11500.0</v>
      </c>
      <c r="E122" s="24">
        <v>12246.0</v>
      </c>
      <c r="F122" s="24">
        <v>13310.0</v>
      </c>
      <c r="G122" s="24">
        <v>14429.0</v>
      </c>
      <c r="H122" s="24">
        <v>15281.0</v>
      </c>
      <c r="I122" s="24">
        <v>16100.0</v>
      </c>
      <c r="J122" s="24">
        <v>16950.0</v>
      </c>
      <c r="K122" s="26">
        <v>2350.0</v>
      </c>
      <c r="L122" s="21" t="s">
        <v>351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21" t="s">
        <v>372</v>
      </c>
      <c r="B123" s="21">
        <v>3.0</v>
      </c>
      <c r="C123" s="24">
        <v>7502.0</v>
      </c>
      <c r="D123" s="24">
        <v>8277.0</v>
      </c>
      <c r="E123" s="24">
        <v>8954.0</v>
      </c>
      <c r="F123" s="24">
        <v>9922.0</v>
      </c>
      <c r="G123" s="24">
        <v>10836.0</v>
      </c>
      <c r="H123" s="24">
        <v>11610.0</v>
      </c>
      <c r="I123" s="24">
        <v>12288.0</v>
      </c>
      <c r="J123" s="24">
        <v>13256.0</v>
      </c>
      <c r="K123" s="26">
        <v>1650.0</v>
      </c>
      <c r="L123" s="21" t="s">
        <v>285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21" t="s">
        <v>372</v>
      </c>
      <c r="B124" s="21">
        <v>4.0</v>
      </c>
      <c r="C124" s="24">
        <v>9680.0</v>
      </c>
      <c r="D124" s="24">
        <v>11500.0</v>
      </c>
      <c r="E124" s="24">
        <v>12246.0</v>
      </c>
      <c r="F124" s="24">
        <v>13310.0</v>
      </c>
      <c r="G124" s="24">
        <v>14429.0</v>
      </c>
      <c r="H124" s="24">
        <v>15281.0</v>
      </c>
      <c r="I124" s="24">
        <v>16100.0</v>
      </c>
      <c r="J124" s="24">
        <v>16950.0</v>
      </c>
      <c r="K124" s="26">
        <v>2350.0</v>
      </c>
      <c r="L124" s="21" t="s">
        <v>285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21" t="s">
        <v>373</v>
      </c>
      <c r="B125" s="21">
        <v>4.0</v>
      </c>
      <c r="C125" s="24">
        <v>9680.0</v>
      </c>
      <c r="D125" s="24">
        <v>11500.0</v>
      </c>
      <c r="E125" s="24">
        <v>12246.0</v>
      </c>
      <c r="F125" s="24">
        <v>13310.0</v>
      </c>
      <c r="G125" s="24">
        <v>14429.0</v>
      </c>
      <c r="H125" s="24">
        <v>15281.0</v>
      </c>
      <c r="I125" s="24">
        <v>16100.0</v>
      </c>
      <c r="J125" s="24">
        <v>16950.0</v>
      </c>
      <c r="K125" s="26">
        <v>2350.0</v>
      </c>
      <c r="L125" s="21" t="s">
        <v>232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21" t="s">
        <v>374</v>
      </c>
      <c r="B126" s="21">
        <v>4.0</v>
      </c>
      <c r="C126" s="24">
        <v>9680.0</v>
      </c>
      <c r="D126" s="24">
        <v>11500.0</v>
      </c>
      <c r="E126" s="24">
        <v>12246.0</v>
      </c>
      <c r="F126" s="24">
        <v>13310.0</v>
      </c>
      <c r="G126" s="24">
        <v>14429.0</v>
      </c>
      <c r="H126" s="24">
        <v>15281.0</v>
      </c>
      <c r="I126" s="24">
        <v>16100.0</v>
      </c>
      <c r="J126" s="24">
        <v>16950.0</v>
      </c>
      <c r="K126" s="26">
        <v>2350.0</v>
      </c>
      <c r="L126" s="21" t="s">
        <v>285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31" t="str">
        <f>HYPERLINK("http://www.comerciointernacionalmexicano.com/cursos/tall_turbulencia.htm","Turbulencias en el mercado, cómo puede sobrevivir una micro empresa")</f>
        <v>Turbulencias en el mercado, cómo puede sobrevivir una micro empresa</v>
      </c>
      <c r="B127" s="21">
        <v>6.0</v>
      </c>
      <c r="C127" s="24">
        <v>14278.0</v>
      </c>
      <c r="D127" s="24">
        <v>15246.0</v>
      </c>
      <c r="E127" s="24">
        <v>16093.0</v>
      </c>
      <c r="F127" s="24">
        <v>17303.0</v>
      </c>
      <c r="G127" s="24">
        <v>18526.0</v>
      </c>
      <c r="H127" s="24">
        <v>19493.0</v>
      </c>
      <c r="I127" s="24">
        <v>20341.0</v>
      </c>
      <c r="J127" s="24">
        <v>21551.0</v>
      </c>
      <c r="K127" s="26">
        <v>2600.0</v>
      </c>
      <c r="L127" s="21" t="s">
        <v>285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3" t="s">
        <v>166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21" t="s">
        <v>305</v>
      </c>
      <c r="B130" s="21">
        <v>2.0</v>
      </c>
      <c r="C130" s="24">
        <v>5324.0</v>
      </c>
      <c r="D130" s="24">
        <v>6100.0</v>
      </c>
      <c r="E130" s="24">
        <v>6780.0</v>
      </c>
      <c r="F130" s="24">
        <v>7744.0</v>
      </c>
      <c r="G130" s="24">
        <v>7345.0</v>
      </c>
      <c r="H130" s="24">
        <v>8120.0</v>
      </c>
      <c r="I130" s="24">
        <v>8797.0</v>
      </c>
      <c r="J130" s="24">
        <v>9765.0</v>
      </c>
      <c r="K130" s="24">
        <v>1500.0</v>
      </c>
      <c r="L130" s="21" t="s">
        <v>285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21" t="s">
        <v>306</v>
      </c>
      <c r="B131" s="21">
        <v>2.0</v>
      </c>
      <c r="C131" s="24">
        <v>5324.0</v>
      </c>
      <c r="D131" s="24">
        <v>6100.0</v>
      </c>
      <c r="E131" s="24">
        <v>6780.0</v>
      </c>
      <c r="F131" s="24">
        <v>7744.0</v>
      </c>
      <c r="G131" s="24">
        <v>7345.0</v>
      </c>
      <c r="H131" s="24">
        <v>8120.0</v>
      </c>
      <c r="I131" s="24">
        <v>8797.0</v>
      </c>
      <c r="J131" s="24">
        <v>9765.0</v>
      </c>
      <c r="K131" s="24">
        <v>1500.0</v>
      </c>
      <c r="L131" s="21" t="s">
        <v>307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21" t="s">
        <v>308</v>
      </c>
      <c r="B132" s="21">
        <v>2.0</v>
      </c>
      <c r="C132" s="24">
        <v>5324.0</v>
      </c>
      <c r="D132" s="24">
        <v>6100.0</v>
      </c>
      <c r="E132" s="24">
        <v>6780.0</v>
      </c>
      <c r="F132" s="24">
        <v>7744.0</v>
      </c>
      <c r="G132" s="24">
        <v>7345.0</v>
      </c>
      <c r="H132" s="24">
        <v>8120.0</v>
      </c>
      <c r="I132" s="24">
        <v>8797.0</v>
      </c>
      <c r="J132" s="24">
        <v>9765.0</v>
      </c>
      <c r="K132" s="24">
        <v>1500.0</v>
      </c>
      <c r="L132" s="21" t="s">
        <v>307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21" t="s">
        <v>309</v>
      </c>
      <c r="B133" s="21">
        <v>2.0</v>
      </c>
      <c r="C133" s="24">
        <v>5324.0</v>
      </c>
      <c r="D133" s="24">
        <v>6100.0</v>
      </c>
      <c r="E133" s="24">
        <v>6780.0</v>
      </c>
      <c r="F133" s="24">
        <v>7744.0</v>
      </c>
      <c r="G133" s="24">
        <v>7345.0</v>
      </c>
      <c r="H133" s="24">
        <v>8120.0</v>
      </c>
      <c r="I133" s="24">
        <v>8797.0</v>
      </c>
      <c r="J133" s="24">
        <v>9765.0</v>
      </c>
      <c r="K133" s="24">
        <v>1500.0</v>
      </c>
      <c r="L133" s="21" t="s">
        <v>285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21" t="s">
        <v>310</v>
      </c>
      <c r="B134" s="21">
        <v>2.0</v>
      </c>
      <c r="C134" s="24">
        <v>5324.0</v>
      </c>
      <c r="D134" s="24">
        <v>6100.0</v>
      </c>
      <c r="E134" s="24">
        <v>6780.0</v>
      </c>
      <c r="F134" s="24">
        <v>7744.0</v>
      </c>
      <c r="G134" s="24">
        <v>7345.0</v>
      </c>
      <c r="H134" s="24">
        <v>8120.0</v>
      </c>
      <c r="I134" s="24">
        <v>8797.0</v>
      </c>
      <c r="J134" s="24">
        <v>9765.0</v>
      </c>
      <c r="K134" s="24">
        <v>1500.0</v>
      </c>
      <c r="L134" s="21" t="s">
        <v>285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21" t="s">
        <v>311</v>
      </c>
      <c r="B135" s="21">
        <v>2.0</v>
      </c>
      <c r="C135" s="24">
        <v>5324.0</v>
      </c>
      <c r="D135" s="24">
        <v>6100.0</v>
      </c>
      <c r="E135" s="24">
        <v>6780.0</v>
      </c>
      <c r="F135" s="24">
        <v>7744.0</v>
      </c>
      <c r="G135" s="24">
        <v>7345.0</v>
      </c>
      <c r="H135" s="24">
        <v>8120.0</v>
      </c>
      <c r="I135" s="24">
        <v>8797.0</v>
      </c>
      <c r="J135" s="24">
        <v>9765.0</v>
      </c>
      <c r="K135" s="24">
        <v>1500.0</v>
      </c>
      <c r="L135" s="21" t="s">
        <v>285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21" t="s">
        <v>312</v>
      </c>
      <c r="B136" s="21">
        <v>2.0</v>
      </c>
      <c r="C136" s="24">
        <v>5324.0</v>
      </c>
      <c r="D136" s="24">
        <v>6100.0</v>
      </c>
      <c r="E136" s="24">
        <v>6780.0</v>
      </c>
      <c r="F136" s="24">
        <v>7744.0</v>
      </c>
      <c r="G136" s="24">
        <v>7345.0</v>
      </c>
      <c r="H136" s="24">
        <v>8120.0</v>
      </c>
      <c r="I136" s="24">
        <v>8797.0</v>
      </c>
      <c r="J136" s="24">
        <v>9765.0</v>
      </c>
      <c r="K136" s="24">
        <v>1500.0</v>
      </c>
      <c r="L136" s="21" t="s">
        <v>285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21" t="s">
        <v>313</v>
      </c>
      <c r="B137" s="21">
        <v>2.0</v>
      </c>
      <c r="C137" s="24">
        <v>5324.0</v>
      </c>
      <c r="D137" s="24">
        <v>6100.0</v>
      </c>
      <c r="E137" s="24">
        <v>6780.0</v>
      </c>
      <c r="F137" s="24">
        <v>7744.0</v>
      </c>
      <c r="G137" s="24">
        <v>7345.0</v>
      </c>
      <c r="H137" s="24">
        <v>8120.0</v>
      </c>
      <c r="I137" s="24">
        <v>8797.0</v>
      </c>
      <c r="J137" s="24">
        <v>9765.0</v>
      </c>
      <c r="K137" s="24">
        <v>1500.0</v>
      </c>
      <c r="L137" s="21" t="s">
        <v>285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40"/>
      <c r="D138" s="40"/>
      <c r="E138" s="40"/>
      <c r="F138" s="40"/>
      <c r="G138" s="40"/>
      <c r="H138" s="40"/>
      <c r="I138" s="40"/>
      <c r="J138" s="40"/>
      <c r="K138" s="4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44" t="s">
        <v>183</v>
      </c>
      <c r="B140" s="1"/>
      <c r="C140" s="44"/>
      <c r="D140" s="44" t="s">
        <v>187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4" t="s">
        <v>188</v>
      </c>
      <c r="B141" s="1"/>
      <c r="C141" s="4"/>
      <c r="D141" s="4" t="s">
        <v>189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4" t="s">
        <v>190</v>
      </c>
      <c r="B142" s="1"/>
      <c r="C142" s="4"/>
      <c r="D142" s="45" t="s">
        <v>191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4" t="s">
        <v>192</v>
      </c>
      <c r="B143" s="1"/>
      <c r="C143" s="4"/>
      <c r="D143" s="4"/>
      <c r="E143" s="4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4" t="s">
        <v>194</v>
      </c>
      <c r="B144" s="1"/>
      <c r="C144" s="4"/>
      <c r="D144" s="4"/>
      <c r="E144" s="4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1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1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1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1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1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1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1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1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1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1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1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1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1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1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1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1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1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1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1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1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1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1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1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1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1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1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1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1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1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1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1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1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1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1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1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1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1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1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1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1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1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1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1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1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1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1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1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1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1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1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1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1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1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1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1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1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1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1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1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1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1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1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1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1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1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1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1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1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1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1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1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1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1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1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1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1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1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1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1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1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1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1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1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1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1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1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1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1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1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1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1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1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1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1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1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1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1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1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1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1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1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1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1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1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1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1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1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1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1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1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1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1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1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1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1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1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1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1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1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1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1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1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1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1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1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1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1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1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1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1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1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1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1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1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1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1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1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1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1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1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1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1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1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1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1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1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1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1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1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1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1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1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1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1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1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1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1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1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1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1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1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1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1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1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2.57"/>
    <col customWidth="1" min="2" max="2" width="12.43"/>
    <col customWidth="1" min="3" max="10" width="11.14"/>
    <col customWidth="1" min="11" max="11" width="17.0"/>
    <col customWidth="1" min="12" max="12" width="39.71"/>
    <col customWidth="1" min="13" max="26" width="8.71"/>
  </cols>
  <sheetData>
    <row r="1" ht="12.7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ht="16.5" customHeight="1">
      <c r="A2" s="53"/>
      <c r="B2" s="53"/>
      <c r="C2" s="53"/>
      <c r="D2" s="53"/>
      <c r="E2" s="53"/>
      <c r="F2" s="53"/>
      <c r="G2" s="53"/>
      <c r="H2" s="53"/>
      <c r="I2" s="1" t="s">
        <v>0</v>
      </c>
      <c r="J2" s="53"/>
      <c r="K2" s="53"/>
      <c r="L2" s="53"/>
    </row>
    <row r="3" ht="16.5" customHeight="1">
      <c r="A3" s="53"/>
      <c r="B3" s="53"/>
      <c r="C3" s="53"/>
      <c r="D3" s="53"/>
      <c r="E3" s="53"/>
      <c r="F3" s="53"/>
      <c r="G3" s="53"/>
      <c r="H3" s="53"/>
      <c r="I3" s="1" t="s">
        <v>1</v>
      </c>
      <c r="J3" s="53"/>
      <c r="K3" s="53"/>
      <c r="L3" s="53"/>
    </row>
    <row r="4" ht="16.5" customHeight="1">
      <c r="A4" s="53"/>
      <c r="B4" s="53"/>
      <c r="C4" s="53"/>
      <c r="D4" s="53"/>
      <c r="E4" s="53"/>
      <c r="F4" s="53"/>
      <c r="G4" s="53"/>
      <c r="H4" s="53"/>
      <c r="I4" s="1" t="s">
        <v>2</v>
      </c>
      <c r="J4" s="53"/>
      <c r="K4" s="53"/>
      <c r="L4" s="53"/>
    </row>
    <row r="5" ht="16.5" customHeight="1">
      <c r="A5" s="53"/>
      <c r="B5" s="53"/>
      <c r="C5" s="53"/>
      <c r="D5" s="53"/>
      <c r="E5" s="53"/>
      <c r="F5" s="53"/>
      <c r="G5" s="53"/>
      <c r="H5" s="53"/>
      <c r="I5" s="2" t="str">
        <f>HYPERLINK("http://www.comerciointernacionalmexicano.com.mx/","www.comerciointernacionalmexicano.com.mx")</f>
        <v>www.comerciointernacionalmexicano.com.mx</v>
      </c>
      <c r="J5" s="53"/>
      <c r="K5" s="53"/>
      <c r="L5" s="53"/>
    </row>
    <row r="6" ht="16.5" customHeight="1">
      <c r="A6" s="53"/>
      <c r="B6" s="53"/>
      <c r="C6" s="53"/>
      <c r="D6" s="53"/>
      <c r="E6" s="53"/>
      <c r="F6" s="53"/>
      <c r="G6" s="53"/>
      <c r="H6" s="53"/>
      <c r="I6" s="2" t="str">
        <f>HYPERLINK("mailto:ventas@comerciointernacionalmexicano.com.mx","ventas@comerciointernacionalmexicano.com.mx")</f>
        <v>ventas@comerciointernacionalmexicano.com.mx</v>
      </c>
      <c r="J6" s="53"/>
      <c r="K6" s="53"/>
      <c r="L6" s="53"/>
    </row>
    <row r="7" ht="12.75" customHeight="1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</row>
    <row r="8" ht="14.25" customHeight="1">
      <c r="A8" s="5" t="s">
        <v>166</v>
      </c>
      <c r="B8" s="6" t="s">
        <v>6</v>
      </c>
      <c r="C8" s="6" t="s">
        <v>8</v>
      </c>
      <c r="D8" s="7" t="s">
        <v>8</v>
      </c>
      <c r="E8" s="6" t="s">
        <v>8</v>
      </c>
      <c r="F8" s="6" t="s">
        <v>8</v>
      </c>
      <c r="G8" s="6" t="s">
        <v>8</v>
      </c>
      <c r="H8" s="6" t="s">
        <v>8</v>
      </c>
      <c r="I8" s="6" t="s">
        <v>8</v>
      </c>
      <c r="J8" s="6" t="s">
        <v>8</v>
      </c>
      <c r="K8" s="7" t="s">
        <v>10</v>
      </c>
      <c r="L8" s="6" t="s">
        <v>11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/>
      <c r="B9" s="9" t="s">
        <v>12</v>
      </c>
      <c r="C9" s="9" t="s">
        <v>13</v>
      </c>
      <c r="D9" s="10" t="s">
        <v>13</v>
      </c>
      <c r="E9" s="9" t="s">
        <v>13</v>
      </c>
      <c r="F9" s="9" t="s">
        <v>13</v>
      </c>
      <c r="G9" s="9" t="s">
        <v>13</v>
      </c>
      <c r="H9" s="9" t="s">
        <v>13</v>
      </c>
      <c r="I9" s="9" t="s">
        <v>13</v>
      </c>
      <c r="J9" s="9" t="s">
        <v>13</v>
      </c>
      <c r="K9" s="10" t="s">
        <v>15</v>
      </c>
      <c r="L9" s="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8"/>
      <c r="B10" s="9"/>
      <c r="C10" s="11" t="s">
        <v>16</v>
      </c>
      <c r="D10" s="12" t="s">
        <v>17</v>
      </c>
      <c r="E10" s="9" t="s">
        <v>18</v>
      </c>
      <c r="F10" s="9" t="s">
        <v>19</v>
      </c>
      <c r="G10" s="13" t="s">
        <v>299</v>
      </c>
      <c r="H10" s="14" t="s">
        <v>300</v>
      </c>
      <c r="I10" s="9" t="s">
        <v>301</v>
      </c>
      <c r="J10" s="9" t="s">
        <v>302</v>
      </c>
      <c r="K10" s="10" t="s">
        <v>303</v>
      </c>
      <c r="L10" s="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8"/>
      <c r="B11" s="9"/>
      <c r="C11" s="9" t="s">
        <v>21</v>
      </c>
      <c r="D11" s="10" t="s">
        <v>21</v>
      </c>
      <c r="E11" s="9" t="s">
        <v>21</v>
      </c>
      <c r="F11" s="9" t="s">
        <v>21</v>
      </c>
      <c r="G11" s="10" t="s">
        <v>21</v>
      </c>
      <c r="H11" s="8" t="s">
        <v>21</v>
      </c>
      <c r="I11" s="9" t="s">
        <v>21</v>
      </c>
      <c r="J11" s="9" t="s">
        <v>21</v>
      </c>
      <c r="K11" s="10" t="s">
        <v>304</v>
      </c>
      <c r="L11" s="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5"/>
      <c r="B12" s="16"/>
      <c r="C12" s="16" t="s">
        <v>23</v>
      </c>
      <c r="D12" s="17" t="s">
        <v>23</v>
      </c>
      <c r="E12" s="16" t="s">
        <v>23</v>
      </c>
      <c r="F12" s="16" t="s">
        <v>23</v>
      </c>
      <c r="G12" s="17" t="s">
        <v>23</v>
      </c>
      <c r="H12" s="15" t="s">
        <v>23</v>
      </c>
      <c r="I12" s="16" t="s">
        <v>23</v>
      </c>
      <c r="J12" s="16" t="s">
        <v>23</v>
      </c>
      <c r="K12" s="17" t="s">
        <v>23</v>
      </c>
      <c r="L12" s="1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18"/>
      <c r="D14" s="18"/>
      <c r="E14" s="18"/>
      <c r="F14" s="18"/>
      <c r="G14" s="18"/>
      <c r="H14" s="18"/>
      <c r="I14" s="18"/>
      <c r="J14" s="18"/>
      <c r="K14" s="1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21" t="s">
        <v>250</v>
      </c>
      <c r="B15" s="21">
        <v>2.0</v>
      </c>
      <c r="C15" s="24">
        <v>5324.0</v>
      </c>
      <c r="D15" s="24">
        <v>6100.0</v>
      </c>
      <c r="E15" s="24">
        <v>6780.0</v>
      </c>
      <c r="F15" s="24">
        <v>7744.0</v>
      </c>
      <c r="G15" s="24">
        <v>7500.0</v>
      </c>
      <c r="H15" s="24">
        <v>8200.0</v>
      </c>
      <c r="I15" s="24">
        <v>9000.0</v>
      </c>
      <c r="J15" s="24">
        <v>9800.0</v>
      </c>
      <c r="K15" s="24">
        <v>1500.0</v>
      </c>
      <c r="L15" s="21" t="s">
        <v>35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21" t="s">
        <v>33</v>
      </c>
      <c r="B16" s="21">
        <v>2.0</v>
      </c>
      <c r="C16" s="24">
        <v>5324.0</v>
      </c>
      <c r="D16" s="24">
        <v>6100.0</v>
      </c>
      <c r="E16" s="24">
        <v>6780.0</v>
      </c>
      <c r="F16" s="24">
        <v>7744.0</v>
      </c>
      <c r="G16" s="24">
        <v>7500.0</v>
      </c>
      <c r="H16" s="24">
        <v>8200.0</v>
      </c>
      <c r="I16" s="24">
        <v>9000.0</v>
      </c>
      <c r="J16" s="24">
        <v>9800.0</v>
      </c>
      <c r="K16" s="24">
        <v>1500.0</v>
      </c>
      <c r="L16" s="21" t="s">
        <v>35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21" t="s">
        <v>251</v>
      </c>
      <c r="B17" s="21">
        <v>2.0</v>
      </c>
      <c r="C17" s="24">
        <v>5324.0</v>
      </c>
      <c r="D17" s="24">
        <v>6100.0</v>
      </c>
      <c r="E17" s="24">
        <v>6780.0</v>
      </c>
      <c r="F17" s="24">
        <v>7744.0</v>
      </c>
      <c r="G17" s="24">
        <v>7500.0</v>
      </c>
      <c r="H17" s="24">
        <v>8200.0</v>
      </c>
      <c r="I17" s="24">
        <v>9000.0</v>
      </c>
      <c r="J17" s="24">
        <v>9800.0</v>
      </c>
      <c r="K17" s="24">
        <v>1500.0</v>
      </c>
      <c r="L17" s="21" t="s">
        <v>35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21" t="s">
        <v>252</v>
      </c>
      <c r="B18" s="21">
        <v>2.0</v>
      </c>
      <c r="C18" s="24">
        <v>5324.0</v>
      </c>
      <c r="D18" s="24">
        <v>6100.0</v>
      </c>
      <c r="E18" s="24">
        <v>6780.0</v>
      </c>
      <c r="F18" s="24">
        <v>7744.0</v>
      </c>
      <c r="G18" s="24">
        <v>7500.0</v>
      </c>
      <c r="H18" s="24">
        <v>8200.0</v>
      </c>
      <c r="I18" s="24">
        <v>9000.0</v>
      </c>
      <c r="J18" s="24">
        <v>9800.0</v>
      </c>
      <c r="K18" s="24">
        <v>1500.0</v>
      </c>
      <c r="L18" s="21" t="s">
        <v>35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21" t="s">
        <v>253</v>
      </c>
      <c r="B19" s="21">
        <v>2.0</v>
      </c>
      <c r="C19" s="24">
        <v>5324.0</v>
      </c>
      <c r="D19" s="24">
        <v>6100.0</v>
      </c>
      <c r="E19" s="24">
        <v>6780.0</v>
      </c>
      <c r="F19" s="24">
        <v>7744.0</v>
      </c>
      <c r="G19" s="24">
        <v>7500.0</v>
      </c>
      <c r="H19" s="24">
        <v>8200.0</v>
      </c>
      <c r="I19" s="24">
        <v>9000.0</v>
      </c>
      <c r="J19" s="24">
        <v>9800.0</v>
      </c>
      <c r="K19" s="24">
        <v>1500.0</v>
      </c>
      <c r="L19" s="21" t="s">
        <v>35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21" t="s">
        <v>254</v>
      </c>
      <c r="B20" s="21">
        <v>2.0</v>
      </c>
      <c r="C20" s="24">
        <v>5324.0</v>
      </c>
      <c r="D20" s="24">
        <v>6100.0</v>
      </c>
      <c r="E20" s="24">
        <v>6780.0</v>
      </c>
      <c r="F20" s="24">
        <v>7744.0</v>
      </c>
      <c r="G20" s="24">
        <v>7500.0</v>
      </c>
      <c r="H20" s="24">
        <v>8200.0</v>
      </c>
      <c r="I20" s="24">
        <v>9000.0</v>
      </c>
      <c r="J20" s="24">
        <v>9800.0</v>
      </c>
      <c r="K20" s="24">
        <v>1500.0</v>
      </c>
      <c r="L20" s="21" t="s">
        <v>35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21" t="s">
        <v>255</v>
      </c>
      <c r="B21" s="21">
        <v>2.0</v>
      </c>
      <c r="C21" s="24">
        <v>5324.0</v>
      </c>
      <c r="D21" s="24">
        <v>6100.0</v>
      </c>
      <c r="E21" s="24">
        <v>6780.0</v>
      </c>
      <c r="F21" s="24">
        <v>7744.0</v>
      </c>
      <c r="G21" s="24">
        <v>7500.0</v>
      </c>
      <c r="H21" s="24">
        <v>8200.0</v>
      </c>
      <c r="I21" s="24">
        <v>9000.0</v>
      </c>
      <c r="J21" s="24">
        <v>9800.0</v>
      </c>
      <c r="K21" s="24">
        <v>1500.0</v>
      </c>
      <c r="L21" s="21" t="s">
        <v>35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21" t="s">
        <v>256</v>
      </c>
      <c r="B22" s="21">
        <v>2.0</v>
      </c>
      <c r="C22" s="24">
        <v>5324.0</v>
      </c>
      <c r="D22" s="24">
        <v>6100.0</v>
      </c>
      <c r="E22" s="24">
        <v>6780.0</v>
      </c>
      <c r="F22" s="24">
        <v>7744.0</v>
      </c>
      <c r="G22" s="24">
        <v>7500.0</v>
      </c>
      <c r="H22" s="24">
        <v>8200.0</v>
      </c>
      <c r="I22" s="24">
        <v>9000.0</v>
      </c>
      <c r="J22" s="24">
        <v>9800.0</v>
      </c>
      <c r="K22" s="24">
        <v>1500.0</v>
      </c>
      <c r="L22" s="21" t="s">
        <v>35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21" t="s">
        <v>257</v>
      </c>
      <c r="B23" s="21">
        <v>2.0</v>
      </c>
      <c r="C23" s="24">
        <v>5324.0</v>
      </c>
      <c r="D23" s="24">
        <v>6100.0</v>
      </c>
      <c r="E23" s="24">
        <v>6780.0</v>
      </c>
      <c r="F23" s="24">
        <v>7744.0</v>
      </c>
      <c r="G23" s="24">
        <v>7500.0</v>
      </c>
      <c r="H23" s="24">
        <v>8200.0</v>
      </c>
      <c r="I23" s="24">
        <v>9000.0</v>
      </c>
      <c r="J23" s="24">
        <v>9800.0</v>
      </c>
      <c r="K23" s="24">
        <v>1500.0</v>
      </c>
      <c r="L23" s="21" t="s">
        <v>35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28" t="s">
        <v>258</v>
      </c>
      <c r="B24" s="28">
        <v>2.0</v>
      </c>
      <c r="C24" s="24">
        <v>5324.0</v>
      </c>
      <c r="D24" s="24">
        <v>6100.0</v>
      </c>
      <c r="E24" s="24">
        <v>6780.0</v>
      </c>
      <c r="F24" s="24">
        <v>7744.0</v>
      </c>
      <c r="G24" s="24">
        <v>7500.0</v>
      </c>
      <c r="H24" s="24">
        <v>8200.0</v>
      </c>
      <c r="I24" s="24">
        <v>9000.0</v>
      </c>
      <c r="J24" s="24">
        <v>9800.0</v>
      </c>
      <c r="K24" s="24">
        <v>1500.0</v>
      </c>
      <c r="L24" s="21" t="s">
        <v>35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6.5" customHeight="1">
      <c r="A25" s="28" t="s">
        <v>259</v>
      </c>
      <c r="B25" s="28">
        <v>2.0</v>
      </c>
      <c r="C25" s="24">
        <v>5324.0</v>
      </c>
      <c r="D25" s="24">
        <v>6100.0</v>
      </c>
      <c r="E25" s="24">
        <v>6780.0</v>
      </c>
      <c r="F25" s="24">
        <v>7744.0</v>
      </c>
      <c r="G25" s="24">
        <v>7500.0</v>
      </c>
      <c r="H25" s="24">
        <v>8200.0</v>
      </c>
      <c r="I25" s="24">
        <v>9000.0</v>
      </c>
      <c r="J25" s="24">
        <v>9800.0</v>
      </c>
      <c r="K25" s="24">
        <v>1500.0</v>
      </c>
      <c r="L25" s="21" t="s">
        <v>35</v>
      </c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6.5" customHeight="1">
      <c r="A26" s="21" t="s">
        <v>260</v>
      </c>
      <c r="B26" s="21">
        <v>2.0</v>
      </c>
      <c r="C26" s="24">
        <v>5324.0</v>
      </c>
      <c r="D26" s="24">
        <v>6100.0</v>
      </c>
      <c r="E26" s="24">
        <v>6780.0</v>
      </c>
      <c r="F26" s="24">
        <v>7744.0</v>
      </c>
      <c r="G26" s="24">
        <v>7500.0</v>
      </c>
      <c r="H26" s="24">
        <v>8200.0</v>
      </c>
      <c r="I26" s="24">
        <v>9000.0</v>
      </c>
      <c r="J26" s="24">
        <v>9800.0</v>
      </c>
      <c r="K26" s="24">
        <v>1500.0</v>
      </c>
      <c r="L26" s="21" t="s"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21" t="s">
        <v>229</v>
      </c>
      <c r="B27" s="21">
        <v>2.0</v>
      </c>
      <c r="C27" s="24">
        <v>5324.0</v>
      </c>
      <c r="D27" s="24">
        <v>6100.0</v>
      </c>
      <c r="E27" s="24">
        <v>6780.0</v>
      </c>
      <c r="F27" s="24">
        <v>7744.0</v>
      </c>
      <c r="G27" s="24">
        <v>7500.0</v>
      </c>
      <c r="H27" s="24">
        <v>8200.0</v>
      </c>
      <c r="I27" s="24">
        <v>9000.0</v>
      </c>
      <c r="J27" s="24">
        <v>9800.0</v>
      </c>
      <c r="K27" s="24">
        <v>1500.0</v>
      </c>
      <c r="L27" s="21" t="s">
        <v>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 t="s">
        <v>261</v>
      </c>
      <c r="B28" s="21">
        <v>2.0</v>
      </c>
      <c r="C28" s="24">
        <v>5324.0</v>
      </c>
      <c r="D28" s="24">
        <v>6100.0</v>
      </c>
      <c r="E28" s="24">
        <v>6780.0</v>
      </c>
      <c r="F28" s="24">
        <v>7744.0</v>
      </c>
      <c r="G28" s="24">
        <v>7500.0</v>
      </c>
      <c r="H28" s="24">
        <v>8200.0</v>
      </c>
      <c r="I28" s="24">
        <v>9000.0</v>
      </c>
      <c r="J28" s="24">
        <v>9800.0</v>
      </c>
      <c r="K28" s="24">
        <v>1500.0</v>
      </c>
      <c r="L28" s="21" t="s"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21" t="s">
        <v>262</v>
      </c>
      <c r="B29" s="21">
        <v>2.0</v>
      </c>
      <c r="C29" s="24">
        <v>5324.0</v>
      </c>
      <c r="D29" s="24">
        <v>6100.0</v>
      </c>
      <c r="E29" s="24">
        <v>6780.0</v>
      </c>
      <c r="F29" s="24">
        <v>7744.0</v>
      </c>
      <c r="G29" s="24">
        <v>7500.0</v>
      </c>
      <c r="H29" s="24">
        <v>8200.0</v>
      </c>
      <c r="I29" s="24">
        <v>9000.0</v>
      </c>
      <c r="J29" s="24">
        <v>9800.0</v>
      </c>
      <c r="K29" s="24">
        <v>1500.0</v>
      </c>
      <c r="L29" s="21" t="s">
        <v>35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21" t="s">
        <v>263</v>
      </c>
      <c r="B30" s="21">
        <v>2.0</v>
      </c>
      <c r="C30" s="24">
        <v>5324.0</v>
      </c>
      <c r="D30" s="24">
        <v>6100.0</v>
      </c>
      <c r="E30" s="24">
        <v>6780.0</v>
      </c>
      <c r="F30" s="24">
        <v>7744.0</v>
      </c>
      <c r="G30" s="24">
        <v>7500.0</v>
      </c>
      <c r="H30" s="24">
        <v>8200.0</v>
      </c>
      <c r="I30" s="24">
        <v>9000.0</v>
      </c>
      <c r="J30" s="24">
        <v>9800.0</v>
      </c>
      <c r="K30" s="24">
        <v>1500.0</v>
      </c>
      <c r="L30" s="21" t="s">
        <v>35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21" t="s">
        <v>264</v>
      </c>
      <c r="B31" s="21">
        <v>2.0</v>
      </c>
      <c r="C31" s="24">
        <v>5324.0</v>
      </c>
      <c r="D31" s="24">
        <v>6100.0</v>
      </c>
      <c r="E31" s="24">
        <v>6780.0</v>
      </c>
      <c r="F31" s="24">
        <v>7744.0</v>
      </c>
      <c r="G31" s="24">
        <v>7500.0</v>
      </c>
      <c r="H31" s="24">
        <v>8200.0</v>
      </c>
      <c r="I31" s="24">
        <v>9000.0</v>
      </c>
      <c r="J31" s="24">
        <v>9800.0</v>
      </c>
      <c r="K31" s="24">
        <v>1500.0</v>
      </c>
      <c r="L31" s="21" t="s">
        <v>35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21" t="s">
        <v>265</v>
      </c>
      <c r="B32" s="21">
        <v>2.0</v>
      </c>
      <c r="C32" s="24">
        <v>5324.0</v>
      </c>
      <c r="D32" s="24">
        <v>6100.0</v>
      </c>
      <c r="E32" s="24">
        <v>6780.0</v>
      </c>
      <c r="F32" s="24">
        <v>7744.0</v>
      </c>
      <c r="G32" s="24">
        <v>7500.0</v>
      </c>
      <c r="H32" s="24">
        <v>8200.0</v>
      </c>
      <c r="I32" s="24">
        <v>9000.0</v>
      </c>
      <c r="J32" s="24">
        <v>9800.0</v>
      </c>
      <c r="K32" s="24">
        <v>1500.0</v>
      </c>
      <c r="L32" s="21" t="s">
        <v>35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21" t="s">
        <v>266</v>
      </c>
      <c r="B33" s="21">
        <v>2.0</v>
      </c>
      <c r="C33" s="24">
        <v>5324.0</v>
      </c>
      <c r="D33" s="24">
        <v>6100.0</v>
      </c>
      <c r="E33" s="24">
        <v>6780.0</v>
      </c>
      <c r="F33" s="24">
        <v>7744.0</v>
      </c>
      <c r="G33" s="24">
        <v>7500.0</v>
      </c>
      <c r="H33" s="24">
        <v>8200.0</v>
      </c>
      <c r="I33" s="24">
        <v>9000.0</v>
      </c>
      <c r="J33" s="24">
        <v>9800.0</v>
      </c>
      <c r="K33" s="24">
        <v>1500.0</v>
      </c>
      <c r="L33" s="21" t="s">
        <v>35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21" t="s">
        <v>267</v>
      </c>
      <c r="B34" s="21">
        <v>2.0</v>
      </c>
      <c r="C34" s="24">
        <v>5324.0</v>
      </c>
      <c r="D34" s="24">
        <v>6100.0</v>
      </c>
      <c r="E34" s="24">
        <v>6780.0</v>
      </c>
      <c r="F34" s="24">
        <v>7744.0</v>
      </c>
      <c r="G34" s="24">
        <v>7500.0</v>
      </c>
      <c r="H34" s="24">
        <v>8200.0</v>
      </c>
      <c r="I34" s="24">
        <v>9000.0</v>
      </c>
      <c r="J34" s="24">
        <v>9800.0</v>
      </c>
      <c r="K34" s="24">
        <v>1500.0</v>
      </c>
      <c r="L34" s="21" t="s">
        <v>35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21" t="s">
        <v>268</v>
      </c>
      <c r="B35" s="21">
        <v>2.0</v>
      </c>
      <c r="C35" s="24">
        <v>5324.0</v>
      </c>
      <c r="D35" s="24">
        <v>6100.0</v>
      </c>
      <c r="E35" s="24">
        <v>6780.0</v>
      </c>
      <c r="F35" s="24">
        <v>7744.0</v>
      </c>
      <c r="G35" s="24">
        <v>7500.0</v>
      </c>
      <c r="H35" s="24">
        <v>8200.0</v>
      </c>
      <c r="I35" s="24">
        <v>9000.0</v>
      </c>
      <c r="J35" s="24">
        <v>9800.0</v>
      </c>
      <c r="K35" s="24">
        <v>1500.0</v>
      </c>
      <c r="L35" s="21" t="s">
        <v>35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21" t="s">
        <v>269</v>
      </c>
      <c r="B36" s="21">
        <v>2.0</v>
      </c>
      <c r="C36" s="24">
        <v>5324.0</v>
      </c>
      <c r="D36" s="24">
        <v>6100.0</v>
      </c>
      <c r="E36" s="24">
        <v>6780.0</v>
      </c>
      <c r="F36" s="24">
        <v>7744.0</v>
      </c>
      <c r="G36" s="24">
        <v>7500.0</v>
      </c>
      <c r="H36" s="24">
        <v>8200.0</v>
      </c>
      <c r="I36" s="24">
        <v>9000.0</v>
      </c>
      <c r="J36" s="24">
        <v>9800.0</v>
      </c>
      <c r="K36" s="24">
        <v>1500.0</v>
      </c>
      <c r="L36" s="21" t="s">
        <v>35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21" t="s">
        <v>217</v>
      </c>
      <c r="B37" s="21">
        <v>2.0</v>
      </c>
      <c r="C37" s="24">
        <v>5324.0</v>
      </c>
      <c r="D37" s="24">
        <v>6100.0</v>
      </c>
      <c r="E37" s="24">
        <v>6780.0</v>
      </c>
      <c r="F37" s="24">
        <v>7744.0</v>
      </c>
      <c r="G37" s="24">
        <v>7500.0</v>
      </c>
      <c r="H37" s="24">
        <v>8200.0</v>
      </c>
      <c r="I37" s="24">
        <v>9000.0</v>
      </c>
      <c r="J37" s="24">
        <v>9800.0</v>
      </c>
      <c r="K37" s="24">
        <v>1500.0</v>
      </c>
      <c r="L37" s="21" t="s"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21" t="s">
        <v>219</v>
      </c>
      <c r="B38" s="21">
        <v>2.0</v>
      </c>
      <c r="C38" s="24">
        <v>5324.0</v>
      </c>
      <c r="D38" s="24">
        <v>6100.0</v>
      </c>
      <c r="E38" s="24">
        <v>6780.0</v>
      </c>
      <c r="F38" s="24">
        <v>7744.0</v>
      </c>
      <c r="G38" s="24">
        <v>7500.0</v>
      </c>
      <c r="H38" s="24">
        <v>8200.0</v>
      </c>
      <c r="I38" s="24">
        <v>9000.0</v>
      </c>
      <c r="J38" s="24">
        <v>9800.0</v>
      </c>
      <c r="K38" s="24">
        <v>1500.0</v>
      </c>
      <c r="L38" s="21" t="s">
        <v>37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21" t="s">
        <v>221</v>
      </c>
      <c r="B39" s="21">
        <v>2.0</v>
      </c>
      <c r="C39" s="24">
        <v>5324.0</v>
      </c>
      <c r="D39" s="24">
        <v>6100.0</v>
      </c>
      <c r="E39" s="24">
        <v>6780.0</v>
      </c>
      <c r="F39" s="24">
        <v>7744.0</v>
      </c>
      <c r="G39" s="24">
        <v>7500.0</v>
      </c>
      <c r="H39" s="24">
        <v>8200.0</v>
      </c>
      <c r="I39" s="24">
        <v>9000.0</v>
      </c>
      <c r="J39" s="24">
        <v>9800.0</v>
      </c>
      <c r="K39" s="24">
        <v>1500.0</v>
      </c>
      <c r="L39" s="21" t="s">
        <v>37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21" t="s">
        <v>45</v>
      </c>
      <c r="B40" s="21">
        <v>2.0</v>
      </c>
      <c r="C40" s="24">
        <v>5324.0</v>
      </c>
      <c r="D40" s="24">
        <v>6100.0</v>
      </c>
      <c r="E40" s="24">
        <v>6780.0</v>
      </c>
      <c r="F40" s="24">
        <v>7744.0</v>
      </c>
      <c r="G40" s="24">
        <v>7500.0</v>
      </c>
      <c r="H40" s="24">
        <v>8200.0</v>
      </c>
      <c r="I40" s="24">
        <v>9000.0</v>
      </c>
      <c r="J40" s="24">
        <v>9800.0</v>
      </c>
      <c r="K40" s="24">
        <v>1500.0</v>
      </c>
      <c r="L40" s="21" t="s">
        <v>35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21" t="s">
        <v>167</v>
      </c>
      <c r="B41" s="21">
        <v>2.0</v>
      </c>
      <c r="C41" s="24">
        <v>5324.0</v>
      </c>
      <c r="D41" s="24">
        <v>6100.0</v>
      </c>
      <c r="E41" s="24">
        <v>6780.0</v>
      </c>
      <c r="F41" s="24">
        <v>7744.0</v>
      </c>
      <c r="G41" s="24">
        <v>7500.0</v>
      </c>
      <c r="H41" s="24">
        <v>8200.0</v>
      </c>
      <c r="I41" s="24">
        <v>9000.0</v>
      </c>
      <c r="J41" s="24">
        <v>9800.0</v>
      </c>
      <c r="K41" s="24">
        <v>1500.0</v>
      </c>
      <c r="L41" s="21" t="s">
        <v>35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21" t="s">
        <v>154</v>
      </c>
      <c r="B42" s="21">
        <v>2.0</v>
      </c>
      <c r="C42" s="24">
        <v>5324.0</v>
      </c>
      <c r="D42" s="24">
        <v>6100.0</v>
      </c>
      <c r="E42" s="24">
        <v>6780.0</v>
      </c>
      <c r="F42" s="24">
        <v>7744.0</v>
      </c>
      <c r="G42" s="24">
        <v>7500.0</v>
      </c>
      <c r="H42" s="24">
        <v>8200.0</v>
      </c>
      <c r="I42" s="24">
        <v>9000.0</v>
      </c>
      <c r="J42" s="24">
        <v>9800.0</v>
      </c>
      <c r="K42" s="24">
        <v>1500.0</v>
      </c>
      <c r="L42" s="21" t="s">
        <v>35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21" t="s">
        <v>170</v>
      </c>
      <c r="B43" s="21">
        <v>2.0</v>
      </c>
      <c r="C43" s="24">
        <v>5324.0</v>
      </c>
      <c r="D43" s="24">
        <v>6100.0</v>
      </c>
      <c r="E43" s="24">
        <v>6780.0</v>
      </c>
      <c r="F43" s="24">
        <v>7744.0</v>
      </c>
      <c r="G43" s="24">
        <v>7500.0</v>
      </c>
      <c r="H43" s="24">
        <v>8200.0</v>
      </c>
      <c r="I43" s="24">
        <v>9000.0</v>
      </c>
      <c r="J43" s="24">
        <v>9800.0</v>
      </c>
      <c r="K43" s="24">
        <v>1500.0</v>
      </c>
      <c r="L43" s="21" t="s"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21" t="s">
        <v>172</v>
      </c>
      <c r="B44" s="21">
        <v>2.0</v>
      </c>
      <c r="C44" s="24">
        <v>5324.0</v>
      </c>
      <c r="D44" s="24">
        <v>6100.0</v>
      </c>
      <c r="E44" s="24">
        <v>6780.0</v>
      </c>
      <c r="F44" s="24">
        <v>7744.0</v>
      </c>
      <c r="G44" s="24">
        <v>7500.0</v>
      </c>
      <c r="H44" s="24">
        <v>8200.0</v>
      </c>
      <c r="I44" s="24">
        <v>9000.0</v>
      </c>
      <c r="J44" s="24">
        <v>9800.0</v>
      </c>
      <c r="K44" s="24">
        <v>1500.0</v>
      </c>
      <c r="L44" s="21" t="s">
        <v>35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21" t="s">
        <v>173</v>
      </c>
      <c r="B45" s="21">
        <v>2.0</v>
      </c>
      <c r="C45" s="24">
        <v>5324.0</v>
      </c>
      <c r="D45" s="24">
        <v>6100.0</v>
      </c>
      <c r="E45" s="24">
        <v>6780.0</v>
      </c>
      <c r="F45" s="24">
        <v>7744.0</v>
      </c>
      <c r="G45" s="24">
        <v>7500.0</v>
      </c>
      <c r="H45" s="24">
        <v>8200.0</v>
      </c>
      <c r="I45" s="24">
        <v>9000.0</v>
      </c>
      <c r="J45" s="24">
        <v>9800.0</v>
      </c>
      <c r="K45" s="24">
        <v>1500.0</v>
      </c>
      <c r="L45" s="21" t="s">
        <v>35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21" t="s">
        <v>155</v>
      </c>
      <c r="B46" s="21">
        <v>2.0</v>
      </c>
      <c r="C46" s="24">
        <v>5324.0</v>
      </c>
      <c r="D46" s="24">
        <v>6100.0</v>
      </c>
      <c r="E46" s="24">
        <v>6780.0</v>
      </c>
      <c r="F46" s="24">
        <v>7744.0</v>
      </c>
      <c r="G46" s="24">
        <v>7500.0</v>
      </c>
      <c r="H46" s="24">
        <v>8200.0</v>
      </c>
      <c r="I46" s="24">
        <v>9000.0</v>
      </c>
      <c r="J46" s="24">
        <v>9800.0</v>
      </c>
      <c r="K46" s="24">
        <v>1500.0</v>
      </c>
      <c r="L46" s="21" t="s">
        <v>35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21" t="s">
        <v>305</v>
      </c>
      <c r="B47" s="21">
        <v>2.0</v>
      </c>
      <c r="C47" s="24">
        <v>5324.0</v>
      </c>
      <c r="D47" s="24">
        <v>6100.0</v>
      </c>
      <c r="E47" s="24">
        <v>6780.0</v>
      </c>
      <c r="F47" s="24">
        <v>7744.0</v>
      </c>
      <c r="G47" s="24">
        <v>7500.0</v>
      </c>
      <c r="H47" s="24">
        <v>8200.0</v>
      </c>
      <c r="I47" s="24">
        <v>9000.0</v>
      </c>
      <c r="J47" s="24">
        <v>9800.0</v>
      </c>
      <c r="K47" s="24">
        <v>1500.0</v>
      </c>
      <c r="L47" s="21" t="s">
        <v>285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21" t="s">
        <v>306</v>
      </c>
      <c r="B48" s="21">
        <v>2.0</v>
      </c>
      <c r="C48" s="24">
        <v>5324.0</v>
      </c>
      <c r="D48" s="24">
        <v>6100.0</v>
      </c>
      <c r="E48" s="24">
        <v>6780.0</v>
      </c>
      <c r="F48" s="24">
        <v>7744.0</v>
      </c>
      <c r="G48" s="24">
        <v>7500.0</v>
      </c>
      <c r="H48" s="24">
        <v>8200.0</v>
      </c>
      <c r="I48" s="24">
        <v>9000.0</v>
      </c>
      <c r="J48" s="24">
        <v>9800.0</v>
      </c>
      <c r="K48" s="24">
        <v>1500.0</v>
      </c>
      <c r="L48" s="21" t="s">
        <v>307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21" t="s">
        <v>308</v>
      </c>
      <c r="B49" s="21">
        <v>2.0</v>
      </c>
      <c r="C49" s="24">
        <v>5324.0</v>
      </c>
      <c r="D49" s="24">
        <v>6100.0</v>
      </c>
      <c r="E49" s="24">
        <v>6780.0</v>
      </c>
      <c r="F49" s="24">
        <v>7744.0</v>
      </c>
      <c r="G49" s="24">
        <v>7500.0</v>
      </c>
      <c r="H49" s="24">
        <v>8200.0</v>
      </c>
      <c r="I49" s="24">
        <v>9000.0</v>
      </c>
      <c r="J49" s="24">
        <v>9800.0</v>
      </c>
      <c r="K49" s="24">
        <v>1500.0</v>
      </c>
      <c r="L49" s="21" t="s">
        <v>307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21" t="s">
        <v>309</v>
      </c>
      <c r="B50" s="21">
        <v>2.0</v>
      </c>
      <c r="C50" s="24">
        <v>5324.0</v>
      </c>
      <c r="D50" s="24">
        <v>6100.0</v>
      </c>
      <c r="E50" s="24">
        <v>6780.0</v>
      </c>
      <c r="F50" s="24">
        <v>7744.0</v>
      </c>
      <c r="G50" s="24">
        <v>7500.0</v>
      </c>
      <c r="H50" s="24">
        <v>8200.0</v>
      </c>
      <c r="I50" s="24">
        <v>9000.0</v>
      </c>
      <c r="J50" s="24">
        <v>9800.0</v>
      </c>
      <c r="K50" s="24">
        <v>1500.0</v>
      </c>
      <c r="L50" s="21" t="s">
        <v>285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21" t="s">
        <v>310</v>
      </c>
      <c r="B51" s="21">
        <v>2.0</v>
      </c>
      <c r="C51" s="24">
        <v>5324.0</v>
      </c>
      <c r="D51" s="24">
        <v>6100.0</v>
      </c>
      <c r="E51" s="24">
        <v>6780.0</v>
      </c>
      <c r="F51" s="24">
        <v>7744.0</v>
      </c>
      <c r="G51" s="24">
        <v>7500.0</v>
      </c>
      <c r="H51" s="24">
        <v>8200.0</v>
      </c>
      <c r="I51" s="24">
        <v>9000.0</v>
      </c>
      <c r="J51" s="24">
        <v>9800.0</v>
      </c>
      <c r="K51" s="24">
        <v>1500.0</v>
      </c>
      <c r="L51" s="21" t="s">
        <v>285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21" t="s">
        <v>311</v>
      </c>
      <c r="B52" s="21">
        <v>2.0</v>
      </c>
      <c r="C52" s="24">
        <v>5324.0</v>
      </c>
      <c r="D52" s="24">
        <v>6100.0</v>
      </c>
      <c r="E52" s="24">
        <v>6780.0</v>
      </c>
      <c r="F52" s="24">
        <v>7744.0</v>
      </c>
      <c r="G52" s="24">
        <v>7500.0</v>
      </c>
      <c r="H52" s="24">
        <v>8200.0</v>
      </c>
      <c r="I52" s="24">
        <v>9000.0</v>
      </c>
      <c r="J52" s="24">
        <v>9800.0</v>
      </c>
      <c r="K52" s="24">
        <v>1500.0</v>
      </c>
      <c r="L52" s="21" t="s">
        <v>285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21" t="s">
        <v>312</v>
      </c>
      <c r="B53" s="21">
        <v>2.0</v>
      </c>
      <c r="C53" s="24">
        <v>5324.0</v>
      </c>
      <c r="D53" s="24">
        <v>6100.0</v>
      </c>
      <c r="E53" s="24">
        <v>6780.0</v>
      </c>
      <c r="F53" s="24">
        <v>7744.0</v>
      </c>
      <c r="G53" s="24">
        <v>7500.0</v>
      </c>
      <c r="H53" s="24">
        <v>8200.0</v>
      </c>
      <c r="I53" s="24">
        <v>9000.0</v>
      </c>
      <c r="J53" s="24">
        <v>9800.0</v>
      </c>
      <c r="K53" s="24">
        <v>1500.0</v>
      </c>
      <c r="L53" s="21" t="s">
        <v>285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21" t="s">
        <v>313</v>
      </c>
      <c r="B54" s="21">
        <v>2.0</v>
      </c>
      <c r="C54" s="24">
        <v>5324.0</v>
      </c>
      <c r="D54" s="24">
        <v>6100.0</v>
      </c>
      <c r="E54" s="24">
        <v>6780.0</v>
      </c>
      <c r="F54" s="24">
        <v>7744.0</v>
      </c>
      <c r="G54" s="24">
        <v>7500.0</v>
      </c>
      <c r="H54" s="24">
        <v>8200.0</v>
      </c>
      <c r="I54" s="24">
        <v>9000.0</v>
      </c>
      <c r="J54" s="24">
        <v>9800.0</v>
      </c>
      <c r="K54" s="24">
        <v>1500.0</v>
      </c>
      <c r="L54" s="21" t="s">
        <v>285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ht="12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ht="16.5" customHeight="1">
      <c r="A57" s="44" t="s">
        <v>314</v>
      </c>
      <c r="B57" s="1"/>
      <c r="C57" s="44"/>
      <c r="D57" s="44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4" t="s">
        <v>188</v>
      </c>
      <c r="B58" s="1"/>
      <c r="C58" s="4"/>
      <c r="D58" s="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4" t="s">
        <v>315</v>
      </c>
      <c r="B59" s="4"/>
      <c r="C59" s="4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</row>
    <row r="61" ht="12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</row>
    <row r="62" ht="12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</row>
    <row r="63" ht="12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</row>
    <row r="64" ht="12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</row>
    <row r="65" ht="12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</row>
    <row r="66" ht="12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ht="12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ht="12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ht="12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ht="12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ht="12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ht="12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ht="12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ht="12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ht="12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ht="12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ht="12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ht="12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ht="12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ht="12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ht="12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ht="12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ht="12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ht="12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ht="12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ht="12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ht="12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ht="12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ht="12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ht="12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ht="12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ht="12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ht="12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ht="12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ht="12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ht="12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ht="12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ht="12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ht="12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ht="12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</row>
    <row r="103" ht="12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</row>
    <row r="104" ht="12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</row>
    <row r="105" ht="12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</row>
    <row r="106" ht="12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</row>
    <row r="107" ht="12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</row>
    <row r="108" ht="12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</row>
    <row r="109" ht="12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</row>
    <row r="110" ht="12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</row>
    <row r="111" ht="12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</row>
    <row r="112" ht="12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</row>
    <row r="113" ht="12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</row>
    <row r="114" ht="12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</row>
    <row r="115" ht="12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</row>
    <row r="116" ht="12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</row>
    <row r="117" ht="12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</row>
    <row r="118" ht="12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</row>
    <row r="119" ht="12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</row>
    <row r="120" ht="12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</row>
    <row r="121" ht="12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</row>
    <row r="122" ht="12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</row>
    <row r="123" ht="12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</row>
    <row r="124" ht="12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</row>
    <row r="125" ht="12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</row>
    <row r="126" ht="12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</row>
    <row r="127" ht="12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</row>
    <row r="128" ht="12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</row>
    <row r="129" ht="12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</row>
    <row r="130" ht="12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</row>
    <row r="131" ht="12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</row>
    <row r="132" ht="12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</row>
    <row r="133" ht="12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</row>
    <row r="134" ht="12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</row>
    <row r="135" ht="12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</row>
    <row r="136" ht="12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</row>
    <row r="137" ht="12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</row>
    <row r="138" ht="12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</row>
    <row r="139" ht="12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</row>
    <row r="140" ht="12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</row>
    <row r="141" ht="12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</row>
    <row r="142" ht="12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</row>
    <row r="143" ht="12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</row>
    <row r="144" ht="12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</row>
    <row r="145" ht="12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</row>
    <row r="146" ht="12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</row>
    <row r="147" ht="12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</row>
    <row r="148" ht="12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</row>
    <row r="149" ht="12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</row>
    <row r="150" ht="12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ht="12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ht="12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</row>
    <row r="153" ht="12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</row>
    <row r="154" ht="12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</row>
    <row r="155" ht="12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</row>
    <row r="156" ht="12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</row>
    <row r="157" ht="12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</row>
    <row r="158" ht="12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</row>
    <row r="159" ht="12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</row>
    <row r="160" ht="12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</row>
    <row r="161" ht="12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</row>
    <row r="162" ht="12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</row>
    <row r="163" ht="12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</row>
    <row r="164" ht="12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</row>
    <row r="165" ht="12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</row>
    <row r="166" ht="12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</row>
    <row r="167" ht="12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</row>
    <row r="168" ht="12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</row>
    <row r="169" ht="12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</row>
    <row r="170" ht="12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</row>
    <row r="171" ht="12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</row>
    <row r="172" ht="12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</row>
    <row r="173" ht="12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</row>
    <row r="174" ht="12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</row>
    <row r="175" ht="12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</row>
    <row r="176" ht="12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</row>
    <row r="177" ht="12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</row>
    <row r="178" ht="12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</row>
    <row r="179" ht="12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</row>
    <row r="180" ht="12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</row>
    <row r="181" ht="12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</row>
    <row r="182" ht="12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</row>
    <row r="183" ht="12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</row>
    <row r="184" ht="12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</row>
    <row r="185" ht="12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</row>
    <row r="186" ht="12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</row>
    <row r="187" ht="12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</row>
    <row r="188" ht="12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</row>
    <row r="189" ht="12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</row>
    <row r="190" ht="12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</row>
    <row r="191" ht="12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</row>
    <row r="192" ht="12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</row>
    <row r="193" ht="12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</row>
    <row r="194" ht="12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</row>
    <row r="195" ht="12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</row>
    <row r="196" ht="12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</row>
    <row r="197" ht="12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</row>
    <row r="198" ht="12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</row>
    <row r="199" ht="12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</row>
    <row r="200" ht="12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</row>
    <row r="201" ht="12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</row>
    <row r="202" ht="12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</row>
    <row r="203" ht="12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</row>
    <row r="204" ht="12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</row>
    <row r="205" ht="12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</row>
    <row r="206" ht="12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</row>
    <row r="207" ht="12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</row>
    <row r="208" ht="12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</row>
    <row r="209" ht="12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</row>
    <row r="210" ht="12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</row>
    <row r="211" ht="12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</row>
    <row r="212" ht="12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</row>
    <row r="213" ht="12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</row>
    <row r="214" ht="12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</row>
    <row r="215" ht="12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</row>
    <row r="216" ht="12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</row>
    <row r="217" ht="12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</row>
    <row r="218" ht="12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</row>
    <row r="219" ht="12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</row>
    <row r="220" ht="12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</row>
    <row r="221" ht="12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</row>
    <row r="222" ht="12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</row>
    <row r="223" ht="12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</row>
    <row r="224" ht="12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</row>
    <row r="225" ht="12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</row>
    <row r="226" ht="12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</row>
    <row r="227" ht="12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</row>
    <row r="228" ht="12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</row>
    <row r="229" ht="12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</row>
    <row r="230" ht="12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</row>
    <row r="231" ht="12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</row>
    <row r="232" ht="12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</row>
    <row r="233" ht="12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</row>
    <row r="234" ht="12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</row>
    <row r="235" ht="12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</row>
    <row r="236" ht="12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</row>
    <row r="237" ht="12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</row>
    <row r="238" ht="12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</row>
    <row r="239" ht="12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</row>
    <row r="240" ht="12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</row>
    <row r="241" ht="12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</row>
    <row r="242" ht="12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</row>
    <row r="243" ht="12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</row>
    <row r="244" ht="12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</row>
    <row r="245" ht="12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</row>
    <row r="246" ht="12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</row>
    <row r="247" ht="12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</row>
    <row r="248" ht="12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</row>
    <row r="249" ht="12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</row>
    <row r="250" ht="12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</row>
    <row r="251" ht="12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</row>
    <row r="252" ht="12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</row>
    <row r="253" ht="12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</row>
    <row r="254" ht="12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</row>
    <row r="255" ht="12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</row>
    <row r="256" ht="12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</row>
    <row r="257" ht="12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</row>
    <row r="258" ht="12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</row>
    <row r="259" ht="12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</row>
    <row r="260" ht="12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</row>
    <row r="261" ht="12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</row>
    <row r="262" ht="12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</row>
    <row r="263" ht="12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</row>
    <row r="264" ht="12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</row>
    <row r="265" ht="12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</row>
    <row r="266" ht="12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</row>
    <row r="267" ht="12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</row>
    <row r="268" ht="12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</row>
    <row r="269" ht="12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</row>
    <row r="270" ht="12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</row>
    <row r="271" ht="12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</row>
    <row r="272" ht="12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</row>
    <row r="273" ht="12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</row>
    <row r="274" ht="12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</row>
    <row r="275" ht="12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</row>
    <row r="276" ht="12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</row>
    <row r="277" ht="12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</row>
    <row r="278" ht="12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</row>
    <row r="279" ht="12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</row>
    <row r="280" ht="12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</row>
    <row r="281" ht="12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</row>
    <row r="282" ht="12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</row>
    <row r="283" ht="12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</row>
    <row r="284" ht="12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</row>
    <row r="285" ht="12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</row>
    <row r="286" ht="12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</row>
    <row r="287" ht="12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</row>
    <row r="288" ht="12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</row>
    <row r="289" ht="12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</row>
    <row r="290" ht="12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</row>
    <row r="291" ht="12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</row>
    <row r="292" ht="12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</row>
    <row r="293" ht="12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</row>
    <row r="294" ht="12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</row>
    <row r="295" ht="12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</row>
    <row r="296" ht="12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</row>
    <row r="297" ht="12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</row>
    <row r="298" ht="12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</row>
    <row r="299" ht="12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</row>
    <row r="300" ht="12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</row>
    <row r="301" ht="12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</row>
    <row r="302" ht="12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</row>
    <row r="303" ht="12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</row>
    <row r="304" ht="12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</row>
    <row r="305" ht="12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</row>
    <row r="306" ht="12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</row>
    <row r="307" ht="12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</row>
    <row r="308" ht="12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</row>
    <row r="309" ht="12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</row>
    <row r="310" ht="12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</row>
    <row r="311" ht="12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</row>
    <row r="312" ht="12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</row>
    <row r="313" ht="12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</row>
    <row r="314" ht="12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</row>
    <row r="315" ht="12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</row>
    <row r="316" ht="12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</row>
    <row r="317" ht="12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</row>
    <row r="318" ht="12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</row>
    <row r="319" ht="12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</row>
    <row r="320" ht="12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</row>
    <row r="321" ht="12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</row>
    <row r="322" ht="12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</row>
    <row r="323" ht="12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</row>
    <row r="324" ht="12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</row>
    <row r="325" ht="12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</row>
    <row r="326" ht="12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</row>
    <row r="327" ht="12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</row>
    <row r="328" ht="12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</row>
    <row r="329" ht="12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</row>
    <row r="330" ht="12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</row>
    <row r="331" ht="12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</row>
    <row r="332" ht="12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</row>
    <row r="333" ht="12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</row>
    <row r="334" ht="12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</row>
    <row r="335" ht="12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</row>
    <row r="336" ht="12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</row>
    <row r="337" ht="12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</row>
    <row r="338" ht="12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</row>
    <row r="339" ht="12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</row>
    <row r="340" ht="12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</row>
    <row r="341" ht="12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</row>
    <row r="342" ht="12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</row>
    <row r="343" ht="12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</row>
    <row r="344" ht="12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</row>
    <row r="345" ht="12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</row>
    <row r="346" ht="12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</row>
    <row r="347" ht="12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</row>
    <row r="348" ht="12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</row>
    <row r="349" ht="12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</row>
    <row r="350" ht="12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</row>
    <row r="351" ht="12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</row>
    <row r="352" ht="12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</row>
    <row r="353" ht="12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</row>
    <row r="354" ht="12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</row>
    <row r="355" ht="12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</row>
    <row r="356" ht="12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</row>
    <row r="357" ht="12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</row>
    <row r="358" ht="12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</row>
    <row r="359" ht="12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</row>
    <row r="360" ht="12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</row>
    <row r="361" ht="12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</row>
    <row r="362" ht="12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</row>
    <row r="363" ht="12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</row>
    <row r="364" ht="12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</row>
    <row r="365" ht="12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</row>
    <row r="366" ht="12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</row>
    <row r="367" ht="12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</row>
    <row r="368" ht="12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</row>
    <row r="369" ht="12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</row>
    <row r="370" ht="12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</row>
    <row r="371" ht="12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</row>
    <row r="372" ht="12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</row>
    <row r="373" ht="12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</row>
    <row r="374" ht="12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</row>
    <row r="375" ht="12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</row>
    <row r="376" ht="12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</row>
    <row r="377" ht="12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</row>
    <row r="378" ht="12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</row>
    <row r="379" ht="12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</row>
    <row r="380" ht="12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</row>
    <row r="381" ht="12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</row>
    <row r="382" ht="12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</row>
    <row r="383" ht="12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</row>
    <row r="384" ht="12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</row>
    <row r="385" ht="12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</row>
    <row r="386" ht="12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</row>
    <row r="387" ht="12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</row>
    <row r="388" ht="12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</row>
    <row r="389" ht="12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</row>
    <row r="390" ht="12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</row>
    <row r="391" ht="12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</row>
    <row r="392" ht="12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</row>
    <row r="393" ht="12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</row>
    <row r="394" ht="12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</row>
    <row r="395" ht="12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</row>
    <row r="396" ht="12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</row>
    <row r="397" ht="12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</row>
    <row r="398" ht="12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</row>
    <row r="399" ht="12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</row>
    <row r="400" ht="12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</row>
    <row r="401" ht="12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</row>
    <row r="402" ht="12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</row>
    <row r="403" ht="12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</row>
    <row r="404" ht="12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</row>
    <row r="405" ht="12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</row>
    <row r="406" ht="12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</row>
    <row r="407" ht="12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</row>
    <row r="408" ht="12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</row>
    <row r="409" ht="12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</row>
    <row r="410" ht="12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</row>
    <row r="411" ht="12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</row>
    <row r="412" ht="12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</row>
    <row r="413" ht="12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</row>
    <row r="414" ht="12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</row>
    <row r="415" ht="12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</row>
    <row r="416" ht="12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</row>
    <row r="417" ht="12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</row>
    <row r="418" ht="12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</row>
    <row r="419" ht="12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</row>
    <row r="420" ht="12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</row>
    <row r="421" ht="12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</row>
    <row r="422" ht="12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</row>
    <row r="423" ht="12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</row>
    <row r="424" ht="12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</row>
    <row r="425" ht="12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</row>
    <row r="426" ht="12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</row>
    <row r="427" ht="12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</row>
    <row r="428" ht="12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</row>
    <row r="429" ht="12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</row>
    <row r="430" ht="12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</row>
    <row r="431" ht="12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</row>
    <row r="432" ht="12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</row>
    <row r="433" ht="12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</row>
    <row r="434" ht="12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</row>
    <row r="435" ht="12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</row>
    <row r="436" ht="12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</row>
    <row r="437" ht="12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</row>
    <row r="438" ht="12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</row>
    <row r="439" ht="12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</row>
    <row r="440" ht="12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</row>
    <row r="441" ht="12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</row>
    <row r="442" ht="12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</row>
    <row r="443" ht="12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</row>
    <row r="444" ht="12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</row>
    <row r="445" ht="12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</row>
    <row r="446" ht="12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</row>
    <row r="447" ht="12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</row>
    <row r="448" ht="12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</row>
    <row r="449" ht="12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</row>
    <row r="450" ht="12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</row>
    <row r="451" ht="12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</row>
    <row r="452" ht="12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</row>
    <row r="453" ht="12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</row>
    <row r="454" ht="12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</row>
    <row r="455" ht="12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</row>
    <row r="456" ht="12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</row>
    <row r="457" ht="12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</row>
    <row r="458" ht="12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</row>
    <row r="459" ht="12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</row>
    <row r="460" ht="12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</row>
    <row r="461" ht="12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</row>
    <row r="462" ht="12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</row>
    <row r="463" ht="12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</row>
    <row r="464" ht="12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</row>
    <row r="465" ht="12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</row>
    <row r="466" ht="12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</row>
    <row r="467" ht="12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</row>
    <row r="468" ht="12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</row>
    <row r="469" ht="12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</row>
    <row r="470" ht="12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</row>
    <row r="471" ht="12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</row>
    <row r="472" ht="12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</row>
    <row r="473" ht="12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</row>
    <row r="474" ht="12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</row>
    <row r="475" ht="12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</row>
    <row r="476" ht="12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</row>
    <row r="477" ht="12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</row>
    <row r="478" ht="12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</row>
    <row r="479" ht="12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</row>
    <row r="480" ht="12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</row>
    <row r="481" ht="12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</row>
    <row r="482" ht="12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</row>
    <row r="483" ht="12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</row>
    <row r="484" ht="12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</row>
    <row r="485" ht="12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</row>
    <row r="486" ht="12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</row>
    <row r="487" ht="12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</row>
    <row r="488" ht="12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</row>
    <row r="489" ht="12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</row>
    <row r="490" ht="12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</row>
    <row r="491" ht="12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</row>
    <row r="492" ht="12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</row>
    <row r="493" ht="12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</row>
    <row r="494" ht="12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</row>
    <row r="495" ht="12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</row>
    <row r="496" ht="12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</row>
    <row r="497" ht="12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</row>
    <row r="498" ht="12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</row>
    <row r="499" ht="12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</row>
    <row r="500" ht="12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</row>
    <row r="501" ht="12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</row>
    <row r="502" ht="12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</row>
    <row r="503" ht="12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</row>
    <row r="504" ht="12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</row>
    <row r="505" ht="12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</row>
    <row r="506" ht="12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</row>
    <row r="507" ht="12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</row>
    <row r="508" ht="12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</row>
    <row r="509" ht="12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</row>
    <row r="510" ht="12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</row>
    <row r="511" ht="12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</row>
    <row r="512" ht="12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</row>
    <row r="513" ht="12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</row>
    <row r="514" ht="12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</row>
    <row r="515" ht="12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</row>
    <row r="516" ht="12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</row>
    <row r="517" ht="12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</row>
    <row r="518" ht="12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</row>
    <row r="519" ht="12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</row>
    <row r="520" ht="12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</row>
    <row r="521" ht="12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</row>
    <row r="522" ht="12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</row>
    <row r="523" ht="12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</row>
    <row r="524" ht="12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</row>
    <row r="525" ht="12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</row>
    <row r="526" ht="12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</row>
    <row r="527" ht="12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</row>
    <row r="528" ht="12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</row>
    <row r="529" ht="12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</row>
    <row r="530" ht="12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</row>
    <row r="531" ht="12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</row>
    <row r="532" ht="12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</row>
    <row r="533" ht="12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</row>
    <row r="534" ht="12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</row>
    <row r="535" ht="12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</row>
    <row r="536" ht="12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</row>
    <row r="537" ht="12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</row>
    <row r="538" ht="12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</row>
    <row r="539" ht="12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</row>
    <row r="540" ht="12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</row>
    <row r="541" ht="12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</row>
    <row r="542" ht="12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</row>
    <row r="543" ht="12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</row>
    <row r="544" ht="12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</row>
    <row r="545" ht="12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</row>
    <row r="546" ht="12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</row>
    <row r="547" ht="12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</row>
    <row r="548" ht="12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</row>
    <row r="549" ht="12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</row>
    <row r="550" ht="12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</row>
    <row r="551" ht="12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</row>
    <row r="552" ht="12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</row>
    <row r="553" ht="12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</row>
    <row r="554" ht="12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</row>
    <row r="555" ht="12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</row>
    <row r="556" ht="12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</row>
    <row r="557" ht="12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</row>
    <row r="558" ht="12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</row>
    <row r="559" ht="12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</row>
    <row r="560" ht="12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</row>
    <row r="561" ht="12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</row>
    <row r="562" ht="12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</row>
    <row r="563" ht="12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</row>
    <row r="564" ht="12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</row>
    <row r="565" ht="12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</row>
    <row r="566" ht="12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</row>
    <row r="567" ht="12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</row>
    <row r="568" ht="12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</row>
    <row r="569" ht="12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</row>
    <row r="570" ht="12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</row>
    <row r="571" ht="12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</row>
    <row r="572" ht="12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</row>
    <row r="573" ht="12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</row>
    <row r="574" ht="12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</row>
    <row r="575" ht="12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</row>
    <row r="576" ht="12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</row>
    <row r="577" ht="12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</row>
    <row r="578" ht="12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</row>
    <row r="579" ht="12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</row>
    <row r="580" ht="12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</row>
    <row r="581" ht="12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</row>
    <row r="582" ht="12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</row>
    <row r="583" ht="12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</row>
    <row r="584" ht="12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</row>
    <row r="585" ht="12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</row>
    <row r="586" ht="12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</row>
    <row r="587" ht="12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</row>
    <row r="588" ht="12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</row>
    <row r="589" ht="12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</row>
    <row r="590" ht="12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</row>
    <row r="591" ht="12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</row>
    <row r="592" ht="12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</row>
    <row r="593" ht="12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</row>
    <row r="594" ht="12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</row>
    <row r="595" ht="12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</row>
    <row r="596" ht="12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</row>
    <row r="597" ht="12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</row>
    <row r="598" ht="12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</row>
    <row r="599" ht="12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</row>
    <row r="600" ht="12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</row>
    <row r="601" ht="12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</row>
    <row r="602" ht="12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</row>
    <row r="603" ht="12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</row>
    <row r="604" ht="12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</row>
    <row r="605" ht="12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</row>
    <row r="606" ht="12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</row>
    <row r="607" ht="12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</row>
    <row r="608" ht="12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</row>
    <row r="609" ht="12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</row>
    <row r="610" ht="12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</row>
    <row r="611" ht="12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</row>
    <row r="612" ht="12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</row>
    <row r="613" ht="12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</row>
    <row r="614" ht="12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</row>
    <row r="615" ht="12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</row>
    <row r="616" ht="12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</row>
    <row r="617" ht="12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</row>
    <row r="618" ht="12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</row>
    <row r="619" ht="12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</row>
    <row r="620" ht="12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</row>
    <row r="621" ht="12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</row>
    <row r="622" ht="12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</row>
    <row r="623" ht="12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</row>
    <row r="624" ht="12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</row>
    <row r="625" ht="12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</row>
    <row r="626" ht="12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</row>
    <row r="627" ht="12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</row>
    <row r="628" ht="12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</row>
    <row r="629" ht="12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</row>
    <row r="630" ht="12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</row>
    <row r="631" ht="12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</row>
    <row r="632" ht="12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</row>
    <row r="633" ht="12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</row>
    <row r="634" ht="12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</row>
    <row r="635" ht="12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</row>
    <row r="636" ht="12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</row>
    <row r="637" ht="12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</row>
    <row r="638" ht="12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</row>
    <row r="639" ht="12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</row>
    <row r="640" ht="12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</row>
    <row r="641" ht="12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</row>
    <row r="642" ht="12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</row>
    <row r="643" ht="12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</row>
    <row r="644" ht="12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</row>
    <row r="645" ht="12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</row>
    <row r="646" ht="12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</row>
    <row r="647" ht="12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</row>
    <row r="648" ht="12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</row>
    <row r="649" ht="12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</row>
    <row r="650" ht="12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</row>
    <row r="651" ht="12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</row>
    <row r="652" ht="12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</row>
    <row r="653" ht="12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</row>
    <row r="654" ht="12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</row>
    <row r="655" ht="12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</row>
    <row r="656" ht="12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</row>
    <row r="657" ht="12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</row>
    <row r="658" ht="12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</row>
    <row r="659" ht="12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</row>
    <row r="660" ht="12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</row>
    <row r="661" ht="12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</row>
    <row r="662" ht="12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</row>
    <row r="663" ht="12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</row>
    <row r="664" ht="12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</row>
    <row r="665" ht="12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</row>
    <row r="666" ht="12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</row>
    <row r="667" ht="12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</row>
    <row r="668" ht="12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</row>
    <row r="669" ht="12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</row>
    <row r="670" ht="12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</row>
    <row r="671" ht="12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</row>
    <row r="672" ht="12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</row>
    <row r="673" ht="12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</row>
    <row r="674" ht="12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</row>
    <row r="675" ht="12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</row>
    <row r="676" ht="12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</row>
    <row r="677" ht="12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</row>
    <row r="678" ht="12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</row>
    <row r="679" ht="12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</row>
    <row r="680" ht="12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</row>
    <row r="681" ht="12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</row>
    <row r="682" ht="12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</row>
    <row r="683" ht="12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</row>
    <row r="684" ht="12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</row>
    <row r="685" ht="12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</row>
    <row r="686" ht="12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</row>
    <row r="687" ht="12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</row>
    <row r="688" ht="12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</row>
    <row r="689" ht="12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</row>
    <row r="690" ht="12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</row>
    <row r="691" ht="12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</row>
    <row r="692" ht="12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</row>
    <row r="693" ht="12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</row>
    <row r="694" ht="12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</row>
    <row r="695" ht="12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</row>
    <row r="696" ht="12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</row>
    <row r="697" ht="12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</row>
    <row r="698" ht="12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</row>
    <row r="699" ht="12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</row>
    <row r="700" ht="12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</row>
    <row r="701" ht="12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</row>
    <row r="702" ht="12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</row>
    <row r="703" ht="12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</row>
    <row r="704" ht="12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</row>
    <row r="705" ht="12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</row>
    <row r="706" ht="12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</row>
    <row r="707" ht="12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</row>
    <row r="708" ht="12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</row>
    <row r="709" ht="12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</row>
    <row r="710" ht="12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</row>
    <row r="711" ht="12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</row>
    <row r="712" ht="12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</row>
    <row r="713" ht="12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</row>
    <row r="714" ht="12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</row>
    <row r="715" ht="12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</row>
    <row r="716" ht="12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</row>
    <row r="717" ht="12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</row>
    <row r="718" ht="12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</row>
    <row r="719" ht="12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</row>
    <row r="720" ht="12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</row>
    <row r="721" ht="12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</row>
    <row r="722" ht="12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</row>
    <row r="723" ht="12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</row>
    <row r="724" ht="12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</row>
    <row r="725" ht="12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</row>
    <row r="726" ht="12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</row>
    <row r="727" ht="12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</row>
    <row r="728" ht="12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</row>
    <row r="729" ht="12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</row>
    <row r="730" ht="12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</row>
    <row r="731" ht="12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</row>
    <row r="732" ht="12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</row>
    <row r="733" ht="12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</row>
    <row r="734" ht="12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</row>
    <row r="735" ht="12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</row>
    <row r="736" ht="12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</row>
    <row r="737" ht="12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</row>
    <row r="738" ht="12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</row>
    <row r="739" ht="12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</row>
    <row r="740" ht="12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</row>
    <row r="741" ht="12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</row>
    <row r="742" ht="12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</row>
    <row r="743" ht="12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</row>
    <row r="744" ht="12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</row>
    <row r="745" ht="12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</row>
    <row r="746" ht="12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</row>
    <row r="747" ht="12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</row>
    <row r="748" ht="12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</row>
    <row r="749" ht="12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</row>
    <row r="750" ht="12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</row>
    <row r="751" ht="12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</row>
    <row r="752" ht="12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</row>
    <row r="753" ht="12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</row>
    <row r="754" ht="12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</row>
    <row r="755" ht="12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</row>
    <row r="756" ht="12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</row>
    <row r="757" ht="12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</row>
    <row r="758" ht="12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</row>
    <row r="759" ht="12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</row>
    <row r="760" ht="12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</row>
    <row r="761" ht="12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</row>
    <row r="762" ht="12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</row>
    <row r="763" ht="12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</row>
    <row r="764" ht="12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</row>
    <row r="765" ht="12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</row>
    <row r="766" ht="12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</row>
    <row r="767" ht="12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</row>
    <row r="768" ht="12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</row>
    <row r="769" ht="12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</row>
    <row r="770" ht="12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</row>
    <row r="771" ht="12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</row>
    <row r="772" ht="12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</row>
    <row r="773" ht="12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</row>
    <row r="774" ht="12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</row>
    <row r="775" ht="12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</row>
    <row r="776" ht="12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</row>
    <row r="777" ht="12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</row>
    <row r="778" ht="12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</row>
    <row r="779" ht="12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</row>
    <row r="780" ht="12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</row>
    <row r="781" ht="12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</row>
    <row r="782" ht="12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</row>
    <row r="783" ht="12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</row>
    <row r="784" ht="12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</row>
    <row r="785" ht="12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</row>
    <row r="786" ht="12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</row>
    <row r="787" ht="12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</row>
    <row r="788" ht="12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</row>
    <row r="789" ht="12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</row>
    <row r="790" ht="12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</row>
    <row r="791" ht="12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</row>
    <row r="792" ht="12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</row>
    <row r="793" ht="12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</row>
    <row r="794" ht="12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</row>
    <row r="795" ht="12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</row>
    <row r="796" ht="12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</row>
    <row r="797" ht="12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</row>
    <row r="798" ht="12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</row>
    <row r="799" ht="12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</row>
    <row r="800" ht="12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</row>
    <row r="801" ht="12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</row>
    <row r="802" ht="12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</row>
    <row r="803" ht="12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</row>
    <row r="804" ht="12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</row>
    <row r="805" ht="12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</row>
    <row r="806" ht="12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</row>
    <row r="807" ht="12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</row>
    <row r="808" ht="12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</row>
    <row r="809" ht="12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</row>
    <row r="810" ht="12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</row>
    <row r="811" ht="12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</row>
    <row r="812" ht="12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</row>
    <row r="813" ht="12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</row>
    <row r="814" ht="12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</row>
    <row r="815" ht="12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</row>
    <row r="816" ht="12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</row>
    <row r="817" ht="12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</row>
    <row r="818" ht="12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</row>
    <row r="819" ht="12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</row>
    <row r="820" ht="12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</row>
    <row r="821" ht="12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</row>
    <row r="822" ht="12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</row>
    <row r="823" ht="12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</row>
    <row r="824" ht="12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</row>
    <row r="825" ht="12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</row>
    <row r="826" ht="12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</row>
    <row r="827" ht="12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</row>
    <row r="828" ht="12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</row>
    <row r="829" ht="12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</row>
    <row r="830" ht="12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</row>
    <row r="831" ht="12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</row>
    <row r="832" ht="12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</row>
    <row r="833" ht="12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</row>
    <row r="834" ht="12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</row>
    <row r="835" ht="12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</row>
    <row r="836" ht="12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</row>
    <row r="837" ht="12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</row>
    <row r="838" ht="12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</row>
    <row r="839" ht="12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</row>
    <row r="840" ht="12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</row>
    <row r="841" ht="12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</row>
    <row r="842" ht="12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</row>
    <row r="843" ht="12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</row>
    <row r="844" ht="12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</row>
    <row r="845" ht="12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</row>
    <row r="846" ht="12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</row>
    <row r="847" ht="12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</row>
    <row r="848" ht="12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</row>
    <row r="849" ht="12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</row>
    <row r="850" ht="12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</row>
    <row r="851" ht="12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</row>
    <row r="852" ht="12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</row>
    <row r="853" ht="12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</row>
    <row r="854" ht="12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</row>
    <row r="855" ht="12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</row>
    <row r="856" ht="12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</row>
    <row r="857" ht="12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</row>
    <row r="858" ht="12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</row>
    <row r="859" ht="12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</row>
    <row r="860" ht="12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</row>
    <row r="861" ht="12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</row>
    <row r="862" ht="12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</row>
    <row r="863" ht="12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</row>
    <row r="864" ht="12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</row>
    <row r="865" ht="12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</row>
    <row r="866" ht="12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</row>
    <row r="867" ht="12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</row>
    <row r="868" ht="12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</row>
    <row r="869" ht="12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</row>
    <row r="870" ht="12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</row>
    <row r="871" ht="12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</row>
    <row r="872" ht="12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</row>
    <row r="873" ht="12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</row>
    <row r="874" ht="12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</row>
    <row r="875" ht="12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</row>
    <row r="876" ht="12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</row>
    <row r="877" ht="12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</row>
    <row r="878" ht="12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</row>
    <row r="879" ht="12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</row>
    <row r="880" ht="12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</row>
    <row r="881" ht="12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</row>
    <row r="882" ht="12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</row>
    <row r="883" ht="12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</row>
    <row r="884" ht="12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</row>
    <row r="885" ht="12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</row>
    <row r="886" ht="12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</row>
    <row r="887" ht="12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</row>
    <row r="888" ht="12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</row>
    <row r="889" ht="12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</row>
    <row r="890" ht="12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</row>
    <row r="891" ht="12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</row>
    <row r="892" ht="12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</row>
    <row r="893" ht="12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</row>
    <row r="894" ht="12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</row>
    <row r="895" ht="12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</row>
    <row r="896" ht="12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</row>
    <row r="897" ht="12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</row>
    <row r="898" ht="12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</row>
    <row r="899" ht="12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</row>
    <row r="900" ht="12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</row>
    <row r="901" ht="12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</row>
    <row r="902" ht="12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</row>
    <row r="903" ht="12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</row>
    <row r="904" ht="12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</row>
    <row r="905" ht="12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</row>
    <row r="906" ht="12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</row>
    <row r="907" ht="12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</row>
    <row r="908" ht="12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</row>
    <row r="909" ht="12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</row>
    <row r="910" ht="12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</row>
    <row r="911" ht="12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</row>
    <row r="912" ht="12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</row>
    <row r="913" ht="12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</row>
    <row r="914" ht="12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</row>
    <row r="915" ht="12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</row>
    <row r="916" ht="12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</row>
    <row r="917" ht="12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</row>
    <row r="918" ht="12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</row>
    <row r="919" ht="12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</row>
    <row r="920" ht="12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</row>
    <row r="921" ht="12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</row>
    <row r="922" ht="12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</row>
    <row r="923" ht="12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</row>
    <row r="924" ht="12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</row>
    <row r="925" ht="12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</row>
    <row r="926" ht="12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</row>
    <row r="927" ht="12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</row>
    <row r="928" ht="12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</row>
    <row r="929" ht="12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</row>
    <row r="930" ht="12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</row>
    <row r="931" ht="12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</row>
    <row r="932" ht="12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</row>
    <row r="933" ht="12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</row>
    <row r="934" ht="12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</row>
    <row r="935" ht="12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</row>
    <row r="936" ht="12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</row>
    <row r="937" ht="12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</row>
    <row r="938" ht="12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</row>
    <row r="939" ht="12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</row>
    <row r="940" ht="12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</row>
    <row r="941" ht="12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</row>
    <row r="942" ht="12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</row>
    <row r="943" ht="12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</row>
    <row r="944" ht="12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</row>
    <row r="945" ht="12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</row>
    <row r="946" ht="12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</row>
    <row r="947" ht="12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</row>
    <row r="948" ht="12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</row>
    <row r="949" ht="12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</row>
    <row r="950" ht="12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</row>
    <row r="951" ht="12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</row>
    <row r="952" ht="12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</row>
    <row r="953" ht="12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</row>
    <row r="954" ht="12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</row>
    <row r="955" ht="12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</row>
    <row r="956" ht="12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</row>
    <row r="957" ht="12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</row>
    <row r="958" ht="12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</row>
    <row r="959" ht="12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</row>
    <row r="960" ht="12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</row>
    <row r="961" ht="12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</row>
    <row r="962" ht="12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</row>
    <row r="963" ht="12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</row>
    <row r="964" ht="12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</row>
    <row r="965" ht="12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</row>
    <row r="966" ht="12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</row>
    <row r="967" ht="12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</row>
    <row r="968" ht="12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</row>
    <row r="969" ht="12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</row>
    <row r="970" ht="12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</row>
    <row r="971" ht="12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</row>
    <row r="972" ht="12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</row>
    <row r="973" ht="12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</row>
    <row r="974" ht="12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</row>
    <row r="975" ht="12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</row>
    <row r="976" ht="12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</row>
    <row r="977" ht="12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</row>
    <row r="978" ht="12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</row>
    <row r="979" ht="12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</row>
    <row r="980" ht="12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</row>
    <row r="981" ht="12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</row>
    <row r="982" ht="12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</row>
    <row r="983" ht="12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</row>
    <row r="984" ht="12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</row>
    <row r="985" ht="12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</row>
    <row r="986" ht="12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</row>
    <row r="987" ht="12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</row>
    <row r="988" ht="12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</row>
    <row r="989" ht="12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</row>
    <row r="990" ht="12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</row>
    <row r="991" ht="12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</row>
    <row r="992" ht="12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</row>
    <row r="993" ht="12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</row>
    <row r="994" ht="12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</row>
    <row r="995" ht="12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</row>
    <row r="996" ht="12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</row>
    <row r="997" ht="12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</row>
    <row r="998" ht="12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</row>
    <row r="999" ht="12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</row>
    <row r="1000" ht="12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</row>
  </sheetData>
  <drawing r:id="rId1"/>
</worksheet>
</file>