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WER\Desktop\Trimestre 2\ADSO\"/>
    </mc:Choice>
  </mc:AlternateContent>
  <xr:revisionPtr revIDLastSave="0" documentId="8_{401C8722-FA5E-4814-9D12-EA8BF433FED7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- AYUDA -" sheetId="5" r:id="rId1"/>
    <sheet name="Precios" sheetId="7" r:id="rId2"/>
    <sheet name="Soporte" sheetId="8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7" l="1"/>
  <c r="K13" i="7"/>
  <c r="K14" i="7"/>
  <c r="K15" i="7"/>
  <c r="K16" i="7"/>
  <c r="K17" i="7"/>
  <c r="K18" i="7"/>
  <c r="K19" i="7"/>
  <c r="K20" i="7"/>
  <c r="K21" i="7"/>
  <c r="K22" i="7"/>
  <c r="K23" i="7"/>
  <c r="J9" i="7"/>
  <c r="K9" i="7"/>
  <c r="L9" i="7"/>
  <c r="J10" i="7"/>
  <c r="K10" i="7"/>
  <c r="L10" i="7"/>
  <c r="J11" i="7"/>
  <c r="K11" i="7"/>
  <c r="L11" i="7"/>
  <c r="J12" i="7"/>
  <c r="L12" i="7"/>
  <c r="J13" i="7"/>
  <c r="L13" i="7"/>
  <c r="J14" i="7"/>
  <c r="L14" i="7"/>
  <c r="J15" i="7"/>
  <c r="L15" i="7"/>
  <c r="J16" i="7"/>
  <c r="L16" i="7"/>
  <c r="J17" i="7"/>
  <c r="L17" i="7"/>
  <c r="J18" i="7"/>
  <c r="L18" i="7"/>
  <c r="J19" i="7"/>
  <c r="L19" i="7"/>
  <c r="J20" i="7"/>
  <c r="L20" i="7"/>
  <c r="J21" i="7"/>
  <c r="L21" i="7"/>
  <c r="J22" i="7"/>
  <c r="L22" i="7"/>
  <c r="J23" i="7"/>
  <c r="L23" i="7"/>
  <c r="J24" i="7"/>
  <c r="K24" i="7"/>
  <c r="L24" i="7"/>
  <c r="C25" i="7"/>
  <c r="D25" i="7"/>
  <c r="E25" i="7"/>
  <c r="F25" i="7"/>
  <c r="G25" i="7"/>
  <c r="H25" i="7"/>
</calcChain>
</file>

<file path=xl/sharedStrings.xml><?xml version="1.0" encoding="utf-8"?>
<sst xmlns="http://schemas.openxmlformats.org/spreadsheetml/2006/main" count="69" uniqueCount="49">
  <si>
    <t>Ayuda</t>
  </si>
  <si>
    <t>Comparación de Precios entre diferentes proveedores</t>
  </si>
  <si>
    <t>Ingresa en la tabla los productos, los proveedores y sus precios</t>
  </si>
  <si>
    <t>ESTADÍSTICAS POR PRODUCTO</t>
  </si>
  <si>
    <t>PRODUCTO</t>
  </si>
  <si>
    <t>CANTIDAD</t>
  </si>
  <si>
    <t>Proveedor 1</t>
  </si>
  <si>
    <t>Proveedor 2</t>
  </si>
  <si>
    <t>Proveedor 3</t>
  </si>
  <si>
    <t>Proveedor 4</t>
  </si>
  <si>
    <t>Proveedor 5</t>
  </si>
  <si>
    <t>Proveedor 6</t>
  </si>
  <si>
    <t>PRECIO MÁS BAJO</t>
  </si>
  <si>
    <t>PRECIO PROMEDIO</t>
  </si>
  <si>
    <t>PRECIO MÁS ALTO</t>
  </si>
  <si>
    <t>Computador 1</t>
  </si>
  <si>
    <t>Computador 2</t>
  </si>
  <si>
    <t>Computador 3</t>
  </si>
  <si>
    <t>Servidor (nube)</t>
  </si>
  <si>
    <t>Tablets</t>
  </si>
  <si>
    <t>TOTAL</t>
  </si>
  <si>
    <t>DATOS ADICIONALES</t>
  </si>
  <si>
    <t>TIEMPO DE ENTREGA (DÍAS)</t>
  </si>
  <si>
    <t>1 a 5 Días</t>
  </si>
  <si>
    <t>1 a 10 dias</t>
  </si>
  <si>
    <t>Anual</t>
  </si>
  <si>
    <t>Mes</t>
  </si>
  <si>
    <t>COSTO DE ENVÍO</t>
  </si>
  <si>
    <t xml:space="preserve">Envio gratis </t>
  </si>
  <si>
    <t>Envio Gratis</t>
  </si>
  <si>
    <t>FORMAS DE PAGO</t>
  </si>
  <si>
    <t>Efectivo</t>
  </si>
  <si>
    <t>Tarjeta</t>
  </si>
  <si>
    <t>Cuotas</t>
  </si>
  <si>
    <t>Almendras</t>
  </si>
  <si>
    <t>Nueces</t>
  </si>
  <si>
    <t>Pistachos</t>
  </si>
  <si>
    <t>Pecán</t>
  </si>
  <si>
    <t>Bananas</t>
  </si>
  <si>
    <t>Pasas</t>
  </si>
  <si>
    <t>Gratis</t>
  </si>
  <si>
    <t>Efvo</t>
  </si>
  <si>
    <t>Mercado Pago</t>
  </si>
  <si>
    <t xml:space="preserve">Tarjeta </t>
  </si>
  <si>
    <t>Tarjeta cuotas</t>
  </si>
  <si>
    <t>Piñones</t>
  </si>
  <si>
    <t>Cranberries</t>
  </si>
  <si>
    <t>Castañas</t>
  </si>
  <si>
    <t>China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</si>
</sst>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\ #,##0.00;[Red]\-&quot;$&quot;\ #,##0.00"/>
    <numFmt numFmtId="165" formatCode="&quot;$&quot;\ #,##0.00"/>
    <numFmt numFmtId="166" formatCode="_-[$$-409]* #,##0.00_ ;_-[$$-409]* \-#,##0.00\ ;_-[$$-409]* &quot;-&quot;??_ ;_-@_ "/>
  </numFmts>
  <fonts count="23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8745EC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b/>
      <sz val="22"/>
      <color theme="1" tint="0.249977111117893"/>
      <name val="Calibri"/>
      <family val="2"/>
      <scheme val="minor"/>
    </font>
    <font>
      <sz val="16"/>
      <color theme="0" tint="-0.499984740745262"/>
      <name val="Calibri"/>
      <family val="2"/>
      <scheme val="minor"/>
    </font>
    <font>
      <sz val="8"/>
      <name val="Arial"/>
      <family val="2"/>
    </font>
    <font>
      <sz val="11"/>
      <color rgb="FF000000"/>
      <name val="Arial"/>
      <family val="2"/>
    </font>
    <font>
      <sz val="13.95"/>
      <color rgb="FF595959"/>
      <name val="Calibri"/>
      <family val="2"/>
    </font>
    <font>
      <b/>
      <sz val="14"/>
      <color theme="0" tint="-0.499984740745262"/>
      <name val="Calibri"/>
      <scheme val="minor"/>
    </font>
    <font>
      <b/>
      <sz val="14"/>
      <color theme="3" tint="-0.499984740745262"/>
      <name val="Calibri"/>
      <family val="2"/>
      <scheme val="minor"/>
    </font>
    <font>
      <sz val="16"/>
      <color theme="1" tint="0.34998626667073579"/>
      <name val="Calibri"/>
      <family val="2"/>
    </font>
    <font>
      <sz val="14"/>
      <color rgb="FF4A4A4A"/>
      <name val="Calibri"/>
      <family val="2"/>
    </font>
    <font>
      <sz val="11"/>
      <color rgb="FF000000"/>
      <name val="Calibri"/>
      <charset val="1"/>
    </font>
    <font>
      <sz val="14"/>
      <color rgb="FF000000"/>
      <name val="Calibri"/>
      <charset val="1"/>
    </font>
    <font>
      <sz val="14"/>
      <color theme="1" tint="0.34998626667073579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745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theme="0" tint="-4.9989318521683403E-2"/>
      </bottom>
      <diagonal/>
    </border>
    <border>
      <left/>
      <right/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rgb="FFFFFF66"/>
      </right>
      <top/>
      <bottom/>
      <diagonal/>
    </border>
    <border>
      <left style="thin">
        <color rgb="FFFFFF66"/>
      </left>
      <right style="thin">
        <color rgb="FFFFFF66"/>
      </right>
      <top style="thin">
        <color rgb="FFFFFFFF"/>
      </top>
      <bottom style="thin">
        <color rgb="FFF2F2F2"/>
      </bottom>
      <diagonal/>
    </border>
    <border>
      <left style="thin">
        <color rgb="FFFFFF66"/>
      </left>
      <right/>
      <top/>
      <bottom/>
      <diagonal/>
    </border>
    <border>
      <left style="thin">
        <color rgb="FFFFFF66"/>
      </left>
      <right style="thin">
        <color rgb="FFFFFF66"/>
      </right>
      <top style="thin">
        <color rgb="FFF2F2F2"/>
      </top>
      <bottom style="thin">
        <color rgb="FFF2F2F2"/>
      </bottom>
      <diagonal/>
    </border>
    <border>
      <left/>
      <right/>
      <top style="slantDashDot">
        <color theme="0" tint="-4.9989318521683403E-2"/>
      </top>
      <bottom style="medium">
        <color theme="0" tint="-4.9989318521683403E-2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499984740745262"/>
      </top>
      <bottom style="dashed">
        <color theme="0" tint="-0.34998626667073579"/>
      </bottom>
      <diagonal/>
    </border>
    <border>
      <left style="thin">
        <color theme="1" tint="0.499984740745262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1" tint="0.499984740745262"/>
      </left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/>
      <right/>
      <top/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 style="thin">
        <color theme="3" tint="-0.249977111117893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3" tint="-0.249977111117893"/>
      </right>
      <top/>
      <bottom style="medium">
        <color theme="0" tint="-4.9989318521683403E-2"/>
      </bottom>
      <diagonal/>
    </border>
    <border>
      <left/>
      <right style="thin">
        <color theme="3" tint="-0.249977111117893"/>
      </right>
      <top style="slantDashDot">
        <color theme="0" tint="-4.9989318521683403E-2"/>
      </top>
      <bottom style="medium">
        <color theme="0" tint="-4.9989318521683403E-2"/>
      </bottom>
      <diagonal/>
    </border>
    <border>
      <left style="thin">
        <color theme="0"/>
      </left>
      <right style="thin">
        <color theme="3" tint="-0.249977111117893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3" tint="-0.249977111117893"/>
      </right>
      <top style="thin">
        <color theme="0"/>
      </top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3" tint="-0.249977111117893"/>
      </right>
      <top/>
      <bottom style="thin">
        <color theme="0"/>
      </bottom>
      <diagonal/>
    </border>
    <border>
      <left style="thin">
        <color theme="3" tint="-0.249977111117893"/>
      </left>
      <right/>
      <top/>
      <bottom style="thin">
        <color theme="3" tint="-0.249977111117893"/>
      </bottom>
      <diagonal/>
    </border>
    <border>
      <left/>
      <right/>
      <top/>
      <bottom style="thin">
        <color theme="3" tint="-0.249977111117893"/>
      </bottom>
      <diagonal/>
    </border>
    <border>
      <left/>
      <right style="thin">
        <color theme="3" tint="-0.249977111117893"/>
      </right>
      <top/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0" tint="-0.34998626667073579"/>
      </right>
      <top style="thin">
        <color theme="0" tint="-0.499984740745262"/>
      </top>
      <bottom style="dashed">
        <color theme="0" tint="-0.34998626667073579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0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0"/>
      </bottom>
      <diagonal/>
    </border>
    <border>
      <left style="thin">
        <color theme="3" tint="-0.249977111117893"/>
      </left>
      <right/>
      <top style="thin">
        <color theme="0"/>
      </top>
      <bottom style="thin">
        <color theme="0"/>
      </bottom>
      <diagonal/>
    </border>
    <border>
      <left/>
      <right style="thin">
        <color theme="3" tint="-0.249977111117893"/>
      </right>
      <top style="thin">
        <color theme="0"/>
      </top>
      <bottom style="thin">
        <color theme="0"/>
      </bottom>
      <diagonal/>
    </border>
    <border>
      <left style="thin">
        <color theme="3" tint="-0.249977111117893"/>
      </left>
      <right/>
      <top style="thin">
        <color theme="0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0"/>
      </top>
      <bottom style="thin">
        <color theme="3" tint="-0.249977111117893"/>
      </bottom>
      <diagonal/>
    </border>
    <border>
      <left/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 style="medium">
        <color theme="0" tint="-4.9989318521683403E-2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medium">
        <color theme="0" tint="-4.9989318521683403E-2"/>
      </bottom>
      <diagonal/>
    </border>
    <border>
      <left style="thin">
        <color theme="3" tint="-0.249977111117893"/>
      </left>
      <right style="thin">
        <color theme="3" tint="-0.249977111117893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thin">
        <color theme="3" tint="-0.249977111117893"/>
      </left>
      <right style="thin">
        <color theme="3" tint="-0.249977111117893"/>
      </right>
      <top/>
      <bottom style="medium">
        <color theme="0" tint="-4.9989318521683403E-2"/>
      </bottom>
      <diagonal/>
    </border>
    <border>
      <left style="thin">
        <color theme="3" tint="-0.249977111117893"/>
      </left>
      <right style="thin">
        <color theme="3" tint="-0.249977111117893"/>
      </right>
      <top style="slantDashDot">
        <color theme="0" tint="-4.9989318521683403E-2"/>
      </top>
      <bottom style="medium">
        <color theme="0" tint="-4.9989318521683403E-2"/>
      </bottom>
      <diagonal/>
    </border>
    <border>
      <left style="thin">
        <color theme="3" tint="-0.249977111117893"/>
      </left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medium">
        <color theme="0" tint="-4.9989318521683403E-2"/>
      </bottom>
      <diagonal/>
    </border>
    <border>
      <left style="thin">
        <color theme="3" tint="-0.249977111117893"/>
      </left>
      <right/>
      <top/>
      <bottom style="medium">
        <color theme="0" tint="-4.9989318521683403E-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15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4" fillId="2" borderId="0" xfId="0" applyFont="1" applyFill="1" applyAlignment="1">
      <alignment vertical="center"/>
    </xf>
    <xf numFmtId="0" fontId="0" fillId="4" borderId="0" xfId="0" applyFill="1"/>
    <xf numFmtId="0" fontId="5" fillId="2" borderId="0" xfId="0" applyFont="1" applyFill="1" applyAlignment="1">
      <alignment horizontal="center"/>
    </xf>
    <xf numFmtId="0" fontId="5" fillId="2" borderId="0" xfId="0" applyFont="1" applyFill="1"/>
    <xf numFmtId="165" fontId="8" fillId="3" borderId="1" xfId="0" applyNumberFormat="1" applyFont="1" applyFill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top"/>
    </xf>
    <xf numFmtId="0" fontId="5" fillId="0" borderId="0" xfId="2"/>
    <xf numFmtId="0" fontId="11" fillId="0" borderId="0" xfId="2" applyFont="1" applyAlignment="1">
      <alignment vertical="center"/>
    </xf>
    <xf numFmtId="0" fontId="11" fillId="0" borderId="0" xfId="2" applyFont="1" applyAlignment="1">
      <alignment vertical="top"/>
    </xf>
    <xf numFmtId="0" fontId="7" fillId="0" borderId="4" xfId="0" applyFont="1" applyBorder="1" applyAlignment="1">
      <alignment horizontal="left" vertical="center" wrapText="1" indent="1"/>
    </xf>
    <xf numFmtId="165" fontId="9" fillId="0" borderId="5" xfId="0" applyNumberFormat="1" applyFont="1" applyBorder="1" applyAlignment="1">
      <alignment horizontal="center" vertical="center"/>
    </xf>
    <xf numFmtId="165" fontId="9" fillId="0" borderId="6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4" fontId="10" fillId="0" borderId="7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65" fontId="8" fillId="3" borderId="9" xfId="0" applyNumberFormat="1" applyFont="1" applyFill="1" applyBorder="1" applyAlignment="1">
      <alignment horizontal="center"/>
    </xf>
    <xf numFmtId="165" fontId="10" fillId="3" borderId="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165" fontId="8" fillId="0" borderId="0" xfId="0" applyNumberFormat="1" applyFont="1" applyAlignment="1">
      <alignment horizontal="center"/>
    </xf>
    <xf numFmtId="164" fontId="14" fillId="0" borderId="0" xfId="0" applyNumberFormat="1" applyFont="1" applyAlignment="1">
      <alignment vertical="center" wrapText="1"/>
    </xf>
    <xf numFmtId="164" fontId="14" fillId="0" borderId="10" xfId="0" applyNumberFormat="1" applyFont="1" applyBorder="1" applyAlignment="1">
      <alignment vertical="center" wrapText="1"/>
    </xf>
    <xf numFmtId="164" fontId="15" fillId="0" borderId="11" xfId="0" applyNumberFormat="1" applyFont="1" applyBorder="1" applyAlignment="1">
      <alignment vertical="center" wrapText="1"/>
    </xf>
    <xf numFmtId="164" fontId="14" fillId="0" borderId="12" xfId="0" applyNumberFormat="1" applyFont="1" applyBorder="1" applyAlignment="1">
      <alignment vertical="center" wrapText="1"/>
    </xf>
    <xf numFmtId="164" fontId="15" fillId="0" borderId="13" xfId="0" applyNumberFormat="1" applyFont="1" applyBorder="1" applyAlignment="1">
      <alignment vertical="center" wrapText="1"/>
    </xf>
    <xf numFmtId="165" fontId="16" fillId="3" borderId="1" xfId="0" applyNumberFormat="1" applyFont="1" applyFill="1" applyBorder="1" applyAlignment="1">
      <alignment horizontal="center"/>
    </xf>
    <xf numFmtId="165" fontId="16" fillId="3" borderId="9" xfId="0" applyNumberFormat="1" applyFont="1" applyFill="1" applyBorder="1" applyAlignment="1">
      <alignment horizontal="center"/>
    </xf>
    <xf numFmtId="165" fontId="9" fillId="0" borderId="14" xfId="0" applyNumberFormat="1" applyFont="1" applyBorder="1" applyAlignment="1">
      <alignment horizontal="center" vertical="center"/>
    </xf>
    <xf numFmtId="2" fontId="9" fillId="0" borderId="14" xfId="0" applyNumberFormat="1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165" fontId="9" fillId="0" borderId="15" xfId="0" applyNumberFormat="1" applyFont="1" applyBorder="1" applyAlignment="1">
      <alignment horizontal="center" vertical="center"/>
    </xf>
    <xf numFmtId="165" fontId="9" fillId="0" borderId="16" xfId="0" applyNumberFormat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4" fontId="10" fillId="0" borderId="17" xfId="0" applyNumberFormat="1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164" fontId="15" fillId="5" borderId="19" xfId="0" applyNumberFormat="1" applyFont="1" applyFill="1" applyBorder="1" applyAlignment="1">
      <alignment vertical="center" wrapText="1"/>
    </xf>
    <xf numFmtId="164" fontId="15" fillId="5" borderId="20" xfId="0" applyNumberFormat="1" applyFont="1" applyFill="1" applyBorder="1" applyAlignment="1">
      <alignment vertical="center" wrapText="1"/>
    </xf>
    <xf numFmtId="0" fontId="14" fillId="0" borderId="0" xfId="0" applyFont="1"/>
    <xf numFmtId="0" fontId="0" fillId="6" borderId="0" xfId="0" applyFill="1"/>
    <xf numFmtId="0" fontId="0" fillId="6" borderId="3" xfId="0" applyFill="1" applyBorder="1"/>
    <xf numFmtId="2" fontId="10" fillId="3" borderId="0" xfId="0" applyNumberFormat="1" applyFont="1" applyFill="1" applyAlignment="1">
      <alignment horizontal="center" vertical="center"/>
    </xf>
    <xf numFmtId="165" fontId="10" fillId="3" borderId="0" xfId="0" applyNumberFormat="1" applyFont="1" applyFill="1" applyAlignment="1">
      <alignment horizontal="center" vertical="center"/>
    </xf>
    <xf numFmtId="16" fontId="9" fillId="0" borderId="15" xfId="0" applyNumberFormat="1" applyFont="1" applyBorder="1" applyAlignment="1">
      <alignment horizontal="center" vertical="center"/>
    </xf>
    <xf numFmtId="165" fontId="8" fillId="3" borderId="22" xfId="0" applyNumberFormat="1" applyFont="1" applyFill="1" applyBorder="1" applyAlignment="1">
      <alignment horizontal="center"/>
    </xf>
    <xf numFmtId="165" fontId="8" fillId="3" borderId="23" xfId="0" applyNumberFormat="1" applyFont="1" applyFill="1" applyBorder="1" applyAlignment="1">
      <alignment horizontal="center"/>
    </xf>
    <xf numFmtId="165" fontId="9" fillId="0" borderId="24" xfId="0" applyNumberFormat="1" applyFont="1" applyBorder="1" applyAlignment="1">
      <alignment horizontal="center" vertical="center"/>
    </xf>
    <xf numFmtId="165" fontId="9" fillId="0" borderId="25" xfId="0" applyNumberFormat="1" applyFont="1" applyBorder="1" applyAlignment="1">
      <alignment horizontal="center" vertical="center"/>
    </xf>
    <xf numFmtId="165" fontId="8" fillId="3" borderId="26" xfId="0" applyNumberFormat="1" applyFont="1" applyFill="1" applyBorder="1" applyAlignment="1">
      <alignment horizontal="center"/>
    </xf>
    <xf numFmtId="165" fontId="8" fillId="3" borderId="27" xfId="0" applyNumberFormat="1" applyFont="1" applyFill="1" applyBorder="1" applyAlignment="1">
      <alignment horizontal="center"/>
    </xf>
    <xf numFmtId="165" fontId="16" fillId="3" borderId="26" xfId="0" applyNumberFormat="1" applyFont="1" applyFill="1" applyBorder="1" applyAlignment="1">
      <alignment horizontal="center"/>
    </xf>
    <xf numFmtId="165" fontId="16" fillId="3" borderId="27" xfId="0" applyNumberFormat="1" applyFont="1" applyFill="1" applyBorder="1" applyAlignment="1">
      <alignment horizontal="center"/>
    </xf>
    <xf numFmtId="0" fontId="6" fillId="6" borderId="29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6" fillId="6" borderId="31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vertical="center"/>
    </xf>
    <xf numFmtId="0" fontId="4" fillId="2" borderId="36" xfId="0" applyFont="1" applyFill="1" applyBorder="1" applyAlignment="1">
      <alignment vertical="center"/>
    </xf>
    <xf numFmtId="0" fontId="4" fillId="2" borderId="37" xfId="0" applyFont="1" applyFill="1" applyBorder="1" applyAlignment="1">
      <alignment vertical="center"/>
    </xf>
    <xf numFmtId="0" fontId="3" fillId="0" borderId="21" xfId="0" applyFont="1" applyBorder="1"/>
    <xf numFmtId="165" fontId="9" fillId="0" borderId="38" xfId="0" applyNumberFormat="1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4" fontId="10" fillId="0" borderId="39" xfId="0" applyNumberFormat="1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165" fontId="9" fillId="0" borderId="47" xfId="0" applyNumberFormat="1" applyFont="1" applyBorder="1" applyAlignment="1">
      <alignment horizontal="center" vertical="center"/>
    </xf>
    <xf numFmtId="0" fontId="7" fillId="0" borderId="48" xfId="0" applyFont="1" applyBorder="1" applyAlignment="1">
      <alignment horizontal="left" vertical="center" wrapText="1" indent="1"/>
    </xf>
    <xf numFmtId="0" fontId="17" fillId="7" borderId="28" xfId="0" applyFont="1" applyFill="1" applyBorder="1" applyAlignment="1">
      <alignment horizontal="center" vertical="center" wrapText="1"/>
    </xf>
    <xf numFmtId="0" fontId="17" fillId="7" borderId="36" xfId="0" applyFont="1" applyFill="1" applyBorder="1" applyAlignment="1">
      <alignment horizontal="center" vertical="center" wrapText="1"/>
    </xf>
    <xf numFmtId="0" fontId="17" fillId="7" borderId="37" xfId="0" applyFont="1" applyFill="1" applyBorder="1" applyAlignment="1">
      <alignment horizontal="center" vertical="center" wrapText="1"/>
    </xf>
    <xf numFmtId="165" fontId="9" fillId="0" borderId="49" xfId="0" applyNumberFormat="1" applyFont="1" applyBorder="1" applyAlignment="1">
      <alignment horizontal="center" vertical="center"/>
    </xf>
    <xf numFmtId="165" fontId="9" fillId="2" borderId="24" xfId="0" applyNumberFormat="1" applyFont="1" applyFill="1" applyBorder="1" applyAlignment="1">
      <alignment horizontal="center" vertical="center"/>
    </xf>
    <xf numFmtId="2" fontId="9" fillId="2" borderId="50" xfId="0" applyNumberFormat="1" applyFont="1" applyFill="1" applyBorder="1" applyAlignment="1">
      <alignment horizontal="center" vertical="center"/>
    </xf>
    <xf numFmtId="2" fontId="9" fillId="2" borderId="51" xfId="0" applyNumberFormat="1" applyFont="1" applyFill="1" applyBorder="1" applyAlignment="1">
      <alignment horizontal="center" vertical="center"/>
    </xf>
    <xf numFmtId="2" fontId="9" fillId="2" borderId="52" xfId="0" applyNumberFormat="1" applyFont="1" applyFill="1" applyBorder="1" applyAlignment="1">
      <alignment horizontal="center" vertical="center"/>
    </xf>
    <xf numFmtId="2" fontId="9" fillId="0" borderId="52" xfId="0" applyNumberFormat="1" applyFont="1" applyBorder="1" applyAlignment="1">
      <alignment horizontal="center" vertical="center"/>
    </xf>
    <xf numFmtId="2" fontId="9" fillId="0" borderId="53" xfId="0" applyNumberFormat="1" applyFont="1" applyBorder="1" applyAlignment="1">
      <alignment horizontal="center" vertical="center"/>
    </xf>
    <xf numFmtId="165" fontId="9" fillId="2" borderId="52" xfId="0" applyNumberFormat="1" applyFont="1" applyFill="1" applyBorder="1" applyAlignment="1">
      <alignment horizontal="center" vertical="center"/>
    </xf>
    <xf numFmtId="165" fontId="9" fillId="0" borderId="52" xfId="0" applyNumberFormat="1" applyFont="1" applyBorder="1" applyAlignment="1">
      <alignment horizontal="center" vertical="center"/>
    </xf>
    <xf numFmtId="165" fontId="9" fillId="0" borderId="53" xfId="0" applyNumberFormat="1" applyFont="1" applyBorder="1" applyAlignment="1">
      <alignment horizontal="center" vertical="center"/>
    </xf>
    <xf numFmtId="165" fontId="9" fillId="2" borderId="54" xfId="0" applyNumberFormat="1" applyFont="1" applyFill="1" applyBorder="1" applyAlignment="1">
      <alignment horizontal="center" vertical="center"/>
    </xf>
    <xf numFmtId="165" fontId="9" fillId="0" borderId="50" xfId="0" applyNumberFormat="1" applyFont="1" applyBorder="1" applyAlignment="1">
      <alignment horizontal="center" vertical="center"/>
    </xf>
    <xf numFmtId="165" fontId="9" fillId="2" borderId="54" xfId="0" applyNumberFormat="1" applyFont="1" applyFill="1" applyBorder="1" applyAlignment="1">
      <alignment horizontal="center"/>
    </xf>
    <xf numFmtId="166" fontId="9" fillId="0" borderId="52" xfId="0" applyNumberFormat="1" applyFont="1" applyBorder="1" applyAlignment="1">
      <alignment horizontal="center" vertical="center"/>
    </xf>
    <xf numFmtId="166" fontId="18" fillId="0" borderId="54" xfId="0" applyNumberFormat="1" applyFont="1" applyBorder="1"/>
    <xf numFmtId="166" fontId="19" fillId="0" borderId="54" xfId="0" applyNumberFormat="1" applyFont="1" applyBorder="1"/>
    <xf numFmtId="166" fontId="9" fillId="0" borderId="50" xfId="0" applyNumberFormat="1" applyFont="1" applyBorder="1" applyAlignment="1">
      <alignment horizontal="center" vertical="center"/>
    </xf>
    <xf numFmtId="166" fontId="9" fillId="2" borderId="52" xfId="0" applyNumberFormat="1" applyFont="1" applyFill="1" applyBorder="1" applyAlignment="1">
      <alignment horizontal="center" vertical="center"/>
    </xf>
    <xf numFmtId="166" fontId="9" fillId="2" borderId="50" xfId="0" applyNumberFormat="1" applyFont="1" applyFill="1" applyBorder="1" applyAlignment="1">
      <alignment horizontal="center" vertical="center"/>
    </xf>
    <xf numFmtId="166" fontId="9" fillId="0" borderId="52" xfId="0" applyNumberFormat="1" applyFont="1" applyBorder="1" applyAlignment="1">
      <alignment horizontal="right" wrapText="1"/>
    </xf>
    <xf numFmtId="165" fontId="9" fillId="0" borderId="55" xfId="0" applyNumberFormat="1" applyFont="1" applyBorder="1" applyAlignment="1">
      <alignment horizontal="center" vertical="center"/>
    </xf>
    <xf numFmtId="165" fontId="9" fillId="0" borderId="56" xfId="0" applyNumberFormat="1" applyFont="1" applyBorder="1" applyAlignment="1">
      <alignment horizontal="center" vertical="center"/>
    </xf>
    <xf numFmtId="165" fontId="9" fillId="0" borderId="56" xfId="0" applyNumberFormat="1" applyFont="1" applyBorder="1" applyAlignment="1">
      <alignment horizontal="right" wrapText="1"/>
    </xf>
    <xf numFmtId="165" fontId="9" fillId="0" borderId="57" xfId="0" applyNumberFormat="1" applyFont="1" applyBorder="1" applyAlignment="1">
      <alignment horizontal="center" vertical="center"/>
    </xf>
    <xf numFmtId="165" fontId="9" fillId="0" borderId="58" xfId="0" applyNumberFormat="1" applyFont="1" applyBorder="1" applyAlignment="1">
      <alignment horizontal="center" vertical="center"/>
    </xf>
    <xf numFmtId="0" fontId="22" fillId="0" borderId="58" xfId="0" applyFont="1" applyBorder="1" applyAlignment="1">
      <alignment horizontal="right" wrapText="1"/>
    </xf>
    <xf numFmtId="0" fontId="21" fillId="0" borderId="58" xfId="0" applyFont="1" applyBorder="1"/>
    <xf numFmtId="0" fontId="20" fillId="0" borderId="58" xfId="0" applyFont="1" applyBorder="1"/>
    <xf numFmtId="165" fontId="9" fillId="0" borderId="56" xfId="0" applyNumberFormat="1" applyFont="1" applyBorder="1" applyAlignment="1">
      <alignment horizontal="right" vertical="top" wrapText="1"/>
    </xf>
    <xf numFmtId="0" fontId="6" fillId="6" borderId="32" xfId="0" applyFont="1" applyFill="1" applyBorder="1" applyAlignment="1">
      <alignment horizontal="center" vertical="center" wrapText="1"/>
    </xf>
    <xf numFmtId="0" fontId="6" fillId="6" borderId="33" xfId="0" applyFont="1" applyFill="1" applyBorder="1" applyAlignment="1">
      <alignment horizontal="center" vertical="center" wrapText="1"/>
    </xf>
    <xf numFmtId="0" fontId="6" fillId="6" borderId="34" xfId="0" applyFont="1" applyFill="1" applyBorder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35" xfId="0" applyFont="1" applyFill="1" applyBorder="1" applyAlignment="1">
      <alignment horizontal="center" vertical="center" wrapText="1"/>
    </xf>
    <xf numFmtId="0" fontId="17" fillId="7" borderId="37" xfId="0" applyFont="1" applyFill="1" applyBorder="1" applyAlignment="1">
      <alignment horizontal="center" vertical="center" wrapText="1"/>
    </xf>
    <xf numFmtId="0" fontId="17" fillId="7" borderId="41" xfId="0" applyFont="1" applyFill="1" applyBorder="1" applyAlignment="1">
      <alignment horizontal="center" vertical="center" wrapText="1"/>
    </xf>
    <xf numFmtId="0" fontId="17" fillId="7" borderId="42" xfId="0" applyFont="1" applyFill="1" applyBorder="1" applyAlignment="1">
      <alignment horizontal="center" vertical="center" wrapText="1"/>
    </xf>
    <xf numFmtId="0" fontId="17" fillId="7" borderId="43" xfId="0" applyFont="1" applyFill="1" applyBorder="1" applyAlignment="1">
      <alignment horizontal="center" vertical="center" wrapText="1"/>
    </xf>
    <xf numFmtId="0" fontId="17" fillId="7" borderId="44" xfId="0" applyFont="1" applyFill="1" applyBorder="1" applyAlignment="1">
      <alignment horizontal="center" vertical="center" wrapText="1"/>
    </xf>
    <xf numFmtId="0" fontId="17" fillId="7" borderId="45" xfId="0" applyFont="1" applyFill="1" applyBorder="1" applyAlignment="1">
      <alignment horizontal="center" vertical="center" wrapText="1"/>
    </xf>
    <xf numFmtId="0" fontId="17" fillId="7" borderId="46" xfId="0" applyFont="1" applyFill="1" applyBorder="1" applyAlignment="1">
      <alignment horizontal="center" vertical="center" wrapText="1"/>
    </xf>
    <xf numFmtId="0" fontId="6" fillId="6" borderId="35" xfId="0" applyFont="1" applyFill="1" applyBorder="1" applyAlignment="1">
      <alignment horizontal="center" vertical="center" wrapText="1"/>
    </xf>
    <xf numFmtId="0" fontId="6" fillId="6" borderId="37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35">
    <dxf>
      <border>
        <left style="thin">
          <color rgb="FFFFFF66"/>
        </left>
        <right style="thin">
          <color rgb="FFFFFF66"/>
        </right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3" tint="-0.249977111117893"/>
        </right>
        <top style="thin">
          <color theme="0"/>
        </top>
        <bottom style="thin">
          <color theme="0"/>
        </bottom>
        <vertical/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numFmt numFmtId="165" formatCode="&quot;$&quot;\ 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border diagonalUp="0" diagonalDown="0">
        <left style="thin">
          <color theme="3" tint="-0.249977111117893"/>
        </left>
        <right style="thin">
          <color theme="3" tint="-0.249977111117893"/>
        </right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alignment horizontal="center" vertical="center" textRotation="0" wrapText="0" indent="0" justifyLastLine="0" shrinkToFit="0" readingOrder="0"/>
      <border diagonalUp="0" diagonalDown="0">
        <left style="thin">
          <color theme="3" tint="-0.249977111117893"/>
        </left>
        <right style="thin">
          <color theme="3" tint="-0.249977111117893"/>
        </right>
        <top/>
        <bottom style="medium">
          <color theme="0" tint="-4.9989318521683403E-2"/>
        </bottom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alignment horizontal="center" vertical="center" textRotation="0" wrapText="0" indent="0" justifyLastLine="0" shrinkToFit="0" readingOrder="0"/>
      <border diagonalUp="0" diagonalDown="0">
        <left style="thin">
          <color theme="3" tint="-0.249977111117893"/>
        </left>
        <right style="thin">
          <color theme="3" tint="-0.249977111117893"/>
        </right>
        <top/>
        <bottom style="medium">
          <color theme="0" tint="-4.9989318521683403E-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alignment horizontal="center" vertical="center" textRotation="0" wrapText="0" indent="0" justifyLastLine="0" shrinkToFit="0" readingOrder="0"/>
      <border diagonalUp="0" diagonalDown="0">
        <left style="thin">
          <color theme="3" tint="-0.249977111117893"/>
        </left>
        <right style="thin">
          <color theme="3" tint="-0.249977111117893"/>
        </right>
        <top/>
        <bottom style="medium">
          <color theme="0" tint="-4.9989318521683403E-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alignment horizontal="center" vertical="center" textRotation="0" wrapText="0" indent="0" justifyLastLine="0" shrinkToFit="0" readingOrder="0"/>
      <border diagonalUp="0" diagonalDown="0">
        <left style="thin">
          <color theme="3" tint="-0.249977111117893"/>
        </left>
        <right style="thin">
          <color theme="3" tint="-0.249977111117893"/>
        </right>
        <top/>
        <bottom style="medium">
          <color theme="0" tint="-4.9989318521683403E-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 tint="-0.249977111117893"/>
        </left>
        <right style="thin">
          <color theme="3" tint="-0.249977111117893"/>
        </right>
        <top/>
        <bottom style="medium">
          <color theme="0" tint="-4.9989318521683403E-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theme="3" tint="-0.249977111117893"/>
        </left>
        <right style="thin">
          <color theme="3" tint="-0.249977111117893"/>
        </right>
        <top/>
        <bottom style="medium">
          <color theme="0" tint="-4.9989318521683403E-2"/>
        </bottom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2" formatCode="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3" tint="-0.249977111117893"/>
        </right>
        <top/>
        <bottom style="medium">
          <color theme="0" tint="-4.9989318521683403E-2"/>
        </bottom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8745EC"/>
        <name val="Calibri"/>
        <scheme val="minor"/>
      </font>
      <fill>
        <patternFill patternType="solid">
          <fgColor indexed="64"/>
          <bgColor rgb="FFF8F3FF"/>
        </patternFill>
      </fill>
      <alignment horizontal="left" vertical="center" textRotation="0" wrapText="0" indent="1" justifyLastLine="0" shrinkToFit="0" readingOrder="0"/>
    </dxf>
    <dxf>
      <border>
        <left style="thin">
          <color rgb="FFFFFF66"/>
        </left>
        <right style="thin">
          <color rgb="FFFFFF66"/>
        </right>
        <vertical/>
        <horizontal/>
      </border>
    </dxf>
    <dxf>
      <border>
        <left style="thin">
          <color rgb="FFFFFF66"/>
        </left>
        <right style="thin">
          <color rgb="FFFFFF66"/>
        </right>
        <vertical/>
        <horizontal/>
      </border>
    </dxf>
    <dxf>
      <border>
        <left style="thin">
          <color rgb="FFFFFF66"/>
        </left>
        <right style="thin">
          <color rgb="FFFFFF66"/>
        </right>
        <vertical/>
        <horizontal/>
      </border>
    </dxf>
    <dxf>
      <border>
        <left style="thin">
          <color rgb="FFFFFF66"/>
        </left>
        <right style="thin">
          <color rgb="FFFFFF66"/>
        </right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border>
        <left style="thin">
          <color rgb="FFFFFF66"/>
        </left>
        <right style="thin">
          <color rgb="FFFFFF66"/>
        </right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ont>
        <b/>
        <i val="0"/>
      </font>
      <fill>
        <patternFill>
          <bgColor theme="0" tint="-4.9989318521683403E-2"/>
        </patternFill>
      </fill>
      <border>
        <left style="mediumDashDot">
          <color theme="0"/>
        </left>
        <right style="mediumDashDot">
          <color theme="0"/>
        </right>
        <top style="mediumDashDot">
          <color theme="0" tint="-4.9989318521683403E-2"/>
        </top>
        <bottom style="mediumDashDot">
          <color theme="0"/>
        </bottom>
        <vertical style="mediumDashDot">
          <color theme="0"/>
        </vertical>
        <horizontal style="mediumDashDot">
          <color theme="0"/>
        </horizontal>
      </border>
    </dxf>
    <dxf>
      <font>
        <color rgb="FF8745EC"/>
      </font>
      <fill>
        <patternFill>
          <bgColor rgb="FFF8F3FF"/>
        </patternFill>
      </fill>
    </dxf>
    <dxf>
      <border diagonalUp="1">
        <top style="slantDashDot">
          <color theme="0" tint="-4.9989318521683403E-2"/>
        </top>
        <bottom style="slantDashDot">
          <color theme="0" tint="-4.9989318521683403E-2"/>
        </bottom>
        <diagonal style="slantDashDot">
          <color theme="0" tint="-4.9989318521683403E-2"/>
        </diagonal>
        <vertical/>
        <horizontal style="slantDashDot">
          <color theme="0" tint="-4.9989318521683403E-2"/>
        </horizontal>
      </border>
    </dxf>
  </dxfs>
  <tableStyles count="1" defaultTableStyle="Estilo de tabla 1" defaultPivotStyle="PivotStyleLight16">
    <tableStyle name="Estilo de tabla 1" pivot="0" count="3" xr9:uid="{00000000-0011-0000-FFFF-FFFF00000000}">
      <tableStyleElement type="wholeTable" dxfId="34"/>
      <tableStyleElement type="headerRow" dxfId="33"/>
      <tableStyleElement type="totalRow" dxfId="32"/>
    </tableStyle>
  </tableStyles>
  <colors>
    <mruColors>
      <color rgb="FF8745EC"/>
      <color rgb="FFF8F3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lanillaexcel.com/plantillas?ref=spreadsheet" TargetMode="External"/><Relationship Id="rId1" Type="http://schemas.openxmlformats.org/officeDocument/2006/relationships/hyperlink" Target="https://www.planillaexcel.com/ayuda/plantillas?ref=spreadshee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4</xdr:row>
      <xdr:rowOff>152400</xdr:rowOff>
    </xdr:from>
    <xdr:to>
      <xdr:col>7</xdr:col>
      <xdr:colOff>444500</xdr:colOff>
      <xdr:row>35</xdr:row>
      <xdr:rowOff>76200</xdr:rowOff>
    </xdr:to>
    <xdr:sp macro="" textlink="">
      <xdr:nvSpPr>
        <xdr:cNvPr id="2" name="TextBox 4">
          <a:extLst>
            <a:ext uri="{FF2B5EF4-FFF2-40B4-BE49-F238E27FC236}">
              <a16:creationId xmlns:a16="http://schemas.microsoft.com/office/drawing/2014/main" id="{42C1A203-A0E1-6F48-B1C2-F7CD253B64D6}"/>
            </a:ext>
          </a:extLst>
        </xdr:cNvPr>
        <xdr:cNvSpPr txBox="1"/>
      </xdr:nvSpPr>
      <xdr:spPr>
        <a:xfrm>
          <a:off x="254000" y="1809750"/>
          <a:ext cx="7534275" cy="6115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>
              <a:solidFill>
                <a:schemeClr val="tx1">
                  <a:lumMod val="65000"/>
                  <a:lumOff val="35000"/>
                </a:schemeClr>
              </a:solidFill>
            </a:rPr>
            <a:t>En la plantilla de excel de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 comparación de precios entre proveedores le permitirá saber que proveedor le da el mejor precio para cada producto que quiera comprar.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</a:p>
        <a:p>
          <a:endParaRPr lang="es-ES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>
              <a:solidFill>
                <a:schemeClr val="tx1">
                  <a:lumMod val="65000"/>
                  <a:lumOff val="35000"/>
                </a:schemeClr>
              </a:solidFill>
            </a:rPr>
            <a:t>Para usarla,</a:t>
          </a:r>
          <a:r>
            <a:rPr lang="en-US" sz="1600" baseline="0">
              <a:solidFill>
                <a:schemeClr val="tx1">
                  <a:lumMod val="65000"/>
                  <a:lumOff val="35000"/>
                </a:schemeClr>
              </a:solidFill>
            </a:rPr>
            <a:t> sigue estos pasos: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1.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Complete el nombre de los proveedores en la fila 8.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2.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Complete los productos a comparar en la columna B, la cantidad de cada uno de ellos en la columna C  y los precios a partir de la celda D9.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s-E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3.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Opcional: Se pueden agregar datos adicionales que hacen a la decisión del proveedor: 	 	</a:t>
          </a:r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Cantidad de días de entrega</a:t>
          </a:r>
          <a:b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		Costo de envío </a:t>
          </a:r>
        </a:p>
        <a:p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		Formas de pago </a:t>
          </a:r>
        </a:p>
        <a:p>
          <a:endParaRPr lang="es-AR" sz="1600" b="0" i="1" u="dbl" strike="noStrike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+mn-cs"/>
          </a:endParaRPr>
        </a:p>
        <a:p>
          <a:endParaRPr lang="es-AR" sz="1600" b="0" i="1" u="dbl" strike="noStrike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600" b="1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Resultados</a:t>
          </a:r>
          <a:endParaRPr lang="es-A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/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Se obtiene el precio más bajo, el promedio y el más alto en las columnas J, K y L</a:t>
          </a:r>
        </a:p>
        <a:p>
          <a:pPr marL="0" indent="0"/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Se marcará en amarillo el proveedor que ofrece el precio más bajo total.</a:t>
          </a:r>
        </a:p>
        <a:p>
          <a:pPr marL="0" indent="0"/>
          <a:endParaRPr lang="es-AR" sz="1600" baseline="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s-AR" sz="1600" b="1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Aclaración</a:t>
          </a:r>
        </a:p>
        <a:p>
          <a:pPr marL="0" indent="0"/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En el caso de que haya más de un proveedor con el precio más bajo se marcará en amarillo también.</a:t>
          </a:r>
        </a:p>
        <a:p>
          <a:endParaRPr lang="es-ES" sz="1600" baseline="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1</xdr:col>
      <xdr:colOff>88899</xdr:colOff>
      <xdr:row>0</xdr:row>
      <xdr:rowOff>117475</xdr:rowOff>
    </xdr:from>
    <xdr:to>
      <xdr:col>6</xdr:col>
      <xdr:colOff>404812</xdr:colOff>
      <xdr:row>2</xdr:row>
      <xdr:rowOff>41275</xdr:rowOff>
    </xdr:to>
    <xdr:sp macro="" textlink="">
      <xdr:nvSpPr>
        <xdr:cNvPr id="6" name="TextBox 12">
          <a:extLst>
            <a:ext uri="{FF2B5EF4-FFF2-40B4-BE49-F238E27FC236}">
              <a16:creationId xmlns:a16="http://schemas.microsoft.com/office/drawing/2014/main" id="{3D72DA6D-FE14-8D4E-BAD4-D34D0D4BF88F}"/>
            </a:ext>
          </a:extLst>
        </xdr:cNvPr>
        <xdr:cNvSpPr txBox="1"/>
      </xdr:nvSpPr>
      <xdr:spPr>
        <a:xfrm>
          <a:off x="362743" y="117475"/>
          <a:ext cx="6626225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Comparación de precios entre proveedores</a:t>
          </a:r>
        </a:p>
      </xdr:txBody>
    </xdr:sp>
    <xdr:clientData/>
  </xdr:twoCellAnchor>
  <xdr:twoCellAnchor editAs="absolute">
    <xdr:from>
      <xdr:col>9</xdr:col>
      <xdr:colOff>431800</xdr:colOff>
      <xdr:row>0</xdr:row>
      <xdr:rowOff>117475</xdr:rowOff>
    </xdr:from>
    <xdr:to>
      <xdr:col>10</xdr:col>
      <xdr:colOff>1168400</xdr:colOff>
      <xdr:row>2</xdr:row>
      <xdr:rowOff>41275</xdr:rowOff>
    </xdr:to>
    <xdr:sp macro="" textlink="">
      <xdr:nvSpPr>
        <xdr:cNvPr id="7" name="TextBox 13">
          <a:extLst>
            <a:ext uri="{FF2B5EF4-FFF2-40B4-BE49-F238E27FC236}">
              <a16:creationId xmlns:a16="http://schemas.microsoft.com/office/drawing/2014/main" id="{F529B67E-E90A-F742-A38A-6625C9685237}"/>
            </a:ext>
          </a:extLst>
        </xdr:cNvPr>
        <xdr:cNvSpPr txBox="1"/>
      </xdr:nvSpPr>
      <xdr:spPr>
        <a:xfrm>
          <a:off x="10802144" y="117475"/>
          <a:ext cx="1998662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DCF8F0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PlanillaExcel.com</a:t>
          </a:r>
        </a:p>
      </xdr:txBody>
    </xdr:sp>
    <xdr:clientData/>
  </xdr:twoCellAnchor>
  <xdr:twoCellAnchor>
    <xdr:from>
      <xdr:col>7</xdr:col>
      <xdr:colOff>797720</xdr:colOff>
      <xdr:row>2</xdr:row>
      <xdr:rowOff>250031</xdr:rowOff>
    </xdr:from>
    <xdr:to>
      <xdr:col>10</xdr:col>
      <xdr:colOff>1218713</xdr:colOff>
      <xdr:row>24</xdr:row>
      <xdr:rowOff>134893</xdr:rowOff>
    </xdr:to>
    <xdr:grpSp>
      <xdr:nvGrpSpPr>
        <xdr:cNvPr id="8" name="Grupo 7">
          <a:extLst>
            <a:ext uri="{FF2B5EF4-FFF2-40B4-BE49-F238E27FC236}">
              <a16:creationId xmlns:a16="http://schemas.microsoft.com/office/drawing/2014/main" id="{23DA203B-EDA7-9729-E541-0FB6D817A8F2}"/>
            </a:ext>
          </a:extLst>
        </xdr:cNvPr>
        <xdr:cNvGrpSpPr/>
      </xdr:nvGrpSpPr>
      <xdr:grpSpPr>
        <a:xfrm>
          <a:off x="8674895" y="1069181"/>
          <a:ext cx="4221468" cy="4714037"/>
          <a:chOff x="8717264" y="1217930"/>
          <a:chExt cx="4350690" cy="4704195"/>
        </a:xfrm>
      </xdr:grpSpPr>
      <xdr:sp macro="" textlink="">
        <xdr:nvSpPr>
          <xdr:cNvPr id="9" name="TextBox 5">
            <a:extLst>
              <a:ext uri="{FF2B5EF4-FFF2-40B4-BE49-F238E27FC236}">
                <a16:creationId xmlns:a16="http://schemas.microsoft.com/office/drawing/2014/main" id="{1E27C0FE-81DD-4C51-95AD-0D17F18F1DDE}"/>
              </a:ext>
            </a:extLst>
          </xdr:cNvPr>
          <xdr:cNvSpPr txBox="1"/>
        </xdr:nvSpPr>
        <xdr:spPr>
          <a:xfrm>
            <a:off x="8717280" y="1217930"/>
            <a:ext cx="4350674" cy="4704195"/>
          </a:xfrm>
          <a:prstGeom prst="rect">
            <a:avLst/>
          </a:prstGeom>
          <a:solidFill>
            <a:srgbClr val="FBFBFB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274320" tIns="274320" rIns="274320" bIns="274320" rtlCol="0" anchor="t"/>
          <a:lstStyle/>
          <a:p>
            <a:r>
              <a:rPr lang="en-US" sz="1800" b="1">
                <a:solidFill>
                  <a:schemeClr val="tx1">
                    <a:lumMod val="65000"/>
                    <a:lumOff val="35000"/>
                  </a:schemeClr>
                </a:solidFill>
              </a:rPr>
              <a:t>Más ayuda</a:t>
            </a:r>
          </a:p>
          <a:p>
            <a:endParaRPr lang="en-US" sz="800" b="1">
              <a:solidFill>
                <a:schemeClr val="tx1">
                  <a:lumMod val="65000"/>
                  <a:lumOff val="35000"/>
                </a:schemeClr>
              </a:solidFill>
            </a:endParaRPr>
          </a:p>
          <a:p>
            <a:r>
              <a:rPr lang="en-US" sz="1600">
                <a:solidFill>
                  <a:schemeClr val="tx1">
                    <a:lumMod val="65000"/>
                    <a:lumOff val="35000"/>
                  </a:schemeClr>
                </a:solidFill>
              </a:rPr>
              <a:t>Si quieres saber más sobre cómo usar esta plantilla,</a:t>
            </a:r>
            <a:r>
              <a:rPr lang="en-US" sz="16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o adaptarla, extenderla o corregir algún error, sigue este link:</a:t>
            </a:r>
          </a:p>
          <a:p>
            <a:endParaRPr lang="en-US" sz="1800" b="1">
              <a:solidFill>
                <a:schemeClr val="tx1">
                  <a:lumMod val="65000"/>
                  <a:lumOff val="35000"/>
                </a:schemeClr>
              </a:solidFill>
            </a:endParaRPr>
          </a:p>
          <a:p>
            <a:endParaRPr lang="en-US" sz="1800" b="1">
              <a:solidFill>
                <a:schemeClr val="tx1">
                  <a:lumMod val="65000"/>
                  <a:lumOff val="35000"/>
                </a:schemeClr>
              </a:solidFill>
            </a:endParaRPr>
          </a:p>
          <a:p>
            <a:endParaRPr lang="en-US" sz="1800" b="1">
              <a:solidFill>
                <a:schemeClr val="tx1">
                  <a:lumMod val="65000"/>
                  <a:lumOff val="35000"/>
                </a:schemeClr>
              </a:solidFill>
            </a:endParaRPr>
          </a:p>
          <a:p>
            <a:r>
              <a:rPr lang="en-US" sz="1800" b="1">
                <a:solidFill>
                  <a:schemeClr val="tx1">
                    <a:lumMod val="65000"/>
                    <a:lumOff val="35000"/>
                  </a:schemeClr>
                </a:solidFill>
              </a:rPr>
              <a:t>Otras plantillas</a:t>
            </a:r>
          </a:p>
          <a:p>
            <a:endParaRPr lang="en-US" sz="800">
              <a:solidFill>
                <a:schemeClr val="tx1">
                  <a:lumMod val="65000"/>
                  <a:lumOff val="35000"/>
                </a:schemeClr>
              </a:solidFill>
            </a:endParaRPr>
          </a:p>
          <a:p>
            <a:r>
              <a:rPr lang="en-US" sz="1600">
                <a:solidFill>
                  <a:schemeClr val="tx1">
                    <a:lumMod val="65000"/>
                    <a:lumOff val="35000"/>
                  </a:schemeClr>
                </a:solidFill>
              </a:rPr>
              <a:t>Si esta plantilla</a:t>
            </a:r>
            <a:r>
              <a:rPr lang="en-US" sz="16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no es lo que necesitas, es posible que tengamos otra que se ajuste mejor. Aquí puedes acceder a muchas otras más:</a:t>
            </a:r>
          </a:p>
        </xdr:txBody>
      </xdr:sp>
      <xdr:sp macro="" textlink="">
        <xdr:nvSpPr>
          <xdr:cNvPr id="10" name="TextBox 8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E14A7D9E-7883-4FBC-B5A5-6EFEF7EC7B60}"/>
              </a:ext>
            </a:extLst>
          </xdr:cNvPr>
          <xdr:cNvSpPr txBox="1"/>
        </xdr:nvSpPr>
        <xdr:spPr>
          <a:xfrm>
            <a:off x="8717264" y="2670150"/>
            <a:ext cx="4345657" cy="4248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274320" tIns="0" rIns="274320" bIns="0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 b="1">
                <a:solidFill>
                  <a:srgbClr val="12A779"/>
                </a:solidFill>
                <a:effectLst/>
                <a:latin typeface="+mn-lt"/>
                <a:ea typeface="+mn-ea"/>
                <a:cs typeface="+mn-cs"/>
              </a:rPr>
              <a:t>www.planillaexcel.com/ayuda/plantillas</a:t>
            </a:r>
            <a:endParaRPr lang="es-AR" sz="1600">
              <a:solidFill>
                <a:srgbClr val="12A779"/>
              </a:solidFill>
              <a:effectLst/>
            </a:endParaRPr>
          </a:p>
        </xdr:txBody>
      </xdr:sp>
      <xdr:sp macro="" textlink="">
        <xdr:nvSpPr>
          <xdr:cNvPr id="11" name="TextBox 9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3D647DDE-4CBB-445F-AB06-551B2470CFB8}"/>
              </a:ext>
            </a:extLst>
          </xdr:cNvPr>
          <xdr:cNvSpPr txBox="1"/>
        </xdr:nvSpPr>
        <xdr:spPr>
          <a:xfrm>
            <a:off x="8722318" y="4930302"/>
            <a:ext cx="4343117" cy="3804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274320" tIns="0" rIns="274320" bIns="0" rtlCol="0" anchor="ctr"/>
          <a:lstStyle/>
          <a:p>
            <a:r>
              <a:rPr lang="en-US" sz="1600" b="1">
                <a:solidFill>
                  <a:srgbClr val="12A779"/>
                </a:solidFill>
              </a:rPr>
              <a:t>www.planillaexcel.com/plantillas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228600</xdr:colOff>
      <xdr:row>1</xdr:row>
      <xdr:rowOff>0</xdr:rowOff>
    </xdr:from>
    <xdr:to>
      <xdr:col>6</xdr:col>
      <xdr:colOff>117792</xdr:colOff>
      <xdr:row>2</xdr:row>
      <xdr:rowOff>40957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9BCFA0-E58A-4104-95E7-B7191E1F9D70}"/>
            </a:ext>
          </a:extLst>
        </xdr:cNvPr>
        <xdr:cNvSpPr txBox="1"/>
      </xdr:nvSpPr>
      <xdr:spPr>
        <a:xfrm>
          <a:off x="215900" y="190500"/>
          <a:ext cx="7196455" cy="7419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Comparación</a:t>
          </a:r>
          <a:r>
            <a:rPr lang="en-US" sz="2400" b="1" baseline="0">
              <a:solidFill>
                <a:schemeClr val="bg1"/>
              </a:solidFill>
            </a:rPr>
            <a:t> de precios entre proveedores</a:t>
          </a:r>
          <a:endParaRPr lang="en-US" sz="24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9</xdr:col>
      <xdr:colOff>346618</xdr:colOff>
      <xdr:row>1</xdr:row>
      <xdr:rowOff>155780</xdr:rowOff>
    </xdr:from>
    <xdr:to>
      <xdr:col>11</xdr:col>
      <xdr:colOff>453616</xdr:colOff>
      <xdr:row>1</xdr:row>
      <xdr:rowOff>613297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4D6B580-5861-4706-B25D-5E91DE62D76E}"/>
            </a:ext>
          </a:extLst>
        </xdr:cNvPr>
        <xdr:cNvSpPr txBox="1"/>
      </xdr:nvSpPr>
      <xdr:spPr>
        <a:xfrm>
          <a:off x="11222172" y="358980"/>
          <a:ext cx="2789964" cy="457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F8F3FF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PlanillaExcel.com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omparación_precios" displayName="Comparación_precios" ref="B8:L25" totalsRowCount="1" headerRowDxfId="24" dataDxfId="23">
  <tableColumns count="11">
    <tableColumn id="1" xr3:uid="{00000000-0010-0000-0000-000001000000}" name="PRODUCTO" totalsRowLabel="TOTAL" dataDxfId="21" totalsRowDxfId="22"/>
    <tableColumn id="8" xr3:uid="{00000000-0010-0000-0000-000008000000}" name="CANTIDAD" totalsRowFunction="sum" dataDxfId="19" totalsRowDxfId="20"/>
    <tableColumn id="2" xr3:uid="{00000000-0010-0000-0000-000002000000}" name="Proveedor 1" totalsRowFunction="sum" dataDxfId="17" totalsRowDxfId="18"/>
    <tableColumn id="3" xr3:uid="{00000000-0010-0000-0000-000003000000}" name="Proveedor 2" totalsRowFunction="sum" dataDxfId="15" totalsRowDxfId="16"/>
    <tableColumn id="4" xr3:uid="{00000000-0010-0000-0000-000004000000}" name="Proveedor 3" totalsRowFunction="sum" dataDxfId="13" totalsRowDxfId="14"/>
    <tableColumn id="5" xr3:uid="{00000000-0010-0000-0000-000005000000}" name="Proveedor 4" totalsRowFunction="custom" dataDxfId="11" totalsRowDxfId="12">
      <totalsRowFormula>ROUND(SUMPRODUCT(Comparación_precios[[CANTIDAD]:[CANTIDAD]],Comparación_precios[Proveedor 4]),2)</totalsRowFormula>
    </tableColumn>
    <tableColumn id="6" xr3:uid="{00000000-0010-0000-0000-000006000000}" name="Proveedor 5" totalsRowFunction="custom" dataDxfId="9" totalsRowDxfId="10">
      <totalsRowFormula>ROUND(SUMPRODUCT(Comparación_precios[[CANTIDAD]:[CANTIDAD]],Comparación_precios[Proveedor 5]),2)</totalsRowFormula>
    </tableColumn>
    <tableColumn id="7" xr3:uid="{00000000-0010-0000-0000-000007000000}" name="Proveedor 6" dataDxfId="7" totalsRowDxfId="8"/>
    <tableColumn id="11" xr3:uid="{00000000-0010-0000-0000-00000B000000}" name="PRECIO MÁS BAJO" dataDxfId="5" totalsRowDxfId="6">
      <calculatedColumnFormula>MIN(Comparación_precios[[#This Row],[Proveedor 1]:[Proveedor 6]])</calculatedColumnFormula>
    </tableColumn>
    <tableColumn id="12" xr3:uid="{00000000-0010-0000-0000-00000C000000}" name="PRECIO PROMEDIO" dataDxfId="3" totalsRowDxfId="4">
      <calculatedColumnFormula>IFERROR(AVERAGE(Comparación_precios[[#This Row],[Proveedor 1]:[Proveedor 6]]),0)</calculatedColumnFormula>
    </tableColumn>
    <tableColumn id="13" xr3:uid="{00000000-0010-0000-0000-00000D000000}" name="PRECIO MÁS ALTO" dataDxfId="1" totalsRowDxfId="2">
      <calculatedColumnFormula>MAX(Comparación_precios[[#This Row],[Proveedor 1]:[Proveedor 6]])</calculatedColumnFormula>
    </tableColumn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"/>
  <sheetViews>
    <sheetView showGridLines="0" zoomScale="80" zoomScaleNormal="80" workbookViewId="0">
      <selection activeCell="H6" sqref="H6"/>
    </sheetView>
  </sheetViews>
  <sheetFormatPr defaultColWidth="12" defaultRowHeight="15.75"/>
  <cols>
    <col min="1" max="1" width="4.83203125" style="12" customWidth="1"/>
    <col min="2" max="11" width="22.1640625" style="12" customWidth="1"/>
    <col min="12" max="16384" width="12" style="12"/>
  </cols>
  <sheetData>
    <row r="1" spans="2:11" ht="9.9499999999999993" customHeight="1"/>
    <row r="2" spans="2:11" customFormat="1" ht="54.95" customHeight="1">
      <c r="B2" s="5"/>
      <c r="C2" s="5"/>
      <c r="D2" s="5"/>
      <c r="E2" s="5"/>
      <c r="F2" s="5"/>
      <c r="G2" s="5"/>
      <c r="H2" s="5"/>
      <c r="I2" s="5"/>
      <c r="J2" s="5"/>
      <c r="K2" s="5"/>
    </row>
    <row r="3" spans="2:11" ht="24" customHeight="1"/>
    <row r="4" spans="2:11" ht="42" customHeight="1">
      <c r="B4" s="13" t="s">
        <v>0</v>
      </c>
      <c r="C4" s="14"/>
      <c r="D4" s="14"/>
      <c r="E4" s="14"/>
      <c r="F4" s="14"/>
      <c r="G4" s="14"/>
      <c r="H4" s="14"/>
      <c r="I4" s="14"/>
      <c r="J4" s="14"/>
      <c r="K4" s="14"/>
    </row>
    <row r="5" spans="2:11" ht="15" customHeight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2"/>
  <sheetViews>
    <sheetView showGridLines="0" tabSelected="1" topLeftCell="B1" zoomScale="70" zoomScaleNormal="70" workbookViewId="0">
      <selection activeCell="J13" sqref="J13"/>
    </sheetView>
  </sheetViews>
  <sheetFormatPr defaultColWidth="9.33203125" defaultRowHeight="12.75"/>
  <cols>
    <col min="1" max="1" width="24.33203125" style="1" hidden="1" customWidth="1"/>
    <col min="2" max="2" width="23.5" style="1" customWidth="1"/>
    <col min="3" max="3" width="31.5" style="1" customWidth="1"/>
    <col min="4" max="4" width="26.1640625" style="1" bestFit="1" customWidth="1"/>
    <col min="5" max="5" width="28.83203125" style="1" bestFit="1" customWidth="1"/>
    <col min="6" max="6" width="26.1640625" style="1" bestFit="1" customWidth="1"/>
    <col min="7" max="8" width="22.33203125" style="1" bestFit="1" customWidth="1"/>
    <col min="9" max="9" width="22.33203125" style="1" customWidth="1"/>
    <col min="10" max="10" width="27.33203125" style="1" customWidth="1"/>
    <col min="11" max="11" width="23.5" style="3" customWidth="1"/>
    <col min="12" max="12" width="24.83203125" style="3" customWidth="1"/>
    <col min="13" max="13" width="20.5" style="1" customWidth="1"/>
    <col min="14" max="14" width="20.6640625" style="1" customWidth="1"/>
    <col min="15" max="16384" width="9.33203125" style="1"/>
  </cols>
  <sheetData>
    <row r="1" spans="2:14" ht="15" customHeight="1"/>
    <row r="2" spans="2:14" customFormat="1" ht="54.95" customHeight="1">
      <c r="B2" s="43"/>
      <c r="C2" s="43"/>
      <c r="D2" s="43"/>
      <c r="E2" s="43"/>
      <c r="F2" s="43"/>
      <c r="G2" s="43"/>
      <c r="H2" s="43"/>
      <c r="I2" s="44"/>
      <c r="J2" s="44"/>
      <c r="K2" s="44"/>
      <c r="L2" s="44"/>
    </row>
    <row r="3" spans="2:14" ht="15" customHeight="1"/>
    <row r="4" spans="2:14" ht="15" customHeight="1"/>
    <row r="5" spans="2:14" ht="28.5">
      <c r="B5" s="10" t="s">
        <v>1</v>
      </c>
      <c r="C5" s="10"/>
    </row>
    <row r="6" spans="2:14" ht="28.5">
      <c r="B6" s="11" t="s">
        <v>2</v>
      </c>
      <c r="C6" s="11"/>
      <c r="D6" s="10"/>
      <c r="E6" s="10"/>
      <c r="F6" s="10"/>
      <c r="G6" s="10"/>
      <c r="H6" s="10"/>
      <c r="I6" s="10"/>
      <c r="J6" s="59"/>
      <c r="K6" s="60"/>
      <c r="L6" s="61"/>
      <c r="M6" s="4"/>
      <c r="N6" s="4"/>
    </row>
    <row r="7" spans="2:14" ht="24.75" customHeight="1">
      <c r="J7" s="101" t="s">
        <v>3</v>
      </c>
      <c r="K7" s="102"/>
      <c r="L7" s="103"/>
    </row>
    <row r="8" spans="2:14" s="6" customFormat="1" ht="46.5" customHeight="1">
      <c r="B8" s="69" t="s">
        <v>4</v>
      </c>
      <c r="C8" s="71" t="s">
        <v>5</v>
      </c>
      <c r="D8" s="70" t="s">
        <v>6</v>
      </c>
      <c r="E8" s="69" t="s">
        <v>7</v>
      </c>
      <c r="F8" s="70" t="s">
        <v>8</v>
      </c>
      <c r="G8" s="69" t="s">
        <v>9</v>
      </c>
      <c r="H8" s="70" t="s">
        <v>10</v>
      </c>
      <c r="I8" s="69" t="s">
        <v>11</v>
      </c>
      <c r="J8" s="56" t="s">
        <v>12</v>
      </c>
      <c r="K8" s="57" t="s">
        <v>13</v>
      </c>
      <c r="L8" s="58" t="s">
        <v>14</v>
      </c>
    </row>
    <row r="9" spans="2:14" s="7" customFormat="1" ht="18.75">
      <c r="B9" s="72" t="s">
        <v>15</v>
      </c>
      <c r="C9" s="74">
        <v>1</v>
      </c>
      <c r="D9" s="88">
        <v>2299000</v>
      </c>
      <c r="E9" s="89">
        <v>1799000</v>
      </c>
      <c r="F9" s="90">
        <v>2119000</v>
      </c>
      <c r="G9" s="83"/>
      <c r="H9" s="92"/>
      <c r="I9" s="95"/>
      <c r="J9" s="48">
        <f>MIN(Comparación_precios[[#This Row],[Proveedor 1]:[Proveedor 6]])</f>
        <v>1799000</v>
      </c>
      <c r="K9" s="8">
        <f>IFERROR(AVERAGE(Comparación_precios[[#This Row],[Proveedor 1]:[Proveedor 6]]),0)</f>
        <v>2072333.3333333333</v>
      </c>
      <c r="L9" s="52">
        <f>MAX(Comparación_precios[[#This Row],[Proveedor 1]:[Proveedor 6]])</f>
        <v>2299000</v>
      </c>
    </row>
    <row r="10" spans="2:14" s="7" customFormat="1" ht="18.75">
      <c r="B10" s="72" t="s">
        <v>16</v>
      </c>
      <c r="C10" s="75">
        <v>1</v>
      </c>
      <c r="D10" s="85">
        <v>2074000</v>
      </c>
      <c r="E10" s="89">
        <v>1511000</v>
      </c>
      <c r="F10" s="85">
        <v>2349000</v>
      </c>
      <c r="G10" s="80"/>
      <c r="H10" s="93"/>
      <c r="I10" s="96"/>
      <c r="J10" s="48">
        <f>MIN(Comparación_precios[[#This Row],[Proveedor 1]:[Proveedor 6]])</f>
        <v>1511000</v>
      </c>
      <c r="K10" s="8">
        <f>IFERROR(AVERAGE(Comparación_precios[[#This Row],[Proveedor 1]:[Proveedor 6]]),0)</f>
        <v>1978000</v>
      </c>
      <c r="L10" s="52">
        <f>MAX(Comparación_precios[[#This Row],[Proveedor 1]:[Proveedor 6]])</f>
        <v>2349000</v>
      </c>
    </row>
    <row r="11" spans="2:14" s="7" customFormat="1" ht="21">
      <c r="B11" s="72" t="s">
        <v>17</v>
      </c>
      <c r="C11" s="76">
        <v>1</v>
      </c>
      <c r="D11" s="85">
        <v>2349900</v>
      </c>
      <c r="E11" s="86">
        <v>2250000</v>
      </c>
      <c r="F11" s="87">
        <v>2899000</v>
      </c>
      <c r="G11" s="80"/>
      <c r="H11" s="93"/>
      <c r="I11" s="96"/>
      <c r="J11" s="48">
        <f>MIN(Comparación_precios[[#This Row],[Proveedor 1]:[Proveedor 6]])</f>
        <v>2250000</v>
      </c>
      <c r="K11" s="8">
        <f>IFERROR(AVERAGE(Comparación_precios[[#This Row],[Proveedor 1]:[Proveedor 6]]),0)</f>
        <v>2499633.3333333335</v>
      </c>
      <c r="L11" s="52">
        <f>MAX(Comparación_precios[[#This Row],[Proveedor 1]:[Proveedor 6]])</f>
        <v>2899000</v>
      </c>
    </row>
    <row r="12" spans="2:14" s="7" customFormat="1" ht="18.75">
      <c r="B12" s="50" t="s">
        <v>18</v>
      </c>
      <c r="C12" s="77">
        <v>1</v>
      </c>
      <c r="D12" s="91">
        <v>4500000</v>
      </c>
      <c r="E12" s="100">
        <v>170000</v>
      </c>
      <c r="F12" s="97">
        <v>14000</v>
      </c>
      <c r="G12" s="91"/>
      <c r="H12" s="94"/>
      <c r="I12" s="97"/>
      <c r="J12" s="48">
        <f>MIN(Comparación_precios[[#This Row],[Proveedor 1]:[Proveedor 6]])</f>
        <v>14000</v>
      </c>
      <c r="K12" s="8">
        <f>IFERROR(AVERAGE(Comparación_precios[[#This Row],[Proveedor 1]:[Proveedor 6]]),0)</f>
        <v>1561333.3333333333</v>
      </c>
      <c r="L12" s="52">
        <f>MAX(Comparación_precios[[#This Row],[Proveedor 1]:[Proveedor 6]])</f>
        <v>4500000</v>
      </c>
    </row>
    <row r="13" spans="2:14" s="7" customFormat="1" ht="18.75">
      <c r="B13" s="50" t="s">
        <v>19</v>
      </c>
      <c r="C13" s="77">
        <v>1</v>
      </c>
      <c r="D13" s="80">
        <v>1529000</v>
      </c>
      <c r="E13" s="80">
        <v>1341900</v>
      </c>
      <c r="F13" s="80">
        <v>1399000</v>
      </c>
      <c r="G13" s="85"/>
      <c r="H13" s="93"/>
      <c r="I13" s="98"/>
      <c r="J13" s="48">
        <f>MIN(Comparación_precios[[#This Row],[Proveedor 1]:[Proveedor 6]])</f>
        <v>1341900</v>
      </c>
      <c r="K13" s="8">
        <f>IFERROR(AVERAGE(Comparación_precios[[#This Row],[Proveedor 1]:[Proveedor 6]]),0)</f>
        <v>1423300</v>
      </c>
      <c r="L13" s="52">
        <f>MAX(Comparación_precios[[#This Row],[Proveedor 1]:[Proveedor 6]])</f>
        <v>1529000</v>
      </c>
    </row>
    <row r="14" spans="2:14" s="7" customFormat="1" ht="18.75">
      <c r="B14" s="50"/>
      <c r="C14" s="77"/>
      <c r="D14" s="80"/>
      <c r="E14" s="80"/>
      <c r="F14" s="80"/>
      <c r="G14" s="80"/>
      <c r="H14" s="93"/>
      <c r="I14" s="99"/>
      <c r="J14" s="49">
        <f>MIN(Comparación_precios[[#This Row],[Proveedor 1]:[Proveedor 6]])</f>
        <v>0</v>
      </c>
      <c r="K14" s="21">
        <f>IFERROR(AVERAGE(Comparación_precios[[#This Row],[Proveedor 1]:[Proveedor 6]]),0)</f>
        <v>0</v>
      </c>
      <c r="L14" s="53">
        <f>MAX(Comparación_precios[[#This Row],[Proveedor 1]:[Proveedor 6]])</f>
        <v>0</v>
      </c>
    </row>
    <row r="15" spans="2:14" s="2" customFormat="1" ht="18.75">
      <c r="B15" s="51"/>
      <c r="C15" s="78"/>
      <c r="D15" s="81"/>
      <c r="E15" s="81"/>
      <c r="F15" s="81"/>
      <c r="G15" s="81"/>
      <c r="H15" s="81"/>
      <c r="I15" s="80"/>
      <c r="J15" s="49">
        <f>MIN(Comparación_precios[[#This Row],[Proveedor 1]:[Proveedor 6]])</f>
        <v>0</v>
      </c>
      <c r="K15" s="30">
        <f>IFERROR(AVERAGE(Comparación_precios[[#This Row],[Proveedor 1]:[Proveedor 6]]),0)</f>
        <v>0</v>
      </c>
      <c r="L15" s="54">
        <f>MAX(Comparación_precios[[#This Row],[Proveedor 1]:[Proveedor 6]])</f>
        <v>0</v>
      </c>
    </row>
    <row r="16" spans="2:14" s="2" customFormat="1" ht="18.75">
      <c r="B16" s="51"/>
      <c r="C16" s="78"/>
      <c r="D16" s="81"/>
      <c r="E16" s="81"/>
      <c r="F16" s="81"/>
      <c r="G16" s="81"/>
      <c r="H16" s="81"/>
      <c r="I16" s="81"/>
      <c r="J16" s="49">
        <f>MIN(Comparación_precios[[#This Row],[Proveedor 1]:[Proveedor 6]])</f>
        <v>0</v>
      </c>
      <c r="K16" s="30">
        <f>IFERROR(AVERAGE(Comparación_precios[[#This Row],[Proveedor 1]:[Proveedor 6]]),0)</f>
        <v>0</v>
      </c>
      <c r="L16" s="54">
        <f>MAX(Comparación_precios[[#This Row],[Proveedor 1]:[Proveedor 6]])</f>
        <v>0</v>
      </c>
    </row>
    <row r="17" spans="1:12" s="2" customFormat="1" ht="19.5" thickBot="1">
      <c r="B17" s="51"/>
      <c r="C17" s="78"/>
      <c r="D17" s="81"/>
      <c r="E17" s="81"/>
      <c r="F17" s="81"/>
      <c r="G17" s="81"/>
      <c r="H17" s="81"/>
      <c r="I17" s="81"/>
      <c r="J17" s="49">
        <f>MIN(Comparación_precios[[#This Row],[Proveedor 1]:[Proveedor 6]])</f>
        <v>0</v>
      </c>
      <c r="K17" s="31">
        <f>IFERROR(AVERAGE(Comparación_precios[[#This Row],[Proveedor 1]:[Proveedor 6]]),0)</f>
        <v>0</v>
      </c>
      <c r="L17" s="55">
        <f>MAX(Comparación_precios[[#This Row],[Proveedor 1]:[Proveedor 6]])</f>
        <v>0</v>
      </c>
    </row>
    <row r="18" spans="1:12" s="2" customFormat="1" ht="19.5" thickBot="1">
      <c r="B18" s="73"/>
      <c r="C18" s="76"/>
      <c r="D18" s="82"/>
      <c r="E18" s="82"/>
      <c r="F18" s="82"/>
      <c r="G18" s="82"/>
      <c r="H18" s="79"/>
      <c r="I18" s="84"/>
      <c r="J18" s="49">
        <f>MIN(Comparación_precios[[#This Row],[Proveedor 1]:[Proveedor 6]])</f>
        <v>0</v>
      </c>
      <c r="K18" s="30">
        <f>IFERROR(AVERAGE(Comparación_precios[[#This Row],[Proveedor 1]:[Proveedor 6]]),0)</f>
        <v>0</v>
      </c>
      <c r="L18" s="54">
        <f>MAX(Comparación_precios[[#This Row],[Proveedor 1]:[Proveedor 6]])</f>
        <v>0</v>
      </c>
    </row>
    <row r="19" spans="1:12" s="2" customFormat="1" ht="19.5" thickBot="1">
      <c r="B19" s="73"/>
      <c r="C19" s="76"/>
      <c r="D19" s="82"/>
      <c r="E19" s="82"/>
      <c r="F19" s="82"/>
      <c r="G19" s="82"/>
      <c r="H19" s="79"/>
      <c r="I19" s="84"/>
      <c r="J19" s="49">
        <f>MIN(Comparación_precios[[#This Row],[Proveedor 1]:[Proveedor 6]])</f>
        <v>0</v>
      </c>
      <c r="K19" s="30">
        <f>IFERROR(AVERAGE(Comparación_precios[[#This Row],[Proveedor 1]:[Proveedor 6]]),0)</f>
        <v>0</v>
      </c>
      <c r="L19" s="54">
        <f>MAX(Comparación_precios[[#This Row],[Proveedor 1]:[Proveedor 6]])</f>
        <v>0</v>
      </c>
    </row>
    <row r="20" spans="1:12" s="2" customFormat="1" ht="19.5" thickBot="1">
      <c r="B20" s="73"/>
      <c r="C20" s="76"/>
      <c r="D20" s="82"/>
      <c r="E20" s="82"/>
      <c r="F20" s="82"/>
      <c r="G20" s="82"/>
      <c r="H20" s="79"/>
      <c r="I20" s="84"/>
      <c r="J20" s="49">
        <f>MIN(Comparación_precios[[#This Row],[Proveedor 1]:[Proveedor 6]])</f>
        <v>0</v>
      </c>
      <c r="K20" s="30">
        <f>IFERROR(AVERAGE(Comparación_precios[[#This Row],[Proveedor 1]:[Proveedor 6]]),0)</f>
        <v>0</v>
      </c>
      <c r="L20" s="54">
        <f>MAX(Comparación_precios[[#This Row],[Proveedor 1]:[Proveedor 6]])</f>
        <v>0</v>
      </c>
    </row>
    <row r="21" spans="1:12" s="2" customFormat="1" ht="19.5" thickBot="1">
      <c r="B21" s="73"/>
      <c r="C21" s="76"/>
      <c r="D21" s="82"/>
      <c r="E21" s="82"/>
      <c r="F21" s="82"/>
      <c r="G21" s="82"/>
      <c r="H21" s="79"/>
      <c r="I21" s="84"/>
      <c r="J21" s="49">
        <f>MIN(Comparación_precios[[#This Row],[Proveedor 1]:[Proveedor 6]])</f>
        <v>0</v>
      </c>
      <c r="K21" s="30">
        <f>IFERROR(AVERAGE(Comparación_precios[[#This Row],[Proveedor 1]:[Proveedor 6]]),0)</f>
        <v>0</v>
      </c>
      <c r="L21" s="54">
        <f>MAX(Comparación_precios[[#This Row],[Proveedor 1]:[Proveedor 6]])</f>
        <v>0</v>
      </c>
    </row>
    <row r="22" spans="1:12" s="2" customFormat="1" ht="19.5" thickBot="1">
      <c r="B22" s="73"/>
      <c r="C22" s="76"/>
      <c r="D22" s="82"/>
      <c r="E22" s="82"/>
      <c r="F22" s="82"/>
      <c r="G22" s="82"/>
      <c r="H22" s="79"/>
      <c r="I22" s="84"/>
      <c r="J22" s="49">
        <f>MIN(Comparación_precios[[#This Row],[Proveedor 1]:[Proveedor 6]])</f>
        <v>0</v>
      </c>
      <c r="K22" s="30">
        <f>IFERROR(AVERAGE(Comparación_precios[[#This Row],[Proveedor 1]:[Proveedor 6]]),0)</f>
        <v>0</v>
      </c>
      <c r="L22" s="54">
        <f>MAX(Comparación_precios[[#This Row],[Proveedor 1]:[Proveedor 6]])</f>
        <v>0</v>
      </c>
    </row>
    <row r="23" spans="1:12" s="2" customFormat="1" ht="19.5" thickBot="1">
      <c r="B23" s="73"/>
      <c r="C23" s="76"/>
      <c r="D23" s="82"/>
      <c r="E23" s="82"/>
      <c r="F23" s="82"/>
      <c r="G23" s="82"/>
      <c r="H23" s="79"/>
      <c r="I23" s="84"/>
      <c r="J23" s="49">
        <f>MIN(Comparación_precios[[#This Row],[Proveedor 1]:[Proveedor 6]])</f>
        <v>0</v>
      </c>
      <c r="K23" s="30">
        <f>IFERROR(AVERAGE(Comparación_precios[[#This Row],[Proveedor 1]:[Proveedor 6]]),0)</f>
        <v>0</v>
      </c>
      <c r="L23" s="54">
        <f>MAX(Comparación_precios[[#This Row],[Proveedor 1]:[Proveedor 6]])</f>
        <v>0</v>
      </c>
    </row>
    <row r="24" spans="1:12" s="2" customFormat="1" ht="18.75">
      <c r="B24" s="73"/>
      <c r="C24" s="76"/>
      <c r="D24" s="82"/>
      <c r="E24" s="82"/>
      <c r="F24" s="82"/>
      <c r="G24" s="82"/>
      <c r="H24" s="79"/>
      <c r="I24" s="84"/>
      <c r="J24" s="49">
        <f>MIN(Comparación_precios[[#This Row],[Proveedor 1]:[Proveedor 6]])</f>
        <v>0</v>
      </c>
      <c r="K24" s="30">
        <f>IFERROR(AVERAGE(Comparación_precios[[#This Row],[Proveedor 1]:[Proveedor 6]]),0)</f>
        <v>0</v>
      </c>
      <c r="L24" s="54">
        <f>MAX(Comparación_precios[[#This Row],[Proveedor 1]:[Proveedor 6]])</f>
        <v>0</v>
      </c>
    </row>
    <row r="25" spans="1:12" s="2" customFormat="1" ht="18.75">
      <c r="B25" s="46" t="s">
        <v>20</v>
      </c>
      <c r="C25" s="45">
        <f>SUBTOTAL(109,Comparación_precios[CANTIDAD])</f>
        <v>5</v>
      </c>
      <c r="D25" s="22">
        <f>SUBTOTAL(109,Comparación_precios[Proveedor 1])</f>
        <v>12751900</v>
      </c>
      <c r="E25" s="22">
        <f>SUBTOTAL(109,Comparación_precios[Proveedor 2])</f>
        <v>7071900</v>
      </c>
      <c r="F25" s="22">
        <f>SUBTOTAL(109,Comparación_precios[Proveedor 3])</f>
        <v>8780000</v>
      </c>
      <c r="G25" s="22">
        <f>ROUND(SUMPRODUCT(Comparación_precios[[CANTIDAD]:[CANTIDAD]],Comparación_precios[Proveedor 4]),2)</f>
        <v>0</v>
      </c>
      <c r="H25" s="22">
        <f>ROUND(SUMPRODUCT(Comparación_precios[[CANTIDAD]:[CANTIDAD]],Comparación_precios[Proveedor 5]),2)</f>
        <v>0</v>
      </c>
      <c r="I25" s="22"/>
      <c r="J25" s="23"/>
      <c r="K25" s="23"/>
      <c r="L25" s="24"/>
    </row>
    <row r="26" spans="1:12" s="2" customFormat="1"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</row>
    <row r="27" spans="1:12" s="2" customFormat="1" ht="13.5" thickBot="1">
      <c r="B27" s="1"/>
      <c r="C27" s="1"/>
      <c r="D27" s="1"/>
      <c r="E27" s="1"/>
      <c r="F27" s="1"/>
      <c r="G27" s="1"/>
      <c r="H27" s="1"/>
      <c r="I27" s="1"/>
      <c r="J27" s="1"/>
      <c r="K27" s="3"/>
      <c r="L27" s="3"/>
    </row>
    <row r="28" spans="1:12" s="2" customFormat="1" ht="48.6" customHeight="1">
      <c r="B28" s="113" t="s">
        <v>21</v>
      </c>
      <c r="C28" s="114"/>
      <c r="D28" s="68"/>
      <c r="E28" s="15"/>
      <c r="F28" s="15"/>
      <c r="G28" s="15"/>
      <c r="H28" s="15"/>
    </row>
    <row r="29" spans="1:12" s="2" customFormat="1" ht="33.6" customHeight="1">
      <c r="A29" s="62"/>
      <c r="B29" s="104" t="s">
        <v>22</v>
      </c>
      <c r="C29" s="104"/>
      <c r="D29" s="47" t="s">
        <v>23</v>
      </c>
      <c r="E29" s="9" t="s">
        <v>24</v>
      </c>
      <c r="F29" s="9" t="s">
        <v>23</v>
      </c>
      <c r="G29" s="9" t="s">
        <v>25</v>
      </c>
      <c r="H29" s="9" t="s">
        <v>25</v>
      </c>
      <c r="I29" s="9" t="s">
        <v>26</v>
      </c>
    </row>
    <row r="30" spans="1:12" s="2" customFormat="1" ht="25.9" customHeight="1">
      <c r="A30" s="62"/>
      <c r="B30" s="105" t="s">
        <v>27</v>
      </c>
      <c r="C30" s="106"/>
      <c r="D30" s="67" t="s">
        <v>28</v>
      </c>
      <c r="E30" s="16">
        <v>13067</v>
      </c>
      <c r="F30" s="16" t="s">
        <v>29</v>
      </c>
      <c r="G30" s="9"/>
      <c r="H30" s="16"/>
      <c r="I30" s="16"/>
    </row>
    <row r="31" spans="1:12" s="2" customFormat="1" ht="18" customHeight="1">
      <c r="B31" s="107" t="s">
        <v>30</v>
      </c>
      <c r="C31" s="108"/>
      <c r="D31" s="63" t="s">
        <v>31</v>
      </c>
      <c r="E31" s="36" t="s">
        <v>31</v>
      </c>
      <c r="F31" s="36" t="s">
        <v>31</v>
      </c>
      <c r="G31" s="17"/>
      <c r="H31" s="17"/>
      <c r="I31" s="17"/>
    </row>
    <row r="32" spans="1:12" s="2" customFormat="1" ht="18.75">
      <c r="B32" s="109"/>
      <c r="C32" s="110"/>
      <c r="D32" s="64" t="s">
        <v>32</v>
      </c>
      <c r="E32" s="37" t="s">
        <v>32</v>
      </c>
      <c r="F32" s="37" t="s">
        <v>32</v>
      </c>
      <c r="G32" s="37" t="s">
        <v>32</v>
      </c>
      <c r="H32" s="37" t="s">
        <v>32</v>
      </c>
      <c r="I32" s="37" t="s">
        <v>32</v>
      </c>
    </row>
    <row r="33" spans="2:12" s="2" customFormat="1" ht="18.75">
      <c r="B33" s="109"/>
      <c r="C33" s="110"/>
      <c r="D33" s="65" t="s">
        <v>33</v>
      </c>
      <c r="E33" s="38" t="s">
        <v>33</v>
      </c>
      <c r="F33" s="38" t="s">
        <v>33</v>
      </c>
      <c r="G33" s="19"/>
      <c r="H33" s="19"/>
      <c r="I33" s="19"/>
    </row>
    <row r="34" spans="2:12" ht="18.75">
      <c r="B34" s="111"/>
      <c r="C34" s="112"/>
      <c r="D34" s="66"/>
      <c r="E34" s="20"/>
      <c r="F34" s="20"/>
      <c r="G34" s="20"/>
      <c r="H34" s="20"/>
      <c r="I34" s="20"/>
      <c r="J34" s="2"/>
      <c r="K34" s="1"/>
      <c r="L34" s="1"/>
    </row>
    <row r="35" spans="2:12">
      <c r="J35" s="3"/>
      <c r="K35" s="1"/>
      <c r="L35" s="1"/>
    </row>
    <row r="36" spans="2:12">
      <c r="J36" s="3"/>
      <c r="K36" s="1"/>
      <c r="L36" s="1"/>
    </row>
    <row r="37" spans="2:12" ht="18.75">
      <c r="D37" s="25"/>
      <c r="E37" s="25"/>
      <c r="F37" s="26"/>
      <c r="G37" s="27"/>
      <c r="H37" s="28"/>
      <c r="I37" s="25"/>
      <c r="J37" s="3"/>
      <c r="K37" s="1"/>
      <c r="L37" s="1"/>
    </row>
    <row r="38" spans="2:12" ht="18.75">
      <c r="D38" s="25"/>
      <c r="E38" s="25"/>
      <c r="F38" s="26"/>
      <c r="G38" s="29"/>
      <c r="H38" s="28"/>
      <c r="I38" s="25"/>
    </row>
    <row r="39" spans="2:12" ht="18.75">
      <c r="D39" s="25"/>
      <c r="E39" s="25"/>
      <c r="F39" s="26"/>
      <c r="G39" s="29"/>
      <c r="H39" s="28"/>
      <c r="I39" s="25"/>
    </row>
    <row r="40" spans="2:12" ht="18.75">
      <c r="D40" s="25"/>
      <c r="E40" s="25"/>
      <c r="F40" s="26"/>
      <c r="G40" s="29"/>
      <c r="H40" s="28"/>
      <c r="I40" s="25"/>
    </row>
    <row r="41" spans="2:12" ht="18.75">
      <c r="D41" s="25"/>
      <c r="E41" s="25"/>
      <c r="F41" s="26"/>
      <c r="G41" s="29"/>
      <c r="H41" s="28"/>
      <c r="I41" s="25"/>
    </row>
    <row r="42" spans="2:12" ht="18.75">
      <c r="D42" s="25"/>
      <c r="E42" s="25"/>
      <c r="F42" s="26"/>
      <c r="G42" s="29"/>
      <c r="H42" s="28"/>
      <c r="I42" s="25"/>
    </row>
  </sheetData>
  <mergeCells count="5">
    <mergeCell ref="J7:L7"/>
    <mergeCell ref="B29:C29"/>
    <mergeCell ref="B30:C30"/>
    <mergeCell ref="B31:C34"/>
    <mergeCell ref="B28:C28"/>
  </mergeCells>
  <phoneticPr fontId="13" type="noConversion"/>
  <conditionalFormatting sqref="D25:I25 D8:I8">
    <cfRule type="expression" dxfId="31" priority="42">
      <formula>AND(D$25=MIN($D$25:$I$25),D$25&lt;&gt;0)</formula>
    </cfRule>
  </conditionalFormatting>
  <conditionalFormatting sqref="F10:I10 G11:I11 G9:I9 D9 D15:I24 D13:H14 G12:H12 D12:E12">
    <cfRule type="expression" dxfId="30" priority="46">
      <formula>AND(D$25=MIN($D$25:$I$25),D$25&lt;&gt;0)</formula>
    </cfRule>
  </conditionalFormatting>
  <conditionalFormatting sqref="B8:C8">
    <cfRule type="expression" dxfId="29" priority="1">
      <formula>AND(B$25=MIN($D$25:$I$25),B$25&lt;&gt;0)</formula>
    </cfRule>
  </conditionalFormatting>
  <conditionalFormatting sqref="D10">
    <cfRule type="expression" dxfId="28" priority="48">
      <formula>AND(D$25=MIN($D$25:$I$25),D$25&lt;&gt;0)</formula>
    </cfRule>
  </conditionalFormatting>
  <conditionalFormatting sqref="D11">
    <cfRule type="expression" dxfId="27" priority="50">
      <formula>AND(D$25=MIN($D$25:$I$25),D$25&lt;&gt;0)</formula>
    </cfRule>
  </conditionalFormatting>
  <conditionalFormatting sqref="D11">
    <cfRule type="expression" dxfId="26" priority="52">
      <formula>AND(F$25=MIN($D$25:$I$25),F$25&lt;&gt;0)</formula>
    </cfRule>
  </conditionalFormatting>
  <conditionalFormatting sqref="D10">
    <cfRule type="expression" dxfId="25" priority="54">
      <formula>AND(E$25=MIN($D$25:$I$25),E$25&lt;&gt;0)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6:I41"/>
  <sheetViews>
    <sheetView topLeftCell="A6" workbookViewId="0">
      <selection activeCell="B28" sqref="B28:I30"/>
    </sheetView>
  </sheetViews>
  <sheetFormatPr defaultColWidth="12" defaultRowHeight="11.25"/>
  <cols>
    <col min="2" max="2" width="19.83203125" customWidth="1"/>
    <col min="4" max="9" width="18.5" customWidth="1"/>
  </cols>
  <sheetData>
    <row r="6" spans="2:9" ht="12" thickBot="1"/>
    <row r="7" spans="2:9" ht="19.5" thickBot="1">
      <c r="B7" s="32" t="s">
        <v>34</v>
      </c>
      <c r="C7" s="33">
        <v>1</v>
      </c>
      <c r="D7" s="32">
        <v>498</v>
      </c>
      <c r="E7" s="32">
        <v>420</v>
      </c>
      <c r="F7" s="32">
        <v>450</v>
      </c>
      <c r="G7" s="32">
        <v>230</v>
      </c>
      <c r="H7" s="32">
        <v>600</v>
      </c>
      <c r="I7" s="32">
        <v>520</v>
      </c>
    </row>
    <row r="8" spans="2:9" ht="19.5" thickBot="1">
      <c r="B8" s="32" t="s">
        <v>35</v>
      </c>
      <c r="C8" s="33">
        <v>2</v>
      </c>
      <c r="D8" s="32">
        <v>450</v>
      </c>
      <c r="E8" s="32">
        <v>220</v>
      </c>
      <c r="F8" s="32">
        <v>405</v>
      </c>
      <c r="G8" s="32">
        <v>495</v>
      </c>
      <c r="H8" s="32">
        <v>540</v>
      </c>
      <c r="I8" s="32">
        <v>200</v>
      </c>
    </row>
    <row r="9" spans="2:9" ht="19.5" thickBot="1">
      <c r="B9" s="32" t="s">
        <v>36</v>
      </c>
      <c r="C9" s="33">
        <v>2</v>
      </c>
      <c r="D9" s="32">
        <v>650</v>
      </c>
      <c r="E9" s="32">
        <v>620</v>
      </c>
      <c r="F9" s="32">
        <v>666</v>
      </c>
      <c r="G9" s="32">
        <v>400</v>
      </c>
      <c r="H9" s="32">
        <v>648</v>
      </c>
      <c r="I9" s="32">
        <v>452.4</v>
      </c>
    </row>
    <row r="10" spans="2:9" ht="19.5" thickBot="1">
      <c r="B10" s="32" t="s">
        <v>37</v>
      </c>
      <c r="C10" s="33">
        <v>1</v>
      </c>
      <c r="D10" s="32">
        <v>585</v>
      </c>
      <c r="E10" s="32">
        <v>558</v>
      </c>
      <c r="F10" s="32">
        <v>320</v>
      </c>
      <c r="G10" s="32">
        <v>360</v>
      </c>
      <c r="H10" s="32">
        <v>583.20000000000005</v>
      </c>
      <c r="I10" s="32">
        <v>407.16</v>
      </c>
    </row>
    <row r="11" spans="2:9" ht="19.5" thickBot="1">
      <c r="B11" s="32" t="s">
        <v>38</v>
      </c>
      <c r="C11" s="33">
        <v>3</v>
      </c>
      <c r="D11" s="32">
        <v>526.5</v>
      </c>
      <c r="E11" s="32">
        <v>502.2</v>
      </c>
      <c r="F11" s="32">
        <v>539.46</v>
      </c>
      <c r="G11" s="32">
        <v>300</v>
      </c>
      <c r="H11" s="32">
        <v>500</v>
      </c>
      <c r="I11" s="32">
        <v>366.44</v>
      </c>
    </row>
    <row r="12" spans="2:9" ht="19.5" thickBot="1">
      <c r="B12" s="32" t="s">
        <v>39</v>
      </c>
      <c r="C12" s="33">
        <v>1</v>
      </c>
      <c r="D12" s="32">
        <v>473.8</v>
      </c>
      <c r="E12" s="32">
        <v>200</v>
      </c>
      <c r="F12" s="32">
        <v>485.51</v>
      </c>
      <c r="G12" s="32">
        <v>291.60000000000002</v>
      </c>
      <c r="H12" s="32">
        <v>270</v>
      </c>
      <c r="I12" s="32">
        <v>220</v>
      </c>
    </row>
    <row r="19" spans="2:9" ht="18.75">
      <c r="D19" s="34">
        <v>30</v>
      </c>
      <c r="E19" s="9">
        <v>10</v>
      </c>
      <c r="F19" s="9">
        <v>15</v>
      </c>
      <c r="G19" s="9">
        <v>15</v>
      </c>
      <c r="H19" s="9">
        <v>15</v>
      </c>
      <c r="I19" s="9">
        <v>10</v>
      </c>
    </row>
    <row r="20" spans="2:9" ht="18.75">
      <c r="D20" s="35">
        <v>10</v>
      </c>
      <c r="E20" s="16">
        <v>10</v>
      </c>
      <c r="F20" s="16">
        <v>10</v>
      </c>
      <c r="G20" s="9" t="s">
        <v>40</v>
      </c>
      <c r="H20" s="16">
        <v>5</v>
      </c>
      <c r="I20" s="16" t="s">
        <v>40</v>
      </c>
    </row>
    <row r="21" spans="2:9" ht="18.75">
      <c r="D21" s="36" t="s">
        <v>41</v>
      </c>
      <c r="E21" s="17" t="s">
        <v>41</v>
      </c>
      <c r="F21" s="17" t="s">
        <v>42</v>
      </c>
      <c r="G21" s="17" t="s">
        <v>31</v>
      </c>
      <c r="H21" s="17" t="s">
        <v>42</v>
      </c>
      <c r="I21" s="17" t="s">
        <v>42</v>
      </c>
    </row>
    <row r="22" spans="2:9" ht="18.75">
      <c r="D22" s="37" t="s">
        <v>43</v>
      </c>
      <c r="E22" s="18" t="s">
        <v>43</v>
      </c>
      <c r="F22" s="18" t="s">
        <v>44</v>
      </c>
      <c r="G22" s="18" t="s">
        <v>42</v>
      </c>
      <c r="H22" s="18" t="s">
        <v>44</v>
      </c>
      <c r="I22" s="18" t="s">
        <v>44</v>
      </c>
    </row>
    <row r="23" spans="2:9" ht="18.75">
      <c r="D23" s="38"/>
      <c r="E23" s="19"/>
      <c r="F23" s="19"/>
      <c r="G23" s="19"/>
      <c r="H23" s="19"/>
      <c r="I23" s="19"/>
    </row>
    <row r="24" spans="2:9" ht="18.75">
      <c r="D24" s="39"/>
      <c r="E24" s="20"/>
      <c r="F24" s="20"/>
      <c r="G24" s="20"/>
      <c r="H24" s="20"/>
      <c r="I24" s="20"/>
    </row>
    <row r="27" spans="2:9" ht="12" thickBot="1"/>
    <row r="28" spans="2:9" ht="19.5" thickBot="1">
      <c r="B28" s="32" t="s">
        <v>45</v>
      </c>
      <c r="C28" s="33">
        <v>1</v>
      </c>
      <c r="D28" s="32">
        <v>340</v>
      </c>
      <c r="E28" s="32">
        <v>330</v>
      </c>
      <c r="F28" s="32">
        <v>440</v>
      </c>
      <c r="G28" s="32">
        <v>400</v>
      </c>
      <c r="H28" s="32">
        <v>320</v>
      </c>
      <c r="I28" s="32">
        <v>330</v>
      </c>
    </row>
    <row r="29" spans="2:9" ht="19.5" thickBot="1">
      <c r="B29" s="32" t="s">
        <v>46</v>
      </c>
      <c r="C29" s="33">
        <v>1</v>
      </c>
      <c r="D29" s="32">
        <v>220</v>
      </c>
      <c r="E29" s="32">
        <v>230</v>
      </c>
      <c r="F29" s="32">
        <v>240</v>
      </c>
      <c r="G29" s="32">
        <v>220</v>
      </c>
      <c r="H29" s="32">
        <v>219</v>
      </c>
      <c r="I29" s="32">
        <v>218</v>
      </c>
    </row>
    <row r="30" spans="2:9" ht="19.5" thickBot="1">
      <c r="B30" s="32" t="s">
        <v>47</v>
      </c>
      <c r="C30" s="33">
        <v>2</v>
      </c>
      <c r="D30" s="32">
        <v>560</v>
      </c>
      <c r="E30" s="32">
        <v>580</v>
      </c>
      <c r="F30" s="32">
        <v>550</v>
      </c>
      <c r="G30" s="32">
        <v>520</v>
      </c>
      <c r="H30" s="32">
        <v>551</v>
      </c>
      <c r="I30" s="32">
        <v>550</v>
      </c>
    </row>
    <row r="35" spans="2:2" ht="14.25">
      <c r="B35" s="42" t="s">
        <v>48</v>
      </c>
    </row>
    <row r="36" spans="2:2" ht="18.75">
      <c r="B36" s="40">
        <v>250</v>
      </c>
    </row>
    <row r="37" spans="2:2" ht="18.75">
      <c r="B37" s="41">
        <v>440</v>
      </c>
    </row>
    <row r="38" spans="2:2" ht="18.75">
      <c r="B38" s="41">
        <v>440</v>
      </c>
    </row>
    <row r="39" spans="2:2" ht="18.75">
      <c r="B39" s="41">
        <v>350</v>
      </c>
    </row>
    <row r="40" spans="2:2" ht="18.75">
      <c r="B40" s="41">
        <v>420</v>
      </c>
    </row>
    <row r="41" spans="2:2" ht="18.75">
      <c r="B41" s="41">
        <v>199</v>
      </c>
    </row>
  </sheetData>
  <conditionalFormatting sqref="D7:I12 D28:I30">
    <cfRule type="expression" dxfId="0" priority="2">
      <formula>AND(D$15=MIN($D$15:$I$15),D$15&lt;&gt;0)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Planilla excel</dc:creator>
  <cp:keywords/>
  <dc:description/>
  <cp:lastModifiedBy/>
  <cp:revision/>
  <dcterms:created xsi:type="dcterms:W3CDTF">2013-10-17T12:18:53Z</dcterms:created>
  <dcterms:modified xsi:type="dcterms:W3CDTF">2024-05-03T15:12:45Z</dcterms:modified>
  <cp:category/>
  <cp:contentStatus/>
</cp:coreProperties>
</file>