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BE6049BD-D25A-4420-8FA4-B35D501289B8}" xr6:coauthVersionLast="43" xr6:coauthVersionMax="43" xr10:uidLastSave="{00000000-0000-0000-0000-000000000000}"/>
  <bookViews>
    <workbookView xWindow="-120" yWindow="-120" windowWidth="29040" windowHeight="15840" activeTab="8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1" l="1"/>
  <c r="M25" i="11"/>
  <c r="L25" i="11"/>
  <c r="K25" i="11"/>
  <c r="J25" i="11"/>
  <c r="N24" i="11"/>
  <c r="M24" i="11"/>
  <c r="L24" i="11"/>
  <c r="K24" i="11"/>
  <c r="J24" i="11"/>
  <c r="F102" i="11" l="1"/>
  <c r="E102" i="11"/>
  <c r="D102" i="11"/>
  <c r="C88" i="11"/>
  <c r="B5" i="11"/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7" i="3"/>
  <c r="D11" i="3"/>
  <c r="E11" i="3"/>
  <c r="F209" i="9"/>
  <c r="E209" i="9"/>
  <c r="D46" i="3"/>
  <c r="E46" i="3"/>
  <c r="D209" i="9"/>
  <c r="C209" i="9"/>
  <c r="B209" i="9"/>
  <c r="E45" i="3" l="1"/>
  <c r="D45" i="3"/>
  <c r="E44" i="3"/>
  <c r="D44" i="3"/>
  <c r="E43" i="3"/>
  <c r="D43" i="3"/>
  <c r="E42" i="3"/>
  <c r="D42" i="3"/>
  <c r="E41" i="3" l="1"/>
  <c r="E37" i="3"/>
  <c r="E38" i="3"/>
  <c r="E39" i="3"/>
  <c r="E40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0" i="3"/>
  <c r="E20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2" i="3"/>
  <c r="D33" i="3"/>
  <c r="D34" i="3"/>
  <c r="D35" i="3"/>
  <c r="D36" i="3"/>
  <c r="E32" i="3"/>
  <c r="E33" i="3"/>
  <c r="E34" i="3"/>
  <c r="E35" i="3"/>
  <c r="E36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AM65" i="5" l="1"/>
  <c r="AM8" i="5"/>
  <c r="AW7" i="5"/>
  <c r="E27" i="3"/>
  <c r="D27" i="3"/>
  <c r="E13" i="3"/>
  <c r="E14" i="3"/>
  <c r="E15" i="3"/>
  <c r="D13" i="3"/>
  <c r="D14" i="3"/>
  <c r="D15" i="3"/>
  <c r="E28" i="3" l="1"/>
  <c r="E29" i="3"/>
  <c r="E30" i="3"/>
  <c r="E31" i="3"/>
  <c r="D26" i="3"/>
  <c r="D28" i="3"/>
  <c r="D29" i="3"/>
  <c r="D30" i="3"/>
  <c r="D31" i="3"/>
  <c r="E26" i="3"/>
  <c r="E22" i="3"/>
  <c r="E23" i="3"/>
  <c r="E24" i="3"/>
  <c r="E25" i="3"/>
  <c r="D22" i="3"/>
  <c r="D23" i="3"/>
  <c r="D24" i="3"/>
  <c r="D25" i="3"/>
  <c r="D19" i="3"/>
  <c r="D21" i="3"/>
  <c r="E21" i="3"/>
  <c r="E19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8" i="3"/>
  <c r="E18" i="3"/>
  <c r="F18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2" i="3"/>
  <c r="E16" i="3"/>
  <c r="E17" i="3"/>
  <c r="E2" i="3"/>
  <c r="D3" i="3"/>
  <c r="B52" i="4"/>
  <c r="B9" i="5" l="1"/>
  <c r="E8" i="5"/>
  <c r="D6" i="3"/>
  <c r="D9" i="3"/>
  <c r="D10" i="3"/>
  <c r="D4" i="3"/>
  <c r="D5" i="3"/>
  <c r="D7" i="3"/>
  <c r="D17" i="3"/>
  <c r="D16" i="3"/>
  <c r="D12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<sst xmlns="http://schemas.openxmlformats.org/spreadsheetml/2006/main" count="903" uniqueCount="112">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</sst>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  <c:pt idx="4">
                  <c:v>12.234124610118215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5"/>
  <sheetViews>
    <sheetView zoomScaleNormal="100" workbookViewId="0">
      <pane ySplit="1" topLeftCell="A26" activePane="bottomLeft" state="frozen"/>
      <selection pane="bottomLeft" activeCell="A42" sqref="A42:A47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108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3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32"/>
      <c r="B3" s="4">
        <v>2</v>
      </c>
      <c r="C3" s="1">
        <v>20</v>
      </c>
      <c r="D3" s="1">
        <f>(2*LOG(C3))/(C3-1)</f>
        <v>0.13695052585936646</v>
      </c>
      <c r="E3" s="1">
        <f t="shared" ref="E3:E40" si="0">LN(C3)/(C3)</f>
        <v>0.14978661367769955</v>
      </c>
      <c r="F3" s="1">
        <v>0.15</v>
      </c>
      <c r="G3" s="22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32"/>
      <c r="B4" s="4">
        <v>3</v>
      </c>
      <c r="C4" s="1">
        <v>50</v>
      </c>
      <c r="D4" s="1">
        <f t="shared" ref="D4:D36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32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32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2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32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2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34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2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34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ht="15.75" customHeight="1" x14ac:dyDescent="0.25">
      <c r="A10" s="34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2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ht="15.75" customHeight="1" x14ac:dyDescent="0.25">
      <c r="A11" s="34"/>
      <c r="B11" s="5">
        <v>4</v>
      </c>
      <c r="C11" s="26">
        <v>100</v>
      </c>
      <c r="D11" s="26">
        <f t="shared" si="1"/>
        <v>4.0404040404040407E-2</v>
      </c>
      <c r="E11" s="26">
        <f t="shared" si="0"/>
        <v>4.6051701859880917E-2</v>
      </c>
      <c r="F11" s="26">
        <v>4.7E-2</v>
      </c>
      <c r="G11" s="26"/>
      <c r="H11" s="26">
        <v>10</v>
      </c>
      <c r="I11" s="26">
        <v>100</v>
      </c>
      <c r="J11" s="26">
        <v>20</v>
      </c>
      <c r="K11" s="26" t="s">
        <v>8</v>
      </c>
      <c r="L11" s="26" t="s">
        <v>7</v>
      </c>
      <c r="M11" s="26" t="s">
        <v>10</v>
      </c>
      <c r="N11" s="26">
        <v>30</v>
      </c>
      <c r="T11" s="26"/>
    </row>
    <row r="12" spans="1:20" x14ac:dyDescent="0.25">
      <c r="A12" s="34" t="s">
        <v>26</v>
      </c>
      <c r="B12" s="6">
        <v>1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2"/>
      <c r="H12" s="1">
        <v>10</v>
      </c>
      <c r="I12" s="1">
        <v>100</v>
      </c>
      <c r="J12" s="1">
        <v>1</v>
      </c>
      <c r="K12" s="1" t="s">
        <v>8</v>
      </c>
      <c r="L12" s="1" t="s">
        <v>14</v>
      </c>
      <c r="M12" s="1" t="s">
        <v>10</v>
      </c>
      <c r="N12" s="1">
        <v>50</v>
      </c>
    </row>
    <row r="13" spans="1:20" x14ac:dyDescent="0.25">
      <c r="A13" s="34"/>
      <c r="B13" s="6">
        <v>2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52</v>
      </c>
      <c r="M13" s="1" t="s">
        <v>10</v>
      </c>
      <c r="N13" s="1">
        <v>50</v>
      </c>
    </row>
    <row r="14" spans="1:20" x14ac:dyDescent="0.25">
      <c r="A14" s="34"/>
      <c r="B14" s="6">
        <v>3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53</v>
      </c>
      <c r="M14" s="1" t="s">
        <v>10</v>
      </c>
      <c r="N14" s="1">
        <v>50</v>
      </c>
    </row>
    <row r="15" spans="1:20" x14ac:dyDescent="0.25">
      <c r="A15" s="34"/>
      <c r="B15" s="6">
        <v>4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54</v>
      </c>
      <c r="M15" s="1" t="s">
        <v>10</v>
      </c>
      <c r="N15" s="1">
        <v>50</v>
      </c>
    </row>
    <row r="16" spans="1:20" x14ac:dyDescent="0.25">
      <c r="A16" s="34"/>
      <c r="B16" s="6">
        <v>5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15</v>
      </c>
      <c r="M16" s="1" t="s">
        <v>10</v>
      </c>
      <c r="N16" s="1">
        <v>50</v>
      </c>
    </row>
    <row r="17" spans="1:16" ht="15.75" thickBot="1" x14ac:dyDescent="0.3">
      <c r="A17" s="34"/>
      <c r="B17" s="6">
        <v>6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16</v>
      </c>
      <c r="M17" s="1" t="s">
        <v>10</v>
      </c>
      <c r="N17" s="1">
        <v>50</v>
      </c>
    </row>
    <row r="18" spans="1:16" ht="16.5" thickTop="1" thickBot="1" x14ac:dyDescent="0.3">
      <c r="A18" s="25" t="s">
        <v>28</v>
      </c>
      <c r="B18" s="8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f>E18</f>
        <v>4.6051701859880917E-2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100</v>
      </c>
    </row>
    <row r="19" spans="1:16" ht="15.75" thickTop="1" x14ac:dyDescent="0.25">
      <c r="A19" s="35" t="s">
        <v>46</v>
      </c>
      <c r="B19" s="20">
        <v>1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84</v>
      </c>
    </row>
    <row r="20" spans="1:16" x14ac:dyDescent="0.25">
      <c r="A20" s="35"/>
      <c r="B20" s="20">
        <v>2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86</v>
      </c>
    </row>
    <row r="21" spans="1:16" x14ac:dyDescent="0.25">
      <c r="A21" s="32" t="s">
        <v>47</v>
      </c>
      <c r="B21" s="10">
        <v>1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2"/>
      <c r="H21" s="1">
        <v>10</v>
      </c>
      <c r="I21" s="1">
        <v>100</v>
      </c>
      <c r="J21" s="1">
        <v>1</v>
      </c>
      <c r="K21" s="1" t="s">
        <v>48</v>
      </c>
      <c r="L21" s="1" t="s">
        <v>7</v>
      </c>
      <c r="M21" s="1" t="s">
        <v>10</v>
      </c>
      <c r="N21" s="1">
        <v>100</v>
      </c>
    </row>
    <row r="22" spans="1:16" x14ac:dyDescent="0.25">
      <c r="A22" s="32"/>
      <c r="B22" s="11">
        <v>2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49</v>
      </c>
      <c r="L22" s="1" t="s">
        <v>7</v>
      </c>
      <c r="M22" s="1" t="s">
        <v>10</v>
      </c>
      <c r="N22" s="1">
        <v>100</v>
      </c>
    </row>
    <row r="23" spans="1:16" x14ac:dyDescent="0.25">
      <c r="A23" s="32"/>
      <c r="B23" s="10">
        <v>3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8</v>
      </c>
      <c r="L23" s="1" t="s">
        <v>7</v>
      </c>
      <c r="M23" s="1" t="s">
        <v>10</v>
      </c>
      <c r="N23" s="1">
        <v>100</v>
      </c>
    </row>
    <row r="24" spans="1:16" x14ac:dyDescent="0.25">
      <c r="A24" s="32"/>
      <c r="B24" s="11">
        <v>4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50</v>
      </c>
      <c r="L24" s="1" t="s">
        <v>7</v>
      </c>
      <c r="M24" s="1" t="s">
        <v>10</v>
      </c>
      <c r="N24" s="1">
        <v>100</v>
      </c>
    </row>
    <row r="25" spans="1:16" x14ac:dyDescent="0.25">
      <c r="A25" s="32"/>
      <c r="B25" s="10">
        <v>5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51</v>
      </c>
      <c r="L25" s="1" t="s">
        <v>7</v>
      </c>
      <c r="M25" s="1" t="s">
        <v>10</v>
      </c>
      <c r="N25" s="1">
        <v>100</v>
      </c>
    </row>
    <row r="26" spans="1:16" x14ac:dyDescent="0.25">
      <c r="A26" s="32" t="s">
        <v>57</v>
      </c>
      <c r="B26" s="12">
        <v>1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2"/>
      <c r="H26" s="1">
        <v>1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  <c r="P26" s="1" t="s">
        <v>85</v>
      </c>
    </row>
    <row r="27" spans="1:16" x14ac:dyDescent="0.25">
      <c r="A27" s="32"/>
      <c r="B27" s="12">
        <v>2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2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32"/>
      <c r="B28" s="12">
        <v>3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2"/>
      <c r="H28" s="1">
        <v>4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2"/>
      <c r="B29" s="12">
        <v>4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8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2"/>
      <c r="B30" s="12">
        <v>5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16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2"/>
      <c r="B31" s="12">
        <v>6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32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2" t="s">
        <v>58</v>
      </c>
      <c r="B32" s="14">
        <v>1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59</v>
      </c>
      <c r="N32" s="1">
        <v>100</v>
      </c>
    </row>
    <row r="33" spans="1:14" x14ac:dyDescent="0.25">
      <c r="A33" s="32"/>
      <c r="B33" s="14">
        <v>2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60</v>
      </c>
      <c r="N33" s="1">
        <v>100</v>
      </c>
    </row>
    <row r="34" spans="1:14" x14ac:dyDescent="0.25">
      <c r="A34" s="32"/>
      <c r="B34" s="14">
        <v>3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61</v>
      </c>
      <c r="N34" s="1">
        <v>100</v>
      </c>
    </row>
    <row r="35" spans="1:14" x14ac:dyDescent="0.25">
      <c r="A35" s="32"/>
      <c r="B35" s="14">
        <v>4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62</v>
      </c>
      <c r="N35" s="1">
        <v>100</v>
      </c>
    </row>
    <row r="36" spans="1:14" x14ac:dyDescent="0.25">
      <c r="A36" s="32"/>
      <c r="B36" s="14">
        <v>5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63</v>
      </c>
      <c r="N36" s="1">
        <v>100</v>
      </c>
    </row>
    <row r="37" spans="1:14" x14ac:dyDescent="0.25">
      <c r="A37" s="32" t="s">
        <v>109</v>
      </c>
      <c r="B37" s="23">
        <v>1</v>
      </c>
      <c r="C37" s="1">
        <v>500</v>
      </c>
      <c r="D37" s="1"/>
      <c r="E37" s="22">
        <f t="shared" si="0"/>
        <v>1.2429216196844383E-2</v>
      </c>
      <c r="F37" s="1"/>
      <c r="G37" s="22">
        <v>1</v>
      </c>
      <c r="H37" s="1">
        <v>2</v>
      </c>
      <c r="I37" s="22">
        <v>100</v>
      </c>
      <c r="J37" s="22">
        <v>1</v>
      </c>
      <c r="K37" s="22" t="s">
        <v>8</v>
      </c>
      <c r="L37" s="22" t="s">
        <v>7</v>
      </c>
      <c r="M37" s="28" t="s">
        <v>10</v>
      </c>
      <c r="N37" s="1">
        <v>50</v>
      </c>
    </row>
    <row r="38" spans="1:14" x14ac:dyDescent="0.25">
      <c r="A38" s="32"/>
      <c r="B38" s="23">
        <v>2</v>
      </c>
      <c r="C38" s="22">
        <v>500</v>
      </c>
      <c r="D38" s="1"/>
      <c r="E38" s="22">
        <f t="shared" si="0"/>
        <v>1.2429216196844383E-2</v>
      </c>
      <c r="F38" s="1"/>
      <c r="G38" s="22">
        <v>2</v>
      </c>
      <c r="H38" s="22">
        <v>2</v>
      </c>
      <c r="I38" s="22">
        <v>100</v>
      </c>
      <c r="J38" s="22">
        <v>1</v>
      </c>
      <c r="K38" s="22" t="s">
        <v>8</v>
      </c>
      <c r="L38" s="22" t="s">
        <v>7</v>
      </c>
      <c r="M38" s="28" t="s">
        <v>10</v>
      </c>
      <c r="N38" s="22">
        <v>50</v>
      </c>
    </row>
    <row r="39" spans="1:14" x14ac:dyDescent="0.25">
      <c r="A39" s="32"/>
      <c r="B39" s="23">
        <v>3</v>
      </c>
      <c r="C39" s="22">
        <v>500</v>
      </c>
      <c r="D39" s="1"/>
      <c r="E39" s="22">
        <f t="shared" si="0"/>
        <v>1.2429216196844383E-2</v>
      </c>
      <c r="F39" s="1"/>
      <c r="G39" s="22">
        <v>5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8" t="s">
        <v>10</v>
      </c>
      <c r="N39" s="22">
        <v>50</v>
      </c>
    </row>
    <row r="40" spans="1:14" x14ac:dyDescent="0.25">
      <c r="A40" s="32"/>
      <c r="B40" s="23">
        <v>4</v>
      </c>
      <c r="C40" s="22">
        <v>500</v>
      </c>
      <c r="D40" s="1"/>
      <c r="E40" s="22">
        <f t="shared" si="0"/>
        <v>1.2429216196844383E-2</v>
      </c>
      <c r="F40" s="1"/>
      <c r="G40" s="22">
        <v>10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8" t="s">
        <v>10</v>
      </c>
      <c r="N40" s="22">
        <v>50</v>
      </c>
    </row>
    <row r="41" spans="1:14" x14ac:dyDescent="0.25">
      <c r="A41" s="32"/>
      <c r="B41" s="23">
        <v>5</v>
      </c>
      <c r="C41" s="22">
        <v>500</v>
      </c>
      <c r="D41" s="22"/>
      <c r="E41" s="22">
        <f t="shared" ref="E41:E47" si="2">LN(C41)/(C41)</f>
        <v>1.2429216196844383E-2</v>
      </c>
      <c r="F41" s="22"/>
      <c r="G41" s="22">
        <v>100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8" t="s">
        <v>10</v>
      </c>
      <c r="N41" s="22">
        <v>50</v>
      </c>
    </row>
    <row r="42" spans="1:14" ht="15" customHeight="1" x14ac:dyDescent="0.25">
      <c r="A42" s="32" t="s">
        <v>110</v>
      </c>
      <c r="B42" s="27">
        <v>1</v>
      </c>
      <c r="C42" s="24">
        <v>100</v>
      </c>
      <c r="D42" s="24">
        <f>2*LOG(C42)/(C42-1)</f>
        <v>4.0404040404040407E-2</v>
      </c>
      <c r="E42" s="24">
        <f t="shared" si="2"/>
        <v>4.6051701859880917E-2</v>
      </c>
      <c r="F42" s="24">
        <v>4.7E-2</v>
      </c>
      <c r="G42" s="24"/>
      <c r="H42" s="24">
        <v>1</v>
      </c>
      <c r="I42" s="24">
        <v>100</v>
      </c>
      <c r="J42" s="24">
        <v>1</v>
      </c>
      <c r="K42" s="24" t="s">
        <v>8</v>
      </c>
      <c r="L42" s="26" t="s">
        <v>52</v>
      </c>
      <c r="M42" s="24" t="s">
        <v>10</v>
      </c>
      <c r="N42" s="24">
        <v>100</v>
      </c>
    </row>
    <row r="43" spans="1:14" x14ac:dyDescent="0.25">
      <c r="A43" s="32"/>
      <c r="B43" s="27">
        <v>2</v>
      </c>
      <c r="C43" s="24">
        <v>100</v>
      </c>
      <c r="D43" s="24">
        <f>2*LOG(C43)/(C43-1)</f>
        <v>4.0404040404040407E-2</v>
      </c>
      <c r="E43" s="24">
        <f t="shared" si="2"/>
        <v>4.6051701859880917E-2</v>
      </c>
      <c r="F43" s="24">
        <v>4.7E-2</v>
      </c>
      <c r="G43" s="24"/>
      <c r="H43" s="24">
        <v>2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6">
        <v>100</v>
      </c>
    </row>
    <row r="44" spans="1:14" x14ac:dyDescent="0.25">
      <c r="A44" s="32"/>
      <c r="B44" s="27">
        <v>3</v>
      </c>
      <c r="C44" s="24">
        <v>100</v>
      </c>
      <c r="D44" s="24">
        <f t="shared" ref="D44:D46" si="3">2*LOG(C44)/(C44-1)</f>
        <v>4.0404040404040407E-2</v>
      </c>
      <c r="E44" s="24">
        <f t="shared" si="2"/>
        <v>4.6051701859880917E-2</v>
      </c>
      <c r="F44" s="24">
        <v>4.7E-2</v>
      </c>
      <c r="G44" s="24"/>
      <c r="H44" s="24">
        <v>4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32"/>
      <c r="B45" s="27">
        <v>4</v>
      </c>
      <c r="C45" s="24">
        <v>100</v>
      </c>
      <c r="D45" s="24">
        <f t="shared" si="3"/>
        <v>4.0404040404040407E-2</v>
      </c>
      <c r="E45" s="24">
        <f t="shared" si="2"/>
        <v>4.6051701859880917E-2</v>
      </c>
      <c r="F45" s="24">
        <v>4.7E-2</v>
      </c>
      <c r="G45" s="24"/>
      <c r="H45" s="24">
        <v>8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32"/>
      <c r="B46" s="27">
        <v>5</v>
      </c>
      <c r="C46" s="26">
        <v>100</v>
      </c>
      <c r="D46" s="26">
        <f t="shared" si="3"/>
        <v>4.0404040404040407E-2</v>
      </c>
      <c r="E46" s="26">
        <f t="shared" si="2"/>
        <v>4.6051701859880917E-2</v>
      </c>
      <c r="F46" s="26">
        <v>4.7E-2</v>
      </c>
      <c r="G46" s="26"/>
      <c r="H46" s="26">
        <v>16</v>
      </c>
      <c r="I46" s="26">
        <v>100</v>
      </c>
      <c r="J46" s="26">
        <v>1</v>
      </c>
      <c r="K46" s="26" t="s">
        <v>8</v>
      </c>
      <c r="L46" s="26" t="s">
        <v>52</v>
      </c>
      <c r="M46" s="26" t="s">
        <v>10</v>
      </c>
      <c r="N46" s="26">
        <v>100</v>
      </c>
    </row>
    <row r="47" spans="1:14" x14ac:dyDescent="0.25">
      <c r="A47" s="32"/>
      <c r="B47" s="27">
        <v>6</v>
      </c>
      <c r="C47" s="26">
        <v>100</v>
      </c>
      <c r="D47" s="26"/>
      <c r="E47" s="26">
        <f t="shared" si="2"/>
        <v>4.6051701859880917E-2</v>
      </c>
      <c r="F47" s="26">
        <v>4.7E-2</v>
      </c>
      <c r="G47" s="26"/>
      <c r="H47" s="26">
        <v>32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C48" s="1"/>
      <c r="D48" s="1"/>
      <c r="E48" s="1"/>
      <c r="F48" s="1"/>
      <c r="G48" s="22"/>
      <c r="H48" s="1"/>
      <c r="I48" s="1"/>
      <c r="J48" s="1"/>
      <c r="K48" s="1"/>
      <c r="L48" s="1"/>
      <c r="M48" s="1"/>
      <c r="N48" s="1"/>
    </row>
    <row r="55" spans="3:7" x14ac:dyDescent="0.25">
      <c r="C55" s="7"/>
      <c r="F55" s="7"/>
      <c r="G55" s="7"/>
    </row>
  </sheetData>
  <mergeCells count="9">
    <mergeCell ref="A42:A47"/>
    <mergeCell ref="A37:A41"/>
    <mergeCell ref="A32:A36"/>
    <mergeCell ref="A2:A7"/>
    <mergeCell ref="A12:A17"/>
    <mergeCell ref="A21:A25"/>
    <mergeCell ref="A26:A31"/>
    <mergeCell ref="A19:A20"/>
    <mergeCell ref="A8:A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workbookViewId="0">
      <selection activeCell="G26" sqref="G26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37" t="s">
        <v>103</v>
      </c>
      <c r="J40" s="37"/>
      <c r="K40" s="37"/>
      <c r="L40" s="37"/>
      <c r="M40" s="37"/>
      <c r="N40" s="37"/>
      <c r="O40" s="37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107</v>
      </c>
      <c r="J41" s="36" t="s">
        <v>104</v>
      </c>
      <c r="K41" s="36"/>
      <c r="L41" s="36" t="s">
        <v>105</v>
      </c>
      <c r="M41" s="36"/>
      <c r="N41" s="36" t="s">
        <v>106</v>
      </c>
      <c r="O41" s="36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36">
        <v>1.2</v>
      </c>
      <c r="K42" s="36"/>
      <c r="L42" s="36">
        <v>3</v>
      </c>
      <c r="M42" s="36"/>
      <c r="N42" s="36">
        <v>1.7929999999999999</v>
      </c>
      <c r="O42" s="36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36">
        <v>1.3</v>
      </c>
      <c r="K43" s="36"/>
      <c r="L43" s="36">
        <v>4</v>
      </c>
      <c r="M43" s="36"/>
      <c r="N43" s="36">
        <v>1.8839999999999999</v>
      </c>
      <c r="O43" s="36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36">
        <v>2.36</v>
      </c>
      <c r="K44" s="36"/>
      <c r="L44" s="36">
        <v>6</v>
      </c>
      <c r="M44" s="36"/>
      <c r="N44" s="36">
        <v>2.2669999999999999</v>
      </c>
      <c r="O44" s="36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36">
        <v>2.5499999999999998</v>
      </c>
      <c r="K45" s="36"/>
      <c r="L45" s="36">
        <v>8</v>
      </c>
      <c r="M45" s="36"/>
      <c r="N45" s="36">
        <v>2.8820000000000001</v>
      </c>
      <c r="O45" s="36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36">
        <v>3.55</v>
      </c>
      <c r="K46" s="36"/>
      <c r="L46" s="36">
        <v>12</v>
      </c>
      <c r="M46" s="36"/>
      <c r="N46" s="36">
        <v>4.1079999999999997</v>
      </c>
      <c r="O46" s="36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zoomScale="115" zoomScaleNormal="115" workbookViewId="0">
      <selection activeCell="L20" sqref="L2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64</v>
      </c>
      <c r="H3" s="18"/>
      <c r="J3" s="18" t="s">
        <v>79</v>
      </c>
      <c r="K3" s="18"/>
      <c r="M3" s="18" t="s">
        <v>80</v>
      </c>
      <c r="N3" s="18"/>
      <c r="P3" s="18" t="s">
        <v>81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  <c r="P5" s="16" t="s">
        <v>65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  <c r="P6" s="16" t="s">
        <v>66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  <c r="P7" s="16" t="s">
        <v>67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  <c r="P8" s="16" t="s">
        <v>68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  <c r="P10" s="16" t="s">
        <v>69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  <c r="P11" s="16" t="s">
        <v>70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  <c r="P12" s="16" t="s">
        <v>71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  <c r="P13" s="16" t="s">
        <v>72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  <c r="P15" s="16" t="s">
        <v>74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  <c r="P16" s="16" t="s">
        <v>75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  <c r="P17" s="16" t="s">
        <v>76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  <c r="P18" s="17" t="s">
        <v>77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95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87</v>
      </c>
      <c r="AE4" t="s">
        <v>88</v>
      </c>
      <c r="AF4" t="s">
        <v>98</v>
      </c>
      <c r="AG4" t="s">
        <v>90</v>
      </c>
      <c r="AH4" t="s">
        <v>91</v>
      </c>
      <c r="AI4" t="s">
        <v>92</v>
      </c>
      <c r="AJ4" t="s">
        <v>93</v>
      </c>
      <c r="AO4" t="s">
        <v>87</v>
      </c>
      <c r="AP4" t="s">
        <v>88</v>
      </c>
      <c r="AQ4" t="s">
        <v>98</v>
      </c>
      <c r="AR4" t="s">
        <v>99</v>
      </c>
      <c r="AS4" t="s">
        <v>100</v>
      </c>
      <c r="AT4" t="s">
        <v>101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102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97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96</v>
      </c>
      <c r="AC60" t="s">
        <v>95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87</v>
      </c>
      <c r="AE61" t="s">
        <v>88</v>
      </c>
      <c r="AF61" t="s">
        <v>89</v>
      </c>
      <c r="AG61" t="s">
        <v>90</v>
      </c>
      <c r="AH61" t="s">
        <v>91</v>
      </c>
      <c r="AI61" t="s">
        <v>92</v>
      </c>
      <c r="AJ61" t="s">
        <v>93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94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97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24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38" t="s">
        <v>110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39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64</v>
      </c>
      <c r="K109" s="18"/>
      <c r="M109" s="18" t="s">
        <v>79</v>
      </c>
      <c r="N109" s="18"/>
      <c r="P109" s="18" t="s">
        <v>80</v>
      </c>
      <c r="Q109" s="18"/>
      <c r="S109" s="18" t="s">
        <v>81</v>
      </c>
      <c r="T109" s="18"/>
      <c r="V109" s="18" t="s">
        <v>78</v>
      </c>
      <c r="W109" s="18"/>
      <c r="Y109" s="18" t="s">
        <v>83</v>
      </c>
      <c r="Z109" s="18"/>
    </row>
    <row r="110" spans="1:26" ht="15" customHeight="1" x14ac:dyDescent="0.25">
      <c r="A110" s="39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39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65</v>
      </c>
      <c r="K111" s="16">
        <v>5.5063240880702509</v>
      </c>
      <c r="M111" s="16" t="s">
        <v>65</v>
      </c>
      <c r="N111" s="16">
        <v>6.0840979703459599</v>
      </c>
      <c r="P111" s="16" t="s">
        <v>65</v>
      </c>
      <c r="Q111" s="16">
        <v>6.0032053638373206</v>
      </c>
      <c r="S111" s="16" t="s">
        <v>65</v>
      </c>
      <c r="T111" s="16">
        <v>4.6109293409708796</v>
      </c>
      <c r="V111" s="16" t="s">
        <v>65</v>
      </c>
      <c r="W111" s="16">
        <v>5.000540097190469</v>
      </c>
      <c r="Y111" s="16" t="s">
        <v>65</v>
      </c>
      <c r="Z111" s="16">
        <v>4.6533698808326696</v>
      </c>
    </row>
    <row r="112" spans="1:26" x14ac:dyDescent="0.25">
      <c r="A112" s="39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66</v>
      </c>
      <c r="K112" s="16">
        <v>0.41663313624011888</v>
      </c>
      <c r="M112" s="16" t="s">
        <v>66</v>
      </c>
      <c r="N112" s="16">
        <v>0.46929692478615675</v>
      </c>
      <c r="P112" s="16" t="s">
        <v>66</v>
      </c>
      <c r="Q112" s="16">
        <v>0.49928149350353923</v>
      </c>
      <c r="S112" s="16" t="s">
        <v>66</v>
      </c>
      <c r="T112" s="16">
        <v>0.34978722194927936</v>
      </c>
      <c r="V112" s="16" t="s">
        <v>66</v>
      </c>
      <c r="W112" s="16">
        <v>0.34458590592393401</v>
      </c>
      <c r="Y112" s="16" t="s">
        <v>66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67</v>
      </c>
      <c r="K113" s="16">
        <v>4.6852499907415002</v>
      </c>
      <c r="M113" s="16" t="s">
        <v>67</v>
      </c>
      <c r="N113" s="16">
        <v>4.9785773755165001</v>
      </c>
      <c r="P113" s="16" t="s">
        <v>67</v>
      </c>
      <c r="Q113" s="16">
        <v>4.6896878583625004</v>
      </c>
      <c r="S113" s="16" t="s">
        <v>67</v>
      </c>
      <c r="T113" s="16">
        <v>3.8669145686580002</v>
      </c>
      <c r="V113" s="16" t="s">
        <v>67</v>
      </c>
      <c r="W113" s="16">
        <v>3.8315547127620002</v>
      </c>
      <c r="Y113" s="16" t="s">
        <v>67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68</v>
      </c>
      <c r="K114" s="16">
        <v>1.32</v>
      </c>
      <c r="M114" s="16" t="s">
        <v>68</v>
      </c>
      <c r="N114" s="16" t="e">
        <v>#N/A</v>
      </c>
      <c r="P114" s="16" t="s">
        <v>68</v>
      </c>
      <c r="Q114" s="16" t="e">
        <v>#N/A</v>
      </c>
      <c r="S114" s="16" t="s">
        <v>68</v>
      </c>
      <c r="T114" s="16">
        <v>1.9967999999999999</v>
      </c>
      <c r="V114" s="16" t="s">
        <v>68</v>
      </c>
      <c r="W114" s="16">
        <v>0.67200000000000004</v>
      </c>
      <c r="Y114" s="16" t="s">
        <v>68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69</v>
      </c>
      <c r="K116" s="16">
        <v>17.358317021327746</v>
      </c>
      <c r="M116" s="16" t="s">
        <v>69</v>
      </c>
      <c r="N116" s="16">
        <v>22.023960361374364</v>
      </c>
      <c r="P116" s="16" t="s">
        <v>69</v>
      </c>
      <c r="Q116" s="16">
        <v>24.928200975512468</v>
      </c>
      <c r="S116" s="16" t="s">
        <v>69</v>
      </c>
      <c r="T116" s="16">
        <v>12.235110063899439</v>
      </c>
      <c r="V116" s="16" t="s">
        <v>69</v>
      </c>
      <c r="W116" s="16">
        <v>11.87394465614183</v>
      </c>
      <c r="Y116" s="16" t="s">
        <v>69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70</v>
      </c>
      <c r="K117" s="16">
        <v>5.8491924943828444</v>
      </c>
      <c r="M117" s="16" t="s">
        <v>70</v>
      </c>
      <c r="N117" s="16">
        <v>2.7020305783768106</v>
      </c>
      <c r="P117" s="16" t="s">
        <v>70</v>
      </c>
      <c r="Q117" s="16">
        <v>4.3536860338274916</v>
      </c>
      <c r="S117" s="16" t="s">
        <v>70</v>
      </c>
      <c r="T117" s="16">
        <v>9.492200530535861</v>
      </c>
      <c r="V117" s="16" t="s">
        <v>70</v>
      </c>
      <c r="W117" s="16">
        <v>1.6492275397589942</v>
      </c>
      <c r="Y117" s="16" t="s">
        <v>70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71</v>
      </c>
      <c r="K118" s="16">
        <v>1.9475876959810889</v>
      </c>
      <c r="M118" s="16" t="s">
        <v>71</v>
      </c>
      <c r="N118" s="16">
        <v>1.6428920082360827</v>
      </c>
      <c r="P118" s="16" t="s">
        <v>71</v>
      </c>
      <c r="Q118" s="16">
        <v>1.9989245872276988</v>
      </c>
      <c r="S118" s="16" t="s">
        <v>71</v>
      </c>
      <c r="T118" s="16">
        <v>2.550946306109215</v>
      </c>
      <c r="V118" s="16" t="s">
        <v>71</v>
      </c>
      <c r="W118" s="16">
        <v>1.284383987831204</v>
      </c>
      <c r="Y118" s="16" t="s">
        <v>71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72</v>
      </c>
      <c r="K119" s="16">
        <v>25.106048399683999</v>
      </c>
      <c r="M119" s="16" t="s">
        <v>72</v>
      </c>
      <c r="N119" s="16">
        <v>21.295837435081999</v>
      </c>
      <c r="P119" s="16" t="s">
        <v>72</v>
      </c>
      <c r="Q119" s="16">
        <v>26.747768765387999</v>
      </c>
      <c r="S119" s="16" t="s">
        <v>72</v>
      </c>
      <c r="T119" s="16">
        <v>22.858395109047002</v>
      </c>
      <c r="V119" s="16" t="s">
        <v>72</v>
      </c>
      <c r="W119" s="16">
        <v>16.344194763632999</v>
      </c>
      <c r="Y119" s="16" t="s">
        <v>72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73</v>
      </c>
      <c r="K120" s="16">
        <v>0.66</v>
      </c>
      <c r="M120" s="16" t="s">
        <v>73</v>
      </c>
      <c r="N120" s="16">
        <v>0.77452569173300001</v>
      </c>
      <c r="P120" s="16" t="s">
        <v>73</v>
      </c>
      <c r="Q120" s="16">
        <v>0.70619714721899995</v>
      </c>
      <c r="S120" s="16" t="s">
        <v>73</v>
      </c>
      <c r="T120" s="16">
        <v>0.84612346642299996</v>
      </c>
      <c r="V120" s="16" t="s">
        <v>73</v>
      </c>
      <c r="W120" s="16">
        <v>0.67200000000000004</v>
      </c>
      <c r="Y120" s="16" t="s">
        <v>73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74</v>
      </c>
      <c r="K121" s="16">
        <v>25.766048399683999</v>
      </c>
      <c r="M121" s="16" t="s">
        <v>74</v>
      </c>
      <c r="N121" s="16">
        <v>22.070363126815</v>
      </c>
      <c r="P121" s="16" t="s">
        <v>74</v>
      </c>
      <c r="Q121" s="16">
        <v>27.453965912607</v>
      </c>
      <c r="S121" s="16" t="s">
        <v>74</v>
      </c>
      <c r="T121" s="16">
        <v>23.704518575470001</v>
      </c>
      <c r="V121" s="16" t="s">
        <v>74</v>
      </c>
      <c r="W121" s="16">
        <v>17.016194763632999</v>
      </c>
      <c r="Y121" s="16" t="s">
        <v>74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75</v>
      </c>
      <c r="K122" s="16">
        <v>550.63240880702506</v>
      </c>
      <c r="M122" s="16" t="s">
        <v>75</v>
      </c>
      <c r="N122" s="16">
        <v>608.40979703459595</v>
      </c>
      <c r="P122" s="16" t="s">
        <v>75</v>
      </c>
      <c r="Q122" s="16">
        <v>600.32053638373202</v>
      </c>
      <c r="S122" s="16" t="s">
        <v>75</v>
      </c>
      <c r="T122" s="16">
        <v>461.09293409708795</v>
      </c>
      <c r="V122" s="16" t="s">
        <v>75</v>
      </c>
      <c r="W122" s="16">
        <v>500.05400971904686</v>
      </c>
      <c r="Y122" s="16" t="s">
        <v>75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76</v>
      </c>
      <c r="K123" s="16">
        <v>100</v>
      </c>
      <c r="M123" s="16" t="s">
        <v>76</v>
      </c>
      <c r="N123" s="16">
        <v>100</v>
      </c>
      <c r="P123" s="16" t="s">
        <v>76</v>
      </c>
      <c r="Q123" s="16">
        <v>100</v>
      </c>
      <c r="S123" s="16" t="s">
        <v>76</v>
      </c>
      <c r="T123" s="16">
        <v>100</v>
      </c>
      <c r="V123" s="16" t="s">
        <v>76</v>
      </c>
      <c r="W123" s="16">
        <v>100</v>
      </c>
      <c r="Y123" s="16" t="s">
        <v>76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77</v>
      </c>
      <c r="K124" s="17">
        <v>0.82669053152025684</v>
      </c>
      <c r="M124" s="17" t="s">
        <v>77</v>
      </c>
      <c r="N124" s="17">
        <v>0.93118691348806781</v>
      </c>
      <c r="P124" s="17" t="s">
        <v>77</v>
      </c>
      <c r="Q124" s="17">
        <v>0.99068280302310585</v>
      </c>
      <c r="S124" s="17" t="s">
        <v>77</v>
      </c>
      <c r="T124" s="17">
        <v>0.6940537352400804</v>
      </c>
      <c r="V124" s="17" t="s">
        <v>77</v>
      </c>
      <c r="W124" s="17">
        <v>0.68373319581203207</v>
      </c>
      <c r="Y124" s="17" t="s">
        <v>77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82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tabSelected="1" zoomScaleNormal="100" workbookViewId="0">
      <selection activeCell="B10" sqref="B10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22" ht="18.75" x14ac:dyDescent="0.3">
      <c r="A1" s="2" t="s">
        <v>111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x14ac:dyDescent="0.25">
      <c r="B2" s="31">
        <v>0.30500000000100003</v>
      </c>
      <c r="C2" s="31">
        <v>0.40666666667000001</v>
      </c>
      <c r="D2" s="31">
        <v>0.91563134253</v>
      </c>
      <c r="E2" s="30">
        <v>1.118953564755</v>
      </c>
      <c r="F2" s="29">
        <v>13.725000000045</v>
      </c>
    </row>
    <row r="3" spans="1:22" x14ac:dyDescent="0.25">
      <c r="B3" s="31">
        <v>0.30500000000100003</v>
      </c>
      <c r="C3" s="31">
        <v>0.30500000000100003</v>
      </c>
      <c r="D3" s="31">
        <v>0.813333333336</v>
      </c>
      <c r="E3" s="30">
        <v>1.5255667304439999</v>
      </c>
      <c r="F3" s="29">
        <v>16.970000000079999</v>
      </c>
    </row>
    <row r="4" spans="1:22" ht="15.75" thickBot="1" x14ac:dyDescent="0.3">
      <c r="B4" s="31">
        <v>0.30500000000100003</v>
      </c>
      <c r="C4" s="31">
        <v>0.406666666668</v>
      </c>
      <c r="D4" s="31">
        <v>0.813333333336</v>
      </c>
      <c r="E4" s="30">
        <v>1.4150000000089999</v>
      </c>
      <c r="F4" s="29">
        <v>22.671705261644998</v>
      </c>
    </row>
    <row r="5" spans="1:22" x14ac:dyDescent="0.25">
      <c r="B5" s="40">
        <f>AVERAGE(B2:B4)</f>
        <v>0.30500000000100003</v>
      </c>
      <c r="C5" s="31">
        <v>0.40824223129199999</v>
      </c>
      <c r="D5" s="31">
        <v>0.71166666666900003</v>
      </c>
      <c r="E5" s="30">
        <v>1.3223165833999999</v>
      </c>
      <c r="F5" s="29">
        <v>15.656666666717999</v>
      </c>
      <c r="I5" s="18" t="s">
        <v>64</v>
      </c>
      <c r="J5" s="18"/>
      <c r="L5" s="18" t="s">
        <v>79</v>
      </c>
      <c r="M5" s="18"/>
      <c r="O5" s="18" t="s">
        <v>80</v>
      </c>
      <c r="P5" s="18"/>
      <c r="R5" s="18" t="s">
        <v>81</v>
      </c>
      <c r="S5" s="18"/>
      <c r="U5" s="18" t="s">
        <v>78</v>
      </c>
      <c r="V5" s="18"/>
    </row>
    <row r="6" spans="1:22" x14ac:dyDescent="0.25">
      <c r="C6" s="31">
        <v>0.40833454505799999</v>
      </c>
      <c r="D6" s="31">
        <v>0.91621866739400004</v>
      </c>
      <c r="E6" s="30">
        <v>1.4233333333380001</v>
      </c>
      <c r="F6" s="29">
        <v>24.400000000079999</v>
      </c>
      <c r="I6" s="16"/>
      <c r="J6" s="16"/>
      <c r="L6" s="16"/>
      <c r="M6" s="16"/>
      <c r="O6" s="16"/>
      <c r="P6" s="16"/>
      <c r="R6" s="16"/>
      <c r="S6" s="16"/>
      <c r="U6" s="16"/>
      <c r="V6" s="16"/>
    </row>
    <row r="7" spans="1:22" x14ac:dyDescent="0.25">
      <c r="C7" s="31">
        <v>0.40666666667000001</v>
      </c>
      <c r="D7" s="31">
        <v>0.71206885930599995</v>
      </c>
      <c r="E7" s="30">
        <v>1.525307829498</v>
      </c>
      <c r="F7" s="29">
        <v>5.3733333333919999</v>
      </c>
      <c r="I7" s="16" t="s">
        <v>65</v>
      </c>
      <c r="J7" s="16">
        <v>0.30500000000100003</v>
      </c>
      <c r="L7" s="16" t="s">
        <v>65</v>
      </c>
      <c r="M7" s="16">
        <v>0.39059678193986036</v>
      </c>
      <c r="O7" s="16" t="s">
        <v>65</v>
      </c>
      <c r="P7" s="16">
        <v>0.70968916166425022</v>
      </c>
      <c r="R7" s="16" t="s">
        <v>65</v>
      </c>
      <c r="S7" s="16">
        <v>1.2735574783240902</v>
      </c>
      <c r="U7" s="16" t="s">
        <v>65</v>
      </c>
      <c r="V7" s="16">
        <v>12.234124610118215</v>
      </c>
    </row>
    <row r="8" spans="1:22" x14ac:dyDescent="0.25">
      <c r="C8" s="31">
        <v>0.40961805721799999</v>
      </c>
      <c r="D8" s="31">
        <v>0.813333333336</v>
      </c>
      <c r="E8" s="30">
        <v>1.7283333333390001</v>
      </c>
      <c r="F8" s="29">
        <v>25.315000000083</v>
      </c>
      <c r="I8" s="16" t="s">
        <v>66</v>
      </c>
      <c r="J8" s="16">
        <v>0</v>
      </c>
      <c r="L8" s="16" t="s">
        <v>66</v>
      </c>
      <c r="M8" s="16">
        <v>4.0421909092859731E-3</v>
      </c>
      <c r="O8" s="16" t="s">
        <v>66</v>
      </c>
      <c r="P8" s="16">
        <v>1.2715798215470387E-2</v>
      </c>
      <c r="R8" s="16" t="s">
        <v>66</v>
      </c>
      <c r="S8" s="16">
        <v>3.1215472133397308E-2</v>
      </c>
      <c r="U8" s="16" t="s">
        <v>66</v>
      </c>
      <c r="V8" s="16">
        <v>0.76247482107208531</v>
      </c>
    </row>
    <row r="9" spans="1:22" x14ac:dyDescent="0.25">
      <c r="C9" s="31">
        <v>0.41125858449500002</v>
      </c>
      <c r="D9" s="31">
        <v>0.61000000000200005</v>
      </c>
      <c r="E9" s="30">
        <v>1.2200000000040001</v>
      </c>
      <c r="F9" s="29">
        <v>2.9483333333430002</v>
      </c>
      <c r="I9" s="16" t="s">
        <v>67</v>
      </c>
      <c r="J9" s="16">
        <v>0.30500000000100003</v>
      </c>
      <c r="L9" s="16" t="s">
        <v>67</v>
      </c>
      <c r="M9" s="16">
        <v>0.40666666667000001</v>
      </c>
      <c r="O9" s="16" t="s">
        <v>67</v>
      </c>
      <c r="P9" s="16">
        <v>0.71166666666900003</v>
      </c>
      <c r="R9" s="16" t="s">
        <v>67</v>
      </c>
      <c r="S9" s="16">
        <v>1.2221589255579999</v>
      </c>
      <c r="U9" s="16" t="s">
        <v>67</v>
      </c>
      <c r="V9" s="16">
        <v>11.132500000036501</v>
      </c>
    </row>
    <row r="10" spans="1:22" x14ac:dyDescent="0.25">
      <c r="C10" s="31">
        <v>0.30500000000100003</v>
      </c>
      <c r="D10" s="31">
        <v>0.814149369949</v>
      </c>
      <c r="E10" s="30">
        <v>0.71166666666900003</v>
      </c>
      <c r="F10" s="29">
        <v>23.180000000075999</v>
      </c>
      <c r="I10" s="16" t="s">
        <v>68</v>
      </c>
      <c r="J10" s="16">
        <v>0.30500000000100003</v>
      </c>
      <c r="L10" s="16" t="s">
        <v>68</v>
      </c>
      <c r="M10" s="16">
        <v>0.40666666667000001</v>
      </c>
      <c r="O10" s="16" t="s">
        <v>68</v>
      </c>
      <c r="P10" s="16">
        <v>0.71166666666900003</v>
      </c>
      <c r="R10" s="16" t="s">
        <v>68</v>
      </c>
      <c r="S10" s="16">
        <v>1.0166666666699999</v>
      </c>
      <c r="U10" s="16" t="s">
        <v>68</v>
      </c>
      <c r="V10" s="16">
        <v>13.521666666711001</v>
      </c>
    </row>
    <row r="11" spans="1:22" x14ac:dyDescent="0.25">
      <c r="C11" s="31">
        <v>0.406666666668</v>
      </c>
      <c r="D11" s="31">
        <v>0.71255452715699996</v>
      </c>
      <c r="E11" s="30">
        <v>1.118333333337</v>
      </c>
      <c r="F11" s="29">
        <v>10.370000000034</v>
      </c>
      <c r="I11" s="16" t="s">
        <v>30</v>
      </c>
      <c r="J11" s="16">
        <v>0</v>
      </c>
      <c r="L11" s="16" t="s">
        <v>30</v>
      </c>
      <c r="M11" s="16">
        <v>3.7703046815860022E-2</v>
      </c>
      <c r="O11" s="16" t="s">
        <v>30</v>
      </c>
      <c r="P11" s="16">
        <v>0.12715798215470386</v>
      </c>
      <c r="R11" s="16" t="s">
        <v>30</v>
      </c>
      <c r="S11" s="16">
        <v>0.3121547213339731</v>
      </c>
      <c r="U11" s="16" t="s">
        <v>30</v>
      </c>
      <c r="V11" s="16">
        <v>7.6247482107208535</v>
      </c>
    </row>
    <row r="12" spans="1:22" x14ac:dyDescent="0.25">
      <c r="C12" s="31">
        <v>0.40714972608599997</v>
      </c>
      <c r="D12" s="31">
        <v>0.71166666666900003</v>
      </c>
      <c r="E12" s="30">
        <v>1.2200000000040001</v>
      </c>
      <c r="F12" s="29">
        <v>10.573333333368</v>
      </c>
      <c r="I12" s="16" t="s">
        <v>69</v>
      </c>
      <c r="J12" s="16">
        <v>0</v>
      </c>
      <c r="L12" s="16" t="s">
        <v>69</v>
      </c>
      <c r="M12" s="16">
        <v>1.4215197391989323E-3</v>
      </c>
      <c r="O12" s="16" t="s">
        <v>69</v>
      </c>
      <c r="P12" s="16">
        <v>1.6169152425655985E-2</v>
      </c>
      <c r="R12" s="16" t="s">
        <v>69</v>
      </c>
      <c r="S12" s="16">
        <v>9.7440570051090414E-2</v>
      </c>
      <c r="U12" s="16" t="s">
        <v>69</v>
      </c>
      <c r="V12" s="16">
        <v>58.136785276890862</v>
      </c>
    </row>
    <row r="13" spans="1:22" x14ac:dyDescent="0.25">
      <c r="C13" s="31">
        <v>0.406666666668</v>
      </c>
      <c r="D13" s="31">
        <v>0.61000000000200005</v>
      </c>
      <c r="E13" s="30">
        <v>1.1150000000069999</v>
      </c>
      <c r="F13" s="29">
        <v>16.876666666721999</v>
      </c>
      <c r="I13" s="16" t="s">
        <v>70</v>
      </c>
      <c r="J13" s="16" t="e">
        <v>#DIV/0!</v>
      </c>
      <c r="L13" s="16" t="s">
        <v>70</v>
      </c>
      <c r="M13" s="16">
        <v>1.5397884364271444</v>
      </c>
      <c r="O13" s="16" t="s">
        <v>70</v>
      </c>
      <c r="P13" s="16">
        <v>-0.16880954737971487</v>
      </c>
      <c r="R13" s="16" t="s">
        <v>70</v>
      </c>
      <c r="S13" s="16">
        <v>-0.26993667918979591</v>
      </c>
      <c r="U13" s="16" t="s">
        <v>70</v>
      </c>
      <c r="V13" s="16">
        <v>-1.177666198334109</v>
      </c>
    </row>
    <row r="14" spans="1:22" x14ac:dyDescent="0.25">
      <c r="C14" s="31">
        <v>0.40683412515400003</v>
      </c>
      <c r="D14" s="31">
        <v>0.61000000000200005</v>
      </c>
      <c r="E14" s="30">
        <v>1.2200000000040001</v>
      </c>
      <c r="F14" s="29">
        <v>0.71166666666900003</v>
      </c>
      <c r="I14" s="16" t="s">
        <v>71</v>
      </c>
      <c r="J14" s="16" t="e">
        <v>#DIV/0!</v>
      </c>
      <c r="L14" s="16" t="s">
        <v>71</v>
      </c>
      <c r="M14" s="16">
        <v>-1.8678461520873109</v>
      </c>
      <c r="O14" s="16" t="s">
        <v>71</v>
      </c>
      <c r="P14" s="16">
        <v>-0.22888033972378199</v>
      </c>
      <c r="R14" s="16" t="s">
        <v>71</v>
      </c>
      <c r="S14" s="16">
        <v>0.16410983342915833</v>
      </c>
      <c r="U14" s="16" t="s">
        <v>71</v>
      </c>
      <c r="V14" s="16">
        <v>0.18574374450620518</v>
      </c>
    </row>
    <row r="15" spans="1:22" x14ac:dyDescent="0.25">
      <c r="C15" s="31">
        <v>0.40666666667000001</v>
      </c>
      <c r="D15" s="31">
        <v>0.71182149176099996</v>
      </c>
      <c r="E15" s="30">
        <v>1.2200000000040001</v>
      </c>
      <c r="F15" s="29">
        <v>9.7600000000320009</v>
      </c>
      <c r="I15" s="16" t="s">
        <v>72</v>
      </c>
      <c r="J15" s="16">
        <v>0</v>
      </c>
      <c r="L15" s="16" t="s">
        <v>72</v>
      </c>
      <c r="M15" s="16">
        <v>0.106258584494</v>
      </c>
      <c r="O15" s="16" t="s">
        <v>72</v>
      </c>
      <c r="P15" s="16">
        <v>0.61833333333299989</v>
      </c>
      <c r="R15" s="16" t="s">
        <v>72</v>
      </c>
      <c r="S15" s="16">
        <v>1.5258863017789999</v>
      </c>
      <c r="U15" s="16" t="s">
        <v>72</v>
      </c>
      <c r="V15" s="16">
        <v>25.111666666748999</v>
      </c>
    </row>
    <row r="16" spans="1:22" x14ac:dyDescent="0.25">
      <c r="C16" s="31">
        <v>0.40821199720700002</v>
      </c>
      <c r="D16" s="31">
        <v>0.61063478136299998</v>
      </c>
      <c r="E16" s="30">
        <v>1.0181384666819999</v>
      </c>
      <c r="F16" s="29">
        <v>2.135000000007</v>
      </c>
      <c r="I16" s="16" t="s">
        <v>73</v>
      </c>
      <c r="J16" s="16">
        <v>0.30500000000100003</v>
      </c>
      <c r="L16" s="16" t="s">
        <v>73</v>
      </c>
      <c r="M16" s="16">
        <v>0.30500000000100003</v>
      </c>
      <c r="O16" s="16" t="s">
        <v>73</v>
      </c>
      <c r="P16" s="16">
        <v>0.398333333337</v>
      </c>
      <c r="R16" s="16" t="s">
        <v>73</v>
      </c>
      <c r="S16" s="16">
        <v>0.50833333333499997</v>
      </c>
      <c r="U16" s="16" t="s">
        <v>73</v>
      </c>
      <c r="V16" s="16">
        <v>0.30500000000100003</v>
      </c>
    </row>
    <row r="17" spans="3:27" x14ac:dyDescent="0.25">
      <c r="C17" s="31">
        <v>0.406666666668</v>
      </c>
      <c r="D17" s="31">
        <v>0.61000000000200005</v>
      </c>
      <c r="E17" s="30">
        <v>0.50833333333499997</v>
      </c>
      <c r="F17" s="29">
        <v>22.875755746039999</v>
      </c>
      <c r="I17" s="16" t="s">
        <v>74</v>
      </c>
      <c r="J17" s="16">
        <v>0.30500000000100003</v>
      </c>
      <c r="L17" s="16" t="s">
        <v>74</v>
      </c>
      <c r="M17" s="16">
        <v>0.41125858449500002</v>
      </c>
      <c r="O17" s="16" t="s">
        <v>74</v>
      </c>
      <c r="P17" s="16">
        <v>1.0166666666699999</v>
      </c>
      <c r="R17" s="16" t="s">
        <v>74</v>
      </c>
      <c r="S17" s="16">
        <v>2.0342196351139998</v>
      </c>
      <c r="U17" s="16" t="s">
        <v>74</v>
      </c>
      <c r="V17" s="16">
        <v>25.41666666675</v>
      </c>
    </row>
    <row r="18" spans="3:27" x14ac:dyDescent="0.25">
      <c r="C18" s="31">
        <v>0.40666666667000001</v>
      </c>
      <c r="D18" s="31">
        <v>0.81333720015199995</v>
      </c>
      <c r="E18" s="30">
        <v>1.5250000000049999</v>
      </c>
      <c r="F18" s="29">
        <v>4.2700000000139999</v>
      </c>
      <c r="I18" s="16" t="s">
        <v>75</v>
      </c>
      <c r="J18" s="16">
        <v>0.91500000000300008</v>
      </c>
      <c r="L18" s="16" t="s">
        <v>75</v>
      </c>
      <c r="M18" s="16">
        <v>33.981920028767853</v>
      </c>
      <c r="O18" s="16" t="s">
        <v>75</v>
      </c>
      <c r="P18" s="16">
        <v>70.968916166425018</v>
      </c>
      <c r="R18" s="16" t="s">
        <v>75</v>
      </c>
      <c r="S18" s="16">
        <v>127.35574783240901</v>
      </c>
      <c r="U18" s="16" t="s">
        <v>75</v>
      </c>
      <c r="V18" s="16">
        <v>1223.4124610118215</v>
      </c>
    </row>
    <row r="19" spans="3:27" x14ac:dyDescent="0.25">
      <c r="C19" s="31">
        <v>0.40666666667000001</v>
      </c>
      <c r="D19" s="31">
        <v>0.71166666666900003</v>
      </c>
      <c r="E19" s="30">
        <v>1.0166666666699999</v>
      </c>
      <c r="F19" s="29">
        <v>1.4233333333380001</v>
      </c>
      <c r="I19" s="16" t="s">
        <v>76</v>
      </c>
      <c r="J19" s="16">
        <v>3</v>
      </c>
      <c r="L19" s="16" t="s">
        <v>76</v>
      </c>
      <c r="M19" s="16">
        <v>87</v>
      </c>
      <c r="O19" s="16" t="s">
        <v>76</v>
      </c>
      <c r="P19" s="16">
        <v>100</v>
      </c>
      <c r="R19" s="16" t="s">
        <v>76</v>
      </c>
      <c r="S19" s="16">
        <v>100</v>
      </c>
      <c r="U19" s="16" t="s">
        <v>76</v>
      </c>
      <c r="V19" s="16">
        <v>100</v>
      </c>
    </row>
    <row r="20" spans="3:27" ht="15.75" thickBot="1" x14ac:dyDescent="0.3">
      <c r="C20" s="31">
        <v>0.406666666668</v>
      </c>
      <c r="D20" s="31">
        <v>0.813333333336</v>
      </c>
      <c r="E20" s="30">
        <v>1.014315111173</v>
      </c>
      <c r="F20" s="29">
        <v>13.521666666711001</v>
      </c>
      <c r="I20" s="17" t="s">
        <v>77</v>
      </c>
      <c r="J20" s="17">
        <v>0</v>
      </c>
      <c r="L20" s="17" t="s">
        <v>77</v>
      </c>
      <c r="M20" s="17">
        <v>8.035609576717985E-3</v>
      </c>
      <c r="O20" s="17" t="s">
        <v>77</v>
      </c>
      <c r="P20" s="17">
        <v>2.5230902372088648E-2</v>
      </c>
      <c r="R20" s="17" t="s">
        <v>77</v>
      </c>
      <c r="S20" s="17">
        <v>6.1938268958860343E-2</v>
      </c>
      <c r="U20" s="17" t="s">
        <v>77</v>
      </c>
      <c r="V20" s="17">
        <v>1.5129154651290515</v>
      </c>
    </row>
    <row r="21" spans="3:27" x14ac:dyDescent="0.25">
      <c r="C21" s="31">
        <v>0.40877581955300002</v>
      </c>
      <c r="D21" s="31">
        <v>0.71166666666900003</v>
      </c>
      <c r="E21" s="30">
        <v>1.3218432239610001</v>
      </c>
      <c r="F21" s="29">
        <v>2.135000000007</v>
      </c>
    </row>
    <row r="22" spans="3:27" x14ac:dyDescent="0.25">
      <c r="C22" s="31">
        <v>0.30500000000100003</v>
      </c>
      <c r="D22" s="31">
        <v>0.813333333336</v>
      </c>
      <c r="E22" s="30">
        <v>1.119344530545</v>
      </c>
      <c r="F22" s="29">
        <v>1.7283333333390001</v>
      </c>
    </row>
    <row r="23" spans="3:27" x14ac:dyDescent="0.25">
      <c r="C23" s="31">
        <v>0.406666666668</v>
      </c>
      <c r="D23" s="31">
        <v>0.81374060575200002</v>
      </c>
      <c r="E23" s="30">
        <v>1.223608787598</v>
      </c>
      <c r="F23" s="29">
        <v>7.1166666666899996</v>
      </c>
    </row>
    <row r="24" spans="3:27" x14ac:dyDescent="0.25">
      <c r="C24" s="31">
        <v>0.30500000000100003</v>
      </c>
      <c r="D24" s="31">
        <v>0.50833333333499997</v>
      </c>
      <c r="E24" s="30">
        <v>1.2200000000040001</v>
      </c>
      <c r="F24" s="29">
        <v>10.370000000034</v>
      </c>
      <c r="I24" t="s">
        <v>29</v>
      </c>
      <c r="J24">
        <f>J7</f>
        <v>0.30500000000100003</v>
      </c>
      <c r="K24">
        <f>M7</f>
        <v>0.39059678193986036</v>
      </c>
      <c r="L24">
        <f>P7</f>
        <v>0.70968916166425022</v>
      </c>
      <c r="M24">
        <f>S7</f>
        <v>1.2735574783240902</v>
      </c>
      <c r="N24">
        <f>V7</f>
        <v>12.234124610118215</v>
      </c>
    </row>
    <row r="25" spans="3:27" x14ac:dyDescent="0.25">
      <c r="C25" s="31">
        <v>0.40715116082300001</v>
      </c>
      <c r="D25" s="31">
        <v>0.50833333333499997</v>
      </c>
      <c r="E25" s="30">
        <v>1.7283333333390001</v>
      </c>
      <c r="F25" s="29">
        <v>17.181666666723</v>
      </c>
      <c r="I25" t="s">
        <v>82</v>
      </c>
      <c r="J25">
        <f>J20</f>
        <v>0</v>
      </c>
      <c r="K25">
        <f>M20</f>
        <v>8.035609576717985E-3</v>
      </c>
      <c r="L25">
        <f>P20</f>
        <v>2.5230902372088648E-2</v>
      </c>
      <c r="M25">
        <f>S20</f>
        <v>6.1938268958860343E-2</v>
      </c>
      <c r="N25">
        <f>V20</f>
        <v>1.5129154651290515</v>
      </c>
    </row>
    <row r="26" spans="3:27" x14ac:dyDescent="0.25">
      <c r="C26" s="31">
        <v>0.40738377859300001</v>
      </c>
      <c r="D26" s="31">
        <v>0.71166666666900003</v>
      </c>
      <c r="E26" s="30">
        <v>1.321666666671</v>
      </c>
      <c r="F26" s="29">
        <v>23.891666666745</v>
      </c>
    </row>
    <row r="27" spans="3:27" x14ac:dyDescent="0.25">
      <c r="C27" s="31">
        <v>0.30500000000100003</v>
      </c>
      <c r="D27" s="31">
        <v>0.61000000000200005</v>
      </c>
      <c r="E27" s="30">
        <v>1.3209963622459999</v>
      </c>
      <c r="F27" s="29">
        <v>11.991666666784999</v>
      </c>
    </row>
    <row r="28" spans="3:27" x14ac:dyDescent="0.25">
      <c r="C28" s="31">
        <v>0.40666666667000001</v>
      </c>
      <c r="D28" s="31">
        <v>0.50959073004800004</v>
      </c>
      <c r="E28" s="30">
        <v>1.321666666671</v>
      </c>
      <c r="F28" s="29">
        <v>6.6083333333549996</v>
      </c>
    </row>
    <row r="29" spans="3:27" x14ac:dyDescent="0.25">
      <c r="C29" s="31">
        <v>0.40666666667000001</v>
      </c>
      <c r="D29" s="31">
        <v>0.91500000000299997</v>
      </c>
      <c r="E29" s="30">
        <v>0.813333333336</v>
      </c>
      <c r="F29" s="29">
        <v>10.675000000035</v>
      </c>
    </row>
    <row r="30" spans="3:27" x14ac:dyDescent="0.25">
      <c r="C30" s="31">
        <v>0.40666666667000001</v>
      </c>
      <c r="D30" s="31">
        <v>0.71166666666900003</v>
      </c>
      <c r="E30" s="30">
        <v>1.4233333333380001</v>
      </c>
      <c r="F30" s="29">
        <v>3.761666666679</v>
      </c>
      <c r="AA30" s="7"/>
    </row>
    <row r="31" spans="3:27" x14ac:dyDescent="0.25">
      <c r="C31" s="31">
        <v>0.30500000000100003</v>
      </c>
      <c r="D31" s="31">
        <v>0.813333333336</v>
      </c>
      <c r="E31" s="30">
        <v>1.0166666666699999</v>
      </c>
      <c r="F31" s="29">
        <v>24.908333333415001</v>
      </c>
    </row>
    <row r="32" spans="3:27" x14ac:dyDescent="0.25">
      <c r="C32" s="31">
        <v>0.40789590184899999</v>
      </c>
      <c r="D32" s="31">
        <v>0.91500000000299997</v>
      </c>
      <c r="E32" s="30">
        <v>1.626666666672</v>
      </c>
      <c r="F32" s="29">
        <v>6.4050000000210003</v>
      </c>
    </row>
    <row r="33" spans="3:26" x14ac:dyDescent="0.25">
      <c r="C33" s="31">
        <v>0.406666666668</v>
      </c>
      <c r="D33" s="31">
        <v>0.91500000000299997</v>
      </c>
      <c r="E33" s="30">
        <v>1.321666666671</v>
      </c>
      <c r="F33" s="29">
        <v>2.745000000009</v>
      </c>
      <c r="Z33" s="7"/>
    </row>
    <row r="34" spans="3:26" x14ac:dyDescent="0.25">
      <c r="C34" s="31">
        <v>0.40718022313899999</v>
      </c>
      <c r="D34" s="31">
        <v>0.71166666666900003</v>
      </c>
      <c r="E34" s="30">
        <v>1.321666666671</v>
      </c>
      <c r="F34" s="29">
        <v>7.5233333333579999</v>
      </c>
    </row>
    <row r="35" spans="3:26" x14ac:dyDescent="0.25">
      <c r="C35" s="31">
        <v>0.40745763126500001</v>
      </c>
      <c r="D35" s="31">
        <v>0.398333333337</v>
      </c>
      <c r="E35" s="30">
        <v>0.915453912383</v>
      </c>
      <c r="F35" s="29">
        <v>20.028333333399001</v>
      </c>
    </row>
    <row r="36" spans="3:26" x14ac:dyDescent="0.25">
      <c r="C36" s="31">
        <v>0.40707791118600001</v>
      </c>
      <c r="D36" s="31">
        <v>0.71166666666900003</v>
      </c>
      <c r="E36" s="30">
        <v>1.4233333333380001</v>
      </c>
      <c r="F36" s="29">
        <v>24.400000000079999</v>
      </c>
    </row>
    <row r="37" spans="3:26" x14ac:dyDescent="0.25">
      <c r="C37" s="31">
        <v>0.40666666667000001</v>
      </c>
      <c r="D37" s="31">
        <v>0.406666666668</v>
      </c>
      <c r="E37" s="30">
        <v>1.7283333333390001</v>
      </c>
      <c r="F37" s="29">
        <v>15.758333333385</v>
      </c>
    </row>
    <row r="38" spans="3:26" x14ac:dyDescent="0.25">
      <c r="C38" s="31">
        <v>0.40666666667000001</v>
      </c>
      <c r="D38" s="31">
        <v>0.71245119639200005</v>
      </c>
      <c r="E38" s="30">
        <v>1.321666666671</v>
      </c>
      <c r="F38" s="29">
        <v>5.998333333353</v>
      </c>
    </row>
    <row r="39" spans="3:26" x14ac:dyDescent="0.25">
      <c r="C39" s="31">
        <v>0.40666666667000001</v>
      </c>
      <c r="D39" s="31">
        <v>0.71166666666900003</v>
      </c>
      <c r="E39" s="30">
        <v>0.91500000000299997</v>
      </c>
      <c r="F39" s="29">
        <v>15.148333333383</v>
      </c>
    </row>
    <row r="40" spans="3:26" x14ac:dyDescent="0.25">
      <c r="C40" s="31">
        <v>0.40666666667000001</v>
      </c>
      <c r="D40" s="31">
        <v>0.61000000000200005</v>
      </c>
      <c r="E40" s="30">
        <v>1.5250000000049999</v>
      </c>
      <c r="F40" s="29">
        <v>9.251666666697</v>
      </c>
    </row>
    <row r="41" spans="3:26" x14ac:dyDescent="0.25">
      <c r="C41" s="31">
        <v>0.40666666667000001</v>
      </c>
      <c r="D41" s="31">
        <v>0.71166666666900003</v>
      </c>
      <c r="E41" s="30">
        <v>1.7200000000119999</v>
      </c>
      <c r="F41" s="29">
        <v>19.723333333397999</v>
      </c>
    </row>
    <row r="42" spans="3:26" x14ac:dyDescent="0.25">
      <c r="C42" s="31">
        <v>0.40759504170100003</v>
      </c>
      <c r="D42" s="31">
        <v>0.813333333336</v>
      </c>
      <c r="E42" s="30">
        <v>1.423643264589</v>
      </c>
      <c r="F42" s="29">
        <v>13.521666666711001</v>
      </c>
    </row>
    <row r="43" spans="3:26" x14ac:dyDescent="0.25">
      <c r="C43" s="31">
        <v>0.408332527743</v>
      </c>
      <c r="D43" s="31">
        <v>0.71232650197799996</v>
      </c>
      <c r="E43" s="30">
        <v>1.9316666666769999</v>
      </c>
      <c r="F43" s="29">
        <v>17.588333333390999</v>
      </c>
    </row>
    <row r="44" spans="3:26" x14ac:dyDescent="0.25">
      <c r="C44" s="31">
        <v>0.30500000000100003</v>
      </c>
      <c r="D44" s="31">
        <v>0.813333333336</v>
      </c>
      <c r="E44" s="30">
        <v>1.3229549666210001</v>
      </c>
      <c r="F44" s="29">
        <v>2.5416666666749999</v>
      </c>
    </row>
    <row r="45" spans="3:26" x14ac:dyDescent="0.25">
      <c r="C45" s="31">
        <v>0.30500000000100003</v>
      </c>
      <c r="D45" s="31">
        <v>0.81421186804400003</v>
      </c>
      <c r="E45" s="30">
        <v>0.70333333334000003</v>
      </c>
      <c r="F45" s="29">
        <v>12.200000000039999</v>
      </c>
    </row>
    <row r="46" spans="3:26" x14ac:dyDescent="0.25">
      <c r="C46" s="31">
        <v>0.407778928333</v>
      </c>
      <c r="D46" s="31">
        <v>0.61000000000200005</v>
      </c>
      <c r="E46" s="30">
        <v>1.11858909058</v>
      </c>
      <c r="F46" s="29">
        <v>24.298333333413002</v>
      </c>
    </row>
    <row r="47" spans="3:26" x14ac:dyDescent="0.25">
      <c r="C47" s="31">
        <v>0.40743495244</v>
      </c>
      <c r="D47" s="31">
        <v>0.813333333336</v>
      </c>
      <c r="E47" s="30">
        <v>0.81166666667300003</v>
      </c>
      <c r="F47" s="29">
        <v>5.1850000000170002</v>
      </c>
    </row>
    <row r="48" spans="3:26" x14ac:dyDescent="0.25">
      <c r="C48" s="31">
        <v>0.40666666667000001</v>
      </c>
      <c r="D48" s="31">
        <v>0.50833333333499997</v>
      </c>
      <c r="E48" s="30">
        <v>1.321666666671</v>
      </c>
      <c r="F48" s="29">
        <v>25.111666666748999</v>
      </c>
    </row>
    <row r="49" spans="3:6" x14ac:dyDescent="0.25">
      <c r="C49" s="31">
        <v>0.40666666667000001</v>
      </c>
      <c r="D49" s="31">
        <v>0.712881519766</v>
      </c>
      <c r="E49" s="30">
        <v>1.0166666666699999</v>
      </c>
      <c r="F49" s="29">
        <v>14.843333333382001</v>
      </c>
    </row>
    <row r="50" spans="3:6" x14ac:dyDescent="0.25">
      <c r="C50" s="31">
        <v>0.30500000000100003</v>
      </c>
      <c r="D50" s="31">
        <v>0.61000000000200005</v>
      </c>
      <c r="E50" s="30">
        <v>1.0166666666699999</v>
      </c>
      <c r="F50" s="29">
        <v>5.3883333333510004</v>
      </c>
    </row>
    <row r="51" spans="3:6" x14ac:dyDescent="0.25">
      <c r="C51" s="31">
        <v>0.30500000000100003</v>
      </c>
      <c r="D51" s="31">
        <v>1.0166666666699999</v>
      </c>
      <c r="E51" s="30">
        <v>0.813333333336</v>
      </c>
      <c r="F51" s="29">
        <v>23.485000000077001</v>
      </c>
    </row>
    <row r="52" spans="3:6" x14ac:dyDescent="0.25">
      <c r="C52" s="31">
        <v>0.40666666667000001</v>
      </c>
      <c r="D52" s="31">
        <v>0.712674432518</v>
      </c>
      <c r="E52" s="30">
        <v>1.321666666671</v>
      </c>
      <c r="F52" s="29">
        <v>21.451666666737001</v>
      </c>
    </row>
    <row r="53" spans="3:6" x14ac:dyDescent="0.25">
      <c r="C53" s="31">
        <v>0.40666666667000001</v>
      </c>
      <c r="D53" s="31">
        <v>0.50000000000400002</v>
      </c>
      <c r="E53" s="30">
        <v>1.2200000000040001</v>
      </c>
      <c r="F53" s="29">
        <v>9.1500000000299995</v>
      </c>
    </row>
    <row r="54" spans="3:6" x14ac:dyDescent="0.25">
      <c r="C54" s="31">
        <v>0.40666666667000001</v>
      </c>
      <c r="D54" s="31">
        <v>0.71290905487300005</v>
      </c>
      <c r="E54" s="30">
        <v>0.813333333336</v>
      </c>
      <c r="F54" s="29">
        <v>17.893333333392</v>
      </c>
    </row>
    <row r="55" spans="3:6" x14ac:dyDescent="0.25">
      <c r="C55" s="31">
        <v>0.406666666668</v>
      </c>
      <c r="D55" s="31">
        <v>0.71166666666900003</v>
      </c>
      <c r="E55" s="30">
        <v>1.0086411079199999</v>
      </c>
      <c r="F55" s="29">
        <v>9.6583333333650003</v>
      </c>
    </row>
    <row r="56" spans="3:6" x14ac:dyDescent="0.25">
      <c r="C56" s="31">
        <v>0.40666666667000001</v>
      </c>
      <c r="D56" s="31">
        <v>0.71166666666900003</v>
      </c>
      <c r="E56" s="30">
        <v>0.91500000000299997</v>
      </c>
      <c r="F56" s="29">
        <v>22.163333333406001</v>
      </c>
    </row>
    <row r="57" spans="3:6" x14ac:dyDescent="0.25">
      <c r="C57" s="31">
        <v>0.30500000000100003</v>
      </c>
      <c r="D57" s="31">
        <v>0.813333333336</v>
      </c>
      <c r="E57" s="30">
        <v>1.0116666666730001</v>
      </c>
      <c r="F57" s="29">
        <v>13.521666666711001</v>
      </c>
    </row>
    <row r="58" spans="3:6" x14ac:dyDescent="0.25">
      <c r="C58" s="31">
        <v>0.40681915816300002</v>
      </c>
      <c r="D58" s="31">
        <v>0.61000000000200005</v>
      </c>
      <c r="E58" s="30">
        <v>1.4233333333380001</v>
      </c>
      <c r="F58" s="29">
        <v>24.705000000081</v>
      </c>
    </row>
    <row r="59" spans="3:6" x14ac:dyDescent="0.25">
      <c r="C59" s="31">
        <v>0.40666666667000001</v>
      </c>
      <c r="D59" s="31">
        <v>0.81392381531500002</v>
      </c>
      <c r="E59" s="30">
        <v>1.0166666666699999</v>
      </c>
      <c r="F59" s="29">
        <v>5.0833333333499997</v>
      </c>
    </row>
    <row r="60" spans="3:6" x14ac:dyDescent="0.25">
      <c r="C60" s="31">
        <v>0.30500000000100003</v>
      </c>
      <c r="D60" s="31">
        <v>0.61000000000200005</v>
      </c>
      <c r="E60" s="30">
        <v>1.118333333337</v>
      </c>
      <c r="F60" s="29">
        <v>13.725000000045</v>
      </c>
    </row>
    <row r="61" spans="3:6" x14ac:dyDescent="0.25">
      <c r="C61" s="31">
        <v>0.40695075281100002</v>
      </c>
      <c r="D61" s="31">
        <v>0.813333333336</v>
      </c>
      <c r="E61" s="30">
        <v>1.5250000000049999</v>
      </c>
      <c r="F61" s="29">
        <v>25.41666666675</v>
      </c>
    </row>
    <row r="62" spans="3:6" x14ac:dyDescent="0.25">
      <c r="C62" s="31">
        <v>0.406666666668</v>
      </c>
      <c r="D62" s="31">
        <v>0.71166666666900003</v>
      </c>
      <c r="E62" s="30">
        <v>1.5250000000049999</v>
      </c>
      <c r="F62" s="29">
        <v>11.081666666703001</v>
      </c>
    </row>
    <row r="63" spans="3:6" x14ac:dyDescent="0.25">
      <c r="C63" s="31">
        <v>0.406666666668</v>
      </c>
      <c r="D63" s="31">
        <v>0.813333333336</v>
      </c>
      <c r="E63" s="30">
        <v>0.71166666666900003</v>
      </c>
      <c r="F63" s="29">
        <v>16.470000000054</v>
      </c>
    </row>
    <row r="64" spans="3:6" x14ac:dyDescent="0.25">
      <c r="C64" s="31">
        <v>0.408333333337</v>
      </c>
      <c r="D64" s="31">
        <v>0.61253165500399998</v>
      </c>
      <c r="E64" s="30">
        <v>1.118333333337</v>
      </c>
      <c r="F64" s="29">
        <v>3.5583333333449998</v>
      </c>
    </row>
    <row r="65" spans="3:6" x14ac:dyDescent="0.25">
      <c r="C65" s="31">
        <v>0.408333333337</v>
      </c>
      <c r="D65" s="31">
        <v>0.813333333336</v>
      </c>
      <c r="E65" s="30">
        <v>1.5250000000049999</v>
      </c>
      <c r="F65" s="29">
        <v>18.503333333394</v>
      </c>
    </row>
    <row r="66" spans="3:6" x14ac:dyDescent="0.25">
      <c r="C66" s="31">
        <v>0.406666666668</v>
      </c>
      <c r="D66" s="31">
        <v>0.61105895923300002</v>
      </c>
      <c r="E66" s="30">
        <v>1.0166666666699999</v>
      </c>
      <c r="F66" s="29">
        <v>1.8300000000059999</v>
      </c>
    </row>
    <row r="67" spans="3:6" x14ac:dyDescent="0.25">
      <c r="C67" s="31">
        <v>0.40666666667000001</v>
      </c>
      <c r="D67" s="31">
        <v>0.61000000000200005</v>
      </c>
      <c r="E67" s="30">
        <v>1.2200000000040001</v>
      </c>
      <c r="F67" s="29">
        <v>1.118333333337</v>
      </c>
    </row>
    <row r="68" spans="3:6" x14ac:dyDescent="0.25">
      <c r="C68" s="31">
        <v>0.40666666667000001</v>
      </c>
      <c r="D68" s="31">
        <v>0.50833333333499997</v>
      </c>
      <c r="E68" s="30">
        <v>1.321666666671</v>
      </c>
      <c r="F68" s="29">
        <v>22.570000000074</v>
      </c>
    </row>
    <row r="69" spans="3:6" x14ac:dyDescent="0.25">
      <c r="C69" s="31">
        <v>0.406666666668</v>
      </c>
      <c r="D69" s="31">
        <v>0.71166666666900003</v>
      </c>
      <c r="E69" s="30">
        <v>1.5250000000049999</v>
      </c>
      <c r="F69" s="29">
        <v>10.573333333368</v>
      </c>
    </row>
    <row r="70" spans="3:6" x14ac:dyDescent="0.25">
      <c r="C70" s="31">
        <v>0.40720906633600001</v>
      </c>
      <c r="D70" s="31">
        <v>0.406666666668</v>
      </c>
      <c r="E70" s="30">
        <v>0.71166666666900003</v>
      </c>
      <c r="F70" s="29">
        <v>4.8800000000160004</v>
      </c>
    </row>
    <row r="71" spans="3:6" x14ac:dyDescent="0.25">
      <c r="C71" s="31">
        <v>0.40894545487200001</v>
      </c>
      <c r="D71" s="31">
        <v>0.71166666666900003</v>
      </c>
      <c r="E71" s="30">
        <v>1.4233333333380001</v>
      </c>
      <c r="F71" s="29">
        <v>2.4400000000080002</v>
      </c>
    </row>
    <row r="72" spans="3:6" x14ac:dyDescent="0.25">
      <c r="C72" s="31">
        <v>0.40876328628000003</v>
      </c>
      <c r="D72" s="31">
        <v>0.50862001970100001</v>
      </c>
      <c r="E72" s="30">
        <v>1.626666666672</v>
      </c>
      <c r="F72" s="29">
        <v>10.878333333369</v>
      </c>
    </row>
    <row r="73" spans="3:6" x14ac:dyDescent="0.25">
      <c r="C73" s="31">
        <v>0.406666666668</v>
      </c>
      <c r="D73" s="31">
        <v>0.61000000000200005</v>
      </c>
      <c r="E73" s="30">
        <v>1.118333333337</v>
      </c>
      <c r="F73" s="29">
        <v>14.436666666714</v>
      </c>
    </row>
    <row r="74" spans="3:6" x14ac:dyDescent="0.25">
      <c r="C74" s="31">
        <v>0.40666666667000001</v>
      </c>
      <c r="D74" s="31">
        <v>0.71283777864700004</v>
      </c>
      <c r="E74" s="30">
        <v>1.1206611285170001</v>
      </c>
      <c r="F74" s="29">
        <v>20.435000000066999</v>
      </c>
    </row>
    <row r="75" spans="3:6" x14ac:dyDescent="0.25">
      <c r="C75" s="31">
        <v>0.408333333337</v>
      </c>
      <c r="D75" s="31">
        <v>0.915249587127</v>
      </c>
      <c r="E75" s="30">
        <v>1.0166666666699999</v>
      </c>
      <c r="F75" s="29">
        <v>4.5750000000149997</v>
      </c>
    </row>
    <row r="76" spans="3:6" x14ac:dyDescent="0.25">
      <c r="C76" s="31">
        <v>0.409668273513</v>
      </c>
      <c r="D76" s="31">
        <v>0.91594992243700002</v>
      </c>
      <c r="E76" s="30">
        <v>1.5250000000049999</v>
      </c>
      <c r="F76" s="29">
        <v>4.3716666666809996</v>
      </c>
    </row>
    <row r="77" spans="3:6" x14ac:dyDescent="0.25">
      <c r="C77" s="31">
        <v>0.30662373452500002</v>
      </c>
      <c r="D77" s="31">
        <v>0.71166666666900003</v>
      </c>
      <c r="E77" s="30">
        <v>1.2200000000040001</v>
      </c>
      <c r="F77" s="29">
        <v>21.756666666737999</v>
      </c>
    </row>
    <row r="78" spans="3:6" x14ac:dyDescent="0.25">
      <c r="C78" s="31">
        <v>0.406666666668</v>
      </c>
      <c r="D78" s="31">
        <v>0.71166666666900003</v>
      </c>
      <c r="E78" s="30">
        <v>1.626666666672</v>
      </c>
      <c r="F78" s="29">
        <v>19.520000000064002</v>
      </c>
    </row>
    <row r="79" spans="3:6" x14ac:dyDescent="0.25">
      <c r="C79" s="31">
        <v>0.40666666667000001</v>
      </c>
      <c r="D79" s="31">
        <v>0.71259857409000005</v>
      </c>
      <c r="E79" s="30">
        <v>1.321666666671</v>
      </c>
      <c r="F79" s="29">
        <v>15.555000000051001</v>
      </c>
    </row>
    <row r="80" spans="3:6" x14ac:dyDescent="0.25">
      <c r="C80" s="31">
        <v>0.406666666668</v>
      </c>
      <c r="D80" s="31">
        <v>0.61000000000200005</v>
      </c>
      <c r="E80" s="30">
        <v>1.321666666671</v>
      </c>
      <c r="F80" s="29">
        <v>8.6300000001299999</v>
      </c>
    </row>
    <row r="81" spans="3:6" x14ac:dyDescent="0.25">
      <c r="C81" s="31">
        <v>0.40810912723800002</v>
      </c>
      <c r="D81" s="31">
        <v>0.50833333333499997</v>
      </c>
      <c r="E81" s="30">
        <v>1.0166666666699999</v>
      </c>
      <c r="F81" s="29">
        <v>6.501666666717</v>
      </c>
    </row>
    <row r="82" spans="3:6" x14ac:dyDescent="0.25">
      <c r="C82" s="31">
        <v>0.406666666668</v>
      </c>
      <c r="D82" s="31">
        <v>0.91500000000299997</v>
      </c>
      <c r="E82" s="30">
        <v>1.6268751444189999</v>
      </c>
      <c r="F82" s="29">
        <v>1.0166666666699999</v>
      </c>
    </row>
    <row r="83" spans="3:6" x14ac:dyDescent="0.25">
      <c r="C83" s="31">
        <v>0.40767901446799998</v>
      </c>
      <c r="D83" s="31">
        <v>0.813333333336</v>
      </c>
      <c r="E83" s="30">
        <v>0.91642535700500005</v>
      </c>
      <c r="F83" s="29">
        <v>11.183333333369999</v>
      </c>
    </row>
    <row r="84" spans="3:6" x14ac:dyDescent="0.25">
      <c r="C84" s="31">
        <v>0.406666666668</v>
      </c>
      <c r="D84" s="31">
        <v>0.61000000000200005</v>
      </c>
      <c r="E84" s="30">
        <v>1.2206580116700001</v>
      </c>
      <c r="F84" s="29">
        <v>21.960000000072</v>
      </c>
    </row>
    <row r="85" spans="3:6" x14ac:dyDescent="0.25">
      <c r="C85" s="31">
        <v>0.40684223535699998</v>
      </c>
      <c r="D85" s="31">
        <v>0.91500000000299997</v>
      </c>
      <c r="E85" s="30">
        <v>2.0342196351139998</v>
      </c>
      <c r="F85" s="29">
        <v>3.253333333344</v>
      </c>
    </row>
    <row r="86" spans="3:6" x14ac:dyDescent="0.25">
      <c r="C86" s="31">
        <v>0.40666666667000001</v>
      </c>
      <c r="D86" s="31">
        <v>0.71166666666900003</v>
      </c>
      <c r="E86" s="30">
        <v>1.8300000000059999</v>
      </c>
      <c r="F86" s="29">
        <v>3.863333333346</v>
      </c>
    </row>
    <row r="87" spans="3:6" x14ac:dyDescent="0.25">
      <c r="C87" s="31">
        <v>0.30500000000100003</v>
      </c>
      <c r="D87" s="31">
        <v>0.61000000000200005</v>
      </c>
      <c r="E87" s="30">
        <v>1.220709063518</v>
      </c>
      <c r="F87" s="29">
        <v>9.3533333333640005</v>
      </c>
    </row>
    <row r="88" spans="3:6" x14ac:dyDescent="0.25">
      <c r="C88" s="40">
        <f>AVERAGE(C2:C87)</f>
        <v>0.39059678193986036</v>
      </c>
      <c r="D88" s="31">
        <v>0.813333333336</v>
      </c>
      <c r="E88" s="30">
        <v>1.0166666666699999</v>
      </c>
      <c r="F88" s="29">
        <v>0.406666666668</v>
      </c>
    </row>
    <row r="89" spans="3:6" x14ac:dyDescent="0.25">
      <c r="D89" s="31">
        <v>0.81438485076199996</v>
      </c>
      <c r="E89" s="30">
        <v>1.5250000000049999</v>
      </c>
      <c r="F89" s="29">
        <v>19.418333333397001</v>
      </c>
    </row>
    <row r="90" spans="3:6" x14ac:dyDescent="0.25">
      <c r="D90" s="31">
        <v>0.813333333336</v>
      </c>
      <c r="E90" s="30">
        <v>1.5250000000049999</v>
      </c>
      <c r="F90" s="29">
        <v>3.3550000000110001</v>
      </c>
    </row>
    <row r="91" spans="3:6" x14ac:dyDescent="0.25">
      <c r="D91" s="31">
        <v>0.813333333336</v>
      </c>
      <c r="E91" s="30">
        <v>1.0166666666699999</v>
      </c>
      <c r="F91" s="29">
        <v>14.538333333381001</v>
      </c>
    </row>
    <row r="92" spans="3:6" x14ac:dyDescent="0.25">
      <c r="D92" s="31">
        <v>0.81449857277299997</v>
      </c>
      <c r="E92" s="30">
        <v>1.2200000000040001</v>
      </c>
      <c r="F92" s="29">
        <v>13.623333333378</v>
      </c>
    </row>
    <row r="93" spans="3:6" x14ac:dyDescent="0.25">
      <c r="D93" s="31">
        <v>0.61000000000200005</v>
      </c>
      <c r="E93" s="30">
        <v>1.6279593533309999</v>
      </c>
      <c r="F93" s="29">
        <v>8.2350000000270001</v>
      </c>
    </row>
    <row r="94" spans="3:6" x14ac:dyDescent="0.25">
      <c r="D94" s="31">
        <v>0.61006028218099995</v>
      </c>
      <c r="E94" s="30">
        <v>1.931666666673</v>
      </c>
      <c r="F94" s="29">
        <v>11.590000000038</v>
      </c>
    </row>
    <row r="95" spans="3:6" x14ac:dyDescent="0.25">
      <c r="D95" s="31">
        <v>0.813333333336</v>
      </c>
      <c r="E95" s="30">
        <v>1.0166666666699999</v>
      </c>
      <c r="F95" s="29">
        <v>11.793333333372001</v>
      </c>
    </row>
    <row r="96" spans="3:6" x14ac:dyDescent="0.25">
      <c r="D96" s="31">
        <v>0.50833333333499997</v>
      </c>
      <c r="E96" s="30">
        <v>1.1191459290379999</v>
      </c>
      <c r="F96" s="29">
        <v>19.825000000065</v>
      </c>
    </row>
    <row r="97" spans="4:6" x14ac:dyDescent="0.25">
      <c r="D97" s="31">
        <v>0.71166666666900003</v>
      </c>
      <c r="E97" s="30">
        <v>1.7227540103900001</v>
      </c>
      <c r="F97" s="29">
        <v>9.8616666666989996</v>
      </c>
    </row>
    <row r="98" spans="4:6" x14ac:dyDescent="0.25">
      <c r="D98" s="31">
        <v>0.71166666666900003</v>
      </c>
      <c r="E98" s="30">
        <v>1.8300000000059999</v>
      </c>
      <c r="F98" s="29">
        <v>0.30500000000100003</v>
      </c>
    </row>
    <row r="99" spans="4:6" x14ac:dyDescent="0.25">
      <c r="D99" s="31">
        <v>0.61000000000200005</v>
      </c>
      <c r="E99" s="30">
        <v>1.931666666673</v>
      </c>
      <c r="F99" s="29">
        <v>23.586666666744001</v>
      </c>
    </row>
    <row r="100" spans="4:6" x14ac:dyDescent="0.25">
      <c r="D100" s="31">
        <v>0.71166666666900003</v>
      </c>
      <c r="E100" s="30">
        <v>1.0166666666699999</v>
      </c>
      <c r="F100" s="29">
        <v>8.7433333333619991</v>
      </c>
    </row>
    <row r="101" spans="4:6" x14ac:dyDescent="0.25">
      <c r="D101" s="31">
        <v>0.71166666666900003</v>
      </c>
      <c r="E101" s="30">
        <v>1.5250000000049999</v>
      </c>
      <c r="F101" s="29">
        <v>10.776666666702001</v>
      </c>
    </row>
    <row r="102" spans="4:6" x14ac:dyDescent="0.25">
      <c r="D102" s="40">
        <f>AVERAGE(D2:D101)</f>
        <v>0.70968916166425022</v>
      </c>
      <c r="E102" s="41">
        <f>AVERAGE(E2:E101)</f>
        <v>1.2735574783240902</v>
      </c>
      <c r="F102" s="42">
        <f>AVERAGE(F2:F101)</f>
        <v>12.234124610118215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2019-08-02T11:46:18Z</dcterms:modified>
</cp:coreProperties>
</file>