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B3560E7C-EF58-46B8-89C5-A05CA0333B68}" xr6:coauthVersionLast="45" xr6:coauthVersionMax="45" xr10:uidLastSave="{00000000-0000-0000-0000-000000000000}"/>
  <bookViews>
    <workbookView xWindow="-108" yWindow="-108" windowWidth="23256" windowHeight="12576" activeTab="1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" i="3" l="1"/>
  <c r="E8" i="3"/>
  <c r="D8" i="3"/>
  <c r="T61" i="3" l="1"/>
  <c r="T60" i="3"/>
  <c r="T59" i="3"/>
  <c r="T58" i="3"/>
  <c r="T56" i="3"/>
  <c r="T55" i="3"/>
  <c r="T54" i="3"/>
  <c r="T57" i="3"/>
  <c r="T3" i="3"/>
  <c r="T4" i="3"/>
  <c r="T5" i="3"/>
  <c r="T6" i="3"/>
  <c r="T7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2" i="3"/>
  <c r="E6" i="3" l="1"/>
  <c r="F6" i="3" s="1"/>
  <c r="D6" i="3"/>
  <c r="E49" i="3" l="1"/>
  <c r="F49" i="3" s="1"/>
  <c r="D13" i="3"/>
  <c r="E13" i="3"/>
  <c r="F13" i="3" s="1"/>
  <c r="D48" i="3"/>
  <c r="E48" i="3"/>
  <c r="F48" i="3" s="1"/>
  <c r="E47" i="3" l="1"/>
  <c r="F47" i="3" s="1"/>
  <c r="D47" i="3"/>
  <c r="E46" i="3"/>
  <c r="F46" i="3" s="1"/>
  <c r="D46" i="3"/>
  <c r="E45" i="3"/>
  <c r="F45" i="3" s="1"/>
  <c r="D45" i="3"/>
  <c r="E44" i="3"/>
  <c r="F44" i="3" s="1"/>
  <c r="D44" i="3"/>
  <c r="E43" i="3" l="1"/>
  <c r="F43" i="3" s="1"/>
  <c r="E39" i="3"/>
  <c r="F39" i="3" s="1"/>
  <c r="E40" i="3"/>
  <c r="F40" i="3" s="1"/>
  <c r="E41" i="3"/>
  <c r="F41" i="3" s="1"/>
  <c r="E42" i="3"/>
  <c r="F42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2" i="3"/>
  <c r="E22" i="3"/>
  <c r="F22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4" i="3"/>
  <c r="D35" i="3"/>
  <c r="D36" i="3"/>
  <c r="D37" i="3"/>
  <c r="D38" i="3"/>
  <c r="E34" i="3"/>
  <c r="F34" i="3" s="1"/>
  <c r="E35" i="3"/>
  <c r="F35" i="3" s="1"/>
  <c r="E36" i="3"/>
  <c r="F36" i="3" s="1"/>
  <c r="E37" i="3"/>
  <c r="F37" i="3" s="1"/>
  <c r="E38" i="3"/>
  <c r="F38" i="3" s="1"/>
  <c r="AM65" i="5" l="1"/>
  <c r="AM8" i="5"/>
  <c r="AW7" i="5"/>
  <c r="E29" i="3"/>
  <c r="F29" i="3" s="1"/>
  <c r="D29" i="3"/>
  <c r="E15" i="3"/>
  <c r="F15" i="3" s="1"/>
  <c r="E16" i="3"/>
  <c r="F16" i="3" s="1"/>
  <c r="E17" i="3"/>
  <c r="F17" i="3" s="1"/>
  <c r="D15" i="3"/>
  <c r="D16" i="3"/>
  <c r="D17" i="3"/>
  <c r="E30" i="3" l="1"/>
  <c r="F30" i="3" s="1"/>
  <c r="E31" i="3"/>
  <c r="F31" i="3" s="1"/>
  <c r="E32" i="3"/>
  <c r="F32" i="3" s="1"/>
  <c r="E33" i="3"/>
  <c r="F33" i="3" s="1"/>
  <c r="D28" i="3"/>
  <c r="D30" i="3"/>
  <c r="D31" i="3"/>
  <c r="D32" i="3"/>
  <c r="D33" i="3"/>
  <c r="E28" i="3"/>
  <c r="F28" i="3" s="1"/>
  <c r="E24" i="3"/>
  <c r="F24" i="3" s="1"/>
  <c r="E25" i="3"/>
  <c r="F25" i="3" s="1"/>
  <c r="E26" i="3"/>
  <c r="F26" i="3" s="1"/>
  <c r="E27" i="3"/>
  <c r="F27" i="3" s="1"/>
  <c r="D24" i="3"/>
  <c r="D25" i="3"/>
  <c r="D26" i="3"/>
  <c r="D27" i="3"/>
  <c r="D21" i="3"/>
  <c r="D23" i="3"/>
  <c r="E23" i="3"/>
  <c r="F23" i="3" s="1"/>
  <c r="E21" i="3"/>
  <c r="F21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20" i="3"/>
  <c r="E20" i="3"/>
  <c r="F20" i="3" s="1"/>
  <c r="B6" i="5" l="1"/>
  <c r="E5" i="5"/>
  <c r="E6" i="5" l="1"/>
  <c r="B7" i="5"/>
  <c r="E10" i="3"/>
  <c r="F10" i="3" s="1"/>
  <c r="D10" i="3"/>
  <c r="E7" i="5" l="1"/>
  <c r="B8" i="5"/>
  <c r="E4" i="3"/>
  <c r="E3" i="3"/>
  <c r="E5" i="3"/>
  <c r="E7" i="3"/>
  <c r="F7" i="3" s="1"/>
  <c r="E9" i="3"/>
  <c r="E11" i="3"/>
  <c r="F11" i="3" s="1"/>
  <c r="E12" i="3"/>
  <c r="F12" i="3" s="1"/>
  <c r="E14" i="3"/>
  <c r="F14" i="3" s="1"/>
  <c r="E18" i="3"/>
  <c r="F18" i="3" s="1"/>
  <c r="E19" i="3"/>
  <c r="F19" i="3" s="1"/>
  <c r="E2" i="3"/>
  <c r="D3" i="3"/>
  <c r="B9" i="5" l="1"/>
  <c r="E8" i="5"/>
  <c r="D7" i="3"/>
  <c r="D11" i="3"/>
  <c r="D12" i="3"/>
  <c r="D4" i="3"/>
  <c r="D5" i="3"/>
  <c r="D9" i="3"/>
  <c r="D19" i="3"/>
  <c r="D18" i="3"/>
  <c r="D14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<sst xmlns="http://schemas.openxmlformats.org/spreadsheetml/2006/main" count="544" uniqueCount="110">
  <si>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</si>
  <si>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</si>
  <si>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</si>
  <si>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</si>
  <si>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</si>
  <si>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</si>
  <si>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</si>
  <si>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</si>
  <si>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</si>
  <si>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</si>
  <si>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</si>
  <si>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</si>
  <si>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</si>
  <si>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</si>
  <si>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</si>
  <si>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</si>
  <si>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</si>
  <si>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</si>
  <si>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</si>
  <si>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</si>
  <si>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</si>
  <si>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</si>
  <si>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</si>
  <si>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</si>
  <si>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</si>
  <si>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</si>
  <si>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</si>
  <si>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</si>
  <si>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</si>
  <si>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</si>
  <si>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</si>
  <si>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</si>
  <si>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</si>
  <si>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</si>
  <si>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</si>
  <si>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</si>
  <si>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</si>
  <si>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</si>
  <si>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</si>
  <si>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</si>
  <si>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</si>
  <si>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</si>
  <si>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</si>
  <si>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</si>
  <si>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</si>
  <si>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</si>
  <si>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</si>
  <si>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</si>
  <si>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</si>
  <si>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</si>
  <si>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</si>
  <si>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</si>
  <si>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</si>
  <si>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</si>
  <si>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</si>
  <si>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</si>
  <si>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</si>
  <si>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</si>
  <si>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</si>
  <si>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</si>
  <si>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</si>
  <si>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</si>
  <si>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</si>
  <si>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</si>
  <si>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</si>
  <si>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</si>
  <si>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</si>
  <si>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</si>
  <si>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</si>
  <si>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</si>
  <si>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</si>
  <si>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</si>
  <si>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</si>
  <si>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</si>
  <si>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</si>
  <si>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</si>
  <si>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</si>
  <si>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</si>
  <si>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</si>
  <si>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</si>
  <si>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</si>
  <si>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</si>
  <si>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</si>
  <si>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</si>
  <si>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</si>
  <si>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</si>
  <si>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</si>
  <si>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</si>
  <si>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</si>
  <si>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</si>
  <si>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</si>
  <si>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</si>
  <si>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</si>
  <si>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</si>
  <si>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</si>
  <si>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</si>
  <si>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</si>
  <si>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</si>
  <si>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</si>
  <si>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</si>
  <si>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</si>
  <si>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</si>
  <si>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</si>
  <si>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</si>
  <si>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</si>
  <si>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</si>
  <si>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</si>
  <si>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</si>
  <si>
    <t>12 - Tribler's Network</t>
  </si>
  <si>
    <t>~50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</si>
</sst>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'Set1'!$B$103:$H$103</c:f>
              <c:numCache>
                <c:formatCode>General</c:formatCode>
                <c:ptCount val="7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  <c:pt idx="6">
                  <c:v>3.0836990000000002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220981</xdr:colOff>
      <xdr:row>10</xdr:row>
      <xdr:rowOff>73430</xdr:rowOff>
    </xdr:from>
    <xdr:to>
      <xdr:col>15</xdr:col>
      <xdr:colOff>220981</xdr:colOff>
      <xdr:row>25</xdr:row>
      <xdr:rowOff>114994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70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2" sqref="C12"/>
    </sheetView>
  </sheetViews>
  <sheetFormatPr defaultRowHeight="14.4" x14ac:dyDescent="0.3"/>
  <cols>
    <col min="1" max="1" width="33.2187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100</v>
      </c>
      <c r="O1" s="3" t="s">
        <v>101</v>
      </c>
      <c r="P1" s="3" t="s">
        <v>95</v>
      </c>
      <c r="Q1" s="3" t="s">
        <v>102</v>
      </c>
      <c r="R1" s="3" t="s">
        <v>103</v>
      </c>
      <c r="S1" s="3" t="s">
        <v>11</v>
      </c>
      <c r="T1" s="3" t="s">
        <v>104</v>
      </c>
      <c r="U1" s="3" t="s">
        <v>105</v>
      </c>
      <c r="V1" s="3" t="s">
        <v>97</v>
      </c>
    </row>
    <row r="2" spans="1:25" x14ac:dyDescent="0.3">
      <c r="A2" s="58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59"/>
      <c r="B3" s="4">
        <v>2</v>
      </c>
      <c r="C3" s="1">
        <v>20</v>
      </c>
      <c r="D3" s="1">
        <f>(2*LOG(C3))/(C3-1)</f>
        <v>0.13695052585936646</v>
      </c>
      <c r="E3" s="1">
        <f t="shared" ref="E3:E42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1" si="1">N3</f>
        <v>10</v>
      </c>
      <c r="U3" s="44">
        <v>0</v>
      </c>
      <c r="V3" t="s">
        <v>94</v>
      </c>
    </row>
    <row r="4" spans="1:25" x14ac:dyDescent="0.3">
      <c r="A4" s="59"/>
      <c r="B4" s="4">
        <v>3</v>
      </c>
      <c r="C4" s="1">
        <v>50</v>
      </c>
      <c r="D4" s="1">
        <f t="shared" ref="D4:D38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59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59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59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59"/>
      <c r="B8" s="4">
        <v>7</v>
      </c>
      <c r="C8" s="55">
        <v>5000</v>
      </c>
      <c r="D8" s="55">
        <f t="shared" ref="D8" si="5">2*LOG(C8)/(C8-1)</f>
        <v>1.4798839785301135E-3</v>
      </c>
      <c r="E8" s="55">
        <f>LN(C8)/(C8)</f>
        <v>1.7034386382832477E-3</v>
      </c>
      <c r="F8" s="55"/>
      <c r="G8" s="55"/>
      <c r="H8" s="55">
        <v>2</v>
      </c>
      <c r="I8" s="55">
        <v>100</v>
      </c>
      <c r="J8" s="55">
        <v>1</v>
      </c>
      <c r="K8" s="55" t="s">
        <v>8</v>
      </c>
      <c r="L8" s="55" t="s">
        <v>7</v>
      </c>
      <c r="M8" s="55" t="s">
        <v>10</v>
      </c>
      <c r="N8" s="55">
        <v>10</v>
      </c>
      <c r="O8" s="55">
        <v>30</v>
      </c>
      <c r="P8" s="55">
        <v>60</v>
      </c>
      <c r="Q8" s="55" t="s">
        <v>83</v>
      </c>
      <c r="R8" s="55" t="s">
        <v>84</v>
      </c>
      <c r="S8" s="55">
        <v>100</v>
      </c>
      <c r="T8">
        <f t="shared" ref="T8" si="6">N8</f>
        <v>10</v>
      </c>
      <c r="U8" s="44">
        <v>0</v>
      </c>
      <c r="V8" t="s">
        <v>94</v>
      </c>
      <c r="Y8" s="55"/>
    </row>
    <row r="9" spans="1:25" x14ac:dyDescent="0.3">
      <c r="A9" s="59"/>
      <c r="B9" s="4">
        <v>8</v>
      </c>
      <c r="C9" s="1">
        <v>10000</v>
      </c>
      <c r="D9" s="1">
        <f t="shared" si="2"/>
        <v>8.0008000800080011E-4</v>
      </c>
      <c r="E9" s="1">
        <f>LN(C9)/(C9)</f>
        <v>9.210340371976184E-4</v>
      </c>
      <c r="F9" s="1"/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64" t="s">
        <v>19</v>
      </c>
      <c r="B10" s="5">
        <v>1</v>
      </c>
      <c r="C10" s="1">
        <v>500</v>
      </c>
      <c r="D10" s="1">
        <f>2*LOG(C10)/(C10-1)</f>
        <v>1.0817515047438954E-2</v>
      </c>
      <c r="E10" s="1">
        <f>LN(C10)/(C10)</f>
        <v>1.2429216196844383E-2</v>
      </c>
      <c r="F10" s="1">
        <f>E10</f>
        <v>1.2429216196844383E-2</v>
      </c>
      <c r="G10" s="18"/>
      <c r="H10" s="37">
        <v>2</v>
      </c>
      <c r="I10" s="1">
        <v>100</v>
      </c>
      <c r="J10" s="1">
        <v>1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x14ac:dyDescent="0.3">
      <c r="A11" s="64"/>
      <c r="B11" s="5">
        <v>2</v>
      </c>
      <c r="C11" s="28">
        <v>500</v>
      </c>
      <c r="D11" s="1">
        <f>2*LOG(C11)/(C11-1)</f>
        <v>1.0817515047438954E-2</v>
      </c>
      <c r="E11" s="1">
        <f>LN(C11)/(C11)</f>
        <v>1.2429216196844383E-2</v>
      </c>
      <c r="F11" s="28">
        <f t="shared" ref="F11:F49" si="7">E11</f>
        <v>1.2429216196844383E-2</v>
      </c>
      <c r="G11" s="18"/>
      <c r="H11" s="37">
        <v>2</v>
      </c>
      <c r="I11" s="1">
        <v>100</v>
      </c>
      <c r="J11" s="1">
        <v>2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64"/>
      <c r="B12" s="5">
        <v>3</v>
      </c>
      <c r="C12" s="28">
        <v>500</v>
      </c>
      <c r="D12" s="1">
        <f t="shared" si="2"/>
        <v>1.0817515047438954E-2</v>
      </c>
      <c r="E12" s="1">
        <f t="shared" si="0"/>
        <v>1.2429216196844383E-2</v>
      </c>
      <c r="F12" s="28">
        <f t="shared" si="7"/>
        <v>1.2429216196844383E-2</v>
      </c>
      <c r="G12" s="18"/>
      <c r="H12" s="37">
        <v>2</v>
      </c>
      <c r="I12" s="1">
        <v>100</v>
      </c>
      <c r="J12" s="1">
        <v>10</v>
      </c>
      <c r="K12" s="1" t="s">
        <v>8</v>
      </c>
      <c r="L12" s="1" t="s">
        <v>7</v>
      </c>
      <c r="M12" s="1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1"/>
    </row>
    <row r="13" spans="1:25" ht="15.75" customHeight="1" x14ac:dyDescent="0.3">
      <c r="A13" s="64"/>
      <c r="B13" s="5">
        <v>4</v>
      </c>
      <c r="C13" s="28">
        <v>500</v>
      </c>
      <c r="D13" s="22">
        <f t="shared" si="2"/>
        <v>1.0817515047438954E-2</v>
      </c>
      <c r="E13" s="22">
        <f t="shared" si="0"/>
        <v>1.2429216196844383E-2</v>
      </c>
      <c r="F13" s="28">
        <f t="shared" si="7"/>
        <v>1.2429216196844383E-2</v>
      </c>
      <c r="G13" s="22"/>
      <c r="H13" s="37">
        <v>2</v>
      </c>
      <c r="I13" s="22">
        <v>100</v>
      </c>
      <c r="J13" s="22">
        <v>20</v>
      </c>
      <c r="K13" s="22" t="s">
        <v>8</v>
      </c>
      <c r="L13" s="22" t="s">
        <v>7</v>
      </c>
      <c r="M13" s="22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  <c r="Y13" s="22"/>
    </row>
    <row r="14" spans="1:25" x14ac:dyDescent="0.3">
      <c r="A14" s="60" t="s">
        <v>20</v>
      </c>
      <c r="B14" s="6">
        <v>1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7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14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60"/>
      <c r="B15" s="6">
        <v>2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7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44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60"/>
      <c r="B16" s="6">
        <v>3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7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45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60"/>
      <c r="B17" s="6">
        <v>4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7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46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60"/>
      <c r="B18" s="6">
        <v>5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7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15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x14ac:dyDescent="0.3">
      <c r="A19" s="60"/>
      <c r="B19" s="6">
        <v>6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7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16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t="15.6" hidden="1" thickTop="1" thickBot="1" x14ac:dyDescent="0.35">
      <c r="A20" s="21" t="s">
        <v>21</v>
      </c>
      <c r="B20" s="8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7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63" t="s">
        <v>38</v>
      </c>
      <c r="B21" s="16">
        <v>1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7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hidden="1" x14ac:dyDescent="0.3">
      <c r="A22" s="63"/>
      <c r="B22" s="16">
        <v>2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7"/>
        <v>1.2429216196844383E-2</v>
      </c>
      <c r="G22" s="18"/>
      <c r="H22" s="37">
        <v>2</v>
      </c>
      <c r="I22" s="1">
        <v>100</v>
      </c>
      <c r="J22" s="1">
        <v>1</v>
      </c>
      <c r="K22" s="1" t="s">
        <v>8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61" t="s">
        <v>39</v>
      </c>
      <c r="B23" s="10">
        <v>1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7"/>
        <v>1.2429216196844383E-2</v>
      </c>
      <c r="G23" s="18"/>
      <c r="H23" s="37">
        <v>2</v>
      </c>
      <c r="I23" s="1">
        <v>100</v>
      </c>
      <c r="J23" s="1">
        <v>1</v>
      </c>
      <c r="K23" s="1" t="s">
        <v>40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61"/>
      <c r="B24" s="11">
        <v>2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7"/>
        <v>1.2429216196844383E-2</v>
      </c>
      <c r="G24" s="18"/>
      <c r="H24" s="37">
        <v>2</v>
      </c>
      <c r="I24" s="1">
        <v>100</v>
      </c>
      <c r="J24" s="1">
        <v>1</v>
      </c>
      <c r="K24" s="1" t="s">
        <v>41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61"/>
      <c r="B25" s="10">
        <v>3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7"/>
        <v>1.2429216196844383E-2</v>
      </c>
      <c r="G25" s="18"/>
      <c r="H25" s="37">
        <v>2</v>
      </c>
      <c r="I25" s="1">
        <v>100</v>
      </c>
      <c r="J25" s="1">
        <v>1</v>
      </c>
      <c r="K25" s="1" t="s">
        <v>8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61"/>
      <c r="B26" s="11">
        <v>4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7"/>
        <v>1.2429216196844383E-2</v>
      </c>
      <c r="G26" s="18"/>
      <c r="H26" s="37">
        <v>2</v>
      </c>
      <c r="I26" s="1">
        <v>100</v>
      </c>
      <c r="J26" s="1">
        <v>1</v>
      </c>
      <c r="K26" s="1" t="s">
        <v>42</v>
      </c>
      <c r="L26" s="1" t="s">
        <v>7</v>
      </c>
      <c r="M26" s="1" t="s">
        <v>10</v>
      </c>
      <c r="N26" s="33">
        <v>10</v>
      </c>
      <c r="O26" s="33">
        <v>30</v>
      </c>
      <c r="P26" s="33">
        <v>60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61"/>
      <c r="B27" s="10">
        <v>5</v>
      </c>
      <c r="C27" s="28">
        <v>500</v>
      </c>
      <c r="D27" s="1">
        <f t="shared" si="2"/>
        <v>1.0817515047438954E-2</v>
      </c>
      <c r="E27" s="1">
        <f t="shared" si="0"/>
        <v>1.2429216196844383E-2</v>
      </c>
      <c r="F27" s="28">
        <f t="shared" si="7"/>
        <v>1.2429216196844383E-2</v>
      </c>
      <c r="G27" s="18"/>
      <c r="H27" s="37">
        <v>2</v>
      </c>
      <c r="I27" s="1">
        <v>100</v>
      </c>
      <c r="J27" s="1">
        <v>1</v>
      </c>
      <c r="K27" s="1" t="s">
        <v>43</v>
      </c>
      <c r="L27" s="1" t="s">
        <v>7</v>
      </c>
      <c r="M27" s="1" t="s">
        <v>10</v>
      </c>
      <c r="N27" s="33">
        <v>10</v>
      </c>
      <c r="O27" s="33">
        <v>300</v>
      </c>
      <c r="P27" s="33">
        <v>600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62" t="s">
        <v>48</v>
      </c>
      <c r="B28" s="12">
        <v>1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7"/>
        <v>1.2429216196844383E-2</v>
      </c>
      <c r="G28" s="18"/>
      <c r="H28" s="1">
        <v>1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62"/>
      <c r="B29" s="12">
        <v>2</v>
      </c>
      <c r="C29" s="28">
        <v>500</v>
      </c>
      <c r="D29" s="1">
        <f>2*LOG(C29)/(C29-1)</f>
        <v>1.0817515047438954E-2</v>
      </c>
      <c r="E29" s="1">
        <f t="shared" si="0"/>
        <v>1.2429216196844383E-2</v>
      </c>
      <c r="F29" s="28">
        <f t="shared" si="7"/>
        <v>1.2429216196844383E-2</v>
      </c>
      <c r="G29" s="18"/>
      <c r="H29" s="1">
        <v>2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62"/>
      <c r="B30" s="12">
        <v>3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7"/>
        <v>1.2429216196844383E-2</v>
      </c>
      <c r="G30" s="18"/>
      <c r="H30" s="1">
        <v>4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62"/>
      <c r="B31" s="12">
        <v>4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7"/>
        <v>1.2429216196844383E-2</v>
      </c>
      <c r="G31" s="18"/>
      <c r="H31" s="1">
        <v>8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62"/>
      <c r="B32" s="12">
        <v>5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7"/>
        <v>1.2429216196844383E-2</v>
      </c>
      <c r="G32" s="18"/>
      <c r="H32" s="1">
        <v>16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62"/>
      <c r="B33" s="12">
        <v>6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7"/>
        <v>1.2429216196844383E-2</v>
      </c>
      <c r="G33" s="18"/>
      <c r="H33" s="1">
        <v>32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10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68" t="s">
        <v>49</v>
      </c>
      <c r="B34" s="14">
        <v>1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7"/>
        <v>1.2429216196844383E-2</v>
      </c>
      <c r="G34" s="18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50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68"/>
      <c r="B35" s="14">
        <v>2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7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51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68"/>
      <c r="B36" s="14">
        <v>3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7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52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68"/>
      <c r="B37" s="14">
        <v>4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7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53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68"/>
      <c r="B38" s="14">
        <v>5</v>
      </c>
      <c r="C38" s="28">
        <v>500</v>
      </c>
      <c r="D38" s="1">
        <f t="shared" si="2"/>
        <v>1.0817515047438954E-2</v>
      </c>
      <c r="E38" s="1">
        <f t="shared" si="0"/>
        <v>1.2429216196844383E-2</v>
      </c>
      <c r="F38" s="28">
        <f t="shared" si="7"/>
        <v>1.2429216196844383E-2</v>
      </c>
      <c r="G38" s="18"/>
      <c r="H38" s="37">
        <v>2</v>
      </c>
      <c r="I38" s="1">
        <v>100</v>
      </c>
      <c r="J38" s="1">
        <v>1</v>
      </c>
      <c r="K38" s="1" t="s">
        <v>8</v>
      </c>
      <c r="L38" s="1" t="s">
        <v>7</v>
      </c>
      <c r="M38" s="1" t="s">
        <v>54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67" t="s">
        <v>80</v>
      </c>
      <c r="B39" s="19">
        <v>1</v>
      </c>
      <c r="C39" s="28">
        <v>500</v>
      </c>
      <c r="D39" s="1"/>
      <c r="E39" s="18">
        <f t="shared" si="0"/>
        <v>1.2429216196844383E-2</v>
      </c>
      <c r="F39" s="28">
        <f t="shared" si="7"/>
        <v>1.2429216196844383E-2</v>
      </c>
      <c r="G39" s="18">
        <v>1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67"/>
      <c r="B40" s="19">
        <v>2</v>
      </c>
      <c r="C40" s="28">
        <v>500</v>
      </c>
      <c r="D40" s="1"/>
      <c r="E40" s="18">
        <f t="shared" si="0"/>
        <v>1.2429216196844383E-2</v>
      </c>
      <c r="F40" s="28">
        <f t="shared" si="7"/>
        <v>1.2429216196844383E-2</v>
      </c>
      <c r="G40" s="18">
        <v>2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67"/>
      <c r="B41" s="19">
        <v>3</v>
      </c>
      <c r="C41" s="28">
        <v>500</v>
      </c>
      <c r="D41" s="1"/>
      <c r="E41" s="18">
        <f t="shared" si="0"/>
        <v>1.2429216196844383E-2</v>
      </c>
      <c r="F41" s="28">
        <f t="shared" si="7"/>
        <v>1.2429216196844383E-2</v>
      </c>
      <c r="G41" s="18">
        <v>5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67"/>
      <c r="B42" s="19">
        <v>4</v>
      </c>
      <c r="C42" s="28">
        <v>500</v>
      </c>
      <c r="D42" s="1"/>
      <c r="E42" s="18">
        <f t="shared" si="0"/>
        <v>1.2429216196844383E-2</v>
      </c>
      <c r="F42" s="28">
        <f t="shared" si="7"/>
        <v>1.2429216196844383E-2</v>
      </c>
      <c r="G42" s="18">
        <v>10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x14ac:dyDescent="0.3">
      <c r="A43" s="67"/>
      <c r="B43" s="19">
        <v>5</v>
      </c>
      <c r="C43" s="28">
        <v>500</v>
      </c>
      <c r="D43" s="18"/>
      <c r="E43" s="18">
        <f t="shared" ref="E43:E49" si="8">LN(C43)/(C43)</f>
        <v>1.2429216196844383E-2</v>
      </c>
      <c r="F43" s="28">
        <f t="shared" si="7"/>
        <v>1.2429216196844383E-2</v>
      </c>
      <c r="G43" s="18">
        <v>100</v>
      </c>
      <c r="H43" s="37">
        <v>2</v>
      </c>
      <c r="I43" s="18">
        <v>100</v>
      </c>
      <c r="J43" s="18">
        <v>1</v>
      </c>
      <c r="K43" s="18" t="s">
        <v>8</v>
      </c>
      <c r="L43" s="18" t="s">
        <v>7</v>
      </c>
      <c r="M43" s="24" t="s">
        <v>10</v>
      </c>
      <c r="N43" s="33">
        <v>10</v>
      </c>
      <c r="O43" s="33">
        <v>30</v>
      </c>
      <c r="P43" s="33">
        <v>60</v>
      </c>
      <c r="Q43" s="33" t="s">
        <v>83</v>
      </c>
      <c r="R43" s="33" t="s">
        <v>84</v>
      </c>
      <c r="S43" s="28">
        <v>100</v>
      </c>
      <c r="T43">
        <f t="shared" si="1"/>
        <v>10</v>
      </c>
      <c r="U43" s="44">
        <v>0</v>
      </c>
      <c r="V43" t="s">
        <v>94</v>
      </c>
    </row>
    <row r="44" spans="1:22" ht="15" hidden="1" customHeight="1" x14ac:dyDescent="0.3">
      <c r="A44" s="66" t="s">
        <v>81</v>
      </c>
      <c r="B44" s="23">
        <v>1</v>
      </c>
      <c r="C44" s="37">
        <v>500</v>
      </c>
      <c r="D44" s="20">
        <f>2*LOG(C44)/(C44-1)</f>
        <v>1.0817515047438954E-2</v>
      </c>
      <c r="E44" s="20">
        <f t="shared" si="8"/>
        <v>1.2429216196844383E-2</v>
      </c>
      <c r="F44" s="28">
        <f t="shared" si="7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66"/>
      <c r="B45" s="23">
        <v>2</v>
      </c>
      <c r="C45" s="37">
        <v>500</v>
      </c>
      <c r="D45" s="20">
        <f>2*LOG(C45)/(C45-1)</f>
        <v>1.0817515047438954E-2</v>
      </c>
      <c r="E45" s="20">
        <f t="shared" si="8"/>
        <v>1.2429216196844383E-2</v>
      </c>
      <c r="F45" s="28">
        <f t="shared" si="7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66"/>
      <c r="B46" s="23">
        <v>3</v>
      </c>
      <c r="C46" s="37">
        <v>500</v>
      </c>
      <c r="D46" s="20">
        <f t="shared" ref="D46:D48" si="9">2*LOG(C46)/(C46-1)</f>
        <v>1.0817515047438954E-2</v>
      </c>
      <c r="E46" s="20">
        <f t="shared" si="8"/>
        <v>1.2429216196844383E-2</v>
      </c>
      <c r="F46" s="28">
        <f t="shared" si="7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66"/>
      <c r="B47" s="23">
        <v>4</v>
      </c>
      <c r="C47" s="37">
        <v>500</v>
      </c>
      <c r="D47" s="20">
        <f t="shared" si="9"/>
        <v>1.0817515047438954E-2</v>
      </c>
      <c r="E47" s="20">
        <f t="shared" si="8"/>
        <v>1.2429216196844383E-2</v>
      </c>
      <c r="F47" s="28">
        <f t="shared" si="7"/>
        <v>1.2429216196844383E-2</v>
      </c>
      <c r="G47" s="20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66"/>
      <c r="B48" s="23">
        <v>5</v>
      </c>
      <c r="C48" s="37">
        <v>500</v>
      </c>
      <c r="D48" s="22">
        <f t="shared" si="9"/>
        <v>1.0817515047438954E-2</v>
      </c>
      <c r="E48" s="22">
        <f t="shared" si="8"/>
        <v>1.2429216196844383E-2</v>
      </c>
      <c r="F48" s="28">
        <f t="shared" si="7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hidden="1" x14ac:dyDescent="0.3">
      <c r="A49" s="66"/>
      <c r="B49" s="23">
        <v>6</v>
      </c>
      <c r="C49" s="37">
        <v>500</v>
      </c>
      <c r="D49" s="22"/>
      <c r="E49" s="22">
        <f t="shared" si="8"/>
        <v>1.2429216196844383E-2</v>
      </c>
      <c r="F49" s="28">
        <f t="shared" si="7"/>
        <v>1.2429216196844383E-2</v>
      </c>
      <c r="G49" s="22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10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10</v>
      </c>
      <c r="U49" s="44">
        <v>0</v>
      </c>
      <c r="V49" t="s">
        <v>94</v>
      </c>
    </row>
    <row r="50" spans="1:22" x14ac:dyDescent="0.3">
      <c r="A50" s="65" t="s">
        <v>99</v>
      </c>
      <c r="B50" s="23">
        <v>1</v>
      </c>
      <c r="C50" s="37">
        <v>500</v>
      </c>
      <c r="D50" s="1"/>
      <c r="E50" s="1"/>
      <c r="F50" s="1"/>
      <c r="G50" s="18"/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</v>
      </c>
      <c r="U50" s="44">
        <v>0</v>
      </c>
      <c r="V50" t="s">
        <v>94</v>
      </c>
    </row>
    <row r="51" spans="1:22" x14ac:dyDescent="0.3">
      <c r="A51" s="65"/>
      <c r="B51" s="23">
        <v>2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</v>
      </c>
      <c r="U51" s="44">
        <v>0</v>
      </c>
      <c r="V51" t="s">
        <v>94</v>
      </c>
    </row>
    <row r="52" spans="1:22" x14ac:dyDescent="0.3">
      <c r="A52" s="65"/>
      <c r="B52" s="23">
        <v>3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>
        <v>100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>
        <f t="shared" si="1"/>
        <v>100</v>
      </c>
      <c r="U52" s="44">
        <v>0</v>
      </c>
      <c r="V52" t="s">
        <v>94</v>
      </c>
    </row>
    <row r="53" spans="1:22" x14ac:dyDescent="0.3">
      <c r="A53" s="65"/>
      <c r="B53" s="23">
        <v>4</v>
      </c>
      <c r="C53" s="37">
        <v>500</v>
      </c>
      <c r="H53" s="37">
        <v>2</v>
      </c>
      <c r="I53" s="37">
        <v>100</v>
      </c>
      <c r="J53" s="37">
        <v>1</v>
      </c>
      <c r="K53" s="37" t="s">
        <v>8</v>
      </c>
      <c r="L53" s="37" t="s">
        <v>7</v>
      </c>
      <c r="M53" s="37" t="s">
        <v>10</v>
      </c>
      <c r="N53" s="37" t="s">
        <v>90</v>
      </c>
      <c r="O53" s="37">
        <v>30</v>
      </c>
      <c r="P53" s="37">
        <v>60</v>
      </c>
      <c r="Q53" s="37" t="s">
        <v>83</v>
      </c>
      <c r="R53" s="37" t="s">
        <v>84</v>
      </c>
      <c r="S53" s="37">
        <v>100</v>
      </c>
      <c r="T53" s="47" t="str">
        <f t="shared" si="1"/>
        <v>Max</v>
      </c>
      <c r="U53" s="44">
        <v>0</v>
      </c>
      <c r="V53" t="s">
        <v>94</v>
      </c>
    </row>
    <row r="54" spans="1:22" x14ac:dyDescent="0.3">
      <c r="A54" s="69" t="s">
        <v>98</v>
      </c>
      <c r="B54" s="45">
        <v>1</v>
      </c>
      <c r="C54" s="43">
        <v>500</v>
      </c>
      <c r="H54" s="46" t="s">
        <v>96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N54*0.3</f>
        <v>9</v>
      </c>
      <c r="U54" s="44">
        <v>0.05</v>
      </c>
      <c r="V54">
        <v>10000</v>
      </c>
    </row>
    <row r="55" spans="1:22" x14ac:dyDescent="0.3">
      <c r="A55" s="69"/>
      <c r="B55" s="45">
        <v>2</v>
      </c>
      <c r="C55" s="43">
        <v>500</v>
      </c>
      <c r="H55" s="46" t="s">
        <v>96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N55*0.5</f>
        <v>15</v>
      </c>
      <c r="U55" s="44">
        <v>0.05</v>
      </c>
      <c r="V55">
        <v>10000</v>
      </c>
    </row>
    <row r="56" spans="1:22" x14ac:dyDescent="0.3">
      <c r="A56" s="69"/>
      <c r="B56" s="45">
        <v>3</v>
      </c>
      <c r="C56" s="43">
        <v>500</v>
      </c>
      <c r="H56" s="46" t="s">
        <v>96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>N56*0.8</f>
        <v>24</v>
      </c>
      <c r="U56" s="44">
        <v>0.05</v>
      </c>
      <c r="V56">
        <v>10000</v>
      </c>
    </row>
    <row r="57" spans="1:22" x14ac:dyDescent="0.3">
      <c r="A57" s="69"/>
      <c r="B57" s="45">
        <v>4</v>
      </c>
      <c r="C57" s="43">
        <v>500</v>
      </c>
      <c r="F57" s="7"/>
      <c r="G57" s="7"/>
      <c r="H57" s="46" t="s">
        <v>96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 t="shared" si="1"/>
        <v>30</v>
      </c>
      <c r="U57" s="44">
        <v>0.05</v>
      </c>
      <c r="V57">
        <v>10000</v>
      </c>
    </row>
    <row r="58" spans="1:22" x14ac:dyDescent="0.3">
      <c r="A58" s="69"/>
      <c r="B58" s="45">
        <v>5</v>
      </c>
      <c r="C58" s="43">
        <v>500</v>
      </c>
      <c r="H58" s="46" t="s">
        <v>96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N58*0.3</f>
        <v>9</v>
      </c>
      <c r="U58" s="44">
        <v>0.3</v>
      </c>
      <c r="V58">
        <v>10000</v>
      </c>
    </row>
    <row r="59" spans="1:22" x14ac:dyDescent="0.3">
      <c r="A59" s="69"/>
      <c r="B59" s="45">
        <v>6</v>
      </c>
      <c r="C59" s="43">
        <v>500</v>
      </c>
      <c r="H59" s="46" t="s">
        <v>96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N59*0.5</f>
        <v>15</v>
      </c>
      <c r="U59" s="44">
        <v>0.3</v>
      </c>
      <c r="V59">
        <v>10000</v>
      </c>
    </row>
    <row r="60" spans="1:22" x14ac:dyDescent="0.3">
      <c r="A60" s="69"/>
      <c r="B60" s="45">
        <v>7</v>
      </c>
      <c r="C60" s="43">
        <v>500</v>
      </c>
      <c r="H60" s="46" t="s">
        <v>96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>N60*0.8</f>
        <v>24</v>
      </c>
      <c r="U60" s="44">
        <v>0.3</v>
      </c>
      <c r="V60">
        <v>10000</v>
      </c>
    </row>
    <row r="61" spans="1:22" x14ac:dyDescent="0.3">
      <c r="A61" s="69"/>
      <c r="B61" s="45">
        <v>8</v>
      </c>
      <c r="C61" s="43">
        <v>500</v>
      </c>
      <c r="H61" s="46" t="s">
        <v>96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f t="shared" si="1"/>
        <v>30</v>
      </c>
      <c r="U61" s="44">
        <v>0.3</v>
      </c>
      <c r="V61">
        <v>10000</v>
      </c>
    </row>
    <row r="62" spans="1:22" x14ac:dyDescent="0.3">
      <c r="A62" s="69"/>
      <c r="B62" s="45">
        <v>9</v>
      </c>
      <c r="C62" s="43">
        <v>500</v>
      </c>
      <c r="H62" s="46" t="s">
        <v>96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9</v>
      </c>
      <c r="U62" s="44">
        <v>0.5</v>
      </c>
      <c r="V62">
        <v>10000</v>
      </c>
    </row>
    <row r="63" spans="1:22" x14ac:dyDescent="0.3">
      <c r="A63" s="69"/>
      <c r="B63" s="45">
        <v>10</v>
      </c>
      <c r="C63" s="43">
        <v>500</v>
      </c>
      <c r="H63" s="46" t="s">
        <v>96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15</v>
      </c>
      <c r="U63" s="44">
        <v>0.5</v>
      </c>
      <c r="V63">
        <v>10000</v>
      </c>
    </row>
    <row r="64" spans="1:22" x14ac:dyDescent="0.3">
      <c r="A64" s="69"/>
      <c r="B64" s="45">
        <v>11</v>
      </c>
      <c r="C64" s="43">
        <v>500</v>
      </c>
      <c r="H64" s="46" t="s">
        <v>96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24</v>
      </c>
      <c r="U64" s="44">
        <v>0.5</v>
      </c>
      <c r="V64">
        <v>10000</v>
      </c>
    </row>
    <row r="65" spans="1:22" x14ac:dyDescent="0.3">
      <c r="A65" s="69"/>
      <c r="B65" s="45">
        <v>12</v>
      </c>
      <c r="C65" s="43">
        <v>500</v>
      </c>
      <c r="H65" s="46" t="s">
        <v>96</v>
      </c>
      <c r="I65" s="43">
        <v>100</v>
      </c>
      <c r="J65" s="43">
        <v>0</v>
      </c>
      <c r="K65" s="43" t="s">
        <v>8</v>
      </c>
      <c r="L65" s="43" t="s">
        <v>7</v>
      </c>
      <c r="M65" s="43" t="s">
        <v>10</v>
      </c>
      <c r="N65" s="43">
        <v>30</v>
      </c>
      <c r="O65" s="43">
        <v>30</v>
      </c>
      <c r="P65" s="43">
        <v>60</v>
      </c>
      <c r="Q65" s="43" t="s">
        <v>83</v>
      </c>
      <c r="R65" s="43" t="s">
        <v>84</v>
      </c>
      <c r="S65" s="43">
        <v>100</v>
      </c>
      <c r="T65">
        <v>30</v>
      </c>
      <c r="U65" s="44">
        <v>0.5</v>
      </c>
      <c r="V65">
        <v>10000</v>
      </c>
    </row>
    <row r="66" spans="1:22" x14ac:dyDescent="0.3">
      <c r="A66" s="69"/>
      <c r="B66" s="45">
        <v>13</v>
      </c>
      <c r="C66" s="50">
        <v>500</v>
      </c>
      <c r="H66" s="46" t="s">
        <v>96</v>
      </c>
      <c r="I66" s="50">
        <v>100</v>
      </c>
      <c r="J66" s="50">
        <v>0</v>
      </c>
      <c r="K66" s="50" t="s">
        <v>8</v>
      </c>
      <c r="L66" s="50" t="s">
        <v>7</v>
      </c>
      <c r="M66" s="50" t="s">
        <v>10</v>
      </c>
      <c r="N66" s="50">
        <v>30</v>
      </c>
      <c r="O66" s="50">
        <v>30</v>
      </c>
      <c r="P66" s="50">
        <v>60</v>
      </c>
      <c r="Q66" s="50" t="s">
        <v>83</v>
      </c>
      <c r="R66" s="50" t="s">
        <v>84</v>
      </c>
      <c r="S66" s="50">
        <v>100</v>
      </c>
      <c r="T66">
        <v>9</v>
      </c>
      <c r="U66" s="44">
        <v>0.8</v>
      </c>
      <c r="V66">
        <v>10000</v>
      </c>
    </row>
    <row r="67" spans="1:22" x14ac:dyDescent="0.3">
      <c r="A67" s="69"/>
      <c r="B67" s="45">
        <v>14</v>
      </c>
      <c r="C67" s="50">
        <v>500</v>
      </c>
      <c r="H67" s="46" t="s">
        <v>96</v>
      </c>
      <c r="I67" s="50">
        <v>100</v>
      </c>
      <c r="J67" s="50">
        <v>0</v>
      </c>
      <c r="K67" s="50" t="s">
        <v>8</v>
      </c>
      <c r="L67" s="50" t="s">
        <v>7</v>
      </c>
      <c r="M67" s="50" t="s">
        <v>10</v>
      </c>
      <c r="N67" s="50">
        <v>30</v>
      </c>
      <c r="O67" s="50">
        <v>30</v>
      </c>
      <c r="P67" s="50">
        <v>60</v>
      </c>
      <c r="Q67" s="50" t="s">
        <v>83</v>
      </c>
      <c r="R67" s="50" t="s">
        <v>84</v>
      </c>
      <c r="S67" s="50">
        <v>100</v>
      </c>
      <c r="T67">
        <v>15</v>
      </c>
      <c r="U67" s="44">
        <v>0.8</v>
      </c>
      <c r="V67">
        <v>10000</v>
      </c>
    </row>
    <row r="68" spans="1:22" x14ac:dyDescent="0.3">
      <c r="A68" s="69"/>
      <c r="B68" s="45">
        <v>15</v>
      </c>
      <c r="C68" s="50">
        <v>500</v>
      </c>
      <c r="H68" s="46" t="s">
        <v>96</v>
      </c>
      <c r="I68" s="50">
        <v>100</v>
      </c>
      <c r="J68" s="50">
        <v>0</v>
      </c>
      <c r="K68" s="50" t="s">
        <v>8</v>
      </c>
      <c r="L68" s="50" t="s">
        <v>7</v>
      </c>
      <c r="M68" s="50" t="s">
        <v>10</v>
      </c>
      <c r="N68" s="50">
        <v>30</v>
      </c>
      <c r="O68" s="50">
        <v>30</v>
      </c>
      <c r="P68" s="50">
        <v>60</v>
      </c>
      <c r="Q68" s="50" t="s">
        <v>83</v>
      </c>
      <c r="R68" s="50" t="s">
        <v>84</v>
      </c>
      <c r="S68" s="50">
        <v>100</v>
      </c>
      <c r="T68">
        <v>24</v>
      </c>
      <c r="U68" s="44">
        <v>0.8</v>
      </c>
      <c r="V68">
        <v>10000</v>
      </c>
    </row>
    <row r="69" spans="1:22" x14ac:dyDescent="0.3">
      <c r="A69" s="69"/>
      <c r="B69" s="45">
        <v>16</v>
      </c>
      <c r="C69" s="50">
        <v>500</v>
      </c>
      <c r="H69" s="46" t="s">
        <v>96</v>
      </c>
      <c r="I69" s="50">
        <v>100</v>
      </c>
      <c r="J69" s="50">
        <v>0</v>
      </c>
      <c r="K69" s="50" t="s">
        <v>8</v>
      </c>
      <c r="L69" s="50" t="s">
        <v>7</v>
      </c>
      <c r="M69" s="50" t="s">
        <v>10</v>
      </c>
      <c r="N69" s="50">
        <v>30</v>
      </c>
      <c r="O69" s="50">
        <v>30</v>
      </c>
      <c r="P69" s="50">
        <v>60</v>
      </c>
      <c r="Q69" s="50" t="s">
        <v>83</v>
      </c>
      <c r="R69" s="50" t="s">
        <v>84</v>
      </c>
      <c r="S69" s="50">
        <v>100</v>
      </c>
      <c r="T69">
        <v>30</v>
      </c>
      <c r="U69" s="44">
        <v>0.8</v>
      </c>
      <c r="V69">
        <v>10000</v>
      </c>
    </row>
    <row r="70" spans="1:22" x14ac:dyDescent="0.3">
      <c r="A70" s="56" t="s">
        <v>108</v>
      </c>
      <c r="B70" s="57">
        <v>1</v>
      </c>
      <c r="C70" s="54">
        <v>999</v>
      </c>
      <c r="H70" s="54">
        <v>2</v>
      </c>
      <c r="I70" s="54">
        <v>100</v>
      </c>
      <c r="J70" s="54">
        <v>1</v>
      </c>
      <c r="K70" s="54" t="s">
        <v>8</v>
      </c>
      <c r="L70" s="54" t="s">
        <v>7</v>
      </c>
      <c r="M70" s="54" t="s">
        <v>10</v>
      </c>
      <c r="N70" s="54">
        <v>10</v>
      </c>
      <c r="O70" s="54">
        <v>30</v>
      </c>
      <c r="P70" s="54">
        <v>60</v>
      </c>
      <c r="Q70" s="54" t="s">
        <v>83</v>
      </c>
      <c r="R70" s="54" t="s">
        <v>84</v>
      </c>
      <c r="S70" s="54" t="s">
        <v>109</v>
      </c>
      <c r="T70">
        <v>10</v>
      </c>
      <c r="U70" s="44">
        <v>0</v>
      </c>
      <c r="V70" s="54" t="s">
        <v>94</v>
      </c>
    </row>
  </sheetData>
  <mergeCells count="11">
    <mergeCell ref="A50:A53"/>
    <mergeCell ref="A44:A49"/>
    <mergeCell ref="A39:A43"/>
    <mergeCell ref="A34:A38"/>
    <mergeCell ref="A54:A69"/>
    <mergeCell ref="A2:A9"/>
    <mergeCell ref="A14:A19"/>
    <mergeCell ref="A23:A27"/>
    <mergeCell ref="A28:A33"/>
    <mergeCell ref="A21:A22"/>
    <mergeCell ref="A10:A13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opLeftCell="A22" zoomScale="130" zoomScaleNormal="130" workbookViewId="0">
      <selection activeCell="E32" sqref="E32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93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22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106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107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P107"/>
  <sheetViews>
    <sheetView tabSelected="1" topLeftCell="A4" zoomScaleNormal="100" workbookViewId="0">
      <selection activeCell="O9" sqref="O9"/>
    </sheetView>
  </sheetViews>
  <sheetFormatPr defaultRowHeight="14.4" x14ac:dyDescent="0.3"/>
  <cols>
    <col min="1" max="1" width="27.5546875" customWidth="1"/>
    <col min="10" max="10" width="11.109375" bestFit="1" customWidth="1"/>
    <col min="12" max="14" width="12" bestFit="1" customWidth="1"/>
    <col min="15" max="15" width="11" bestFit="1" customWidth="1"/>
    <col min="16" max="17" width="12" bestFit="1" customWidth="1"/>
  </cols>
  <sheetData>
    <row r="1" spans="1:16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J1" s="71" t="s">
        <v>74</v>
      </c>
      <c r="K1" s="71"/>
      <c r="L1" s="71"/>
      <c r="M1" s="71"/>
      <c r="N1" s="71"/>
      <c r="O1" s="71"/>
      <c r="P1" s="71"/>
    </row>
    <row r="2" spans="1:16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H2" s="32">
        <v>2.9049386641370001</v>
      </c>
      <c r="J2" t="s">
        <v>78</v>
      </c>
      <c r="K2" s="70" t="s">
        <v>75</v>
      </c>
      <c r="L2" s="70"/>
      <c r="M2" s="70" t="s">
        <v>76</v>
      </c>
      <c r="N2" s="70"/>
      <c r="O2" s="70" t="s">
        <v>77</v>
      </c>
      <c r="P2" s="70"/>
    </row>
    <row r="3" spans="1:16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 s="32">
        <v>3.0801002926719998</v>
      </c>
      <c r="I3">
        <v>1</v>
      </c>
      <c r="J3">
        <v>10</v>
      </c>
      <c r="K3" s="70">
        <v>1.2</v>
      </c>
      <c r="L3" s="70"/>
      <c r="M3" s="70">
        <v>3</v>
      </c>
      <c r="N3" s="70"/>
      <c r="O3" s="70">
        <v>1.7929999999999999</v>
      </c>
      <c r="P3" s="70"/>
    </row>
    <row r="4" spans="1:16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 s="32">
        <v>3.2907534423359999</v>
      </c>
      <c r="I4">
        <v>2</v>
      </c>
      <c r="J4">
        <v>20</v>
      </c>
      <c r="K4" s="70">
        <v>1.3</v>
      </c>
      <c r="L4" s="70"/>
      <c r="M4" s="70">
        <v>4</v>
      </c>
      <c r="N4" s="70"/>
      <c r="O4" s="70">
        <v>1.8839999999999999</v>
      </c>
      <c r="P4" s="70"/>
    </row>
    <row r="5" spans="1:16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 s="32">
        <v>3.1295994845139998</v>
      </c>
      <c r="I5">
        <v>3</v>
      </c>
      <c r="J5">
        <v>50</v>
      </c>
      <c r="K5" s="70">
        <v>2.36</v>
      </c>
      <c r="L5" s="70"/>
      <c r="M5" s="70">
        <v>6</v>
      </c>
      <c r="N5" s="70"/>
      <c r="O5" s="70">
        <v>2.2669999999999999</v>
      </c>
      <c r="P5" s="70"/>
    </row>
    <row r="6" spans="1:16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 s="32">
        <v>2.755269658844</v>
      </c>
      <c r="I6">
        <v>4</v>
      </c>
      <c r="J6">
        <v>100</v>
      </c>
      <c r="K6" s="70">
        <v>2.5499999999999998</v>
      </c>
      <c r="L6" s="70"/>
      <c r="M6" s="70">
        <v>8</v>
      </c>
      <c r="N6" s="70"/>
      <c r="O6" s="70">
        <v>2.8820000000000001</v>
      </c>
      <c r="P6" s="70"/>
    </row>
    <row r="7" spans="1:16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 s="32">
        <v>3.0779613219309998</v>
      </c>
      <c r="I7">
        <v>5</v>
      </c>
      <c r="J7">
        <v>1000</v>
      </c>
      <c r="K7" s="70">
        <v>3.55</v>
      </c>
      <c r="L7" s="70"/>
      <c r="M7" s="70">
        <v>12</v>
      </c>
      <c r="N7" s="70"/>
      <c r="O7" s="70">
        <v>4.1079999999999997</v>
      </c>
      <c r="P7" s="70"/>
    </row>
    <row r="8" spans="1:16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  <c r="H8" s="32">
        <v>3.2087413870649999</v>
      </c>
    </row>
    <row r="9" spans="1:16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  <c r="H9" s="32">
        <v>3.2341443740370002</v>
      </c>
    </row>
    <row r="10" spans="1:16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  <c r="H10" s="32">
        <v>2.830258955928</v>
      </c>
    </row>
    <row r="11" spans="1:16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  <c r="H11" s="32">
        <v>3.1855665279899998</v>
      </c>
    </row>
    <row r="12" spans="1:16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  <c r="H12" s="32">
        <v>3.2233531347870001</v>
      </c>
    </row>
    <row r="13" spans="1:16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  <c r="H13" s="32"/>
    </row>
    <row r="14" spans="1:16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6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6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8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8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8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  <c r="H19" s="32"/>
    </row>
    <row r="20" spans="2:8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  <c r="H20" s="32"/>
    </row>
    <row r="21" spans="2:8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  <c r="H21" s="32"/>
    </row>
    <row r="22" spans="2:8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  <c r="H22" s="32"/>
    </row>
    <row r="23" spans="2:8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  <c r="H23" s="32"/>
    </row>
    <row r="24" spans="2:8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  <c r="H24" s="32"/>
    </row>
    <row r="25" spans="2:8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  <c r="H25" s="32"/>
    </row>
    <row r="26" spans="2:8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  <c r="H26" s="32"/>
    </row>
    <row r="27" spans="2:8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  <c r="H27" s="32"/>
    </row>
    <row r="28" spans="2:8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  <c r="H28" s="32"/>
    </row>
    <row r="29" spans="2:8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  <c r="H29" s="32"/>
    </row>
    <row r="30" spans="2:8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  <c r="H30" s="32"/>
    </row>
    <row r="31" spans="2:8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  <c r="H31" s="32"/>
    </row>
    <row r="32" spans="2:8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  <c r="H32" s="32"/>
    </row>
    <row r="33" spans="2:8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  <c r="H33" s="32"/>
    </row>
    <row r="34" spans="2:8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  <c r="H34" s="32"/>
    </row>
    <row r="35" spans="2:8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  <c r="H35" s="32"/>
    </row>
    <row r="36" spans="2:8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  <c r="H36" s="32"/>
    </row>
    <row r="37" spans="2:8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  <c r="H37" s="32"/>
    </row>
    <row r="38" spans="2:8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  <c r="H38" s="32"/>
    </row>
    <row r="39" spans="2:8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  <c r="H39" s="32"/>
    </row>
    <row r="40" spans="2:8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  <c r="H40" s="32"/>
    </row>
    <row r="41" spans="2:8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  <c r="H41" s="32"/>
    </row>
    <row r="42" spans="2:8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  <c r="H42" s="32"/>
    </row>
    <row r="43" spans="2:8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  <c r="H43" s="32"/>
    </row>
    <row r="44" spans="2:8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  <c r="H44" s="32"/>
    </row>
    <row r="45" spans="2:8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  <c r="H45" s="32"/>
    </row>
    <row r="46" spans="2:8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  <c r="H46" s="32"/>
    </row>
    <row r="47" spans="2:8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  <c r="H47" s="32"/>
    </row>
    <row r="48" spans="2:8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  <c r="H48" s="32"/>
    </row>
    <row r="49" spans="2:8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  <c r="H49" s="32"/>
    </row>
    <row r="50" spans="2:8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  <c r="H50" s="32"/>
    </row>
    <row r="51" spans="2:8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  <c r="H51" s="32"/>
    </row>
    <row r="52" spans="2:8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  <c r="H52" s="32"/>
    </row>
    <row r="53" spans="2:8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  <c r="H53" s="32"/>
    </row>
    <row r="54" spans="2:8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  <c r="H54" s="32"/>
    </row>
    <row r="55" spans="2:8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8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8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8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8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8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8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8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8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8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8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8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8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8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8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8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  <c r="H103" s="32">
        <v>3.0836990000000002</v>
      </c>
    </row>
    <row r="104" spans="2:8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  <c r="H104" s="32">
        <v>0.17810860000000001</v>
      </c>
    </row>
    <row r="105" spans="2:8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  <c r="H105" s="32">
        <v>3.4908649999999999E-2</v>
      </c>
    </row>
    <row r="106" spans="2:8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  <c r="H106" s="32">
        <v>0</v>
      </c>
    </row>
    <row r="107" spans="2:8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  <c r="H107" s="32">
        <v>11</v>
      </c>
    </row>
  </sheetData>
  <mergeCells count="19">
    <mergeCell ref="J1:P1"/>
    <mergeCell ref="K4:L4"/>
    <mergeCell ref="K5:L5"/>
    <mergeCell ref="K6:L6"/>
    <mergeCell ref="K2:L2"/>
    <mergeCell ref="M2:N2"/>
    <mergeCell ref="O2:P2"/>
    <mergeCell ref="K3:L3"/>
    <mergeCell ref="M3:N3"/>
    <mergeCell ref="O3:P3"/>
    <mergeCell ref="O7:P7"/>
    <mergeCell ref="K7:L7"/>
    <mergeCell ref="M4:N4"/>
    <mergeCell ref="M5:N5"/>
    <mergeCell ref="M6:N6"/>
    <mergeCell ref="M7:N7"/>
    <mergeCell ref="O6:P6"/>
    <mergeCell ref="O5:P5"/>
    <mergeCell ref="O4:P4"/>
  </mergeCells>
  <phoneticPr fontId="1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70" t="s">
        <v>92</v>
      </c>
      <c r="H2" s="70"/>
      <c r="I2" s="70"/>
      <c r="J2" s="70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2019-11-15T11:28:12Z</dcterms:modified>
</cp:coreProperties>
</file>