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"/>
    </mc:Choice>
  </mc:AlternateContent>
  <xr:revisionPtr revIDLastSave="0" documentId="13_ncr:1_{F6C0ED94-84D0-4BBA-A369-B545736FB722}" xr6:coauthVersionLast="43" xr6:coauthVersionMax="43" xr10:uidLastSave="{00000000-0000-0000-0000-000000000000}"/>
  <bookViews>
    <workbookView xWindow="-120" yWindow="-120" windowWidth="29040" windowHeight="15840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3" l="1"/>
  <c r="E19" i="3"/>
  <c r="J22" i="10" l="1"/>
  <c r="K22" i="10"/>
  <c r="L22" i="10"/>
  <c r="M22" i="10"/>
  <c r="N22" i="10"/>
  <c r="N21" i="10"/>
  <c r="M21" i="10"/>
  <c r="L21" i="10"/>
  <c r="K21" i="10"/>
  <c r="J21" i="10"/>
  <c r="C102" i="10"/>
  <c r="D102" i="10"/>
  <c r="E102" i="10"/>
  <c r="F102" i="10"/>
  <c r="B102" i="10"/>
  <c r="P22" i="9"/>
  <c r="O22" i="9"/>
  <c r="N22" i="9"/>
  <c r="M22" i="9"/>
  <c r="L22" i="9"/>
  <c r="K22" i="9"/>
  <c r="K23" i="9"/>
  <c r="L23" i="9"/>
  <c r="M23" i="9"/>
  <c r="N23" i="9"/>
  <c r="O23" i="9"/>
  <c r="P23" i="9"/>
  <c r="C102" i="9"/>
  <c r="D102" i="9"/>
  <c r="E102" i="9"/>
  <c r="F102" i="9"/>
  <c r="G102" i="9"/>
  <c r="B102" i="9"/>
  <c r="D31" i="3"/>
  <c r="D32" i="3"/>
  <c r="D33" i="3"/>
  <c r="D34" i="3"/>
  <c r="D35" i="3"/>
  <c r="E31" i="3"/>
  <c r="E32" i="3"/>
  <c r="E33" i="3"/>
  <c r="E34" i="3"/>
  <c r="E35" i="3"/>
  <c r="M21" i="8"/>
  <c r="L21" i="8"/>
  <c r="K21" i="8"/>
  <c r="J21" i="8"/>
  <c r="I21" i="8"/>
  <c r="I22" i="8"/>
  <c r="J22" i="8"/>
  <c r="K22" i="8"/>
  <c r="L22" i="8"/>
  <c r="M22" i="8"/>
  <c r="C102" i="8"/>
  <c r="D102" i="8"/>
  <c r="E102" i="8"/>
  <c r="F102" i="8"/>
  <c r="B102" i="8"/>
  <c r="K23" i="7"/>
  <c r="L23" i="7"/>
  <c r="M23" i="7"/>
  <c r="N23" i="7"/>
  <c r="O23" i="7"/>
  <c r="P23" i="7"/>
  <c r="P24" i="7"/>
  <c r="O24" i="7"/>
  <c r="N24" i="7"/>
  <c r="M24" i="7"/>
  <c r="L24" i="7"/>
  <c r="K24" i="7"/>
  <c r="C52" i="7"/>
  <c r="D52" i="7"/>
  <c r="E52" i="7"/>
  <c r="J22" i="6"/>
  <c r="I22" i="6"/>
  <c r="H22" i="6"/>
  <c r="J21" i="6"/>
  <c r="I21" i="6"/>
  <c r="H21" i="6"/>
  <c r="O23" i="4"/>
  <c r="K23" i="4"/>
  <c r="L23" i="4"/>
  <c r="M23" i="4"/>
  <c r="N23" i="4"/>
  <c r="O22" i="4"/>
  <c r="K22" i="4"/>
  <c r="L22" i="4"/>
  <c r="M22" i="4"/>
  <c r="N22" i="4"/>
  <c r="E26" i="3" l="1"/>
  <c r="D26" i="3"/>
  <c r="E12" i="3"/>
  <c r="E13" i="3"/>
  <c r="E14" i="3"/>
  <c r="D12" i="3"/>
  <c r="D13" i="3"/>
  <c r="D14" i="3"/>
  <c r="E27" i="3" l="1"/>
  <c r="E28" i="3"/>
  <c r="E29" i="3"/>
  <c r="E30" i="3"/>
  <c r="D25" i="3"/>
  <c r="D27" i="3"/>
  <c r="D28" i="3"/>
  <c r="D29" i="3"/>
  <c r="D30" i="3"/>
  <c r="E25" i="3"/>
  <c r="E21" i="3"/>
  <c r="E22" i="3"/>
  <c r="E23" i="3"/>
  <c r="E24" i="3"/>
  <c r="D21" i="3"/>
  <c r="D22" i="3"/>
  <c r="D23" i="3"/>
  <c r="D24" i="3"/>
  <c r="D18" i="3"/>
  <c r="D20" i="3"/>
  <c r="E20" i="3"/>
  <c r="E18" i="3"/>
  <c r="S64" i="5" l="1"/>
  <c r="S68" i="5"/>
  <c r="S72" i="5"/>
  <c r="S76" i="5"/>
  <c r="S80" i="5"/>
  <c r="S84" i="5"/>
  <c r="S88" i="5"/>
  <c r="S92" i="5"/>
  <c r="S96" i="5"/>
  <c r="S100" i="5"/>
  <c r="S104" i="5"/>
  <c r="S108" i="5"/>
  <c r="S112" i="5"/>
  <c r="S116" i="5"/>
  <c r="S120" i="5"/>
  <c r="S124" i="5"/>
  <c r="S128" i="5"/>
  <c r="S132" i="5"/>
  <c r="S136" i="5"/>
  <c r="S140" i="5"/>
  <c r="S144" i="5"/>
  <c r="S148" i="5"/>
  <c r="S152" i="5"/>
  <c r="S156" i="5"/>
  <c r="S62" i="5"/>
  <c r="R64" i="5"/>
  <c r="R72" i="5"/>
  <c r="R80" i="5"/>
  <c r="R88" i="5"/>
  <c r="R96" i="5"/>
  <c r="R104" i="5"/>
  <c r="R112" i="5"/>
  <c r="R120" i="5"/>
  <c r="R128" i="5"/>
  <c r="R136" i="5"/>
  <c r="R144" i="5"/>
  <c r="R152" i="5"/>
  <c r="R160" i="5"/>
  <c r="Q161" i="5"/>
  <c r="R161" i="5" s="1"/>
  <c r="Q63" i="5"/>
  <c r="R63" i="5" s="1"/>
  <c r="Q64" i="5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Q62" i="5"/>
  <c r="R62" i="5" s="1"/>
  <c r="P163" i="5"/>
  <c r="P162" i="5"/>
  <c r="S157" i="5" s="1"/>
  <c r="E65" i="5"/>
  <c r="E67" i="5"/>
  <c r="E69" i="5"/>
  <c r="E73" i="5"/>
  <c r="E75" i="5"/>
  <c r="E77" i="5"/>
  <c r="E81" i="5"/>
  <c r="E83" i="5"/>
  <c r="E85" i="5"/>
  <c r="E89" i="5"/>
  <c r="E91" i="5"/>
  <c r="E93" i="5"/>
  <c r="E97" i="5"/>
  <c r="E99" i="5"/>
  <c r="E101" i="5"/>
  <c r="E105" i="5"/>
  <c r="E107" i="5"/>
  <c r="E109" i="5"/>
  <c r="E113" i="5"/>
  <c r="E115" i="5"/>
  <c r="E117" i="5"/>
  <c r="E121" i="5"/>
  <c r="E123" i="5"/>
  <c r="E125" i="5"/>
  <c r="E129" i="5"/>
  <c r="E131" i="5"/>
  <c r="E133" i="5"/>
  <c r="E137" i="5"/>
  <c r="E139" i="5"/>
  <c r="E141" i="5"/>
  <c r="E145" i="5"/>
  <c r="E147" i="5"/>
  <c r="E149" i="5"/>
  <c r="E153" i="5"/>
  <c r="E155" i="5"/>
  <c r="E157" i="5"/>
  <c r="E161" i="5"/>
  <c r="D164" i="5"/>
  <c r="D163" i="5"/>
  <c r="D162" i="5"/>
  <c r="S8" i="5"/>
  <c r="S9" i="5"/>
  <c r="S13" i="5"/>
  <c r="S15" i="5"/>
  <c r="S19" i="5"/>
  <c r="S20" i="5"/>
  <c r="S24" i="5"/>
  <c r="S25" i="5"/>
  <c r="S29" i="5"/>
  <c r="S31" i="5"/>
  <c r="S35" i="5"/>
  <c r="S36" i="5"/>
  <c r="S40" i="5"/>
  <c r="S41" i="5"/>
  <c r="S45" i="5"/>
  <c r="S46" i="5"/>
  <c r="S49" i="5"/>
  <c r="S50" i="5"/>
  <c r="S53" i="5"/>
  <c r="S6" i="5"/>
  <c r="P56" i="5"/>
  <c r="P55" i="5"/>
  <c r="R6" i="5"/>
  <c r="R7" i="5"/>
  <c r="R11" i="5"/>
  <c r="R15" i="5"/>
  <c r="R19" i="5"/>
  <c r="R23" i="5"/>
  <c r="R27" i="5"/>
  <c r="R31" i="5"/>
  <c r="R35" i="5"/>
  <c r="R39" i="5"/>
  <c r="R43" i="5"/>
  <c r="R47" i="5"/>
  <c r="R51" i="5"/>
  <c r="R5" i="5"/>
  <c r="Q7" i="5"/>
  <c r="Q8" i="5"/>
  <c r="R8" i="5" s="1"/>
  <c r="Q9" i="5"/>
  <c r="R9" i="5" s="1"/>
  <c r="Q10" i="5"/>
  <c r="R10" i="5" s="1"/>
  <c r="Q11" i="5"/>
  <c r="Q12" i="5"/>
  <c r="R12" i="5" s="1"/>
  <c r="Q13" i="5"/>
  <c r="R13" i="5" s="1"/>
  <c r="Q14" i="5"/>
  <c r="R14" i="5" s="1"/>
  <c r="Q15" i="5"/>
  <c r="Q16" i="5"/>
  <c r="R16" i="5" s="1"/>
  <c r="Q17" i="5"/>
  <c r="R17" i="5" s="1"/>
  <c r="Q18" i="5"/>
  <c r="R18" i="5" s="1"/>
  <c r="Q19" i="5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Q28" i="5"/>
  <c r="R28" i="5" s="1"/>
  <c r="Q29" i="5"/>
  <c r="R29" i="5" s="1"/>
  <c r="Q30" i="5"/>
  <c r="R30" i="5" s="1"/>
  <c r="Q31" i="5"/>
  <c r="Q32" i="5"/>
  <c r="R32" i="5" s="1"/>
  <c r="Q33" i="5"/>
  <c r="R33" i="5" s="1"/>
  <c r="Q34" i="5"/>
  <c r="R34" i="5" s="1"/>
  <c r="Q35" i="5"/>
  <c r="Q36" i="5"/>
  <c r="R36" i="5" s="1"/>
  <c r="Q37" i="5"/>
  <c r="R37" i="5" s="1"/>
  <c r="Q38" i="5"/>
  <c r="R38" i="5" s="1"/>
  <c r="Q39" i="5"/>
  <c r="Q40" i="5"/>
  <c r="R40" i="5" s="1"/>
  <c r="Q41" i="5"/>
  <c r="R41" i="5" s="1"/>
  <c r="Q42" i="5"/>
  <c r="R42" i="5" s="1"/>
  <c r="Q43" i="5"/>
  <c r="Q44" i="5"/>
  <c r="R44" i="5" s="1"/>
  <c r="Q45" i="5"/>
  <c r="R45" i="5" s="1"/>
  <c r="Q46" i="5"/>
  <c r="R46" i="5" s="1"/>
  <c r="Q47" i="5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Q5" i="5"/>
  <c r="S5" i="5" l="1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7" i="3"/>
  <c r="E17" i="3"/>
  <c r="F17" i="3" s="1"/>
  <c r="B6" i="5" l="1"/>
  <c r="E5" i="5"/>
  <c r="B52" i="7"/>
  <c r="E6" i="5" l="1"/>
  <c r="B7" i="5"/>
  <c r="G52" i="7"/>
  <c r="F52" i="7"/>
  <c r="F52" i="4"/>
  <c r="D172" i="6"/>
  <c r="C102" i="6"/>
  <c r="B52" i="6"/>
  <c r="E8" i="3"/>
  <c r="D8" i="3"/>
  <c r="E7" i="5" l="1"/>
  <c r="B8" i="5"/>
  <c r="D52" i="4"/>
  <c r="E52" i="4"/>
  <c r="E4" i="3"/>
  <c r="G52" i="4"/>
  <c r="C52" i="4"/>
  <c r="E3" i="3"/>
  <c r="E5" i="3"/>
  <c r="E6" i="3"/>
  <c r="F6" i="3" s="1"/>
  <c r="E7" i="3"/>
  <c r="E9" i="3"/>
  <c r="E10" i="3"/>
  <c r="E11" i="3"/>
  <c r="E15" i="3"/>
  <c r="E16" i="3"/>
  <c r="E2" i="3"/>
  <c r="D3" i="3"/>
  <c r="B52" i="4"/>
  <c r="B9" i="5" l="1"/>
  <c r="E8" i="5"/>
  <c r="D6" i="3"/>
  <c r="D9" i="3"/>
  <c r="D10" i="3"/>
  <c r="D4" i="3"/>
  <c r="D5" i="3"/>
  <c r="D7" i="3"/>
  <c r="D16" i="3"/>
  <c r="D15" i="3"/>
  <c r="D11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<sst xmlns="http://schemas.openxmlformats.org/spreadsheetml/2006/main" count="1171" uniqueCount="87">
  <si>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</si>
  <si>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</si>
  <si>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</si>
  <si>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</si>
  <si>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</si>
  <si>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</si>
  <si>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</si>
  <si>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</si>
  <si>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</si>
  <si>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</si>
  <si>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</si>
  <si>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</si>
  <si>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</si>
  <si>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</si>
  <si>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</si>
  <si>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</si>
  <si>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</si>
  <si>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</si>
  <si>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</si>
  <si>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</si>
  <si>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</si>
  <si>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</si>
  <si>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</si>
  <si>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</si>
  <si>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</si>
  <si>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</si>
  <si>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</si>
  <si>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</si>
  <si>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</si>
  <si>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</si>
  <si>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</si>
  <si>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</si>
  <si>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</si>
  <si>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</si>
  <si>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</si>
  <si>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</si>
  <si>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</si>
  <si>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</si>
  <si>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</si>
  <si>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</si>
  <si>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</si>
  <si>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</si>
  <si>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</si>
  <si>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</si>
  <si>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</si>
  <si>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</si>
  <si>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</si>
  <si>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</si>
  <si>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</si>
  <si>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</si>
  <si>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</si>
  <si>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</si>
  <si>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</si>
  <si>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</si>
  <si>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</si>
  <si>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too long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</si>
  <si>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</si>
  <si>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</si>
  <si>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</si>
  <si>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</si>
  <si>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</si>
  <si>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</si>
  <si>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</si>
  <si>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</si>
  <si>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Column1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</si>
  <si>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</si>
  <si>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</si>
  <si>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</si>
  <si>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</si>
  <si>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</si>
  <si>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</si>
  <si>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</si>
  <si>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</si>
  <si>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</si>
  <si>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</si>
  <si>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</si>
  <si>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</si>
  <si>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</si>
  <si>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Column5</t>
  </si>
  <si>
    <t>Column2</t>
  </si>
  <si>
    <t>Column3</t>
  </si>
  <si>
    <t>Column4</t>
  </si>
  <si>
    <t>Confidence</t>
  </si>
  <si>
    <t>Column6</t>
  </si>
  <si>
    <t>Exection time: 2.5 Min</t>
  </si>
  <si>
    <t>Exection time: 0.2s</t>
  </si>
  <si>
    <t>Exection time: 14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</si>
</sst>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2" fillId="5" borderId="7" applyNumberFormat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5" borderId="7" xfId="10"/>
  </cellXfs>
  <cellStyles count="11"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plus>
            <c:min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'Set1'!$B$52:$F$52</c:f>
              <c:numCache>
                <c:formatCode>General</c:formatCode>
                <c:ptCount val="5"/>
                <c:pt idx="0">
                  <c:v>0.65907088731205998</c:v>
                </c:pt>
                <c:pt idx="1">
                  <c:v>0.96447097937686022</c:v>
                </c:pt>
                <c:pt idx="2">
                  <c:v>0.89090111111418024</c:v>
                </c:pt>
                <c:pt idx="3">
                  <c:v>0.91610186017854023</c:v>
                </c:pt>
                <c:pt idx="4">
                  <c:v>1.0695115236070001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2.7654759508129994E-2</c:v>
                </c:pt>
                <c:pt idx="1">
                  <c:v>0.10365527842296998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0.91574297331867116</c:v>
                </c:pt>
                <c:pt idx="1">
                  <c:v>0.90074036945079006</c:v>
                </c:pt>
                <c:pt idx="2">
                  <c:v>0.84275304672511908</c:v>
                </c:pt>
                <c:pt idx="3">
                  <c:v>0.90029957616536993</c:v>
                </c:pt>
                <c:pt idx="4">
                  <c:v>0.86738051792505044</c:v>
                </c:pt>
                <c:pt idx="5">
                  <c:v>0.88954687804625943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0.86441294720018025</c:v>
                </c:pt>
                <c:pt idx="1">
                  <c:v>0.91972956348449042</c:v>
                </c:pt>
                <c:pt idx="2">
                  <c:v>0.94591291899241059</c:v>
                </c:pt>
                <c:pt idx="3">
                  <c:v>0.89673388227925055</c:v>
                </c:pt>
                <c:pt idx="4">
                  <c:v>0.9119832222248806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'Set2'!$H$22:$J$22</c:f>
                <c:numCache>
                  <c:formatCode>General</c:formatCode>
                  <c:ptCount val="3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</c:numCache>
              </c:numRef>
            </c:plus>
            <c:minus>
              <c:numRef>
                <c:f>'Set2'!$H$22:$J$22</c:f>
                <c:numCache>
                  <c:formatCode>General</c:formatCode>
                  <c:ptCount val="3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'Set2'!$H$21:$J$21</c:f>
              <c:numCache>
                <c:formatCode>General</c:formatCode>
                <c:ptCount val="3"/>
                <c:pt idx="0">
                  <c:v>0.91610186017854023</c:v>
                </c:pt>
                <c:pt idx="1">
                  <c:v>0.99138745213406054</c:v>
                </c:pt>
                <c:pt idx="2">
                  <c:v>0.88866890437745838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30.35835334854541</c:v>
                </c:pt>
                <c:pt idx="1">
                  <c:v>4.6450038692464597</c:v>
                </c:pt>
                <c:pt idx="2">
                  <c:v>1.0394700224709197</c:v>
                </c:pt>
                <c:pt idx="3">
                  <c:v>0.89921969659393997</c:v>
                </c:pt>
                <c:pt idx="4">
                  <c:v>0.85821005760000002</c:v>
                </c:pt>
                <c:pt idx="5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4.6450038692464597</c:v>
                </c:pt>
                <c:pt idx="1">
                  <c:v>1.0394700224709197</c:v>
                </c:pt>
                <c:pt idx="2">
                  <c:v>0.89921969659393997</c:v>
                </c:pt>
                <c:pt idx="3">
                  <c:v>0.85821005760000002</c:v>
                </c:pt>
                <c:pt idx="4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1.0394700224709197</c:v>
                </c:pt>
                <c:pt idx="1">
                  <c:v>0.89921969659393997</c:v>
                </c:pt>
                <c:pt idx="2">
                  <c:v>0.85821005760000002</c:v>
                </c:pt>
                <c:pt idx="3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  <c:pt idx="4">
                  <c:v>88.815110336073758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23</xdr:row>
      <xdr:rowOff>157162</xdr:rowOff>
    </xdr:from>
    <xdr:to>
      <xdr:col>16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22</xdr:row>
      <xdr:rowOff>157162</xdr:rowOff>
    </xdr:from>
    <xdr:to>
      <xdr:col>13</xdr:col>
      <xdr:colOff>347662</xdr:colOff>
      <xdr:row>37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4" y="595312"/>
              <a:ext cx="4733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11801475"/>
              <a:ext cx="4733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S49"/>
  <sheetViews>
    <sheetView tabSelected="1" topLeftCell="A13" workbookViewId="0">
      <selection activeCell="G23" sqref="G23"/>
    </sheetView>
  </sheetViews>
  <sheetFormatPr defaultRowHeight="15" x14ac:dyDescent="0.25"/>
  <cols>
    <col min="1" max="1" width="21.5703125" style="13" bestFit="1" customWidth="1"/>
    <col min="2" max="2" width="20.140625" bestFit="1" customWidth="1"/>
    <col min="3" max="3" width="27.7109375" bestFit="1" customWidth="1"/>
    <col min="4" max="4" width="15.28515625" bestFit="1" customWidth="1"/>
    <col min="5" max="5" width="15.28515625" customWidth="1"/>
    <col min="6" max="6" width="12.85546875" bestFit="1" customWidth="1"/>
    <col min="7" max="7" width="38" bestFit="1" customWidth="1"/>
    <col min="8" max="8" width="14.7109375" bestFit="1" customWidth="1"/>
    <col min="9" max="9" width="26.85546875" bestFit="1" customWidth="1"/>
    <col min="10" max="10" width="8.5703125" bestFit="1" customWidth="1"/>
    <col min="11" max="11" width="24.140625" bestFit="1" customWidth="1"/>
    <col min="12" max="12" width="22.28515625" bestFit="1" customWidth="1"/>
    <col min="13" max="13" width="22.28515625" customWidth="1"/>
    <col min="14" max="14" width="28" bestFit="1" customWidth="1"/>
    <col min="15" max="15" width="20.85546875" bestFit="1" customWidth="1"/>
    <col min="19" max="19" width="9.140625" customWidth="1"/>
  </cols>
  <sheetData>
    <row r="1" spans="1:19" s="1" customFormat="1" ht="18.75" x14ac:dyDescent="0.3">
      <c r="A1" s="15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0</v>
      </c>
      <c r="H1" s="3" t="s">
        <v>2</v>
      </c>
      <c r="I1" s="3" t="s">
        <v>3</v>
      </c>
      <c r="J1" s="3" t="s">
        <v>5</v>
      </c>
      <c r="K1" s="3" t="s">
        <v>6</v>
      </c>
      <c r="L1" s="3" t="s">
        <v>9</v>
      </c>
      <c r="M1" s="3" t="s">
        <v>11</v>
      </c>
      <c r="N1" s="3" t="s">
        <v>22</v>
      </c>
      <c r="O1" s="3" t="s">
        <v>45</v>
      </c>
    </row>
    <row r="2" spans="1:19" x14ac:dyDescent="0.25">
      <c r="A2" s="21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">
        <v>10</v>
      </c>
      <c r="H2" s="1">
        <v>100</v>
      </c>
      <c r="I2" s="1">
        <v>1</v>
      </c>
      <c r="J2" s="1" t="s">
        <v>8</v>
      </c>
      <c r="K2" s="1" t="s">
        <v>7</v>
      </c>
      <c r="L2" s="1" t="s">
        <v>10</v>
      </c>
      <c r="M2" s="1">
        <v>50</v>
      </c>
    </row>
    <row r="3" spans="1:19" x14ac:dyDescent="0.25">
      <c r="A3" s="20"/>
      <c r="B3" s="4">
        <v>2</v>
      </c>
      <c r="C3" s="1">
        <v>20</v>
      </c>
      <c r="D3" s="1">
        <f>(2*LOG(C3))/(C3-1)</f>
        <v>0.13695052585936646</v>
      </c>
      <c r="E3" s="1">
        <f t="shared" ref="E3:E35" si="0">LN(C3)/(C3)</f>
        <v>0.14978661367769955</v>
      </c>
      <c r="F3" s="1">
        <v>0.15</v>
      </c>
      <c r="G3" s="1">
        <v>10</v>
      </c>
      <c r="H3" s="1">
        <v>100</v>
      </c>
      <c r="I3" s="1">
        <v>1</v>
      </c>
      <c r="J3" s="1" t="s">
        <v>8</v>
      </c>
      <c r="K3" s="1" t="s">
        <v>7</v>
      </c>
      <c r="L3" s="1" t="s">
        <v>10</v>
      </c>
      <c r="M3" s="1">
        <v>50</v>
      </c>
    </row>
    <row r="4" spans="1:19" x14ac:dyDescent="0.25">
      <c r="A4" s="20"/>
      <c r="B4" s="4">
        <v>3</v>
      </c>
      <c r="C4" s="1">
        <v>50</v>
      </c>
      <c r="D4" s="1">
        <f t="shared" ref="D4:D35" si="1">2*LOG(C4)/(C4-1)</f>
        <v>6.9345714462694649E-2</v>
      </c>
      <c r="E4" s="1">
        <f>LN(C4)/(C4)</f>
        <v>7.824046010856292E-2</v>
      </c>
      <c r="F4" s="1">
        <v>7.9000000000000001E-2</v>
      </c>
      <c r="G4" s="1">
        <v>10</v>
      </c>
      <c r="H4" s="1">
        <v>100</v>
      </c>
      <c r="I4" s="1">
        <v>1</v>
      </c>
      <c r="J4" s="1" t="s">
        <v>8</v>
      </c>
      <c r="K4" s="1" t="s">
        <v>7</v>
      </c>
      <c r="L4" s="1" t="s">
        <v>10</v>
      </c>
      <c r="M4" s="1">
        <v>50</v>
      </c>
      <c r="P4" s="1"/>
      <c r="S4" s="1" t="s">
        <v>21</v>
      </c>
    </row>
    <row r="5" spans="1:19" x14ac:dyDescent="0.25">
      <c r="A5" s="20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">
        <v>10</v>
      </c>
      <c r="H5" s="1">
        <v>100</v>
      </c>
      <c r="I5" s="1">
        <v>1</v>
      </c>
      <c r="J5" s="1" t="s">
        <v>8</v>
      </c>
      <c r="K5" s="1" t="s">
        <v>7</v>
      </c>
      <c r="L5" s="1" t="s">
        <v>10</v>
      </c>
      <c r="M5" s="1">
        <v>50</v>
      </c>
      <c r="S5" s="1"/>
    </row>
    <row r="6" spans="1:19" x14ac:dyDescent="0.25">
      <c r="A6" s="20"/>
      <c r="B6" s="4">
        <v>5</v>
      </c>
      <c r="C6" s="1">
        <v>1000</v>
      </c>
      <c r="D6" s="1">
        <f t="shared" si="1"/>
        <v>6.006006006006006E-3</v>
      </c>
      <c r="E6" s="1">
        <f t="shared" si="0"/>
        <v>6.9077552789821367E-3</v>
      </c>
      <c r="F6" s="1">
        <f>E6</f>
        <v>6.9077552789821367E-3</v>
      </c>
      <c r="G6" s="1">
        <v>10</v>
      </c>
      <c r="H6" s="1">
        <v>100</v>
      </c>
      <c r="I6" s="1">
        <v>1</v>
      </c>
      <c r="J6" s="1" t="s">
        <v>8</v>
      </c>
      <c r="K6" s="1" t="s">
        <v>7</v>
      </c>
      <c r="L6" s="1" t="s">
        <v>10</v>
      </c>
      <c r="M6" s="1">
        <v>50</v>
      </c>
      <c r="S6" s="1" t="s">
        <v>17</v>
      </c>
    </row>
    <row r="7" spans="1:19" x14ac:dyDescent="0.25">
      <c r="A7" s="20"/>
      <c r="B7" s="4">
        <v>6</v>
      </c>
      <c r="C7" s="1">
        <v>10000</v>
      </c>
      <c r="D7" s="1">
        <f t="shared" si="1"/>
        <v>8.0008000800080011E-4</v>
      </c>
      <c r="E7" s="1">
        <f t="shared" si="0"/>
        <v>9.210340371976184E-4</v>
      </c>
      <c r="F7" s="1"/>
      <c r="G7" s="1">
        <v>10</v>
      </c>
      <c r="H7" s="1">
        <v>100</v>
      </c>
      <c r="I7" s="1">
        <v>1</v>
      </c>
      <c r="J7" s="1" t="s">
        <v>8</v>
      </c>
      <c r="K7" s="1" t="s">
        <v>7</v>
      </c>
      <c r="L7" s="1" t="s">
        <v>10</v>
      </c>
      <c r="M7" s="1">
        <v>50</v>
      </c>
      <c r="S7" s="1" t="s">
        <v>18</v>
      </c>
    </row>
    <row r="8" spans="1:19" x14ac:dyDescent="0.25">
      <c r="A8" s="22" t="s">
        <v>25</v>
      </c>
      <c r="B8" s="5">
        <v>1</v>
      </c>
      <c r="C8" s="1">
        <v>100</v>
      </c>
      <c r="D8" s="1">
        <f>2*LOG(C8)/(C8-1)</f>
        <v>4.0404040404040407E-2</v>
      </c>
      <c r="E8" s="1">
        <f>LN(C8)/(C8)</f>
        <v>4.6051701859880917E-2</v>
      </c>
      <c r="F8" s="1">
        <v>4.7E-2</v>
      </c>
      <c r="G8" s="1">
        <v>10</v>
      </c>
      <c r="H8" s="1">
        <v>100</v>
      </c>
      <c r="I8" s="1">
        <v>1</v>
      </c>
      <c r="J8" s="1" t="s">
        <v>8</v>
      </c>
      <c r="K8" s="1" t="s">
        <v>7</v>
      </c>
      <c r="L8" s="1" t="s">
        <v>10</v>
      </c>
      <c r="M8" s="1">
        <v>50</v>
      </c>
      <c r="S8" s="1" t="s">
        <v>19</v>
      </c>
    </row>
    <row r="9" spans="1:19" x14ac:dyDescent="0.25">
      <c r="A9" s="22"/>
      <c r="B9" s="5">
        <v>2</v>
      </c>
      <c r="C9" s="1">
        <v>100</v>
      </c>
      <c r="D9" s="1">
        <f>2*LOG(C9)/(C9-1)</f>
        <v>4.0404040404040407E-2</v>
      </c>
      <c r="E9" s="1">
        <f>LN(C9)/(C9)</f>
        <v>4.6051701859880917E-2</v>
      </c>
      <c r="F9" s="1">
        <v>4.7E-2</v>
      </c>
      <c r="G9" s="1">
        <v>10</v>
      </c>
      <c r="H9" s="1">
        <v>100</v>
      </c>
      <c r="I9" s="1">
        <v>2</v>
      </c>
      <c r="J9" s="1" t="s">
        <v>8</v>
      </c>
      <c r="K9" s="1" t="s">
        <v>7</v>
      </c>
      <c r="L9" s="1" t="s">
        <v>10</v>
      </c>
      <c r="M9" s="1">
        <v>50</v>
      </c>
      <c r="S9" s="1" t="s">
        <v>20</v>
      </c>
    </row>
    <row r="10" spans="1:19" x14ac:dyDescent="0.25">
      <c r="A10" s="22"/>
      <c r="B10" s="5">
        <v>3</v>
      </c>
      <c r="C10" s="1">
        <v>100</v>
      </c>
      <c r="D10" s="1">
        <f t="shared" si="1"/>
        <v>4.0404040404040407E-2</v>
      </c>
      <c r="E10" s="1">
        <f t="shared" si="0"/>
        <v>4.6051701859880917E-2</v>
      </c>
      <c r="F10" s="1">
        <v>4.7E-2</v>
      </c>
      <c r="G10" s="1">
        <v>10</v>
      </c>
      <c r="H10" s="1">
        <v>100</v>
      </c>
      <c r="I10" s="1">
        <v>10</v>
      </c>
      <c r="J10" s="1" t="s">
        <v>8</v>
      </c>
      <c r="K10" s="1" t="s">
        <v>7</v>
      </c>
      <c r="L10" s="1" t="s">
        <v>10</v>
      </c>
      <c r="M10" s="1">
        <v>50</v>
      </c>
      <c r="S10" s="1" t="s">
        <v>27</v>
      </c>
    </row>
    <row r="11" spans="1:19" x14ac:dyDescent="0.25">
      <c r="A11" s="22" t="s">
        <v>26</v>
      </c>
      <c r="B11" s="6">
        <v>1</v>
      </c>
      <c r="C11" s="1">
        <v>100</v>
      </c>
      <c r="D11" s="1">
        <f t="shared" si="1"/>
        <v>4.0404040404040407E-2</v>
      </c>
      <c r="E11" s="1">
        <f t="shared" si="0"/>
        <v>4.6051701859880917E-2</v>
      </c>
      <c r="F11" s="1">
        <v>4.7E-2</v>
      </c>
      <c r="G11" s="1">
        <v>10</v>
      </c>
      <c r="H11" s="1">
        <v>100</v>
      </c>
      <c r="I11" s="1">
        <v>1</v>
      </c>
      <c r="J11" s="1" t="s">
        <v>8</v>
      </c>
      <c r="K11" s="1" t="s">
        <v>14</v>
      </c>
      <c r="L11" s="1" t="s">
        <v>10</v>
      </c>
      <c r="M11" s="1">
        <v>50</v>
      </c>
    </row>
    <row r="12" spans="1:19" x14ac:dyDescent="0.25">
      <c r="A12" s="22"/>
      <c r="B12" s="6">
        <v>2</v>
      </c>
      <c r="C12" s="1">
        <v>100</v>
      </c>
      <c r="D12" s="1">
        <f t="shared" si="1"/>
        <v>4.0404040404040407E-2</v>
      </c>
      <c r="E12" s="1">
        <f t="shared" si="0"/>
        <v>4.6051701859880917E-2</v>
      </c>
      <c r="F12" s="1">
        <v>4.7E-2</v>
      </c>
      <c r="G12" s="1">
        <v>10</v>
      </c>
      <c r="H12" s="1">
        <v>100</v>
      </c>
      <c r="I12" s="1">
        <v>1</v>
      </c>
      <c r="J12" s="1" t="s">
        <v>8</v>
      </c>
      <c r="K12" s="1" t="s">
        <v>52</v>
      </c>
      <c r="L12" s="1" t="s">
        <v>10</v>
      </c>
      <c r="M12" s="1">
        <v>50</v>
      </c>
    </row>
    <row r="13" spans="1:19" x14ac:dyDescent="0.25">
      <c r="A13" s="22"/>
      <c r="B13" s="6">
        <v>3</v>
      </c>
      <c r="C13" s="1">
        <v>100</v>
      </c>
      <c r="D13" s="1">
        <f t="shared" si="1"/>
        <v>4.0404040404040407E-2</v>
      </c>
      <c r="E13" s="1">
        <f t="shared" si="0"/>
        <v>4.6051701859880917E-2</v>
      </c>
      <c r="F13" s="1">
        <v>4.7E-2</v>
      </c>
      <c r="G13" s="1">
        <v>10</v>
      </c>
      <c r="H13" s="1">
        <v>100</v>
      </c>
      <c r="I13" s="1">
        <v>1</v>
      </c>
      <c r="J13" s="1" t="s">
        <v>8</v>
      </c>
      <c r="K13" s="1" t="s">
        <v>53</v>
      </c>
      <c r="L13" s="1" t="s">
        <v>10</v>
      </c>
      <c r="M13" s="1">
        <v>50</v>
      </c>
    </row>
    <row r="14" spans="1:19" x14ac:dyDescent="0.25">
      <c r="A14" s="22"/>
      <c r="B14" s="6">
        <v>4</v>
      </c>
      <c r="C14" s="1">
        <v>100</v>
      </c>
      <c r="D14" s="1">
        <f t="shared" si="1"/>
        <v>4.0404040404040407E-2</v>
      </c>
      <c r="E14" s="1">
        <f t="shared" si="0"/>
        <v>4.6051701859880917E-2</v>
      </c>
      <c r="F14" s="1">
        <v>4.7E-2</v>
      </c>
      <c r="G14" s="1">
        <v>10</v>
      </c>
      <c r="H14" s="1">
        <v>100</v>
      </c>
      <c r="I14" s="1">
        <v>1</v>
      </c>
      <c r="J14" s="1" t="s">
        <v>8</v>
      </c>
      <c r="K14" s="1" t="s">
        <v>54</v>
      </c>
      <c r="L14" s="1" t="s">
        <v>10</v>
      </c>
      <c r="M14" s="1">
        <v>50</v>
      </c>
    </row>
    <row r="15" spans="1:19" x14ac:dyDescent="0.25">
      <c r="A15" s="22"/>
      <c r="B15" s="6">
        <v>5</v>
      </c>
      <c r="C15" s="1">
        <v>100</v>
      </c>
      <c r="D15" s="1">
        <f t="shared" si="1"/>
        <v>4.0404040404040407E-2</v>
      </c>
      <c r="E15" s="1">
        <f t="shared" si="0"/>
        <v>4.6051701859880917E-2</v>
      </c>
      <c r="F15" s="1">
        <v>4.7E-2</v>
      </c>
      <c r="G15" s="1">
        <v>10</v>
      </c>
      <c r="H15" s="1">
        <v>100</v>
      </c>
      <c r="I15" s="1">
        <v>1</v>
      </c>
      <c r="J15" s="1" t="s">
        <v>8</v>
      </c>
      <c r="K15" s="1" t="s">
        <v>15</v>
      </c>
      <c r="L15" s="1" t="s">
        <v>10</v>
      </c>
      <c r="M15" s="1">
        <v>50</v>
      </c>
    </row>
    <row r="16" spans="1:19" ht="15.75" thickBot="1" x14ac:dyDescent="0.3">
      <c r="A16" s="22"/>
      <c r="B16" s="6">
        <v>6</v>
      </c>
      <c r="C16" s="1">
        <v>100</v>
      </c>
      <c r="D16" s="1">
        <f t="shared" si="1"/>
        <v>4.0404040404040407E-2</v>
      </c>
      <c r="E16" s="1">
        <f t="shared" si="0"/>
        <v>4.6051701859880917E-2</v>
      </c>
      <c r="F16" s="1">
        <v>4.7E-2</v>
      </c>
      <c r="G16" s="1">
        <v>10</v>
      </c>
      <c r="H16" s="1">
        <v>100</v>
      </c>
      <c r="I16" s="1">
        <v>1</v>
      </c>
      <c r="J16" s="1" t="s">
        <v>8</v>
      </c>
      <c r="K16" s="1" t="s">
        <v>16</v>
      </c>
      <c r="L16" s="1" t="s">
        <v>10</v>
      </c>
      <c r="M16" s="1">
        <v>50</v>
      </c>
    </row>
    <row r="17" spans="1:15" ht="16.5" thickTop="1" thickBot="1" x14ac:dyDescent="0.3">
      <c r="A17" s="13" t="s">
        <v>28</v>
      </c>
      <c r="B17" s="8">
        <v>1</v>
      </c>
      <c r="C17" s="1">
        <v>100</v>
      </c>
      <c r="D17" s="1">
        <f t="shared" si="1"/>
        <v>4.0404040404040407E-2</v>
      </c>
      <c r="E17" s="1">
        <f t="shared" si="0"/>
        <v>4.6051701859880917E-2</v>
      </c>
      <c r="F17" s="1">
        <f>E17</f>
        <v>4.6051701859880917E-2</v>
      </c>
      <c r="G17" s="1">
        <v>10</v>
      </c>
      <c r="H17" s="1">
        <v>100</v>
      </c>
      <c r="I17" s="1">
        <v>1</v>
      </c>
      <c r="J17" s="1" t="s">
        <v>8</v>
      </c>
      <c r="K17" s="1" t="s">
        <v>7</v>
      </c>
      <c r="L17" s="1" t="s">
        <v>10</v>
      </c>
      <c r="M17" s="1">
        <v>100</v>
      </c>
    </row>
    <row r="18" spans="1:15" ht="15.75" thickTop="1" x14ac:dyDescent="0.25">
      <c r="A18" s="13" t="s">
        <v>46</v>
      </c>
      <c r="B18" s="24">
        <v>1</v>
      </c>
      <c r="C18" s="1">
        <v>500</v>
      </c>
      <c r="D18" s="1">
        <f t="shared" si="1"/>
        <v>1.0817515047438954E-2</v>
      </c>
      <c r="E18" s="1">
        <f t="shared" si="0"/>
        <v>1.2429216196844383E-2</v>
      </c>
      <c r="F18" s="1">
        <v>1.243E-2</v>
      </c>
      <c r="G18" s="1">
        <v>10</v>
      </c>
      <c r="H18" s="1">
        <v>100</v>
      </c>
      <c r="I18" s="1">
        <v>1</v>
      </c>
      <c r="J18" s="1" t="s">
        <v>8</v>
      </c>
      <c r="K18" s="1" t="s">
        <v>7</v>
      </c>
      <c r="L18" s="1" t="s">
        <v>10</v>
      </c>
      <c r="M18" s="1">
        <v>1</v>
      </c>
      <c r="O18" s="1" t="s">
        <v>84</v>
      </c>
    </row>
    <row r="19" spans="1:15" x14ac:dyDescent="0.25">
      <c r="B19" s="24">
        <v>2</v>
      </c>
      <c r="C19" s="1">
        <v>500</v>
      </c>
      <c r="D19" s="1">
        <f t="shared" si="1"/>
        <v>1.0817515047438954E-2</v>
      </c>
      <c r="E19" s="1">
        <f t="shared" si="0"/>
        <v>1.2429216196844383E-2</v>
      </c>
      <c r="F19" s="1">
        <v>1.243E-2</v>
      </c>
      <c r="G19" s="1">
        <v>2</v>
      </c>
      <c r="H19" s="1">
        <v>100</v>
      </c>
      <c r="I19" s="1">
        <v>1</v>
      </c>
      <c r="J19" s="1" t="s">
        <v>8</v>
      </c>
      <c r="K19" s="1" t="s">
        <v>7</v>
      </c>
      <c r="L19" s="1" t="s">
        <v>10</v>
      </c>
      <c r="M19" s="1">
        <v>1</v>
      </c>
      <c r="O19" s="1" t="s">
        <v>86</v>
      </c>
    </row>
    <row r="20" spans="1:15" x14ac:dyDescent="0.25">
      <c r="A20" s="20" t="s">
        <v>47</v>
      </c>
      <c r="B20" s="10">
        <v>1</v>
      </c>
      <c r="C20" s="1">
        <v>100</v>
      </c>
      <c r="D20" s="1">
        <f t="shared" si="1"/>
        <v>4.0404040404040407E-2</v>
      </c>
      <c r="E20" s="1">
        <f t="shared" si="0"/>
        <v>4.6051701859880917E-2</v>
      </c>
      <c r="F20" s="1">
        <v>4.7E-2</v>
      </c>
      <c r="G20" s="1">
        <v>10</v>
      </c>
      <c r="H20" s="1">
        <v>100</v>
      </c>
      <c r="I20" s="1">
        <v>1</v>
      </c>
      <c r="J20" s="1" t="s">
        <v>48</v>
      </c>
      <c r="K20" s="1" t="s">
        <v>7</v>
      </c>
      <c r="L20" s="1" t="s">
        <v>10</v>
      </c>
      <c r="M20" s="1">
        <v>100</v>
      </c>
    </row>
    <row r="21" spans="1:15" x14ac:dyDescent="0.25">
      <c r="A21" s="20"/>
      <c r="B21" s="11">
        <v>2</v>
      </c>
      <c r="C21" s="1">
        <v>100</v>
      </c>
      <c r="D21" s="1">
        <f t="shared" si="1"/>
        <v>4.0404040404040407E-2</v>
      </c>
      <c r="E21" s="1">
        <f t="shared" si="0"/>
        <v>4.6051701859880917E-2</v>
      </c>
      <c r="F21" s="1">
        <v>4.7E-2</v>
      </c>
      <c r="G21" s="1">
        <v>10</v>
      </c>
      <c r="H21" s="1">
        <v>100</v>
      </c>
      <c r="I21" s="1">
        <v>1</v>
      </c>
      <c r="J21" s="1" t="s">
        <v>49</v>
      </c>
      <c r="K21" s="1" t="s">
        <v>7</v>
      </c>
      <c r="L21" s="1" t="s">
        <v>10</v>
      </c>
      <c r="M21" s="1">
        <v>100</v>
      </c>
    </row>
    <row r="22" spans="1:15" x14ac:dyDescent="0.25">
      <c r="A22" s="20"/>
      <c r="B22" s="10">
        <v>3</v>
      </c>
      <c r="C22" s="1">
        <v>100</v>
      </c>
      <c r="D22" s="1">
        <f t="shared" si="1"/>
        <v>4.0404040404040407E-2</v>
      </c>
      <c r="E22" s="1">
        <f t="shared" si="0"/>
        <v>4.6051701859880917E-2</v>
      </c>
      <c r="F22" s="1">
        <v>4.7E-2</v>
      </c>
      <c r="G22" s="1">
        <v>10</v>
      </c>
      <c r="H22" s="1">
        <v>100</v>
      </c>
      <c r="I22" s="1">
        <v>1</v>
      </c>
      <c r="J22" s="1" t="s">
        <v>49</v>
      </c>
      <c r="K22" s="1" t="s">
        <v>7</v>
      </c>
      <c r="L22" s="1" t="s">
        <v>10</v>
      </c>
      <c r="M22" s="1">
        <v>100</v>
      </c>
    </row>
    <row r="23" spans="1:15" x14ac:dyDescent="0.25">
      <c r="A23" s="20"/>
      <c r="B23" s="11">
        <v>4</v>
      </c>
      <c r="C23" s="1">
        <v>100</v>
      </c>
      <c r="D23" s="1">
        <f t="shared" si="1"/>
        <v>4.0404040404040407E-2</v>
      </c>
      <c r="E23" s="1">
        <f t="shared" si="0"/>
        <v>4.6051701859880917E-2</v>
      </c>
      <c r="F23" s="1">
        <v>4.7E-2</v>
      </c>
      <c r="G23" s="1">
        <v>10</v>
      </c>
      <c r="H23" s="1">
        <v>100</v>
      </c>
      <c r="I23" s="1">
        <v>1</v>
      </c>
      <c r="J23" s="1" t="s">
        <v>50</v>
      </c>
      <c r="K23" s="1" t="s">
        <v>7</v>
      </c>
      <c r="L23" s="1" t="s">
        <v>10</v>
      </c>
      <c r="M23" s="1">
        <v>100</v>
      </c>
    </row>
    <row r="24" spans="1:15" x14ac:dyDescent="0.25">
      <c r="A24" s="20"/>
      <c r="B24" s="10">
        <v>5</v>
      </c>
      <c r="C24" s="1">
        <v>100</v>
      </c>
      <c r="D24" s="1">
        <f t="shared" si="1"/>
        <v>4.0404040404040407E-2</v>
      </c>
      <c r="E24" s="1">
        <f t="shared" si="0"/>
        <v>4.6051701859880917E-2</v>
      </c>
      <c r="F24" s="1">
        <v>4.7E-2</v>
      </c>
      <c r="G24" s="1">
        <v>10</v>
      </c>
      <c r="H24" s="1">
        <v>100</v>
      </c>
      <c r="I24" s="1">
        <v>1</v>
      </c>
      <c r="J24" s="1" t="s">
        <v>51</v>
      </c>
      <c r="K24" s="1" t="s">
        <v>7</v>
      </c>
      <c r="L24" s="1" t="s">
        <v>10</v>
      </c>
      <c r="M24" s="1">
        <v>100</v>
      </c>
    </row>
    <row r="25" spans="1:15" x14ac:dyDescent="0.25">
      <c r="A25" s="23" t="s">
        <v>57</v>
      </c>
      <c r="B25" s="12">
        <v>1</v>
      </c>
      <c r="C25" s="1">
        <v>100</v>
      </c>
      <c r="D25" s="1">
        <f>2*LOG(C25)/(C25-1)</f>
        <v>4.0404040404040407E-2</v>
      </c>
      <c r="E25" s="1">
        <f t="shared" si="0"/>
        <v>4.6051701859880917E-2</v>
      </c>
      <c r="F25" s="1">
        <v>4.7E-2</v>
      </c>
      <c r="G25" s="1">
        <v>1</v>
      </c>
      <c r="H25" s="1">
        <v>100</v>
      </c>
      <c r="I25" s="1">
        <v>1</v>
      </c>
      <c r="J25" s="1" t="s">
        <v>8</v>
      </c>
      <c r="K25" s="1" t="s">
        <v>7</v>
      </c>
      <c r="L25" s="1" t="s">
        <v>10</v>
      </c>
      <c r="M25" s="1">
        <v>100</v>
      </c>
      <c r="O25" s="1" t="s">
        <v>85</v>
      </c>
    </row>
    <row r="26" spans="1:15" x14ac:dyDescent="0.25">
      <c r="A26" s="23"/>
      <c r="B26" s="12">
        <v>2</v>
      </c>
      <c r="C26" s="1">
        <v>100</v>
      </c>
      <c r="D26" s="1">
        <f>2*LOG(C26)/(C26-1)</f>
        <v>4.0404040404040407E-2</v>
      </c>
      <c r="E26" s="1">
        <f t="shared" si="0"/>
        <v>4.6051701859880917E-2</v>
      </c>
      <c r="F26" s="1">
        <v>4.7E-2</v>
      </c>
      <c r="G26" s="1">
        <v>2</v>
      </c>
      <c r="H26" s="1">
        <v>100</v>
      </c>
      <c r="I26" s="1">
        <v>1</v>
      </c>
      <c r="J26" s="1" t="s">
        <v>8</v>
      </c>
      <c r="K26" s="1" t="s">
        <v>7</v>
      </c>
      <c r="L26" s="1" t="s">
        <v>10</v>
      </c>
      <c r="M26" s="1">
        <v>100</v>
      </c>
    </row>
    <row r="27" spans="1:15" x14ac:dyDescent="0.25">
      <c r="A27" s="23"/>
      <c r="B27" s="12">
        <v>3</v>
      </c>
      <c r="C27" s="1">
        <v>100</v>
      </c>
      <c r="D27" s="1">
        <f t="shared" si="1"/>
        <v>4.0404040404040407E-2</v>
      </c>
      <c r="E27" s="1">
        <f t="shared" si="0"/>
        <v>4.6051701859880917E-2</v>
      </c>
      <c r="F27" s="1">
        <v>4.7E-2</v>
      </c>
      <c r="G27" s="1">
        <v>4</v>
      </c>
      <c r="H27" s="1">
        <v>100</v>
      </c>
      <c r="I27" s="1">
        <v>1</v>
      </c>
      <c r="J27" s="1" t="s">
        <v>8</v>
      </c>
      <c r="K27" s="1" t="s">
        <v>7</v>
      </c>
      <c r="L27" s="1" t="s">
        <v>10</v>
      </c>
      <c r="M27" s="1">
        <v>100</v>
      </c>
    </row>
    <row r="28" spans="1:15" x14ac:dyDescent="0.25">
      <c r="A28" s="23"/>
      <c r="B28" s="12">
        <v>4</v>
      </c>
      <c r="C28" s="1">
        <v>100</v>
      </c>
      <c r="D28" s="1">
        <f t="shared" si="1"/>
        <v>4.0404040404040407E-2</v>
      </c>
      <c r="E28" s="1">
        <f t="shared" si="0"/>
        <v>4.6051701859880917E-2</v>
      </c>
      <c r="F28" s="1">
        <v>4.7E-2</v>
      </c>
      <c r="G28" s="1">
        <v>8</v>
      </c>
      <c r="H28" s="1">
        <v>100</v>
      </c>
      <c r="I28" s="1">
        <v>1</v>
      </c>
      <c r="J28" s="1" t="s">
        <v>8</v>
      </c>
      <c r="K28" s="1" t="s">
        <v>7</v>
      </c>
      <c r="L28" s="1" t="s">
        <v>10</v>
      </c>
      <c r="M28" s="1">
        <v>100</v>
      </c>
    </row>
    <row r="29" spans="1:15" x14ac:dyDescent="0.25">
      <c r="A29" s="23"/>
      <c r="B29" s="12">
        <v>5</v>
      </c>
      <c r="C29" s="1">
        <v>100</v>
      </c>
      <c r="D29" s="1">
        <f t="shared" si="1"/>
        <v>4.0404040404040407E-2</v>
      </c>
      <c r="E29" s="1">
        <f t="shared" si="0"/>
        <v>4.6051701859880917E-2</v>
      </c>
      <c r="F29" s="1">
        <v>4.7E-2</v>
      </c>
      <c r="G29" s="1">
        <v>16</v>
      </c>
      <c r="H29" s="1">
        <v>100</v>
      </c>
      <c r="I29" s="1">
        <v>1</v>
      </c>
      <c r="J29" s="1" t="s">
        <v>8</v>
      </c>
      <c r="K29" s="1" t="s">
        <v>7</v>
      </c>
      <c r="L29" s="1" t="s">
        <v>10</v>
      </c>
      <c r="M29" s="1">
        <v>100</v>
      </c>
    </row>
    <row r="30" spans="1:15" x14ac:dyDescent="0.25">
      <c r="A30" s="23"/>
      <c r="B30" s="12">
        <v>6</v>
      </c>
      <c r="C30" s="1">
        <v>100</v>
      </c>
      <c r="D30" s="1">
        <f t="shared" si="1"/>
        <v>4.0404040404040407E-2</v>
      </c>
      <c r="E30" s="1">
        <f t="shared" si="0"/>
        <v>4.6051701859880917E-2</v>
      </c>
      <c r="F30" s="1">
        <v>4.7E-2</v>
      </c>
      <c r="G30" s="1">
        <v>32</v>
      </c>
      <c r="H30" s="1">
        <v>100</v>
      </c>
      <c r="I30" s="1">
        <v>1</v>
      </c>
      <c r="J30" s="1" t="s">
        <v>8</v>
      </c>
      <c r="K30" s="1" t="s">
        <v>7</v>
      </c>
      <c r="L30" s="1" t="s">
        <v>10</v>
      </c>
      <c r="M30" s="1">
        <v>100</v>
      </c>
    </row>
    <row r="31" spans="1:15" x14ac:dyDescent="0.25">
      <c r="A31" s="20" t="s">
        <v>58</v>
      </c>
      <c r="B31" s="14">
        <v>1</v>
      </c>
      <c r="C31" s="1">
        <v>100</v>
      </c>
      <c r="D31" s="1">
        <f t="shared" si="1"/>
        <v>4.0404040404040407E-2</v>
      </c>
      <c r="E31" s="1">
        <f t="shared" si="0"/>
        <v>4.6051701859880917E-2</v>
      </c>
      <c r="F31" s="1">
        <v>4.7E-2</v>
      </c>
      <c r="G31" s="1">
        <v>2</v>
      </c>
      <c r="H31" s="1">
        <v>100</v>
      </c>
      <c r="I31" s="1">
        <v>1</v>
      </c>
      <c r="J31" s="1" t="s">
        <v>8</v>
      </c>
      <c r="K31" s="1" t="s">
        <v>7</v>
      </c>
      <c r="L31" s="1" t="s">
        <v>59</v>
      </c>
      <c r="M31" s="1">
        <v>100</v>
      </c>
    </row>
    <row r="32" spans="1:15" x14ac:dyDescent="0.25">
      <c r="A32" s="20"/>
      <c r="B32" s="14">
        <v>2</v>
      </c>
      <c r="C32" s="1">
        <v>100</v>
      </c>
      <c r="D32" s="1">
        <f t="shared" si="1"/>
        <v>4.0404040404040407E-2</v>
      </c>
      <c r="E32" s="1">
        <f t="shared" si="0"/>
        <v>4.6051701859880917E-2</v>
      </c>
      <c r="F32" s="1">
        <v>4.7E-2</v>
      </c>
      <c r="G32" s="1">
        <v>2</v>
      </c>
      <c r="H32" s="1">
        <v>100</v>
      </c>
      <c r="I32" s="1">
        <v>1</v>
      </c>
      <c r="J32" s="1" t="s">
        <v>8</v>
      </c>
      <c r="K32" s="1" t="s">
        <v>7</v>
      </c>
      <c r="L32" s="1" t="s">
        <v>60</v>
      </c>
      <c r="M32" s="1">
        <v>100</v>
      </c>
    </row>
    <row r="33" spans="1:13" x14ac:dyDescent="0.25">
      <c r="A33" s="20"/>
      <c r="B33" s="14">
        <v>3</v>
      </c>
      <c r="C33" s="1">
        <v>100</v>
      </c>
      <c r="D33" s="1">
        <f t="shared" si="1"/>
        <v>4.0404040404040407E-2</v>
      </c>
      <c r="E33" s="1">
        <f t="shared" si="0"/>
        <v>4.6051701859880917E-2</v>
      </c>
      <c r="F33" s="1">
        <v>4.7E-2</v>
      </c>
      <c r="G33" s="1">
        <v>2</v>
      </c>
      <c r="H33" s="1">
        <v>100</v>
      </c>
      <c r="I33" s="1">
        <v>1</v>
      </c>
      <c r="J33" s="1" t="s">
        <v>8</v>
      </c>
      <c r="K33" s="1" t="s">
        <v>7</v>
      </c>
      <c r="L33" s="1" t="s">
        <v>61</v>
      </c>
      <c r="M33" s="1">
        <v>100</v>
      </c>
    </row>
    <row r="34" spans="1:13" x14ac:dyDescent="0.25">
      <c r="A34" s="20"/>
      <c r="B34" s="14">
        <v>4</v>
      </c>
      <c r="C34" s="1">
        <v>100</v>
      </c>
      <c r="D34" s="1">
        <f t="shared" si="1"/>
        <v>4.0404040404040407E-2</v>
      </c>
      <c r="E34" s="1">
        <f t="shared" si="0"/>
        <v>4.6051701859880917E-2</v>
      </c>
      <c r="F34" s="1">
        <v>4.7E-2</v>
      </c>
      <c r="G34" s="1">
        <v>2</v>
      </c>
      <c r="H34" s="1">
        <v>100</v>
      </c>
      <c r="I34" s="1">
        <v>1</v>
      </c>
      <c r="J34" s="1" t="s">
        <v>8</v>
      </c>
      <c r="K34" s="1" t="s">
        <v>7</v>
      </c>
      <c r="L34" s="1" t="s">
        <v>62</v>
      </c>
      <c r="M34" s="1">
        <v>100</v>
      </c>
    </row>
    <row r="35" spans="1:13" x14ac:dyDescent="0.25">
      <c r="A35" s="20"/>
      <c r="B35" s="14">
        <v>5</v>
      </c>
      <c r="C35" s="1">
        <v>100</v>
      </c>
      <c r="D35" s="1">
        <f t="shared" si="1"/>
        <v>4.0404040404040407E-2</v>
      </c>
      <c r="E35" s="1">
        <f t="shared" si="0"/>
        <v>4.6051701859880917E-2</v>
      </c>
      <c r="F35" s="1">
        <v>4.7E-2</v>
      </c>
      <c r="G35" s="1">
        <v>2</v>
      </c>
      <c r="H35" s="1">
        <v>100</v>
      </c>
      <c r="I35" s="1">
        <v>1</v>
      </c>
      <c r="J35" s="1" t="s">
        <v>8</v>
      </c>
      <c r="K35" s="1" t="s">
        <v>7</v>
      </c>
      <c r="L35" s="1" t="s">
        <v>63</v>
      </c>
      <c r="M35" s="1">
        <v>100</v>
      </c>
    </row>
    <row r="36" spans="1:13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9" spans="3:6" x14ac:dyDescent="0.25">
      <c r="C49" s="7"/>
      <c r="F49" s="7"/>
    </row>
  </sheetData>
  <mergeCells count="6">
    <mergeCell ref="A31:A35"/>
    <mergeCell ref="A2:A7"/>
    <mergeCell ref="A8:A10"/>
    <mergeCell ref="A11:A16"/>
    <mergeCell ref="A20:A24"/>
    <mergeCell ref="A25:A3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W52"/>
  <sheetViews>
    <sheetView workbookViewId="0">
      <selection activeCell="J20" sqref="J20"/>
    </sheetView>
  </sheetViews>
  <sheetFormatPr defaultRowHeight="15" x14ac:dyDescent="0.25"/>
  <cols>
    <col min="1" max="1" width="27.5703125" customWidth="1"/>
    <col min="9" max="9" width="11.140625" bestFit="1" customWidth="1"/>
  </cols>
  <sheetData>
    <row r="1" spans="1:23" ht="18.75" x14ac:dyDescent="0.3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3" ht="15.75" thickBot="1" x14ac:dyDescent="0.3">
      <c r="B2">
        <v>0.91530000000300005</v>
      </c>
      <c r="C2">
        <v>0.91530000000300005</v>
      </c>
      <c r="D2">
        <v>0.91530000000300005</v>
      </c>
      <c r="E2">
        <v>0.91530000000300005</v>
      </c>
      <c r="F2">
        <v>0.91530000000300005</v>
      </c>
      <c r="G2" t="s">
        <v>55</v>
      </c>
    </row>
    <row r="3" spans="1:23" x14ac:dyDescent="0.25">
      <c r="B3">
        <v>0.61020000000200003</v>
      </c>
      <c r="C3">
        <v>1.8306000000060001</v>
      </c>
      <c r="D3">
        <v>0.91530000000300005</v>
      </c>
      <c r="E3">
        <v>0.91530000000300005</v>
      </c>
      <c r="F3">
        <v>0.99268824148599999</v>
      </c>
      <c r="J3" s="18" t="s">
        <v>64</v>
      </c>
      <c r="K3" s="18"/>
      <c r="M3" s="18" t="s">
        <v>79</v>
      </c>
      <c r="N3" s="18"/>
      <c r="P3" s="18" t="s">
        <v>80</v>
      </c>
      <c r="Q3" s="18"/>
      <c r="S3" s="18" t="s">
        <v>81</v>
      </c>
      <c r="T3" s="18"/>
      <c r="V3" s="18" t="s">
        <v>78</v>
      </c>
      <c r="W3" s="18"/>
    </row>
    <row r="4" spans="1:23" x14ac:dyDescent="0.25">
      <c r="B4">
        <v>0.30510000000100002</v>
      </c>
      <c r="C4">
        <v>1.2204000000040001</v>
      </c>
      <c r="D4">
        <v>0.91550000000700005</v>
      </c>
      <c r="E4">
        <v>1.2204000000040001</v>
      </c>
      <c r="F4">
        <v>0.94797846390899998</v>
      </c>
      <c r="J4" s="16"/>
      <c r="K4" s="16"/>
      <c r="M4" s="16"/>
      <c r="N4" s="16"/>
      <c r="P4" s="16"/>
      <c r="Q4" s="16"/>
      <c r="S4" s="16"/>
      <c r="T4" s="16"/>
      <c r="V4" s="16"/>
      <c r="W4" s="16"/>
    </row>
    <row r="5" spans="1:23" x14ac:dyDescent="0.25">
      <c r="B5">
        <v>0.30510000000100002</v>
      </c>
      <c r="C5">
        <v>0.61022222222400002</v>
      </c>
      <c r="D5">
        <v>1.2204000000040001</v>
      </c>
      <c r="E5">
        <v>0.61020000000200003</v>
      </c>
      <c r="F5">
        <v>1.2216387008730001</v>
      </c>
      <c r="J5" s="16" t="s">
        <v>65</v>
      </c>
      <c r="K5" s="16">
        <v>0.65907088731205998</v>
      </c>
      <c r="M5" s="16" t="s">
        <v>65</v>
      </c>
      <c r="N5" s="16">
        <v>0.96447097937686022</v>
      </c>
      <c r="P5" s="16" t="s">
        <v>65</v>
      </c>
      <c r="Q5" s="16">
        <v>0.89090111111418024</v>
      </c>
      <c r="S5" s="16" t="s">
        <v>65</v>
      </c>
      <c r="T5" s="16">
        <v>0.91610186017854023</v>
      </c>
      <c r="V5" s="16" t="s">
        <v>65</v>
      </c>
      <c r="W5" s="16">
        <v>1.0695115236070001</v>
      </c>
    </row>
    <row r="6" spans="1:23" x14ac:dyDescent="0.25">
      <c r="B6">
        <v>0.61020000000200003</v>
      </c>
      <c r="C6">
        <v>0.91530000000300005</v>
      </c>
      <c r="D6">
        <v>0.91530000000300005</v>
      </c>
      <c r="E6">
        <v>0.91530000000300005</v>
      </c>
      <c r="F6">
        <v>1.423855858874</v>
      </c>
      <c r="J6" s="16" t="s">
        <v>66</v>
      </c>
      <c r="K6" s="16">
        <v>4.3022931756713616E-2</v>
      </c>
      <c r="M6" s="16" t="s">
        <v>66</v>
      </c>
      <c r="N6" s="16">
        <v>5.4692431251639792E-2</v>
      </c>
      <c r="P6" s="16" t="s">
        <v>66</v>
      </c>
      <c r="Q6" s="16">
        <v>3.7836865796969356E-2</v>
      </c>
      <c r="S6" s="16" t="s">
        <v>66</v>
      </c>
      <c r="T6" s="16">
        <v>3.643300751720354E-2</v>
      </c>
      <c r="V6" s="16" t="s">
        <v>66</v>
      </c>
      <c r="W6" s="16">
        <v>8.5018079230275018E-2</v>
      </c>
    </row>
    <row r="7" spans="1:23" x14ac:dyDescent="0.25">
      <c r="B7">
        <v>0.61020000000200003</v>
      </c>
      <c r="C7">
        <v>0.30511111111200001</v>
      </c>
      <c r="D7">
        <v>0.91530000000300005</v>
      </c>
      <c r="E7">
        <v>0.30510000000100002</v>
      </c>
      <c r="F7">
        <v>0.91560787649700004</v>
      </c>
      <c r="J7" s="16" t="s">
        <v>67</v>
      </c>
      <c r="K7" s="16">
        <v>0.61020000000200003</v>
      </c>
      <c r="M7" s="16" t="s">
        <v>67</v>
      </c>
      <c r="N7" s="16">
        <v>0.91530000000300005</v>
      </c>
      <c r="P7" s="16" t="s">
        <v>67</v>
      </c>
      <c r="Q7" s="16">
        <v>0.91530000000300005</v>
      </c>
      <c r="S7" s="16" t="s">
        <v>67</v>
      </c>
      <c r="T7" s="16">
        <v>0.91530000000300005</v>
      </c>
      <c r="V7" s="16" t="s">
        <v>67</v>
      </c>
      <c r="W7" s="16">
        <v>0.97033335269749998</v>
      </c>
    </row>
    <row r="8" spans="1:23" x14ac:dyDescent="0.25">
      <c r="B8">
        <v>0.30510000000100002</v>
      </c>
      <c r="C8">
        <v>1.5255000000050001</v>
      </c>
      <c r="D8">
        <v>0.61022222222400002</v>
      </c>
      <c r="E8">
        <v>1.5506994742060001</v>
      </c>
      <c r="J8" s="16" t="s">
        <v>68</v>
      </c>
      <c r="K8" s="16">
        <v>0.61020000000200003</v>
      </c>
      <c r="M8" s="16" t="s">
        <v>68</v>
      </c>
      <c r="N8" s="16">
        <v>0.91530000000300005</v>
      </c>
      <c r="P8" s="16" t="s">
        <v>68</v>
      </c>
      <c r="Q8" s="16">
        <v>0.91530000000300005</v>
      </c>
      <c r="S8" s="16" t="s">
        <v>68</v>
      </c>
      <c r="T8" s="16">
        <v>0.91530000000300005</v>
      </c>
      <c r="V8" s="16" t="s">
        <v>68</v>
      </c>
      <c r="W8" s="16" t="e">
        <v>#N/A</v>
      </c>
    </row>
    <row r="9" spans="1:23" x14ac:dyDescent="0.25">
      <c r="B9">
        <v>1.2204000000040001</v>
      </c>
      <c r="C9">
        <v>0.61020000000200003</v>
      </c>
      <c r="D9">
        <v>0.61020000000200003</v>
      </c>
      <c r="E9">
        <v>0.91530000000300005</v>
      </c>
      <c r="J9" s="16" t="s">
        <v>30</v>
      </c>
      <c r="K9" s="16">
        <v>0.30421806791698264</v>
      </c>
      <c r="M9" s="16" t="s">
        <v>30</v>
      </c>
      <c r="N9" s="16">
        <v>0.38673389017613552</v>
      </c>
      <c r="P9" s="16" t="s">
        <v>30</v>
      </c>
      <c r="Q9" s="16">
        <v>0.26754704383882377</v>
      </c>
      <c r="S9" s="16" t="s">
        <v>30</v>
      </c>
      <c r="T9" s="16">
        <v>0.26018371562067272</v>
      </c>
      <c r="V9" s="16" t="s">
        <v>30</v>
      </c>
      <c r="W9" s="16">
        <v>0.20825091302568619</v>
      </c>
    </row>
    <row r="10" spans="1:23" x14ac:dyDescent="0.25">
      <c r="B10">
        <v>0.91530000000300005</v>
      </c>
      <c r="C10">
        <v>1.2217446471169999</v>
      </c>
      <c r="D10">
        <v>0.61020000000200003</v>
      </c>
      <c r="E10">
        <v>0.61020000000200003</v>
      </c>
      <c r="J10" s="16" t="s">
        <v>69</v>
      </c>
      <c r="K10" s="16">
        <v>9.2548632847141848E-2</v>
      </c>
      <c r="M10" s="16" t="s">
        <v>69</v>
      </c>
      <c r="N10" s="16">
        <v>0.14956310181076726</v>
      </c>
      <c r="P10" s="16" t="s">
        <v>69</v>
      </c>
      <c r="Q10" s="16">
        <v>7.1581420666893478E-2</v>
      </c>
      <c r="S10" s="16" t="s">
        <v>69</v>
      </c>
      <c r="T10" s="16">
        <v>6.7695565874179089E-2</v>
      </c>
      <c r="V10" s="16" t="s">
        <v>69</v>
      </c>
      <c r="W10" s="16">
        <v>4.3368442776031912E-2</v>
      </c>
    </row>
    <row r="11" spans="1:23" x14ac:dyDescent="0.25">
      <c r="B11">
        <v>0.30510000000100002</v>
      </c>
      <c r="C11">
        <v>0.91530000000300005</v>
      </c>
      <c r="D11">
        <v>0.91530000000300005</v>
      </c>
      <c r="E11">
        <v>0.91610358299899997</v>
      </c>
      <c r="J11" s="16" t="s">
        <v>70</v>
      </c>
      <c r="K11" s="16">
        <v>-0.82635308083923675</v>
      </c>
      <c r="M11" s="16" t="s">
        <v>70</v>
      </c>
      <c r="N11" s="16">
        <v>-0.39915931653301362</v>
      </c>
      <c r="P11" s="16" t="s">
        <v>70</v>
      </c>
      <c r="Q11" s="16">
        <v>-0.5239911534935402</v>
      </c>
      <c r="S11" s="16" t="s">
        <v>70</v>
      </c>
      <c r="T11" s="16">
        <v>1.0288759383420598</v>
      </c>
      <c r="V11" s="16" t="s">
        <v>70</v>
      </c>
      <c r="W11" s="16">
        <v>0.33027136427514669</v>
      </c>
    </row>
    <row r="12" spans="1:23" x14ac:dyDescent="0.25">
      <c r="B12">
        <v>1.2204000000040001</v>
      </c>
      <c r="C12">
        <v>1.8306000000060001</v>
      </c>
      <c r="D12">
        <v>0.91530000000300005</v>
      </c>
      <c r="E12">
        <v>1.221610090177</v>
      </c>
      <c r="J12" s="16" t="s">
        <v>71</v>
      </c>
      <c r="K12" s="16">
        <v>0.43711523073040359</v>
      </c>
      <c r="M12" s="16" t="s">
        <v>71</v>
      </c>
      <c r="N12" s="16">
        <v>0.31095602990822668</v>
      </c>
      <c r="P12" s="16" t="s">
        <v>71</v>
      </c>
      <c r="Q12" s="16">
        <v>-0.40775931790969783</v>
      </c>
      <c r="S12" s="16" t="s">
        <v>71</v>
      </c>
      <c r="T12" s="16">
        <v>-0.17512408574241317</v>
      </c>
      <c r="V12" s="16" t="s">
        <v>71</v>
      </c>
      <c r="W12" s="16">
        <v>1.2772222108687623</v>
      </c>
    </row>
    <row r="13" spans="1:23" x14ac:dyDescent="0.25">
      <c r="B13">
        <v>0.30510000000100002</v>
      </c>
      <c r="C13">
        <v>1.5255000000050001</v>
      </c>
      <c r="D13">
        <v>1.2204000000040001</v>
      </c>
      <c r="E13">
        <v>0.91530000000300005</v>
      </c>
      <c r="J13" s="16" t="s">
        <v>72</v>
      </c>
      <c r="K13" s="16">
        <v>0.91530000000300005</v>
      </c>
      <c r="M13" s="16" t="s">
        <v>72</v>
      </c>
      <c r="N13" s="16">
        <v>1.5255000000050001</v>
      </c>
      <c r="P13" s="16" t="s">
        <v>72</v>
      </c>
      <c r="Q13" s="16">
        <v>0.91530000000300005</v>
      </c>
      <c r="S13" s="16" t="s">
        <v>72</v>
      </c>
      <c r="T13" s="16">
        <v>1.2455994742050001</v>
      </c>
      <c r="V13" s="16" t="s">
        <v>72</v>
      </c>
      <c r="W13" s="16">
        <v>0.50855585887099997</v>
      </c>
    </row>
    <row r="14" spans="1:23" x14ac:dyDescent="0.25">
      <c r="B14">
        <v>0.61020000000200003</v>
      </c>
      <c r="C14">
        <v>0.91530000000300005</v>
      </c>
      <c r="D14">
        <v>0.30510000000100002</v>
      </c>
      <c r="E14">
        <v>0.91621382376299998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  <c r="P14" s="16" t="s">
        <v>73</v>
      </c>
      <c r="Q14" s="16">
        <v>0.30510000000100002</v>
      </c>
      <c r="S14" s="16" t="s">
        <v>73</v>
      </c>
      <c r="T14" s="16">
        <v>0.30510000000100002</v>
      </c>
      <c r="V14" s="16" t="s">
        <v>73</v>
      </c>
      <c r="W14" s="16">
        <v>0.91530000000300005</v>
      </c>
    </row>
    <row r="15" spans="1:23" x14ac:dyDescent="0.25">
      <c r="B15">
        <v>0.61020000000200003</v>
      </c>
      <c r="C15">
        <v>1.2204000000040001</v>
      </c>
      <c r="D15">
        <v>0.91530000000300005</v>
      </c>
      <c r="E15">
        <v>0.92268943506099999</v>
      </c>
      <c r="J15" s="16" t="s">
        <v>74</v>
      </c>
      <c r="K15" s="16">
        <v>1.2204000000040001</v>
      </c>
      <c r="M15" s="16" t="s">
        <v>74</v>
      </c>
      <c r="N15" s="16">
        <v>1.8306000000060001</v>
      </c>
      <c r="P15" s="16" t="s">
        <v>74</v>
      </c>
      <c r="Q15" s="16">
        <v>1.2204000000040001</v>
      </c>
      <c r="S15" s="16" t="s">
        <v>74</v>
      </c>
      <c r="T15" s="16">
        <v>1.5506994742060001</v>
      </c>
      <c r="V15" s="16" t="s">
        <v>74</v>
      </c>
      <c r="W15" s="16">
        <v>1.423855858874</v>
      </c>
    </row>
    <row r="16" spans="1:23" x14ac:dyDescent="0.25">
      <c r="B16">
        <v>0.61020000000200003</v>
      </c>
      <c r="C16">
        <v>0.30510000000100002</v>
      </c>
      <c r="D16">
        <v>0.61020000000200003</v>
      </c>
      <c r="E16">
        <v>0.61020000000200003</v>
      </c>
      <c r="J16" s="16" t="s">
        <v>75</v>
      </c>
      <c r="K16" s="16">
        <v>32.953544365603001</v>
      </c>
      <c r="M16" s="16" t="s">
        <v>75</v>
      </c>
      <c r="N16" s="16">
        <v>48.223548968843012</v>
      </c>
      <c r="P16" s="16" t="s">
        <v>75</v>
      </c>
      <c r="Q16" s="16">
        <v>44.545055555709013</v>
      </c>
      <c r="S16" s="16" t="s">
        <v>75</v>
      </c>
      <c r="T16" s="16">
        <v>46.721194869105553</v>
      </c>
      <c r="V16" s="16" t="s">
        <v>75</v>
      </c>
      <c r="W16" s="16">
        <v>6.417069141642</v>
      </c>
    </row>
    <row r="17" spans="2:23" x14ac:dyDescent="0.25">
      <c r="B17">
        <v>0.61020000000200003</v>
      </c>
      <c r="C17">
        <v>0.91530000000300005</v>
      </c>
      <c r="D17">
        <v>1.2204000000040001</v>
      </c>
      <c r="E17">
        <v>0.91530000000300005</v>
      </c>
      <c r="J17" s="16" t="s">
        <v>76</v>
      </c>
      <c r="K17" s="16">
        <v>50</v>
      </c>
      <c r="M17" s="16" t="s">
        <v>76</v>
      </c>
      <c r="N17" s="16">
        <v>50</v>
      </c>
      <c r="P17" s="16" t="s">
        <v>76</v>
      </c>
      <c r="Q17" s="16">
        <v>50</v>
      </c>
      <c r="S17" s="16" t="s">
        <v>76</v>
      </c>
      <c r="T17" s="16">
        <v>51</v>
      </c>
      <c r="V17" s="16" t="s">
        <v>76</v>
      </c>
      <c r="W17" s="16">
        <v>6</v>
      </c>
    </row>
    <row r="18" spans="2:23" ht="15.75" thickBot="1" x14ac:dyDescent="0.3">
      <c r="B18">
        <v>0.91530000000300005</v>
      </c>
      <c r="C18">
        <v>0.91530000000300005</v>
      </c>
      <c r="D18">
        <v>1.2204000000040001</v>
      </c>
      <c r="E18">
        <v>0.91530000000300005</v>
      </c>
      <c r="J18" s="17" t="s">
        <v>77</v>
      </c>
      <c r="K18" s="17">
        <v>8.6457818286992824E-2</v>
      </c>
      <c r="M18" s="17" t="s">
        <v>77</v>
      </c>
      <c r="N18" s="17">
        <v>0.10990855550168863</v>
      </c>
      <c r="P18" s="17" t="s">
        <v>77</v>
      </c>
      <c r="Q18" s="17">
        <v>7.6036028556171878E-2</v>
      </c>
      <c r="S18" s="17" t="s">
        <v>77</v>
      </c>
      <c r="T18" s="17">
        <v>7.3177849229914702E-2</v>
      </c>
      <c r="V18" s="17" t="s">
        <v>77</v>
      </c>
      <c r="W18" s="17">
        <v>0.21854593017003399</v>
      </c>
    </row>
    <row r="19" spans="2:23" x14ac:dyDescent="0.25">
      <c r="B19">
        <v>0.61020000000200003</v>
      </c>
      <c r="C19">
        <v>0.61020000000200003</v>
      </c>
      <c r="D19">
        <v>0.91530000000300005</v>
      </c>
      <c r="E19">
        <v>0.91530000000300005</v>
      </c>
    </row>
    <row r="20" spans="2:23" x14ac:dyDescent="0.25">
      <c r="B20">
        <v>0.30511111111200001</v>
      </c>
      <c r="C20">
        <v>0.91530000000300005</v>
      </c>
      <c r="D20">
        <v>0.91550000000700005</v>
      </c>
      <c r="E20">
        <v>1.2204000000040001</v>
      </c>
    </row>
    <row r="21" spans="2:23" x14ac:dyDescent="0.25">
      <c r="B21">
        <v>0.30510000000100002</v>
      </c>
      <c r="C21">
        <v>1.5255000000050001</v>
      </c>
      <c r="D21">
        <v>1.2204000000040001</v>
      </c>
      <c r="E21">
        <v>0.91530000000300005</v>
      </c>
    </row>
    <row r="22" spans="2:23" x14ac:dyDescent="0.25">
      <c r="B22">
        <v>0.30510000000100002</v>
      </c>
      <c r="C22">
        <v>0.91530000000300005</v>
      </c>
      <c r="D22">
        <v>0.91530000000300005</v>
      </c>
      <c r="E22">
        <v>0.30510000000100002</v>
      </c>
      <c r="J22" s="19" t="s">
        <v>29</v>
      </c>
      <c r="K22">
        <f>K5</f>
        <v>0.65907088731205998</v>
      </c>
      <c r="L22">
        <f>N5</f>
        <v>0.96447097937686022</v>
      </c>
      <c r="M22">
        <f>Q5</f>
        <v>0.89090111111418024</v>
      </c>
      <c r="N22">
        <f>T5</f>
        <v>0.91610186017854023</v>
      </c>
      <c r="O22">
        <f>W5</f>
        <v>1.0695115236070001</v>
      </c>
    </row>
    <row r="23" spans="2:23" x14ac:dyDescent="0.25">
      <c r="B23">
        <v>0.91530000000300005</v>
      </c>
      <c r="C23">
        <v>0.91530000000300005</v>
      </c>
      <c r="D23">
        <v>0.91530000000300005</v>
      </c>
      <c r="E23">
        <v>0.91530000000300005</v>
      </c>
      <c r="J23" s="7" t="s">
        <v>82</v>
      </c>
      <c r="K23">
        <f>K18</f>
        <v>8.6457818286992824E-2</v>
      </c>
      <c r="L23">
        <f>N18</f>
        <v>0.10990855550168863</v>
      </c>
      <c r="M23">
        <f>Q18</f>
        <v>7.6036028556171878E-2</v>
      </c>
      <c r="N23">
        <f>T18</f>
        <v>7.3177849229914702E-2</v>
      </c>
      <c r="O23">
        <f>W18</f>
        <v>0.21854593017003399</v>
      </c>
    </row>
    <row r="24" spans="2:23" x14ac:dyDescent="0.25">
      <c r="B24">
        <v>0.91530000000300005</v>
      </c>
      <c r="C24">
        <v>0.30510000000100002</v>
      </c>
      <c r="D24">
        <v>1.2204000000040001</v>
      </c>
      <c r="E24">
        <v>1.2204000000040001</v>
      </c>
    </row>
    <row r="25" spans="2:23" x14ac:dyDescent="0.25">
      <c r="B25">
        <v>0.61020000000200003</v>
      </c>
      <c r="C25">
        <v>0.93035661542600001</v>
      </c>
      <c r="D25">
        <v>1.2204000000040001</v>
      </c>
      <c r="E25">
        <v>0.91530000000300005</v>
      </c>
    </row>
    <row r="26" spans="2:23" x14ac:dyDescent="0.25">
      <c r="B26">
        <v>1.2204000000040001</v>
      </c>
      <c r="C26">
        <v>1.2204000000040001</v>
      </c>
      <c r="D26">
        <v>0.61020000000200003</v>
      </c>
      <c r="E26">
        <v>0.91572428847099996</v>
      </c>
    </row>
    <row r="27" spans="2:23" x14ac:dyDescent="0.25">
      <c r="B27">
        <v>0.91530000000300005</v>
      </c>
      <c r="C27">
        <v>1.5255000000050001</v>
      </c>
      <c r="D27">
        <v>0.61020000000200003</v>
      </c>
      <c r="E27">
        <v>0.91530000000300005</v>
      </c>
    </row>
    <row r="28" spans="2:23" x14ac:dyDescent="0.25">
      <c r="B28">
        <v>0.91530000000300005</v>
      </c>
      <c r="C28">
        <v>0.61020000000200003</v>
      </c>
      <c r="D28">
        <v>0.61020000000200003</v>
      </c>
      <c r="E28">
        <v>0.91580119928699999</v>
      </c>
    </row>
    <row r="29" spans="2:23" x14ac:dyDescent="0.25">
      <c r="B29">
        <v>0.30510000000100002</v>
      </c>
      <c r="C29">
        <v>0.61020000000200003</v>
      </c>
      <c r="D29">
        <v>1.2204000000040001</v>
      </c>
      <c r="E29">
        <v>1.220789647273</v>
      </c>
    </row>
    <row r="30" spans="2:23" x14ac:dyDescent="0.25">
      <c r="B30">
        <v>0.61020000000200003</v>
      </c>
      <c r="C30">
        <v>1.2204000000040001</v>
      </c>
      <c r="D30">
        <v>0.30510000000100002</v>
      </c>
      <c r="E30">
        <v>1.2204000000040001</v>
      </c>
    </row>
    <row r="31" spans="2:23" x14ac:dyDescent="0.25">
      <c r="B31">
        <v>0.91530000000300005</v>
      </c>
      <c r="C31">
        <v>0.61020000000200003</v>
      </c>
      <c r="D31">
        <v>0.91530000000300005</v>
      </c>
      <c r="E31">
        <v>0.61020000000200003</v>
      </c>
    </row>
    <row r="32" spans="2:23" x14ac:dyDescent="0.25">
      <c r="B32">
        <v>1.2204000000040001</v>
      </c>
      <c r="C32">
        <v>0.91530000000300005</v>
      </c>
      <c r="D32">
        <v>0.61020000000200003</v>
      </c>
      <c r="E32">
        <v>0.91639452465600002</v>
      </c>
    </row>
    <row r="33" spans="2:5" x14ac:dyDescent="0.25">
      <c r="B33">
        <v>0.91530000000300005</v>
      </c>
      <c r="C33">
        <v>0.61020000000200003</v>
      </c>
      <c r="D33">
        <v>0.91530000000300005</v>
      </c>
      <c r="E33">
        <v>0.91530000000300005</v>
      </c>
    </row>
    <row r="34" spans="2:5" x14ac:dyDescent="0.25">
      <c r="B34">
        <v>0.61020000000200003</v>
      </c>
      <c r="C34">
        <v>0.61020000000200003</v>
      </c>
      <c r="D34">
        <v>1.2204000000040001</v>
      </c>
      <c r="E34">
        <v>0.91530000000300005</v>
      </c>
    </row>
    <row r="35" spans="2:5" x14ac:dyDescent="0.25">
      <c r="B35">
        <v>0.61293325438599999</v>
      </c>
      <c r="C35">
        <v>1.2204000000040001</v>
      </c>
      <c r="D35">
        <v>0.30510000000100002</v>
      </c>
      <c r="E35">
        <v>0.91533333333599998</v>
      </c>
    </row>
    <row r="36" spans="2:5" x14ac:dyDescent="0.25">
      <c r="B36">
        <v>0.91530000000300005</v>
      </c>
      <c r="C36">
        <v>0.91530000000300005</v>
      </c>
      <c r="D36">
        <v>1.2204000000040001</v>
      </c>
      <c r="E36">
        <v>0.91530000000300005</v>
      </c>
    </row>
    <row r="37" spans="2:5" x14ac:dyDescent="0.25">
      <c r="B37">
        <v>0.30510000000100002</v>
      </c>
      <c r="C37">
        <v>1.220444444448</v>
      </c>
      <c r="D37">
        <v>0.91530000000300005</v>
      </c>
      <c r="E37">
        <v>0.91530000000300005</v>
      </c>
    </row>
    <row r="38" spans="2:5" x14ac:dyDescent="0.25">
      <c r="B38">
        <v>0.30510000000100002</v>
      </c>
      <c r="C38">
        <v>0.61020000000200003</v>
      </c>
      <c r="D38">
        <v>0.91530000000300005</v>
      </c>
      <c r="E38">
        <v>0.61020000000200003</v>
      </c>
    </row>
    <row r="39" spans="2:5" x14ac:dyDescent="0.25">
      <c r="B39">
        <v>0.30510000000100002</v>
      </c>
      <c r="C39">
        <v>0.91530000000300005</v>
      </c>
      <c r="D39">
        <v>1.2204000000040001</v>
      </c>
      <c r="E39">
        <v>0.915326595774</v>
      </c>
    </row>
    <row r="40" spans="2:5" x14ac:dyDescent="0.25">
      <c r="B40">
        <v>1.2204000000040001</v>
      </c>
      <c r="C40">
        <v>1.526769928377</v>
      </c>
      <c r="D40">
        <v>0.91530000000300005</v>
      </c>
      <c r="E40">
        <v>0.91530000000300005</v>
      </c>
    </row>
    <row r="41" spans="2:5" x14ac:dyDescent="0.25">
      <c r="B41">
        <v>0.61020000000200003</v>
      </c>
      <c r="C41">
        <v>0.91530000000300005</v>
      </c>
      <c r="D41">
        <v>0.91530000000300005</v>
      </c>
      <c r="E41">
        <v>0.61020000000200003</v>
      </c>
    </row>
    <row r="42" spans="2:5" x14ac:dyDescent="0.25">
      <c r="B42">
        <v>1.2204000000040001</v>
      </c>
      <c r="C42">
        <v>0.61020000000200003</v>
      </c>
      <c r="D42">
        <v>1.2204000000040001</v>
      </c>
      <c r="E42">
        <v>1.222507013815</v>
      </c>
    </row>
    <row r="43" spans="2:5" x14ac:dyDescent="0.25">
      <c r="B43">
        <v>0.61020000000200003</v>
      </c>
      <c r="C43">
        <v>1.2204000000040001</v>
      </c>
      <c r="D43">
        <v>0.91530000000300005</v>
      </c>
      <c r="E43">
        <v>1.2204000000040001</v>
      </c>
    </row>
    <row r="44" spans="2:5" x14ac:dyDescent="0.25">
      <c r="B44">
        <v>0.30510000000100002</v>
      </c>
      <c r="C44">
        <v>0.61020000000200003</v>
      </c>
      <c r="D44">
        <v>1.2204000000040001</v>
      </c>
      <c r="E44">
        <v>1.5255000000050001</v>
      </c>
    </row>
    <row r="45" spans="2:5" x14ac:dyDescent="0.25">
      <c r="B45">
        <v>0.30510000000100002</v>
      </c>
      <c r="C45">
        <v>0.91530000000300005</v>
      </c>
      <c r="D45">
        <v>0.61020000000200003</v>
      </c>
      <c r="E45">
        <v>0.91530000000300005</v>
      </c>
    </row>
    <row r="46" spans="2:5" x14ac:dyDescent="0.25">
      <c r="B46">
        <v>0.61020000000200003</v>
      </c>
      <c r="C46">
        <v>0.30510000000100002</v>
      </c>
      <c r="D46">
        <v>1.2204000000040001</v>
      </c>
      <c r="E46">
        <v>1.2204000000040001</v>
      </c>
    </row>
    <row r="47" spans="2:5" x14ac:dyDescent="0.25">
      <c r="B47">
        <v>0.61020000000200003</v>
      </c>
      <c r="C47">
        <v>0.61020000000200003</v>
      </c>
      <c r="D47">
        <v>0.61020000000200003</v>
      </c>
      <c r="E47">
        <v>0.61020000000200003</v>
      </c>
    </row>
    <row r="48" spans="2:5" x14ac:dyDescent="0.25">
      <c r="B48">
        <v>0.91530000000300005</v>
      </c>
      <c r="C48">
        <v>1.2204000000040001</v>
      </c>
      <c r="D48">
        <v>0.91533333333599998</v>
      </c>
      <c r="E48">
        <v>0.91530000000300005</v>
      </c>
    </row>
    <row r="49" spans="2:7" x14ac:dyDescent="0.25">
      <c r="B49">
        <v>0.61020000000200003</v>
      </c>
      <c r="C49">
        <v>0.91530000000300005</v>
      </c>
      <c r="D49">
        <v>0.61020000000200003</v>
      </c>
      <c r="E49">
        <v>0.30510000000100002</v>
      </c>
    </row>
    <row r="50" spans="2:7" x14ac:dyDescent="0.25">
      <c r="B50">
        <v>0.61020000000200003</v>
      </c>
      <c r="C50">
        <v>1.2204000000040001</v>
      </c>
      <c r="D50">
        <v>0.91530000000300005</v>
      </c>
      <c r="E50">
        <v>0.91530000000300005</v>
      </c>
    </row>
    <row r="51" spans="2:7" x14ac:dyDescent="0.25">
      <c r="B51">
        <v>0.30510000000100002</v>
      </c>
      <c r="C51">
        <v>1.5255000000050001</v>
      </c>
      <c r="D51">
        <v>0.61020000000200003</v>
      </c>
      <c r="E51">
        <v>0.91530000000300005</v>
      </c>
    </row>
    <row r="52" spans="2:7" x14ac:dyDescent="0.25">
      <c r="B52" s="7">
        <f>AVERAGE(B2:B51)</f>
        <v>0.65907088731205998</v>
      </c>
      <c r="C52" s="7">
        <f t="shared" ref="C52" si="0">AVERAGE(C2:C51)</f>
        <v>0.96447097937686022</v>
      </c>
      <c r="D52" s="7">
        <f t="shared" ref="D52" si="1">AVERAGE(D2:D51)</f>
        <v>0.89090111111418024</v>
      </c>
      <c r="E52" s="7">
        <f t="shared" ref="E52" si="2">AVERAGE(E2:E51)</f>
        <v>0.91610186017854023</v>
      </c>
      <c r="F52" s="7">
        <f>AVERAGE(F2:F7)</f>
        <v>1.0695115236070001</v>
      </c>
      <c r="G52" s="7" t="e">
        <f>AVERAGE(G2:G51)</f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N172"/>
  <sheetViews>
    <sheetView zoomScaleNormal="100" workbookViewId="0">
      <selection activeCell="V27" sqref="V27"/>
    </sheetView>
  </sheetViews>
  <sheetFormatPr defaultRowHeight="15" x14ac:dyDescent="0.25"/>
  <cols>
    <col min="1" max="1" width="27" bestFit="1" customWidth="1"/>
    <col min="6" max="6" width="11.140625" bestFit="1" customWidth="1"/>
  </cols>
  <sheetData>
    <row r="1" spans="1:14" ht="18.75" x14ac:dyDescent="0.3">
      <c r="A1" s="2" t="s">
        <v>25</v>
      </c>
      <c r="B1" s="5">
        <v>1</v>
      </c>
      <c r="C1" s="5">
        <v>2</v>
      </c>
      <c r="D1" s="5">
        <v>3</v>
      </c>
    </row>
    <row r="2" spans="1:14" ht="15.75" thickBot="1" x14ac:dyDescent="0.3">
      <c r="B2">
        <v>0.91530000000300005</v>
      </c>
      <c r="C2">
        <v>0.91530000000300005</v>
      </c>
      <c r="D2">
        <v>0.30510000000100002</v>
      </c>
    </row>
    <row r="3" spans="1:14" x14ac:dyDescent="0.25">
      <c r="B3">
        <v>0.91530000000300005</v>
      </c>
      <c r="C3">
        <v>0.91530000000300005</v>
      </c>
      <c r="D3">
        <v>0.91530000000300005</v>
      </c>
      <c r="G3" s="18" t="s">
        <v>64</v>
      </c>
      <c r="H3" s="18"/>
      <c r="J3" s="18" t="s">
        <v>79</v>
      </c>
      <c r="K3" s="18"/>
      <c r="M3" s="18" t="s">
        <v>80</v>
      </c>
      <c r="N3" s="18"/>
    </row>
    <row r="4" spans="1:14" x14ac:dyDescent="0.25">
      <c r="B4">
        <v>1.2204000000040001</v>
      </c>
      <c r="C4">
        <v>0.915806248366</v>
      </c>
      <c r="D4">
        <v>0.30510000000100002</v>
      </c>
      <c r="G4" s="16"/>
      <c r="H4" s="16"/>
      <c r="J4" s="16"/>
      <c r="K4" s="16"/>
      <c r="M4" s="16"/>
      <c r="N4" s="16"/>
    </row>
    <row r="5" spans="1:14" x14ac:dyDescent="0.25">
      <c r="B5">
        <v>0.61020000000200003</v>
      </c>
      <c r="C5">
        <v>0.61020000000200003</v>
      </c>
      <c r="D5">
        <v>0.30510000000100002</v>
      </c>
      <c r="G5" s="16" t="s">
        <v>65</v>
      </c>
      <c r="H5" s="16">
        <v>0.91610186017854023</v>
      </c>
      <c r="J5" s="16" t="s">
        <v>65</v>
      </c>
      <c r="K5" s="16">
        <v>0.99138745213406054</v>
      </c>
      <c r="M5" s="16" t="s">
        <v>65</v>
      </c>
      <c r="N5" s="16">
        <v>0.88866890437745838</v>
      </c>
    </row>
    <row r="6" spans="1:14" x14ac:dyDescent="0.25">
      <c r="B6">
        <v>0.91530000000300005</v>
      </c>
      <c r="C6">
        <v>1.2204000000040001</v>
      </c>
      <c r="D6">
        <v>1.5255000000050001</v>
      </c>
      <c r="G6" s="16" t="s">
        <v>66</v>
      </c>
      <c r="H6" s="16">
        <v>3.716910223152467E-2</v>
      </c>
      <c r="J6" s="16" t="s">
        <v>66</v>
      </c>
      <c r="K6" s="16">
        <v>3.308078824736186E-2</v>
      </c>
      <c r="M6" s="16" t="s">
        <v>66</v>
      </c>
      <c r="N6" s="16">
        <v>2.2883776814626361E-2</v>
      </c>
    </row>
    <row r="7" spans="1:14" x14ac:dyDescent="0.25">
      <c r="B7">
        <v>0.30510000000100002</v>
      </c>
      <c r="C7">
        <v>0.91530000000300005</v>
      </c>
      <c r="D7">
        <v>0.91530000000300005</v>
      </c>
      <c r="G7" s="16" t="s">
        <v>67</v>
      </c>
      <c r="H7" s="16">
        <v>0.91530000000300005</v>
      </c>
      <c r="J7" s="16" t="s">
        <v>67</v>
      </c>
      <c r="K7" s="16">
        <v>0.91530000000300005</v>
      </c>
      <c r="M7" s="16" t="s">
        <v>67</v>
      </c>
      <c r="N7" s="16">
        <v>0.91530000000300005</v>
      </c>
    </row>
    <row r="8" spans="1:14" x14ac:dyDescent="0.25">
      <c r="B8">
        <v>1.5506994742060001</v>
      </c>
      <c r="C8">
        <v>0.61020000000200003</v>
      </c>
      <c r="D8">
        <v>1.2204000000040001</v>
      </c>
      <c r="G8" s="16" t="s">
        <v>68</v>
      </c>
      <c r="H8" s="16">
        <v>0.91530000000300005</v>
      </c>
      <c r="J8" s="16" t="s">
        <v>68</v>
      </c>
      <c r="K8" s="16">
        <v>0.91530000000300005</v>
      </c>
      <c r="M8" s="16" t="s">
        <v>68</v>
      </c>
      <c r="N8" s="16">
        <v>0.91530000000300005</v>
      </c>
    </row>
    <row r="9" spans="1:14" x14ac:dyDescent="0.25">
      <c r="B9">
        <v>0.91530000000300005</v>
      </c>
      <c r="C9">
        <v>1.280352210762</v>
      </c>
      <c r="D9">
        <v>0.94558310152400005</v>
      </c>
      <c r="G9" s="16" t="s">
        <v>30</v>
      </c>
      <c r="H9" s="16">
        <v>0.26282524238527133</v>
      </c>
      <c r="J9" s="16" t="s">
        <v>30</v>
      </c>
      <c r="K9" s="16">
        <v>0.33080788247361859</v>
      </c>
      <c r="M9" s="16" t="s">
        <v>30</v>
      </c>
      <c r="N9" s="16">
        <v>0.29836794570006558</v>
      </c>
    </row>
    <row r="10" spans="1:14" x14ac:dyDescent="0.25">
      <c r="B10">
        <v>0.61020000000200003</v>
      </c>
      <c r="C10">
        <v>0.91530000000300005</v>
      </c>
      <c r="D10">
        <v>0.91530000000300005</v>
      </c>
      <c r="G10" s="16" t="s">
        <v>69</v>
      </c>
      <c r="H10" s="16">
        <v>6.9077108034876628E-2</v>
      </c>
      <c r="J10" s="16" t="s">
        <v>69</v>
      </c>
      <c r="K10" s="16">
        <v>0.10943385510667944</v>
      </c>
      <c r="M10" s="16" t="s">
        <v>69</v>
      </c>
      <c r="N10" s="16">
        <v>8.9023431021277272E-2</v>
      </c>
    </row>
    <row r="11" spans="1:14" x14ac:dyDescent="0.25">
      <c r="B11">
        <v>0.91610358299899997</v>
      </c>
      <c r="C11">
        <v>0.91530000000300005</v>
      </c>
      <c r="D11">
        <v>1.2204000000040001</v>
      </c>
      <c r="G11" s="16" t="s">
        <v>70</v>
      </c>
      <c r="H11" s="16">
        <v>0.95062648443506248</v>
      </c>
      <c r="J11" s="16" t="s">
        <v>70</v>
      </c>
      <c r="K11" s="16">
        <v>-0.21523242251904318</v>
      </c>
      <c r="M11" s="16" t="s">
        <v>70</v>
      </c>
      <c r="N11" s="16">
        <v>-0.44256535023355958</v>
      </c>
    </row>
    <row r="12" spans="1:14" x14ac:dyDescent="0.25">
      <c r="B12">
        <v>1.221610090177</v>
      </c>
      <c r="C12">
        <v>0.30510000000100002</v>
      </c>
      <c r="D12">
        <v>1.2204000000040001</v>
      </c>
      <c r="G12" s="16" t="s">
        <v>71</v>
      </c>
      <c r="H12" s="16">
        <v>-0.17350563726348589</v>
      </c>
      <c r="J12" s="16" t="s">
        <v>71</v>
      </c>
      <c r="K12" s="16">
        <v>-0.26603416963740556</v>
      </c>
      <c r="M12" s="16" t="s">
        <v>71</v>
      </c>
      <c r="N12" s="16">
        <v>-0.18942064705263315</v>
      </c>
    </row>
    <row r="13" spans="1:14" x14ac:dyDescent="0.25">
      <c r="B13">
        <v>0.91530000000300005</v>
      </c>
      <c r="C13">
        <v>1.2204000000040001</v>
      </c>
      <c r="D13">
        <v>0.30510000000100002</v>
      </c>
      <c r="G13" s="16" t="s">
        <v>72</v>
      </c>
      <c r="H13" s="16">
        <v>1.2455994742050001</v>
      </c>
      <c r="J13" s="16" t="s">
        <v>72</v>
      </c>
      <c r="K13" s="16">
        <v>1.3510846649579999</v>
      </c>
      <c r="M13" s="16" t="s">
        <v>72</v>
      </c>
      <c r="N13" s="16">
        <v>1.2333070988670001</v>
      </c>
    </row>
    <row r="14" spans="1:14" x14ac:dyDescent="0.25">
      <c r="B14">
        <v>0.91621382376299998</v>
      </c>
      <c r="C14">
        <v>0.61020000000200003</v>
      </c>
      <c r="D14">
        <v>0.61020000000200003</v>
      </c>
      <c r="G14" s="16" t="s">
        <v>73</v>
      </c>
      <c r="H14" s="16">
        <v>0.30510000000100002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</row>
    <row r="15" spans="1:14" x14ac:dyDescent="0.25">
      <c r="B15">
        <v>0.92268943506099999</v>
      </c>
      <c r="C15">
        <v>0.91530000000300005</v>
      </c>
      <c r="D15">
        <v>0.61020000000200003</v>
      </c>
      <c r="G15" s="16" t="s">
        <v>74</v>
      </c>
      <c r="H15" s="16">
        <v>1.5506994742060001</v>
      </c>
      <c r="J15" s="16" t="s">
        <v>74</v>
      </c>
      <c r="K15" s="16">
        <v>1.656184664959</v>
      </c>
      <c r="M15" s="16" t="s">
        <v>74</v>
      </c>
      <c r="N15" s="16">
        <v>1.5384070988680001</v>
      </c>
    </row>
    <row r="16" spans="1:14" x14ac:dyDescent="0.25">
      <c r="B16">
        <v>0.61020000000200003</v>
      </c>
      <c r="C16">
        <v>1.2204000000040001</v>
      </c>
      <c r="D16">
        <v>0.61020000000200003</v>
      </c>
      <c r="G16" s="16" t="s">
        <v>75</v>
      </c>
      <c r="H16" s="16">
        <v>45.80509300892701</v>
      </c>
      <c r="J16" s="16" t="s">
        <v>75</v>
      </c>
      <c r="K16" s="16">
        <v>99.138745213406054</v>
      </c>
      <c r="M16" s="16" t="s">
        <v>75</v>
      </c>
      <c r="N16" s="16">
        <v>151.07371374416792</v>
      </c>
    </row>
    <row r="17" spans="2:14" x14ac:dyDescent="0.25">
      <c r="B17">
        <v>0.91530000000300005</v>
      </c>
      <c r="C17">
        <v>0.91530000000300005</v>
      </c>
      <c r="D17">
        <v>0.91530000000300005</v>
      </c>
      <c r="G17" s="16" t="s">
        <v>76</v>
      </c>
      <c r="H17" s="16">
        <v>50</v>
      </c>
      <c r="J17" s="16" t="s">
        <v>76</v>
      </c>
      <c r="K17" s="16">
        <v>100</v>
      </c>
      <c r="M17" s="16" t="s">
        <v>76</v>
      </c>
      <c r="N17" s="16">
        <v>170</v>
      </c>
    </row>
    <row r="18" spans="2:14" ht="15.75" thickBot="1" x14ac:dyDescent="0.3">
      <c r="B18">
        <v>0.91530000000300005</v>
      </c>
      <c r="C18">
        <v>0.61020000000200003</v>
      </c>
      <c r="D18">
        <v>0.91530000000300005</v>
      </c>
      <c r="G18" s="17" t="s">
        <v>77</v>
      </c>
      <c r="H18" s="17">
        <v>7.4694107430797102E-2</v>
      </c>
      <c r="J18" s="17" t="s">
        <v>77</v>
      </c>
      <c r="K18" s="17">
        <v>6.5639460812256106E-2</v>
      </c>
      <c r="M18" s="17" t="s">
        <v>77</v>
      </c>
      <c r="N18" s="17">
        <v>4.5174874047932294E-2</v>
      </c>
    </row>
    <row r="19" spans="2:14" x14ac:dyDescent="0.25">
      <c r="B19">
        <v>0.91530000000300005</v>
      </c>
      <c r="C19">
        <v>1.2204000000040001</v>
      </c>
      <c r="D19">
        <v>0.61020000000200003</v>
      </c>
    </row>
    <row r="20" spans="2:14" x14ac:dyDescent="0.25">
      <c r="B20">
        <v>1.2204000000040001</v>
      </c>
      <c r="C20">
        <v>0.91610358299899997</v>
      </c>
      <c r="D20">
        <v>0.91530000000300005</v>
      </c>
    </row>
    <row r="21" spans="2:14" x14ac:dyDescent="0.25">
      <c r="B21">
        <v>0.91530000000300005</v>
      </c>
      <c r="C21">
        <v>1.5255000000050001</v>
      </c>
      <c r="D21">
        <v>0.61020000000200003</v>
      </c>
      <c r="G21" s="7" t="s">
        <v>29</v>
      </c>
      <c r="H21">
        <f>H5</f>
        <v>0.91610186017854023</v>
      </c>
      <c r="I21">
        <f>K5</f>
        <v>0.99138745213406054</v>
      </c>
      <c r="J21">
        <f>N5</f>
        <v>0.88866890437745838</v>
      </c>
    </row>
    <row r="22" spans="2:14" x14ac:dyDescent="0.25">
      <c r="B22">
        <v>0.30510000000100002</v>
      </c>
      <c r="C22">
        <v>0.91530000000300005</v>
      </c>
      <c r="D22">
        <v>1.2204000000040001</v>
      </c>
      <c r="G22" s="7" t="s">
        <v>82</v>
      </c>
      <c r="H22">
        <f>H18</f>
        <v>7.4694107430797102E-2</v>
      </c>
      <c r="I22">
        <f>K18</f>
        <v>6.5639460812256106E-2</v>
      </c>
      <c r="J22">
        <f>N18</f>
        <v>4.5174874047932294E-2</v>
      </c>
    </row>
    <row r="23" spans="2:14" x14ac:dyDescent="0.25">
      <c r="B23">
        <v>0.91530000000300005</v>
      </c>
      <c r="C23">
        <v>1.222405676763</v>
      </c>
      <c r="D23">
        <v>0.91530000000300005</v>
      </c>
    </row>
    <row r="24" spans="2:14" x14ac:dyDescent="0.25">
      <c r="B24">
        <v>1.2204000000040001</v>
      </c>
      <c r="C24">
        <v>1.2204000000040001</v>
      </c>
      <c r="D24">
        <v>0.91530000000300005</v>
      </c>
    </row>
    <row r="25" spans="2:14" x14ac:dyDescent="0.25">
      <c r="B25">
        <v>0.91530000000300005</v>
      </c>
      <c r="C25">
        <v>1.5255000000050001</v>
      </c>
      <c r="D25">
        <v>0.30510000000100002</v>
      </c>
    </row>
    <row r="26" spans="2:14" x14ac:dyDescent="0.25">
      <c r="B26">
        <v>0.91572428847099996</v>
      </c>
      <c r="C26">
        <v>0.91530000000300005</v>
      </c>
      <c r="D26">
        <v>0.91530000000300005</v>
      </c>
    </row>
    <row r="27" spans="2:14" x14ac:dyDescent="0.25">
      <c r="B27">
        <v>0.91530000000300005</v>
      </c>
      <c r="C27">
        <v>1.2204000000040001</v>
      </c>
      <c r="D27">
        <v>0.91530000000300005</v>
      </c>
    </row>
    <row r="28" spans="2:14" x14ac:dyDescent="0.25">
      <c r="B28">
        <v>0.91580119928699999</v>
      </c>
      <c r="C28">
        <v>0.92268943506099999</v>
      </c>
      <c r="D28">
        <v>0.91530000000300005</v>
      </c>
    </row>
    <row r="29" spans="2:14" x14ac:dyDescent="0.25">
      <c r="B29">
        <v>1.220789647273</v>
      </c>
      <c r="C29">
        <v>1.2204000000040001</v>
      </c>
      <c r="D29">
        <v>0.92352396971999995</v>
      </c>
    </row>
    <row r="30" spans="2:14" x14ac:dyDescent="0.25">
      <c r="B30">
        <v>1.2204000000040001</v>
      </c>
      <c r="C30">
        <v>1.656184664959</v>
      </c>
      <c r="D30">
        <v>0.61020000000200003</v>
      </c>
    </row>
    <row r="31" spans="2:14" x14ac:dyDescent="0.25">
      <c r="B31">
        <v>0.61020000000200003</v>
      </c>
      <c r="C31">
        <v>0.30510000000100002</v>
      </c>
      <c r="D31">
        <v>0.61022222222400002</v>
      </c>
    </row>
    <row r="32" spans="2:14" x14ac:dyDescent="0.25">
      <c r="B32">
        <v>0.91639452465600002</v>
      </c>
      <c r="C32">
        <v>0.30510000000100002</v>
      </c>
      <c r="D32">
        <v>0.61020000000200003</v>
      </c>
    </row>
    <row r="33" spans="2:4" x14ac:dyDescent="0.25">
      <c r="B33">
        <v>0.91530000000300005</v>
      </c>
      <c r="C33">
        <v>0.91691372466400001</v>
      </c>
      <c r="D33">
        <v>1.2204000000040001</v>
      </c>
    </row>
    <row r="34" spans="2:4" x14ac:dyDescent="0.25">
      <c r="B34">
        <v>0.91530000000300005</v>
      </c>
      <c r="C34">
        <v>1.5255000000050001</v>
      </c>
      <c r="D34">
        <v>0.30510000000100002</v>
      </c>
    </row>
    <row r="35" spans="2:4" x14ac:dyDescent="0.25">
      <c r="B35">
        <v>0.91533333333599998</v>
      </c>
      <c r="C35">
        <v>1.2204000000040001</v>
      </c>
      <c r="D35">
        <v>0.91530000000300005</v>
      </c>
    </row>
    <row r="36" spans="2:4" x14ac:dyDescent="0.25">
      <c r="B36">
        <v>0.91530000000300005</v>
      </c>
      <c r="C36">
        <v>0.91530000000300005</v>
      </c>
      <c r="D36">
        <v>0.91530000000300005</v>
      </c>
    </row>
    <row r="37" spans="2:4" x14ac:dyDescent="0.25">
      <c r="B37">
        <v>0.91530000000300005</v>
      </c>
      <c r="C37">
        <v>0.91530000000300005</v>
      </c>
      <c r="D37">
        <v>0.91718800025799996</v>
      </c>
    </row>
    <row r="38" spans="2:4" x14ac:dyDescent="0.25">
      <c r="B38">
        <v>0.61020000000200003</v>
      </c>
      <c r="C38">
        <v>1.220444444448</v>
      </c>
      <c r="D38">
        <v>1.2204000000040001</v>
      </c>
    </row>
    <row r="39" spans="2:4" x14ac:dyDescent="0.25">
      <c r="B39">
        <v>0.915326595774</v>
      </c>
      <c r="C39">
        <v>0.91530000000300005</v>
      </c>
      <c r="D39">
        <v>0.91530000000300005</v>
      </c>
    </row>
    <row r="40" spans="2:4" x14ac:dyDescent="0.25">
      <c r="B40">
        <v>0.91530000000300005</v>
      </c>
      <c r="C40">
        <v>1.2204000000040001</v>
      </c>
      <c r="D40">
        <v>0.91530000000300005</v>
      </c>
    </row>
    <row r="41" spans="2:4" x14ac:dyDescent="0.25">
      <c r="B41">
        <v>0.61020000000200003</v>
      </c>
      <c r="C41">
        <v>0.61020000000200003</v>
      </c>
      <c r="D41">
        <v>0.91530000000300005</v>
      </c>
    </row>
    <row r="42" spans="2:4" x14ac:dyDescent="0.25">
      <c r="B42">
        <v>1.222507013815</v>
      </c>
      <c r="C42">
        <v>0.91530000000300005</v>
      </c>
      <c r="D42">
        <v>0.91530000000300005</v>
      </c>
    </row>
    <row r="43" spans="2:4" x14ac:dyDescent="0.25">
      <c r="B43">
        <v>1.2204000000040001</v>
      </c>
      <c r="C43">
        <v>1.2204000000040001</v>
      </c>
      <c r="D43">
        <v>1.2204000000040001</v>
      </c>
    </row>
    <row r="44" spans="2:4" x14ac:dyDescent="0.25">
      <c r="B44">
        <v>1.5255000000050001</v>
      </c>
      <c r="C44">
        <v>0.91530000000300005</v>
      </c>
      <c r="D44">
        <v>0.91530000000300005</v>
      </c>
    </row>
    <row r="45" spans="2:4" x14ac:dyDescent="0.25">
      <c r="B45">
        <v>0.91530000000300005</v>
      </c>
      <c r="C45">
        <v>0.91530000000300005</v>
      </c>
      <c r="D45">
        <v>0.61020000000200003</v>
      </c>
    </row>
    <row r="46" spans="2:4" x14ac:dyDescent="0.25">
      <c r="B46">
        <v>1.2204000000040001</v>
      </c>
      <c r="C46">
        <v>1.2204000000040001</v>
      </c>
      <c r="D46">
        <v>0.91530000000300005</v>
      </c>
    </row>
    <row r="47" spans="2:4" x14ac:dyDescent="0.25">
      <c r="B47">
        <v>0.61020000000200003</v>
      </c>
      <c r="C47">
        <v>1.5255000000050001</v>
      </c>
      <c r="D47">
        <v>0.91530000000300005</v>
      </c>
    </row>
    <row r="48" spans="2:4" x14ac:dyDescent="0.25">
      <c r="B48">
        <v>0.91530000000300005</v>
      </c>
      <c r="C48">
        <v>0.91530000000300005</v>
      </c>
      <c r="D48">
        <v>1.2204000000040001</v>
      </c>
    </row>
    <row r="49" spans="2:4" x14ac:dyDescent="0.25">
      <c r="B49">
        <v>0.30510000000100002</v>
      </c>
      <c r="C49">
        <v>1.5255000000050001</v>
      </c>
      <c r="D49">
        <v>0.61020000000200003</v>
      </c>
    </row>
    <row r="50" spans="2:4" x14ac:dyDescent="0.25">
      <c r="B50">
        <v>0.91530000000300005</v>
      </c>
      <c r="C50">
        <v>0.61060000000799997</v>
      </c>
      <c r="D50">
        <v>0.91530000000300005</v>
      </c>
    </row>
    <row r="51" spans="2:4" x14ac:dyDescent="0.25">
      <c r="B51">
        <v>0.91530000000300005</v>
      </c>
      <c r="C51">
        <v>0.91530000000300005</v>
      </c>
      <c r="D51">
        <v>0.61020000000200003</v>
      </c>
    </row>
    <row r="52" spans="2:4" x14ac:dyDescent="0.25">
      <c r="B52" s="7">
        <f>AVERAGE(B2:B51)</f>
        <v>0.91610186017854023</v>
      </c>
      <c r="C52">
        <v>0.91530000000300005</v>
      </c>
      <c r="D52">
        <v>0.91530000000300005</v>
      </c>
    </row>
    <row r="53" spans="2:4" x14ac:dyDescent="0.25">
      <c r="C53">
        <v>1.5395876522780001</v>
      </c>
      <c r="D53">
        <v>1.118633333337</v>
      </c>
    </row>
    <row r="54" spans="2:4" x14ac:dyDescent="0.25">
      <c r="C54">
        <v>0.91580119928699999</v>
      </c>
      <c r="D54">
        <v>1.220582246283</v>
      </c>
    </row>
    <row r="55" spans="2:4" x14ac:dyDescent="0.25">
      <c r="C55">
        <v>1.2204000000040001</v>
      </c>
      <c r="D55">
        <v>1.2204000000040001</v>
      </c>
    </row>
    <row r="56" spans="2:4" x14ac:dyDescent="0.25">
      <c r="C56">
        <v>1.2204000000040001</v>
      </c>
      <c r="D56">
        <v>1.2204000000040001</v>
      </c>
    </row>
    <row r="57" spans="2:4" x14ac:dyDescent="0.25">
      <c r="C57">
        <v>0.91530000000300005</v>
      </c>
      <c r="D57">
        <v>0.91530000000300005</v>
      </c>
    </row>
    <row r="58" spans="2:4" x14ac:dyDescent="0.25">
      <c r="C58">
        <v>1.2204000000040001</v>
      </c>
      <c r="D58">
        <v>0.61020000000200003</v>
      </c>
    </row>
    <row r="59" spans="2:4" x14ac:dyDescent="0.25">
      <c r="C59">
        <v>1.5255000000050001</v>
      </c>
      <c r="D59">
        <v>0.91530000000300005</v>
      </c>
    </row>
    <row r="60" spans="2:4" x14ac:dyDescent="0.25">
      <c r="C60">
        <v>0.91530000000300005</v>
      </c>
      <c r="D60">
        <v>1.2204000000040001</v>
      </c>
    </row>
    <row r="61" spans="2:4" x14ac:dyDescent="0.25">
      <c r="C61">
        <v>1.2204000000040001</v>
      </c>
      <c r="D61">
        <v>0.61020000000200003</v>
      </c>
    </row>
    <row r="62" spans="2:4" x14ac:dyDescent="0.25">
      <c r="C62">
        <v>1.2204000000040001</v>
      </c>
      <c r="D62">
        <v>0.91530000000300005</v>
      </c>
    </row>
    <row r="63" spans="2:4" x14ac:dyDescent="0.25">
      <c r="C63">
        <v>1.2204000000040001</v>
      </c>
      <c r="D63">
        <v>1.2204000000040001</v>
      </c>
    </row>
    <row r="64" spans="2:4" x14ac:dyDescent="0.25">
      <c r="C64">
        <v>1.2204000000040001</v>
      </c>
      <c r="D64">
        <v>1.2209736502540001</v>
      </c>
    </row>
    <row r="65" spans="3:4" x14ac:dyDescent="0.25">
      <c r="C65">
        <v>1.2204000000040001</v>
      </c>
      <c r="D65">
        <v>1.2204000000040001</v>
      </c>
    </row>
    <row r="66" spans="3:4" x14ac:dyDescent="0.25">
      <c r="C66">
        <v>0.91530000000300005</v>
      </c>
      <c r="D66">
        <v>0.92289895828400004</v>
      </c>
    </row>
    <row r="67" spans="3:4" x14ac:dyDescent="0.25">
      <c r="C67">
        <v>0.61020000000200003</v>
      </c>
      <c r="D67">
        <v>0.30520000000300002</v>
      </c>
    </row>
    <row r="68" spans="3:4" x14ac:dyDescent="0.25">
      <c r="C68">
        <v>1.2204000000040001</v>
      </c>
      <c r="D68">
        <v>1.2204000000040001</v>
      </c>
    </row>
    <row r="69" spans="3:4" x14ac:dyDescent="0.25">
      <c r="C69">
        <v>0.61022222222400002</v>
      </c>
      <c r="D69">
        <v>0.91530000000300005</v>
      </c>
    </row>
    <row r="70" spans="3:4" x14ac:dyDescent="0.25">
      <c r="C70">
        <v>0.91530000000300005</v>
      </c>
      <c r="D70">
        <v>0.91530000000300005</v>
      </c>
    </row>
    <row r="71" spans="3:4" x14ac:dyDescent="0.25">
      <c r="C71">
        <v>1.5276068351000001</v>
      </c>
      <c r="D71">
        <v>1.2204000000040001</v>
      </c>
    </row>
    <row r="72" spans="3:4" x14ac:dyDescent="0.25">
      <c r="C72">
        <v>0.91530000000300005</v>
      </c>
      <c r="D72">
        <v>0.91530000000300005</v>
      </c>
    </row>
    <row r="73" spans="3:4" x14ac:dyDescent="0.25">
      <c r="C73">
        <v>1.2204000000040001</v>
      </c>
      <c r="D73">
        <v>1.2204000000040001</v>
      </c>
    </row>
    <row r="74" spans="3:4" x14ac:dyDescent="0.25">
      <c r="C74">
        <v>0.61020000000200003</v>
      </c>
      <c r="D74">
        <v>0.91530000000300005</v>
      </c>
    </row>
    <row r="75" spans="3:4" x14ac:dyDescent="0.25">
      <c r="C75">
        <v>0.61020000000200003</v>
      </c>
      <c r="D75">
        <v>1.3364599372699999</v>
      </c>
    </row>
    <row r="76" spans="3:4" x14ac:dyDescent="0.25">
      <c r="C76">
        <v>0.915326595774</v>
      </c>
      <c r="D76">
        <v>1.323053183736</v>
      </c>
    </row>
    <row r="77" spans="3:4" x14ac:dyDescent="0.25">
      <c r="C77">
        <v>0.91530000000300005</v>
      </c>
      <c r="D77">
        <v>0.61020000000200003</v>
      </c>
    </row>
    <row r="78" spans="3:4" x14ac:dyDescent="0.25">
      <c r="C78">
        <v>1.5255000000050001</v>
      </c>
      <c r="D78">
        <v>0.91530000000300005</v>
      </c>
    </row>
    <row r="79" spans="3:4" x14ac:dyDescent="0.25">
      <c r="C79">
        <v>0.91530000000300005</v>
      </c>
      <c r="D79">
        <v>1.2204000000040001</v>
      </c>
    </row>
    <row r="80" spans="3:4" x14ac:dyDescent="0.25">
      <c r="C80">
        <v>0.61020000000200003</v>
      </c>
      <c r="D80">
        <v>0.61020000000200003</v>
      </c>
    </row>
    <row r="81" spans="3:4" x14ac:dyDescent="0.25">
      <c r="C81">
        <v>1.5255000000050001</v>
      </c>
      <c r="D81">
        <v>0.91530000000300005</v>
      </c>
    </row>
    <row r="82" spans="3:4" x14ac:dyDescent="0.25">
      <c r="C82">
        <v>0.91530000000300005</v>
      </c>
      <c r="D82">
        <v>0.61020000000200003</v>
      </c>
    </row>
    <row r="83" spans="3:4" x14ac:dyDescent="0.25">
      <c r="C83">
        <v>0.91530000000300005</v>
      </c>
      <c r="D83">
        <v>0.61084038065199997</v>
      </c>
    </row>
    <row r="84" spans="3:4" x14ac:dyDescent="0.25">
      <c r="C84">
        <v>1.2204000000040001</v>
      </c>
      <c r="D84">
        <v>0.61020000000200003</v>
      </c>
    </row>
    <row r="85" spans="3:4" x14ac:dyDescent="0.25">
      <c r="C85">
        <v>0.30510000000100002</v>
      </c>
      <c r="D85">
        <v>0.91530000000300005</v>
      </c>
    </row>
    <row r="86" spans="3:4" x14ac:dyDescent="0.25">
      <c r="C86">
        <v>0.91530000000300005</v>
      </c>
      <c r="D86">
        <v>0.61020000000200003</v>
      </c>
    </row>
    <row r="87" spans="3:4" x14ac:dyDescent="0.25">
      <c r="C87">
        <v>0.61020000000200003</v>
      </c>
      <c r="D87">
        <v>0.30510000000100002</v>
      </c>
    </row>
    <row r="88" spans="3:4" x14ac:dyDescent="0.25">
      <c r="C88">
        <v>0.91530000000300005</v>
      </c>
      <c r="D88">
        <v>0.30510000000100002</v>
      </c>
    </row>
    <row r="89" spans="3:4" x14ac:dyDescent="0.25">
      <c r="C89">
        <v>0.91530000000300005</v>
      </c>
      <c r="D89">
        <v>0.61020000000200003</v>
      </c>
    </row>
    <row r="90" spans="3:4" x14ac:dyDescent="0.25">
      <c r="C90">
        <v>1.5255000000050001</v>
      </c>
      <c r="D90">
        <v>1.2204000000040001</v>
      </c>
    </row>
    <row r="91" spans="3:4" x14ac:dyDescent="0.25">
      <c r="C91">
        <v>0.91530000000300005</v>
      </c>
      <c r="D91">
        <v>1.5384070988680001</v>
      </c>
    </row>
    <row r="92" spans="3:4" x14ac:dyDescent="0.25">
      <c r="C92">
        <v>0.30510000000100002</v>
      </c>
      <c r="D92">
        <v>1.2204000000040001</v>
      </c>
    </row>
    <row r="93" spans="3:4" x14ac:dyDescent="0.25">
      <c r="C93">
        <v>0.91530000000300005</v>
      </c>
      <c r="D93">
        <v>1.2204000000040001</v>
      </c>
    </row>
    <row r="94" spans="3:4" x14ac:dyDescent="0.25">
      <c r="C94">
        <v>1.220600000008</v>
      </c>
      <c r="D94">
        <v>0.61020000000200003</v>
      </c>
    </row>
    <row r="95" spans="3:4" x14ac:dyDescent="0.25">
      <c r="C95">
        <v>1.2210915012470001</v>
      </c>
      <c r="D95">
        <v>0.91530000000300005</v>
      </c>
    </row>
    <row r="96" spans="3:4" x14ac:dyDescent="0.25">
      <c r="C96">
        <v>0.30510000000100002</v>
      </c>
      <c r="D96">
        <v>0.61020000000200003</v>
      </c>
    </row>
    <row r="97" spans="3:4" x14ac:dyDescent="0.25">
      <c r="C97">
        <v>0.30511111111200001</v>
      </c>
      <c r="D97">
        <v>0.91550000000700005</v>
      </c>
    </row>
    <row r="98" spans="3:4" x14ac:dyDescent="0.25">
      <c r="C98">
        <v>1.2204000000040001</v>
      </c>
      <c r="D98">
        <v>0.61020000000200003</v>
      </c>
    </row>
    <row r="99" spans="3:4" x14ac:dyDescent="0.25">
      <c r="C99">
        <v>0.30510000000100002</v>
      </c>
      <c r="D99">
        <v>1.2204000000040001</v>
      </c>
    </row>
    <row r="100" spans="3:4" x14ac:dyDescent="0.25">
      <c r="C100">
        <v>0.91530000000300005</v>
      </c>
      <c r="D100">
        <v>0.61020000000200003</v>
      </c>
    </row>
    <row r="101" spans="3:4" x14ac:dyDescent="0.25">
      <c r="C101">
        <v>0.98059810808299996</v>
      </c>
      <c r="D101">
        <v>0.30510000000100002</v>
      </c>
    </row>
    <row r="102" spans="3:4" x14ac:dyDescent="0.25">
      <c r="C102" s="7">
        <f>AVERAGE(C2:C101)</f>
        <v>0.99138745213406054</v>
      </c>
      <c r="D102">
        <v>0.91530000000300005</v>
      </c>
    </row>
    <row r="103" spans="3:4" x14ac:dyDescent="0.25">
      <c r="D103">
        <v>0.91686666667000005</v>
      </c>
    </row>
    <row r="104" spans="3:4" x14ac:dyDescent="0.25">
      <c r="D104">
        <v>0.61020000000200003</v>
      </c>
    </row>
    <row r="105" spans="3:4" x14ac:dyDescent="0.25">
      <c r="D105">
        <v>1.5304000000060001</v>
      </c>
    </row>
    <row r="106" spans="3:4" x14ac:dyDescent="0.25">
      <c r="D106">
        <v>0.61020000000200003</v>
      </c>
    </row>
    <row r="107" spans="3:4" x14ac:dyDescent="0.25">
      <c r="D107">
        <v>0.91530000000300005</v>
      </c>
    </row>
    <row r="108" spans="3:4" x14ac:dyDescent="0.25">
      <c r="D108">
        <v>0.91530000000300005</v>
      </c>
    </row>
    <row r="109" spans="3:4" x14ac:dyDescent="0.25">
      <c r="D109">
        <v>0.61020000000200003</v>
      </c>
    </row>
    <row r="110" spans="3:4" x14ac:dyDescent="0.25">
      <c r="D110">
        <v>0.91530000000300005</v>
      </c>
    </row>
    <row r="111" spans="3:4" x14ac:dyDescent="0.25">
      <c r="D111">
        <v>0.91530000000300005</v>
      </c>
    </row>
    <row r="112" spans="3:4" x14ac:dyDescent="0.25">
      <c r="D112">
        <v>0.91530000000300005</v>
      </c>
    </row>
    <row r="113" spans="4:4" x14ac:dyDescent="0.25">
      <c r="D113">
        <v>0.61020000000200003</v>
      </c>
    </row>
    <row r="114" spans="4:4" x14ac:dyDescent="0.25">
      <c r="D114">
        <v>0.61020000000200003</v>
      </c>
    </row>
    <row r="115" spans="4:4" x14ac:dyDescent="0.25">
      <c r="D115">
        <v>1.2214198581310001</v>
      </c>
    </row>
    <row r="116" spans="4:4" x14ac:dyDescent="0.25">
      <c r="D116">
        <v>0.30510000000100002</v>
      </c>
    </row>
    <row r="117" spans="4:4" x14ac:dyDescent="0.25">
      <c r="D117">
        <v>0.91530000000300005</v>
      </c>
    </row>
    <row r="118" spans="4:4" x14ac:dyDescent="0.25">
      <c r="D118">
        <v>1.2204000000040001</v>
      </c>
    </row>
    <row r="119" spans="4:4" x14ac:dyDescent="0.25">
      <c r="D119">
        <v>0.61020000000200003</v>
      </c>
    </row>
    <row r="120" spans="4:4" x14ac:dyDescent="0.25">
      <c r="D120">
        <v>0.61020000000200003</v>
      </c>
    </row>
    <row r="121" spans="4:4" x14ac:dyDescent="0.25">
      <c r="D121">
        <v>0.91530000000300005</v>
      </c>
    </row>
    <row r="122" spans="4:4" x14ac:dyDescent="0.25">
      <c r="D122">
        <v>0.71176666666900001</v>
      </c>
    </row>
    <row r="123" spans="4:4" x14ac:dyDescent="0.25">
      <c r="D123">
        <v>1.2253000000050001</v>
      </c>
    </row>
    <row r="124" spans="4:4" x14ac:dyDescent="0.25">
      <c r="D124">
        <v>0.91530000000300005</v>
      </c>
    </row>
    <row r="125" spans="4:4" x14ac:dyDescent="0.25">
      <c r="D125">
        <v>0.91674478006500004</v>
      </c>
    </row>
    <row r="126" spans="4:4" x14ac:dyDescent="0.25">
      <c r="D126">
        <v>0.61020000000200003</v>
      </c>
    </row>
    <row r="127" spans="4:4" x14ac:dyDescent="0.25">
      <c r="D127">
        <v>0.91530000000300005</v>
      </c>
    </row>
    <row r="128" spans="4:4" x14ac:dyDescent="0.25">
      <c r="D128">
        <v>0.91530000000300005</v>
      </c>
    </row>
    <row r="129" spans="4:4" x14ac:dyDescent="0.25">
      <c r="D129">
        <v>1.2204000000040001</v>
      </c>
    </row>
    <row r="130" spans="4:4" x14ac:dyDescent="0.25">
      <c r="D130">
        <v>1.2204000000040001</v>
      </c>
    </row>
    <row r="131" spans="4:4" x14ac:dyDescent="0.25">
      <c r="D131">
        <v>1.2308922936190001</v>
      </c>
    </row>
    <row r="132" spans="4:4" x14ac:dyDescent="0.25">
      <c r="D132">
        <v>0.91530000000300005</v>
      </c>
    </row>
    <row r="133" spans="4:4" x14ac:dyDescent="0.25">
      <c r="D133">
        <v>1.2204000000040001</v>
      </c>
    </row>
    <row r="134" spans="4:4" x14ac:dyDescent="0.25">
      <c r="D134">
        <v>1.221645148516</v>
      </c>
    </row>
    <row r="135" spans="4:4" x14ac:dyDescent="0.25">
      <c r="D135">
        <v>1.2204000000040001</v>
      </c>
    </row>
    <row r="136" spans="4:4" x14ac:dyDescent="0.25">
      <c r="D136">
        <v>1.2204000000040001</v>
      </c>
    </row>
    <row r="137" spans="4:4" x14ac:dyDescent="0.25">
      <c r="D137">
        <v>0.91530000000300005</v>
      </c>
    </row>
    <row r="138" spans="4:4" x14ac:dyDescent="0.25">
      <c r="D138">
        <v>0.61537386395000004</v>
      </c>
    </row>
    <row r="139" spans="4:4" x14ac:dyDescent="0.25">
      <c r="D139">
        <v>0.30510000000100002</v>
      </c>
    </row>
    <row r="140" spans="4:4" x14ac:dyDescent="0.25">
      <c r="D140">
        <v>0.91530000000300005</v>
      </c>
    </row>
    <row r="141" spans="4:4" x14ac:dyDescent="0.25">
      <c r="D141">
        <v>0.91530000000300005</v>
      </c>
    </row>
    <row r="142" spans="4:4" x14ac:dyDescent="0.25">
      <c r="D142">
        <v>0.91530000000300005</v>
      </c>
    </row>
    <row r="143" spans="4:4" x14ac:dyDescent="0.25">
      <c r="D143">
        <v>0.93349356470199996</v>
      </c>
    </row>
    <row r="144" spans="4:4" x14ac:dyDescent="0.25">
      <c r="D144">
        <v>0.61020000000200003</v>
      </c>
    </row>
    <row r="145" spans="4:4" x14ac:dyDescent="0.25">
      <c r="D145">
        <v>1.5255000000050001</v>
      </c>
    </row>
    <row r="146" spans="4:4" x14ac:dyDescent="0.25">
      <c r="D146">
        <v>0.91530000000300005</v>
      </c>
    </row>
    <row r="147" spans="4:4" x14ac:dyDescent="0.25">
      <c r="D147">
        <v>0.91530000000300005</v>
      </c>
    </row>
    <row r="148" spans="4:4" x14ac:dyDescent="0.25">
      <c r="D148">
        <v>0.30510000000100002</v>
      </c>
    </row>
    <row r="149" spans="4:4" x14ac:dyDescent="0.25">
      <c r="D149">
        <v>0.30510000000100002</v>
      </c>
    </row>
    <row r="150" spans="4:4" x14ac:dyDescent="0.25">
      <c r="D150">
        <v>0.61020000000200003</v>
      </c>
    </row>
    <row r="151" spans="4:4" x14ac:dyDescent="0.25">
      <c r="D151">
        <v>0.91530000000300005</v>
      </c>
    </row>
    <row r="152" spans="4:4" x14ac:dyDescent="0.25">
      <c r="D152">
        <v>0.61020000000200003</v>
      </c>
    </row>
    <row r="153" spans="4:4" x14ac:dyDescent="0.25">
      <c r="D153">
        <v>1.2204000000040001</v>
      </c>
    </row>
    <row r="154" spans="4:4" x14ac:dyDescent="0.25">
      <c r="D154">
        <v>1.2204000000040001</v>
      </c>
    </row>
    <row r="155" spans="4:4" x14ac:dyDescent="0.25">
      <c r="D155">
        <v>0.93779698294799996</v>
      </c>
    </row>
    <row r="156" spans="4:4" x14ac:dyDescent="0.25">
      <c r="D156">
        <v>1.2204000000040001</v>
      </c>
    </row>
    <row r="157" spans="4:4" x14ac:dyDescent="0.25">
      <c r="D157">
        <v>0.91530000000300005</v>
      </c>
    </row>
    <row r="158" spans="4:4" x14ac:dyDescent="0.25">
      <c r="D158">
        <v>0.91530000000300005</v>
      </c>
    </row>
    <row r="159" spans="4:4" x14ac:dyDescent="0.25">
      <c r="D159">
        <v>0.91533333333599998</v>
      </c>
    </row>
    <row r="160" spans="4:4" x14ac:dyDescent="0.25">
      <c r="D160">
        <v>1.2204000000040001</v>
      </c>
    </row>
    <row r="161" spans="4:4" x14ac:dyDescent="0.25">
      <c r="D161">
        <v>0.91530000000300005</v>
      </c>
    </row>
    <row r="162" spans="4:4" x14ac:dyDescent="0.25">
      <c r="D162">
        <v>1.5255000000050001</v>
      </c>
    </row>
    <row r="163" spans="4:4" x14ac:dyDescent="0.25">
      <c r="D163">
        <v>0.91643363415099999</v>
      </c>
    </row>
    <row r="164" spans="4:4" x14ac:dyDescent="0.25">
      <c r="D164">
        <v>1.2204000000040001</v>
      </c>
    </row>
    <row r="165" spans="4:4" x14ac:dyDescent="0.25">
      <c r="D165">
        <v>1.2204000000040001</v>
      </c>
    </row>
    <row r="166" spans="4:4" x14ac:dyDescent="0.25">
      <c r="D166">
        <v>0.91530000000300005</v>
      </c>
    </row>
    <row r="167" spans="4:4" x14ac:dyDescent="0.25">
      <c r="D167">
        <v>0.61020000000200003</v>
      </c>
    </row>
    <row r="168" spans="4:4" x14ac:dyDescent="0.25">
      <c r="D168">
        <v>0.30510000000100002</v>
      </c>
    </row>
    <row r="169" spans="4:4" x14ac:dyDescent="0.25">
      <c r="D169">
        <v>1.2204000000040001</v>
      </c>
    </row>
    <row r="170" spans="4:4" x14ac:dyDescent="0.25">
      <c r="D170">
        <v>0.61020000000200003</v>
      </c>
    </row>
    <row r="171" spans="4:4" x14ac:dyDescent="0.25">
      <c r="D171">
        <v>0.91588086857700002</v>
      </c>
    </row>
    <row r="172" spans="4:4" x14ac:dyDescent="0.25">
      <c r="D172" s="7">
        <f>AVERAGE(D2:D171)</f>
        <v>0.88866890437745838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Z52"/>
  <sheetViews>
    <sheetView workbookViewId="0">
      <selection activeCell="AC24" sqref="AC24"/>
    </sheetView>
  </sheetViews>
  <sheetFormatPr defaultRowHeight="15" x14ac:dyDescent="0.25"/>
  <cols>
    <col min="1" max="1" width="27.5703125" bestFit="1" customWidth="1"/>
    <col min="2" max="2" width="11.42578125" bestFit="1" customWidth="1"/>
  </cols>
  <sheetData>
    <row r="1" spans="1:26" ht="18.75" x14ac:dyDescent="0.3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9.0206898844950008</v>
      </c>
      <c r="C2">
        <v>5.4150971374459997</v>
      </c>
      <c r="D2">
        <v>1.0154572418500001</v>
      </c>
      <c r="E2">
        <v>0.91101600000000005</v>
      </c>
      <c r="F2">
        <v>0.60014688000000005</v>
      </c>
      <c r="G2">
        <v>0.60007343999999996</v>
      </c>
    </row>
    <row r="3" spans="1:26" x14ac:dyDescent="0.25">
      <c r="B3">
        <v>8.1138732029790006</v>
      </c>
      <c r="C3">
        <v>3.0281405305939999</v>
      </c>
      <c r="D3">
        <v>0.67554052215399996</v>
      </c>
      <c r="E3">
        <v>1.214688</v>
      </c>
      <c r="F3">
        <v>0.90022031999999996</v>
      </c>
      <c r="G3">
        <v>0.90011015999999999</v>
      </c>
    </row>
    <row r="4" spans="1:26" ht="15.75" thickBot="1" x14ac:dyDescent="0.3">
      <c r="B4">
        <v>86.067229126341999</v>
      </c>
      <c r="C4">
        <v>1.9522644714149999</v>
      </c>
      <c r="D4">
        <v>1.0101599999999999</v>
      </c>
      <c r="E4">
        <v>1.214688</v>
      </c>
      <c r="F4">
        <v>0.90022031999999996</v>
      </c>
      <c r="G4">
        <v>0.90011015999999999</v>
      </c>
    </row>
    <row r="5" spans="1:26" x14ac:dyDescent="0.25">
      <c r="B5">
        <v>54.070096199817002</v>
      </c>
      <c r="C5">
        <v>3.0788820535319998</v>
      </c>
      <c r="D5">
        <v>1.035819587182</v>
      </c>
      <c r="E5">
        <v>1.214688</v>
      </c>
      <c r="F5">
        <v>0.90022031999999996</v>
      </c>
      <c r="G5">
        <v>0.90011015999999999</v>
      </c>
      <c r="J5" s="18" t="s">
        <v>64</v>
      </c>
      <c r="K5" s="18"/>
      <c r="M5" s="18" t="s">
        <v>79</v>
      </c>
      <c r="N5" s="18"/>
      <c r="P5" s="18" t="s">
        <v>80</v>
      </c>
      <c r="Q5" s="18"/>
      <c r="S5" s="18" t="s">
        <v>81</v>
      </c>
      <c r="T5" s="18"/>
      <c r="V5" s="18" t="s">
        <v>78</v>
      </c>
      <c r="W5" s="18"/>
      <c r="Y5" s="18" t="s">
        <v>83</v>
      </c>
      <c r="Z5" s="18"/>
    </row>
    <row r="6" spans="1:26" x14ac:dyDescent="0.25">
      <c r="B6">
        <v>14.367122357386</v>
      </c>
      <c r="C6">
        <v>3.190621918762</v>
      </c>
      <c r="D6">
        <v>1.0116696312769999</v>
      </c>
      <c r="E6">
        <v>1.214688</v>
      </c>
      <c r="F6">
        <v>0.60014688000000005</v>
      </c>
      <c r="G6">
        <v>0.60007343999999996</v>
      </c>
      <c r="J6" s="16"/>
      <c r="K6" s="16"/>
      <c r="M6" s="16"/>
      <c r="N6" s="16"/>
      <c r="P6" s="16"/>
      <c r="Q6" s="16"/>
      <c r="S6" s="16"/>
      <c r="T6" s="16"/>
      <c r="V6" s="16"/>
      <c r="W6" s="16"/>
      <c r="Y6" s="16"/>
      <c r="Z6" s="16"/>
    </row>
    <row r="7" spans="1:26" x14ac:dyDescent="0.25">
      <c r="B7">
        <v>12.070704133185</v>
      </c>
      <c r="C7">
        <v>2.0541117595089999</v>
      </c>
      <c r="D7">
        <v>0.69270020936099996</v>
      </c>
      <c r="E7">
        <v>0.607995342414</v>
      </c>
      <c r="F7">
        <v>0.90022031999999996</v>
      </c>
      <c r="G7">
        <v>0.90011015999999999</v>
      </c>
      <c r="J7" s="16" t="s">
        <v>65</v>
      </c>
      <c r="K7" s="16">
        <v>30.35835334854541</v>
      </c>
      <c r="M7" s="16" t="s">
        <v>65</v>
      </c>
      <c r="N7" s="16">
        <v>4.6450038692464597</v>
      </c>
      <c r="P7" s="16" t="s">
        <v>65</v>
      </c>
      <c r="Q7" s="16">
        <v>1.0394700224709197</v>
      </c>
      <c r="S7" s="16" t="s">
        <v>65</v>
      </c>
      <c r="T7" s="16">
        <v>0.89921969659393997</v>
      </c>
      <c r="V7" s="16" t="s">
        <v>65</v>
      </c>
      <c r="W7" s="16">
        <v>0.85821005760000002</v>
      </c>
      <c r="Y7" s="16" t="s">
        <v>65</v>
      </c>
      <c r="Z7" s="16">
        <v>0.85210429759999984</v>
      </c>
    </row>
    <row r="8" spans="1:26" x14ac:dyDescent="0.25">
      <c r="B8">
        <v>18.447748734832</v>
      </c>
      <c r="C8">
        <v>5.3432816678470001</v>
      </c>
      <c r="D8">
        <v>1.3468800000000001</v>
      </c>
      <c r="E8">
        <v>1.214688</v>
      </c>
      <c r="F8">
        <v>0.90022031999999996</v>
      </c>
      <c r="G8">
        <v>0.90011015999999999</v>
      </c>
      <c r="J8" s="16" t="s">
        <v>66</v>
      </c>
      <c r="K8" s="16">
        <v>3.9786515116837391</v>
      </c>
      <c r="M8" s="16" t="s">
        <v>66</v>
      </c>
      <c r="N8" s="16">
        <v>0.37843043030180157</v>
      </c>
      <c r="P8" s="16" t="s">
        <v>66</v>
      </c>
      <c r="Q8" s="16">
        <v>4.2992463624376857E-2</v>
      </c>
      <c r="S8" s="16" t="s">
        <v>66</v>
      </c>
      <c r="T8" s="16">
        <v>3.7850881994858983E-2</v>
      </c>
      <c r="V8" s="16" t="s">
        <v>66</v>
      </c>
      <c r="W8" s="16">
        <v>2.1018260231787159E-2</v>
      </c>
      <c r="Y8" s="16" t="s">
        <v>66</v>
      </c>
      <c r="Z8" s="16">
        <v>2.1618965876333159E-2</v>
      </c>
    </row>
    <row r="9" spans="1:26" x14ac:dyDescent="0.25">
      <c r="B9">
        <v>23.197372250868</v>
      </c>
      <c r="C9">
        <v>7.0665739802680001</v>
      </c>
      <c r="D9">
        <v>1.4700131121690001</v>
      </c>
      <c r="E9">
        <v>0.91101600000000005</v>
      </c>
      <c r="F9">
        <v>0.90022031999999996</v>
      </c>
      <c r="G9">
        <v>0.90011015999999999</v>
      </c>
      <c r="J9" s="16" t="s">
        <v>67</v>
      </c>
      <c r="K9" s="16">
        <v>17.570595339522999</v>
      </c>
      <c r="M9" s="16" t="s">
        <v>67</v>
      </c>
      <c r="N9" s="16">
        <v>4.1503227907099998</v>
      </c>
      <c r="P9" s="16" t="s">
        <v>67</v>
      </c>
      <c r="Q9" s="16">
        <v>1.0122917635570001</v>
      </c>
      <c r="S9" s="16" t="s">
        <v>67</v>
      </c>
      <c r="T9" s="16">
        <v>0.91101600000000005</v>
      </c>
      <c r="V9" s="16" t="s">
        <v>67</v>
      </c>
      <c r="W9" s="16">
        <v>0.90022031999999996</v>
      </c>
      <c r="Y9" s="16" t="s">
        <v>67</v>
      </c>
      <c r="Z9" s="16">
        <v>0.90011015999999999</v>
      </c>
    </row>
    <row r="10" spans="1:26" x14ac:dyDescent="0.25">
      <c r="B10">
        <v>44.948244063537999</v>
      </c>
      <c r="C10">
        <v>6.45727438686</v>
      </c>
      <c r="D10">
        <v>1.109532760422</v>
      </c>
      <c r="E10">
        <v>0.60734399999999999</v>
      </c>
      <c r="F10">
        <v>0.90022031999999996</v>
      </c>
      <c r="G10">
        <v>0.90011015999999999</v>
      </c>
      <c r="J10" s="16" t="s">
        <v>68</v>
      </c>
      <c r="K10" s="16" t="e">
        <v>#N/A</v>
      </c>
      <c r="M10" s="16" t="s">
        <v>68</v>
      </c>
      <c r="N10" s="16" t="e">
        <v>#N/A</v>
      </c>
      <c r="P10" s="16" t="s">
        <v>68</v>
      </c>
      <c r="Q10" s="16">
        <v>0.67344000000000004</v>
      </c>
      <c r="S10" s="16" t="s">
        <v>68</v>
      </c>
      <c r="T10" s="16">
        <v>0.91101600000000005</v>
      </c>
      <c r="V10" s="16" t="s">
        <v>68</v>
      </c>
      <c r="W10" s="16">
        <v>0.90022031999999996</v>
      </c>
      <c r="Y10" s="16" t="s">
        <v>68</v>
      </c>
      <c r="Z10" s="16">
        <v>0.90011015999999999</v>
      </c>
    </row>
    <row r="11" spans="1:26" x14ac:dyDescent="0.25">
      <c r="B11">
        <v>57.710943001135</v>
      </c>
      <c r="C11">
        <v>3.6047275623499999</v>
      </c>
      <c r="D11">
        <v>0.67560920778300004</v>
      </c>
      <c r="E11">
        <v>0.91101600000000005</v>
      </c>
      <c r="F11">
        <v>0.60014688000000005</v>
      </c>
      <c r="G11">
        <v>0.60007343999999996</v>
      </c>
      <c r="J11" s="16" t="s">
        <v>30</v>
      </c>
      <c r="K11" s="16">
        <v>28.133314638896803</v>
      </c>
      <c r="M11" s="16" t="s">
        <v>30</v>
      </c>
      <c r="N11" s="16">
        <v>2.6759072347374704</v>
      </c>
      <c r="P11" s="16" t="s">
        <v>30</v>
      </c>
      <c r="Q11" s="16">
        <v>0.30400262568712849</v>
      </c>
      <c r="S11" s="16" t="s">
        <v>30</v>
      </c>
      <c r="T11" s="16">
        <v>0.26764615332456582</v>
      </c>
      <c r="V11" s="16" t="s">
        <v>30</v>
      </c>
      <c r="W11" s="16">
        <v>0.14862154338640238</v>
      </c>
      <c r="Y11" s="16" t="s">
        <v>30</v>
      </c>
      <c r="Z11" s="16">
        <v>0.1528691737339575</v>
      </c>
    </row>
    <row r="12" spans="1:26" x14ac:dyDescent="0.25">
      <c r="B12">
        <v>24.943014619688</v>
      </c>
      <c r="C12">
        <v>2.9583767448959999</v>
      </c>
      <c r="D12">
        <v>0.67344000000000004</v>
      </c>
      <c r="E12">
        <v>1.214688</v>
      </c>
      <c r="F12">
        <v>0.90022031999999996</v>
      </c>
      <c r="G12">
        <v>0.90011015999999999</v>
      </c>
      <c r="J12" s="16" t="s">
        <v>69</v>
      </c>
      <c r="K12" s="16">
        <v>791.48339257116504</v>
      </c>
      <c r="M12" s="16" t="s">
        <v>69</v>
      </c>
      <c r="N12" s="16">
        <v>7.1604795289203356</v>
      </c>
      <c r="P12" s="16" t="s">
        <v>69</v>
      </c>
      <c r="Q12" s="16">
        <v>9.2417596424668347E-2</v>
      </c>
      <c r="S12" s="16" t="s">
        <v>69</v>
      </c>
      <c r="T12" s="16">
        <v>7.1634463389437006E-2</v>
      </c>
      <c r="V12" s="16" t="s">
        <v>69</v>
      </c>
      <c r="W12" s="16">
        <v>2.2088363158556286E-2</v>
      </c>
      <c r="Y12" s="16" t="s">
        <v>69</v>
      </c>
      <c r="Z12" s="16">
        <v>2.336898427810288E-2</v>
      </c>
    </row>
    <row r="13" spans="1:26" x14ac:dyDescent="0.25">
      <c r="B13">
        <v>72.021443379562996</v>
      </c>
      <c r="C13">
        <v>8.9161369110079995</v>
      </c>
      <c r="D13">
        <v>0.87967925407299996</v>
      </c>
      <c r="E13">
        <v>0.91101600000000005</v>
      </c>
      <c r="F13">
        <v>0.90022031999999996</v>
      </c>
      <c r="G13">
        <v>0.60007359999999998</v>
      </c>
      <c r="J13" s="16" t="s">
        <v>70</v>
      </c>
      <c r="K13" s="16">
        <v>4.4687568880047408</v>
      </c>
      <c r="M13" s="16" t="s">
        <v>70</v>
      </c>
      <c r="N13" s="16">
        <v>5.1603461840415878</v>
      </c>
      <c r="P13" s="16" t="s">
        <v>70</v>
      </c>
      <c r="Q13" s="16">
        <v>2.2636698534198132</v>
      </c>
      <c r="S13" s="16" t="s">
        <v>70</v>
      </c>
      <c r="T13" s="16">
        <v>-0.35131931869417699</v>
      </c>
      <c r="V13" s="16" t="s">
        <v>70</v>
      </c>
      <c r="W13" s="16">
        <v>0.8519063509639242</v>
      </c>
      <c r="Y13" s="16" t="s">
        <v>70</v>
      </c>
      <c r="Z13" s="16">
        <v>0.54937545153038503</v>
      </c>
    </row>
    <row r="14" spans="1:26" x14ac:dyDescent="0.25">
      <c r="B14">
        <v>13.29247041627</v>
      </c>
      <c r="C14">
        <v>2.2929998324750001</v>
      </c>
      <c r="D14">
        <v>1.362026908994</v>
      </c>
      <c r="E14">
        <v>0.91101600000000005</v>
      </c>
      <c r="F14">
        <v>1.2002937600000001</v>
      </c>
      <c r="G14">
        <v>1.2001468799999999</v>
      </c>
      <c r="J14" s="16" t="s">
        <v>71</v>
      </c>
      <c r="K14" s="16">
        <v>1.9200689217981888</v>
      </c>
      <c r="M14" s="16" t="s">
        <v>71</v>
      </c>
      <c r="N14" s="16">
        <v>1.8291795233340864</v>
      </c>
      <c r="P14" s="16" t="s">
        <v>71</v>
      </c>
      <c r="Q14" s="16">
        <v>1.1325022502116975</v>
      </c>
      <c r="S14" s="16" t="s">
        <v>71</v>
      </c>
      <c r="T14" s="16">
        <v>-9.5682782674612679E-2</v>
      </c>
      <c r="V14" s="16" t="s">
        <v>71</v>
      </c>
      <c r="W14" s="16">
        <v>-0.31747066476646851</v>
      </c>
      <c r="Y14" s="16" t="s">
        <v>71</v>
      </c>
      <c r="Z14" s="16">
        <v>-0.27156897758618631</v>
      </c>
    </row>
    <row r="15" spans="1:26" x14ac:dyDescent="0.25">
      <c r="B15">
        <v>49.968599852063001</v>
      </c>
      <c r="C15">
        <v>1.637768537371</v>
      </c>
      <c r="D15">
        <v>1.2312799999999999</v>
      </c>
      <c r="E15">
        <v>0.91101600000000005</v>
      </c>
      <c r="F15">
        <v>0.90022031999999996</v>
      </c>
      <c r="G15">
        <v>0.90011015999999999</v>
      </c>
      <c r="J15" s="16" t="s">
        <v>72</v>
      </c>
      <c r="K15" s="16">
        <v>139.96327849712898</v>
      </c>
      <c r="M15" s="16" t="s">
        <v>72</v>
      </c>
      <c r="N15" s="16">
        <v>14.183568125889</v>
      </c>
      <c r="P15" s="16" t="s">
        <v>72</v>
      </c>
      <c r="Q15" s="16">
        <v>1.451073014264</v>
      </c>
      <c r="S15" s="16" t="s">
        <v>72</v>
      </c>
      <c r="T15" s="16">
        <v>1.225912408236</v>
      </c>
      <c r="V15" s="16" t="s">
        <v>72</v>
      </c>
      <c r="W15" s="16">
        <v>0.60014688000000005</v>
      </c>
      <c r="Y15" s="16" t="s">
        <v>72</v>
      </c>
      <c r="Z15" s="16">
        <v>0.60007343999999996</v>
      </c>
    </row>
    <row r="16" spans="1:26" x14ac:dyDescent="0.25">
      <c r="B16">
        <v>12.860552572982</v>
      </c>
      <c r="C16">
        <v>2.3524712265719998</v>
      </c>
      <c r="D16">
        <v>0.79610320723600003</v>
      </c>
      <c r="E16">
        <v>0.60734399999999999</v>
      </c>
      <c r="F16">
        <v>0.90022031999999996</v>
      </c>
      <c r="G16">
        <v>0.90011015999999999</v>
      </c>
      <c r="J16" s="16" t="s">
        <v>73</v>
      </c>
      <c r="K16" s="16">
        <v>3.972</v>
      </c>
      <c r="M16" s="16" t="s">
        <v>73</v>
      </c>
      <c r="N16" s="16">
        <v>1.553891955953</v>
      </c>
      <c r="P16" s="16" t="s">
        <v>73</v>
      </c>
      <c r="Q16" s="16">
        <v>0.67344000000000004</v>
      </c>
      <c r="S16" s="16" t="s">
        <v>73</v>
      </c>
      <c r="T16" s="16">
        <v>0.303672</v>
      </c>
      <c r="V16" s="16" t="s">
        <v>73</v>
      </c>
      <c r="W16" s="16">
        <v>0.60014688000000005</v>
      </c>
      <c r="Y16" s="16" t="s">
        <v>73</v>
      </c>
      <c r="Z16" s="16">
        <v>0.60007343999999996</v>
      </c>
    </row>
    <row r="17" spans="2:26" x14ac:dyDescent="0.25">
      <c r="B17">
        <v>60.394606775823</v>
      </c>
      <c r="C17">
        <v>5.4742105197560003</v>
      </c>
      <c r="D17">
        <v>1.0109965266730001</v>
      </c>
      <c r="E17">
        <v>0.91101600000000005</v>
      </c>
      <c r="F17">
        <v>0.90022031999999996</v>
      </c>
      <c r="G17">
        <v>0.90011015999999999</v>
      </c>
      <c r="J17" s="16" t="s">
        <v>74</v>
      </c>
      <c r="K17" s="16">
        <v>143.93527849712899</v>
      </c>
      <c r="M17" s="16" t="s">
        <v>74</v>
      </c>
      <c r="N17" s="16">
        <v>15.737460081842</v>
      </c>
      <c r="P17" s="16" t="s">
        <v>74</v>
      </c>
      <c r="Q17" s="16">
        <v>2.1245130142640001</v>
      </c>
      <c r="S17" s="16" t="s">
        <v>74</v>
      </c>
      <c r="T17" s="16">
        <v>1.5295844082359999</v>
      </c>
      <c r="V17" s="16" t="s">
        <v>74</v>
      </c>
      <c r="W17" s="16">
        <v>1.2002937600000001</v>
      </c>
      <c r="Y17" s="16" t="s">
        <v>74</v>
      </c>
      <c r="Z17" s="16">
        <v>1.2001468799999999</v>
      </c>
    </row>
    <row r="18" spans="2:26" x14ac:dyDescent="0.25">
      <c r="B18">
        <v>39.426105506888</v>
      </c>
      <c r="C18">
        <v>9.2928788574149994</v>
      </c>
      <c r="D18">
        <v>1.3468800000000001</v>
      </c>
      <c r="E18">
        <v>1.214688</v>
      </c>
      <c r="F18">
        <v>1.2002937600000001</v>
      </c>
      <c r="G18">
        <v>1.2001468799999999</v>
      </c>
      <c r="J18" s="16" t="s">
        <v>75</v>
      </c>
      <c r="K18" s="16">
        <v>1517.9176674272705</v>
      </c>
      <c r="M18" s="16" t="s">
        <v>75</v>
      </c>
      <c r="N18" s="16">
        <v>232.25019346232298</v>
      </c>
      <c r="P18" s="16" t="s">
        <v>75</v>
      </c>
      <c r="Q18" s="16">
        <v>51.973501123545987</v>
      </c>
      <c r="S18" s="16" t="s">
        <v>75</v>
      </c>
      <c r="T18" s="16">
        <v>44.960984829696997</v>
      </c>
      <c r="V18" s="16" t="s">
        <v>75</v>
      </c>
      <c r="W18" s="16">
        <v>42.910502880000003</v>
      </c>
      <c r="Y18" s="16" t="s">
        <v>75</v>
      </c>
      <c r="Z18" s="16">
        <v>42.605214879999991</v>
      </c>
    </row>
    <row r="19" spans="2:26" x14ac:dyDescent="0.25">
      <c r="B19">
        <v>3.972</v>
      </c>
      <c r="C19">
        <v>4.7017130881759996</v>
      </c>
      <c r="D19">
        <v>1.01895551162</v>
      </c>
      <c r="E19">
        <v>0.91101600000000005</v>
      </c>
      <c r="F19">
        <v>0.90022031999999996</v>
      </c>
      <c r="G19">
        <v>0.90011015999999999</v>
      </c>
      <c r="J19" s="16" t="s">
        <v>76</v>
      </c>
      <c r="K19" s="16">
        <v>50</v>
      </c>
      <c r="M19" s="16" t="s">
        <v>76</v>
      </c>
      <c r="N19" s="16">
        <v>50</v>
      </c>
      <c r="P19" s="16" t="s">
        <v>76</v>
      </c>
      <c r="Q19" s="16">
        <v>50</v>
      </c>
      <c r="S19" s="16" t="s">
        <v>76</v>
      </c>
      <c r="T19" s="16">
        <v>50</v>
      </c>
      <c r="V19" s="16" t="s">
        <v>76</v>
      </c>
      <c r="W19" s="16">
        <v>50</v>
      </c>
      <c r="Y19" s="16" t="s">
        <v>76</v>
      </c>
      <c r="Z19" s="16">
        <v>50</v>
      </c>
    </row>
    <row r="20" spans="2:26" ht="15.75" thickBot="1" x14ac:dyDescent="0.3">
      <c r="B20">
        <v>9.0575738742429994</v>
      </c>
      <c r="C20">
        <v>6.4298086725559997</v>
      </c>
      <c r="D20">
        <v>1.2613905883550001</v>
      </c>
      <c r="E20">
        <v>1.214688</v>
      </c>
      <c r="F20">
        <v>0.60014688000000005</v>
      </c>
      <c r="G20">
        <v>0.60007343999999996</v>
      </c>
      <c r="J20" s="17" t="s">
        <v>77</v>
      </c>
      <c r="K20" s="17">
        <v>7.9953995550464541</v>
      </c>
      <c r="M20" s="17" t="s">
        <v>77</v>
      </c>
      <c r="N20" s="17">
        <v>0.76048442171066277</v>
      </c>
      <c r="P20" s="17" t="s">
        <v>77</v>
      </c>
      <c r="Q20" s="17">
        <v>8.6396590282727295E-2</v>
      </c>
      <c r="S20" s="17" t="s">
        <v>77</v>
      </c>
      <c r="T20" s="17">
        <v>7.606419516036958E-2</v>
      </c>
      <c r="V20" s="17" t="s">
        <v>77</v>
      </c>
      <c r="W20" s="17">
        <v>4.2237775289337733E-2</v>
      </c>
      <c r="Y20" s="17" t="s">
        <v>77</v>
      </c>
      <c r="Z20" s="17">
        <v>4.3444938477421133E-2</v>
      </c>
    </row>
    <row r="21" spans="2:26" x14ac:dyDescent="0.25">
      <c r="B21">
        <v>13.397505731812</v>
      </c>
      <c r="C21">
        <v>2.1049502075489999</v>
      </c>
      <c r="D21">
        <v>0.73611557854099996</v>
      </c>
      <c r="E21">
        <v>1.2147848717409999</v>
      </c>
      <c r="F21">
        <v>0.90022031999999996</v>
      </c>
      <c r="G21">
        <v>0.90011015999999999</v>
      </c>
    </row>
    <row r="22" spans="2:26" x14ac:dyDescent="0.25">
      <c r="B22">
        <v>143.93527849712899</v>
      </c>
      <c r="C22">
        <v>4.7144908671919996</v>
      </c>
      <c r="D22">
        <v>0.67344000000000004</v>
      </c>
      <c r="E22">
        <v>0.91101600000000005</v>
      </c>
      <c r="F22">
        <v>0.90022080000000004</v>
      </c>
      <c r="G22">
        <v>0.90011039999999998</v>
      </c>
    </row>
    <row r="23" spans="2:26" x14ac:dyDescent="0.25">
      <c r="B23">
        <v>55.563554033761001</v>
      </c>
      <c r="C23">
        <v>5.7643847086150002</v>
      </c>
      <c r="D23">
        <v>1.5687409821089999</v>
      </c>
      <c r="E23">
        <v>0.91101600000000005</v>
      </c>
      <c r="F23">
        <v>0.90022031999999996</v>
      </c>
      <c r="G23">
        <v>0.90011015999999999</v>
      </c>
      <c r="J23" s="7" t="s">
        <v>29</v>
      </c>
      <c r="K23">
        <f>K7</f>
        <v>30.35835334854541</v>
      </c>
      <c r="L23">
        <f>N7</f>
        <v>4.6450038692464597</v>
      </c>
      <c r="M23">
        <f>Q7</f>
        <v>1.0394700224709197</v>
      </c>
      <c r="N23">
        <f>T7</f>
        <v>0.89921969659393997</v>
      </c>
      <c r="O23">
        <f>W7</f>
        <v>0.85821005760000002</v>
      </c>
      <c r="P23">
        <f>Z7</f>
        <v>0.85210429759999984</v>
      </c>
    </row>
    <row r="24" spans="2:26" x14ac:dyDescent="0.25">
      <c r="B24">
        <v>93.640797061903996</v>
      </c>
      <c r="C24">
        <v>3.2622754190590002</v>
      </c>
      <c r="D24">
        <v>1.0101599999999999</v>
      </c>
      <c r="E24">
        <v>1.214688</v>
      </c>
      <c r="F24">
        <v>0.60014688000000005</v>
      </c>
      <c r="G24">
        <v>0.60007343999999996</v>
      </c>
      <c r="J24" s="7" t="s">
        <v>82</v>
      </c>
      <c r="K24">
        <f>K20</f>
        <v>7.9953995550464541</v>
      </c>
      <c r="L24">
        <f>N20</f>
        <v>0.76048442171066277</v>
      </c>
      <c r="M24">
        <f>Q20</f>
        <v>8.6396590282727295E-2</v>
      </c>
      <c r="N24">
        <f>T20</f>
        <v>7.606419516036958E-2</v>
      </c>
      <c r="O24">
        <f>W20</f>
        <v>4.2237775289337733E-2</v>
      </c>
      <c r="P24">
        <f>Z20</f>
        <v>4.3444938477421133E-2</v>
      </c>
    </row>
    <row r="25" spans="2:26" x14ac:dyDescent="0.25">
      <c r="B25">
        <v>32.155406817093997</v>
      </c>
      <c r="C25">
        <v>2.9952675212169999</v>
      </c>
      <c r="D25">
        <v>0.68535686537200002</v>
      </c>
      <c r="E25">
        <v>0.60734399999999999</v>
      </c>
      <c r="F25">
        <v>0.90022031999999996</v>
      </c>
      <c r="G25">
        <v>0.90011015999999999</v>
      </c>
    </row>
    <row r="26" spans="2:26" x14ac:dyDescent="0.25">
      <c r="B26">
        <v>18.171900619224999</v>
      </c>
      <c r="C26">
        <v>15.737460081842</v>
      </c>
      <c r="D26">
        <v>0.85083624930699997</v>
      </c>
      <c r="E26">
        <v>0.60736000000000001</v>
      </c>
      <c r="F26">
        <v>0.90022031999999996</v>
      </c>
      <c r="G26">
        <v>0.90011015999999999</v>
      </c>
    </row>
    <row r="27" spans="2:26" x14ac:dyDescent="0.25">
      <c r="B27">
        <v>9.5322335704780006</v>
      </c>
      <c r="C27">
        <v>7.3180813370099997</v>
      </c>
      <c r="D27">
        <v>0.67344000000000004</v>
      </c>
      <c r="E27">
        <v>0.60734399999999999</v>
      </c>
      <c r="F27">
        <v>0.90022031999999996</v>
      </c>
      <c r="G27">
        <v>0.90011015999999999</v>
      </c>
    </row>
    <row r="28" spans="2:26" x14ac:dyDescent="0.25">
      <c r="B28">
        <v>12.720240520995</v>
      </c>
      <c r="C28">
        <v>4.2143557495359998</v>
      </c>
      <c r="D28">
        <v>1.3468800000000001</v>
      </c>
      <c r="E28">
        <v>0.91101600000000005</v>
      </c>
      <c r="F28">
        <v>0.90022031999999996</v>
      </c>
      <c r="G28">
        <v>0.90011015999999999</v>
      </c>
    </row>
    <row r="29" spans="2:26" x14ac:dyDescent="0.25">
      <c r="B29">
        <v>8.3306891203820008</v>
      </c>
      <c r="C29">
        <v>6.5452268000459997</v>
      </c>
      <c r="D29">
        <v>1.0101599999999999</v>
      </c>
      <c r="E29">
        <v>1.214688</v>
      </c>
      <c r="F29">
        <v>1.2002937600000001</v>
      </c>
      <c r="G29">
        <v>1.2001468799999999</v>
      </c>
    </row>
    <row r="30" spans="2:26" x14ac:dyDescent="0.25">
      <c r="B30">
        <v>23.585135122760999</v>
      </c>
      <c r="C30">
        <v>11.196927272010999</v>
      </c>
      <c r="D30">
        <v>1.0191923607740001</v>
      </c>
      <c r="E30">
        <v>0.91101600000000005</v>
      </c>
      <c r="F30">
        <v>0.90022031999999996</v>
      </c>
      <c r="G30">
        <v>0.90011015999999999</v>
      </c>
    </row>
    <row r="31" spans="2:26" x14ac:dyDescent="0.25">
      <c r="B31">
        <v>48.680945211054997</v>
      </c>
      <c r="C31">
        <v>5.919378440379</v>
      </c>
      <c r="D31">
        <v>0.67344000000000004</v>
      </c>
      <c r="E31">
        <v>0.60734399999999999</v>
      </c>
      <c r="F31">
        <v>0.90022031999999996</v>
      </c>
      <c r="G31">
        <v>0.90011015999999999</v>
      </c>
    </row>
    <row r="32" spans="2:26" x14ac:dyDescent="0.25">
      <c r="B32">
        <v>14.783931176242</v>
      </c>
      <c r="C32">
        <v>5.6934580546550002</v>
      </c>
      <c r="D32">
        <v>0.67411510809999997</v>
      </c>
      <c r="E32">
        <v>0.91101600000000005</v>
      </c>
      <c r="F32">
        <v>0.90022031999999996</v>
      </c>
      <c r="G32">
        <v>0.90011015999999999</v>
      </c>
    </row>
    <row r="33" spans="2:7" x14ac:dyDescent="0.25">
      <c r="B33">
        <v>11.740539271312</v>
      </c>
      <c r="C33">
        <v>2.7044204522549999</v>
      </c>
      <c r="D33">
        <v>1.0122090753149999</v>
      </c>
      <c r="E33">
        <v>1.214688</v>
      </c>
      <c r="F33">
        <v>0.90022031999999996</v>
      </c>
      <c r="G33">
        <v>0.90011015999999999</v>
      </c>
    </row>
    <row r="34" spans="2:7" x14ac:dyDescent="0.25">
      <c r="B34">
        <v>9.730876510621</v>
      </c>
      <c r="C34">
        <v>2.3728261816890002</v>
      </c>
      <c r="D34">
        <v>1.011589570445</v>
      </c>
      <c r="E34">
        <v>0.91101600000000005</v>
      </c>
      <c r="F34">
        <v>0.90022031999999996</v>
      </c>
      <c r="G34">
        <v>0.90011015999999999</v>
      </c>
    </row>
    <row r="35" spans="2:7" x14ac:dyDescent="0.25">
      <c r="B35">
        <v>13.138436714696001</v>
      </c>
      <c r="C35">
        <v>3.50565079731</v>
      </c>
      <c r="D35">
        <v>1.023053626302</v>
      </c>
      <c r="E35">
        <v>1.5295844082359999</v>
      </c>
      <c r="F35">
        <v>0.90022031999999996</v>
      </c>
      <c r="G35">
        <v>0.90011015999999999</v>
      </c>
    </row>
    <row r="36" spans="2:7" x14ac:dyDescent="0.25">
      <c r="B36">
        <v>16.969290059820999</v>
      </c>
      <c r="C36">
        <v>2.364561805003</v>
      </c>
      <c r="D36">
        <v>1.013967289025</v>
      </c>
      <c r="E36">
        <v>0.91101600000000005</v>
      </c>
      <c r="F36">
        <v>0.60014688000000005</v>
      </c>
      <c r="G36">
        <v>0.60007343999999996</v>
      </c>
    </row>
    <row r="37" spans="2:7" x14ac:dyDescent="0.25">
      <c r="B37">
        <v>8.1146932180049998</v>
      </c>
      <c r="C37">
        <v>3.5344000000000002</v>
      </c>
      <c r="D37">
        <v>1.0162679715389999</v>
      </c>
      <c r="E37">
        <v>0.91101600000000005</v>
      </c>
      <c r="F37">
        <v>0.60014688000000005</v>
      </c>
      <c r="G37">
        <v>0.60007343999999996</v>
      </c>
    </row>
    <row r="38" spans="2:7" x14ac:dyDescent="0.25">
      <c r="B38">
        <v>80.001357786857</v>
      </c>
      <c r="C38">
        <v>1.5905806201949999</v>
      </c>
      <c r="D38">
        <v>1.018576922914</v>
      </c>
      <c r="E38">
        <v>0.60734399999999999</v>
      </c>
      <c r="F38">
        <v>0.90022031999999996</v>
      </c>
      <c r="G38">
        <v>0.90011015999999999</v>
      </c>
    </row>
    <row r="39" spans="2:7" x14ac:dyDescent="0.25">
      <c r="B39">
        <v>58.296201882939002</v>
      </c>
      <c r="C39">
        <v>2.432026306249</v>
      </c>
      <c r="D39">
        <v>1.0286247565740001</v>
      </c>
      <c r="E39">
        <v>0.91101600000000005</v>
      </c>
      <c r="F39">
        <v>0.90022031999999996</v>
      </c>
      <c r="G39">
        <v>0.90011015999999999</v>
      </c>
    </row>
    <row r="40" spans="2:7" x14ac:dyDescent="0.25">
      <c r="B40">
        <v>14.434934680985</v>
      </c>
      <c r="C40">
        <v>6.393694725434</v>
      </c>
      <c r="D40">
        <v>1.750008703145</v>
      </c>
      <c r="E40">
        <v>1.214688</v>
      </c>
      <c r="F40">
        <v>0.90022031999999996</v>
      </c>
      <c r="G40">
        <v>0.90011015999999999</v>
      </c>
    </row>
    <row r="41" spans="2:7" x14ac:dyDescent="0.25">
      <c r="B41">
        <v>8.3342570105539995</v>
      </c>
      <c r="C41">
        <v>4.4809707168740003</v>
      </c>
      <c r="D41">
        <v>1.011257912139</v>
      </c>
      <c r="E41">
        <v>0.60734399999999999</v>
      </c>
      <c r="F41">
        <v>0.90022031999999996</v>
      </c>
      <c r="G41">
        <v>0.90011015999999999</v>
      </c>
    </row>
    <row r="42" spans="2:7" x14ac:dyDescent="0.25">
      <c r="B42">
        <v>26.973621089051999</v>
      </c>
      <c r="C42">
        <v>6.0350693967689999</v>
      </c>
      <c r="D42">
        <v>1.3715102508470001</v>
      </c>
      <c r="E42">
        <v>0.60734399999999999</v>
      </c>
      <c r="F42">
        <v>0.90022031999999996</v>
      </c>
      <c r="G42">
        <v>0.90011015999999999</v>
      </c>
    </row>
    <row r="43" spans="2:7" x14ac:dyDescent="0.25">
      <c r="B43">
        <v>28.607744638524</v>
      </c>
      <c r="C43">
        <v>2.773475973804</v>
      </c>
      <c r="D43">
        <v>1.192562036657</v>
      </c>
      <c r="E43">
        <v>0.91603982764500003</v>
      </c>
      <c r="F43">
        <v>0.90022031999999996</v>
      </c>
      <c r="G43">
        <v>0.90011015999999999</v>
      </c>
    </row>
    <row r="44" spans="2:7" x14ac:dyDescent="0.25">
      <c r="B44">
        <v>12.721196538475001</v>
      </c>
      <c r="C44">
        <v>1.553891955953</v>
      </c>
      <c r="D44">
        <v>0.68005351421799998</v>
      </c>
      <c r="E44">
        <v>0.60734399999999999</v>
      </c>
      <c r="F44">
        <v>0.60014688000000005</v>
      </c>
      <c r="G44">
        <v>0.60007343999999996</v>
      </c>
    </row>
    <row r="45" spans="2:7" x14ac:dyDescent="0.25">
      <c r="B45">
        <v>8.1412469709550006</v>
      </c>
      <c r="C45">
        <v>4.5447789010579998</v>
      </c>
      <c r="D45">
        <v>1.1193674172999999</v>
      </c>
      <c r="E45">
        <v>0.91101600000000005</v>
      </c>
      <c r="F45">
        <v>0.90022031999999996</v>
      </c>
      <c r="G45">
        <v>0.90011015999999999</v>
      </c>
    </row>
    <row r="46" spans="2:7" x14ac:dyDescent="0.25">
      <c r="B46">
        <v>23.976391888582999</v>
      </c>
      <c r="C46">
        <v>4.0862898318839997</v>
      </c>
      <c r="D46">
        <v>1.3468800000000001</v>
      </c>
      <c r="E46">
        <v>0.91101600000000005</v>
      </c>
      <c r="F46">
        <v>0.90022080000000004</v>
      </c>
      <c r="G46">
        <v>0.90011039999999998</v>
      </c>
    </row>
    <row r="47" spans="2:7" x14ac:dyDescent="0.25">
      <c r="B47">
        <v>32.661469806021003</v>
      </c>
      <c r="C47">
        <v>2.422982655033</v>
      </c>
      <c r="D47">
        <v>2.1245130142640001</v>
      </c>
      <c r="E47">
        <v>0.30418837966099999</v>
      </c>
      <c r="F47">
        <v>0.90022031999999996</v>
      </c>
      <c r="G47">
        <v>0.90011015999999999</v>
      </c>
    </row>
    <row r="48" spans="2:7" x14ac:dyDescent="0.25">
      <c r="B48">
        <v>39.767233249124999</v>
      </c>
      <c r="C48">
        <v>6.6858383912740003</v>
      </c>
      <c r="D48">
        <v>0.67344000000000004</v>
      </c>
      <c r="E48">
        <v>0.60734399999999999</v>
      </c>
      <c r="F48">
        <v>0.90022031999999996</v>
      </c>
      <c r="G48">
        <v>0.90011015999999999</v>
      </c>
    </row>
    <row r="49" spans="2:7" x14ac:dyDescent="0.25">
      <c r="B49">
        <v>10.544</v>
      </c>
      <c r="C49">
        <v>5.5686194267670004</v>
      </c>
      <c r="D49">
        <v>1.010646880895</v>
      </c>
      <c r="E49">
        <v>0.303672</v>
      </c>
      <c r="F49">
        <v>0.60014688000000005</v>
      </c>
      <c r="G49">
        <v>0.60007343999999996</v>
      </c>
    </row>
    <row r="50" spans="2:7" x14ac:dyDescent="0.25">
      <c r="B50">
        <v>14.722160793601001</v>
      </c>
      <c r="C50">
        <v>3.759489208353</v>
      </c>
      <c r="D50">
        <v>1.0123744517990001</v>
      </c>
      <c r="E50">
        <v>0.60734399999999999</v>
      </c>
      <c r="F50">
        <v>0.60014688000000005</v>
      </c>
      <c r="G50">
        <v>0.60007343999999996</v>
      </c>
    </row>
    <row r="51" spans="2:7" x14ac:dyDescent="0.25">
      <c r="B51">
        <v>10.594007882210001</v>
      </c>
      <c r="C51">
        <v>4.7270297985000003</v>
      </c>
      <c r="D51">
        <v>1.0105863168160001</v>
      </c>
      <c r="E51">
        <v>0.91101600000000005</v>
      </c>
      <c r="F51">
        <v>0.90022031999999996</v>
      </c>
      <c r="G51">
        <v>0.90011015999999999</v>
      </c>
    </row>
    <row r="52" spans="2:7" x14ac:dyDescent="0.25">
      <c r="B52" s="7">
        <f>AVERAGE(B3:B51)</f>
        <v>30.793815868219912</v>
      </c>
      <c r="C52" s="7">
        <f t="shared" ref="C52:E52" si="0">AVERAGE(C3:C51)</f>
        <v>4.6292876800995311</v>
      </c>
      <c r="D52" s="7">
        <f t="shared" si="0"/>
        <v>1.0399600792182857</v>
      </c>
      <c r="E52" s="7">
        <f t="shared" si="0"/>
        <v>0.89897895570810193</v>
      </c>
      <c r="F52" s="7">
        <f>AVERAGE(F2:F51)</f>
        <v>0.85821005760000002</v>
      </c>
      <c r="G52" s="7">
        <f>AVERAGE(G2:G51)</f>
        <v>0.85210429759999984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S164"/>
  <sheetViews>
    <sheetView topLeftCell="A34" workbookViewId="0">
      <selection activeCell="G33" sqref="G33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</cols>
  <sheetData>
    <row r="1" spans="1:19" ht="18.75" x14ac:dyDescent="0.3">
      <c r="A1" s="2" t="s">
        <v>28</v>
      </c>
      <c r="B1" s="9" t="s">
        <v>34</v>
      </c>
    </row>
    <row r="2" spans="1:19" x14ac:dyDescent="0.25">
      <c r="B2" s="9" t="s">
        <v>35</v>
      </c>
      <c r="O2" t="s">
        <v>42</v>
      </c>
    </row>
    <row r="3" spans="1:19" x14ac:dyDescent="0.25">
      <c r="A3" t="s">
        <v>43</v>
      </c>
    </row>
    <row r="4" spans="1:19" x14ac:dyDescent="0.25"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</row>
    <row r="5" spans="1:19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</row>
    <row r="6" spans="1:19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</row>
    <row r="7" spans="1:19" x14ac:dyDescent="0.25">
      <c r="B7" s="7">
        <f>B6</f>
        <v>0.91610186017854023</v>
      </c>
      <c r="C7">
        <f t="shared" ref="C7:C54" si="1">C6</f>
        <v>0.26282524238527133</v>
      </c>
      <c r="D7">
        <v>1.2204000000040001</v>
      </c>
      <c r="E7">
        <f t="shared" ref="E7:E54" si="2">STANDARDIZE(D7,B7,C7)</f>
        <v>1.1577964774760638</v>
      </c>
      <c r="O7">
        <v>3</v>
      </c>
      <c r="P7">
        <v>0.30510000000100002</v>
      </c>
      <c r="Q7">
        <f t="shared" ref="Q7:Q54" si="3">(O7-0.5)/50</f>
        <v>0.05</v>
      </c>
      <c r="R7">
        <f t="shared" si="0"/>
        <v>-1.6448536269514726</v>
      </c>
      <c r="S7">
        <f t="shared" ref="S7:S53" si="4">(P7-$P$55)/$P$56</f>
        <v>-2.3247457307844104</v>
      </c>
    </row>
    <row r="8" spans="1:19" x14ac:dyDescent="0.25">
      <c r="B8" s="7">
        <f>B7</f>
        <v>0.91610186017854023</v>
      </c>
      <c r="C8">
        <f t="shared" si="1"/>
        <v>0.26282524238527133</v>
      </c>
      <c r="D8">
        <v>0.61020000000200003</v>
      </c>
      <c r="E8">
        <f t="shared" si="2"/>
        <v>-1.1638983280309261</v>
      </c>
      <c r="O8">
        <v>4</v>
      </c>
      <c r="P8">
        <v>0.61020000000200003</v>
      </c>
      <c r="Q8">
        <f t="shared" si="3"/>
        <v>7.0000000000000007E-2</v>
      </c>
      <c r="R8">
        <f t="shared" si="0"/>
        <v>-1.4757910281791702</v>
      </c>
      <c r="S8">
        <f t="shared" si="4"/>
        <v>-1.1638983280309203</v>
      </c>
    </row>
    <row r="9" spans="1:19" x14ac:dyDescent="0.25">
      <c r="B9" s="7">
        <f t="shared" ref="B9:B54" si="5">B8</f>
        <v>0.91610186017854023</v>
      </c>
      <c r="C9">
        <f t="shared" si="1"/>
        <v>0.26282524238527133</v>
      </c>
      <c r="D9">
        <v>0.91530000000300005</v>
      </c>
      <c r="E9">
        <f t="shared" si="2"/>
        <v>-3.050925277431104E-3</v>
      </c>
      <c r="O9">
        <v>5</v>
      </c>
      <c r="P9">
        <v>0.61020000000200003</v>
      </c>
      <c r="Q9">
        <f t="shared" si="3"/>
        <v>0.09</v>
      </c>
      <c r="R9">
        <f t="shared" si="0"/>
        <v>-1.3407550336902161</v>
      </c>
      <c r="S9">
        <f t="shared" si="4"/>
        <v>-1.1638983280309203</v>
      </c>
    </row>
    <row r="10" spans="1:19" x14ac:dyDescent="0.25">
      <c r="B10" s="7">
        <f t="shared" si="5"/>
        <v>0.91610186017854023</v>
      </c>
      <c r="C10">
        <f t="shared" si="1"/>
        <v>0.26282524238527133</v>
      </c>
      <c r="D10">
        <v>0.30510000000100002</v>
      </c>
      <c r="E10">
        <f t="shared" si="2"/>
        <v>-2.324745730784421</v>
      </c>
      <c r="O10">
        <v>6</v>
      </c>
      <c r="P10">
        <v>0.61020000000200003</v>
      </c>
      <c r="Q10">
        <f t="shared" si="3"/>
        <v>0.11</v>
      </c>
      <c r="R10">
        <f t="shared" si="0"/>
        <v>-1.2265281200366105</v>
      </c>
      <c r="S10">
        <f t="shared" si="4"/>
        <v>-1.1638983280309203</v>
      </c>
    </row>
    <row r="11" spans="1:19" x14ac:dyDescent="0.25">
      <c r="B11" s="7">
        <f t="shared" si="5"/>
        <v>0.91610186017854023</v>
      </c>
      <c r="C11">
        <f t="shared" si="1"/>
        <v>0.26282524238527133</v>
      </c>
      <c r="D11">
        <v>1.5506994742060001</v>
      </c>
      <c r="E11">
        <f t="shared" si="2"/>
        <v>2.414523081071541</v>
      </c>
      <c r="O11">
        <v>7</v>
      </c>
      <c r="P11">
        <v>0.61020000000200003</v>
      </c>
      <c r="Q11">
        <f t="shared" si="3"/>
        <v>0.13</v>
      </c>
      <c r="R11">
        <f t="shared" si="0"/>
        <v>-1.1263911290388013</v>
      </c>
      <c r="S11">
        <f t="shared" si="4"/>
        <v>-1.1638983280309203</v>
      </c>
    </row>
    <row r="12" spans="1:19" x14ac:dyDescent="0.25">
      <c r="B12" s="7">
        <f t="shared" si="5"/>
        <v>0.91610186017854023</v>
      </c>
      <c r="C12">
        <f t="shared" si="1"/>
        <v>0.26282524238527133</v>
      </c>
      <c r="D12">
        <v>0.91530000000300005</v>
      </c>
      <c r="E12">
        <f t="shared" si="2"/>
        <v>-3.050925277431104E-3</v>
      </c>
      <c r="O12">
        <v>8</v>
      </c>
      <c r="P12">
        <v>0.61020000000200003</v>
      </c>
      <c r="Q12">
        <f t="shared" si="3"/>
        <v>0.15</v>
      </c>
      <c r="R12">
        <f t="shared" si="0"/>
        <v>-1.0364333894937898</v>
      </c>
      <c r="S12">
        <f t="shared" si="4"/>
        <v>-1.1638983280309203</v>
      </c>
    </row>
    <row r="13" spans="1:19" x14ac:dyDescent="0.25">
      <c r="B13" s="7">
        <f t="shared" si="5"/>
        <v>0.91610186017854023</v>
      </c>
      <c r="C13">
        <f t="shared" si="1"/>
        <v>0.26282524238527133</v>
      </c>
      <c r="D13">
        <v>0.61020000000200003</v>
      </c>
      <c r="E13">
        <f t="shared" si="2"/>
        <v>-1.1638983280309261</v>
      </c>
      <c r="O13">
        <v>9</v>
      </c>
      <c r="P13">
        <v>0.61020000000200003</v>
      </c>
      <c r="Q13">
        <f t="shared" si="3"/>
        <v>0.17</v>
      </c>
      <c r="R13">
        <f t="shared" si="0"/>
        <v>-0.95416525314619549</v>
      </c>
      <c r="S13">
        <f t="shared" si="4"/>
        <v>-1.1638983280309203</v>
      </c>
    </row>
    <row r="14" spans="1:19" x14ac:dyDescent="0.25">
      <c r="B14" s="7">
        <f t="shared" si="5"/>
        <v>0.91610186017854023</v>
      </c>
      <c r="C14">
        <f t="shared" si="1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3"/>
        <v>0.19</v>
      </c>
      <c r="R14">
        <f t="shared" si="0"/>
        <v>-0.87789629505122846</v>
      </c>
      <c r="S14">
        <f t="shared" si="4"/>
        <v>-1.1638983280309203</v>
      </c>
    </row>
    <row r="15" spans="1:19" x14ac:dyDescent="0.25">
      <c r="B15" s="7">
        <f t="shared" si="5"/>
        <v>0.91610186017854023</v>
      </c>
      <c r="C15">
        <f t="shared" si="1"/>
        <v>0.26282524238527133</v>
      </c>
      <c r="D15">
        <v>1.221610090177</v>
      </c>
      <c r="E15">
        <f t="shared" si="2"/>
        <v>1.1624006401585281</v>
      </c>
      <c r="O15">
        <v>11</v>
      </c>
      <c r="P15">
        <v>0.91530000000300005</v>
      </c>
      <c r="Q15">
        <f t="shared" si="3"/>
        <v>0.21</v>
      </c>
      <c r="R15">
        <f t="shared" si="0"/>
        <v>-0.80642124701824058</v>
      </c>
      <c r="S15">
        <f t="shared" si="4"/>
        <v>-3.0509252774302462E-3</v>
      </c>
    </row>
    <row r="16" spans="1:19" x14ac:dyDescent="0.25">
      <c r="B16" s="7">
        <f t="shared" si="5"/>
        <v>0.91610186017854023</v>
      </c>
      <c r="C16">
        <f t="shared" si="1"/>
        <v>0.26282524238527133</v>
      </c>
      <c r="D16">
        <v>0.91530000000300005</v>
      </c>
      <c r="E16">
        <f t="shared" si="2"/>
        <v>-3.050925277431104E-3</v>
      </c>
      <c r="O16">
        <v>12</v>
      </c>
      <c r="P16">
        <v>0.91530000000300005</v>
      </c>
      <c r="Q16">
        <f t="shared" si="3"/>
        <v>0.23</v>
      </c>
      <c r="R16">
        <f t="shared" si="0"/>
        <v>-0.73884684918521393</v>
      </c>
      <c r="S16">
        <f t="shared" si="4"/>
        <v>-3.0509252774302462E-3</v>
      </c>
    </row>
    <row r="17" spans="2:19" x14ac:dyDescent="0.25">
      <c r="B17" s="7">
        <f t="shared" si="5"/>
        <v>0.91610186017854023</v>
      </c>
      <c r="C17">
        <f t="shared" si="1"/>
        <v>0.26282524238527133</v>
      </c>
      <c r="D17">
        <v>0.91621382376299998</v>
      </c>
      <c r="E17">
        <f t="shared" si="2"/>
        <v>4.2600011872385318E-4</v>
      </c>
      <c r="O17">
        <v>13</v>
      </c>
      <c r="P17">
        <v>0.91530000000300005</v>
      </c>
      <c r="Q17">
        <f t="shared" si="3"/>
        <v>0.25</v>
      </c>
      <c r="R17">
        <f t="shared" si="0"/>
        <v>-0.67448975019608193</v>
      </c>
      <c r="S17">
        <f t="shared" si="4"/>
        <v>-3.0509252774302462E-3</v>
      </c>
    </row>
    <row r="18" spans="2:19" x14ac:dyDescent="0.25">
      <c r="B18" s="7">
        <f t="shared" si="5"/>
        <v>0.91610186017854023</v>
      </c>
      <c r="C18">
        <f t="shared" si="1"/>
        <v>0.26282524238527133</v>
      </c>
      <c r="D18">
        <v>0.92268943506099999</v>
      </c>
      <c r="E18">
        <f t="shared" si="2"/>
        <v>2.506446801941168E-2</v>
      </c>
      <c r="O18">
        <v>14</v>
      </c>
      <c r="P18">
        <v>0.91530000000300005</v>
      </c>
      <c r="Q18">
        <f t="shared" si="3"/>
        <v>0.27</v>
      </c>
      <c r="R18">
        <f t="shared" si="0"/>
        <v>-0.61281299101662734</v>
      </c>
      <c r="S18">
        <f t="shared" si="4"/>
        <v>-3.0509252774302462E-3</v>
      </c>
    </row>
    <row r="19" spans="2:19" x14ac:dyDescent="0.25">
      <c r="B19" s="7">
        <f t="shared" si="5"/>
        <v>0.91610186017854023</v>
      </c>
      <c r="C19">
        <f t="shared" si="1"/>
        <v>0.26282524238527133</v>
      </c>
      <c r="D19">
        <v>0.61020000000200003</v>
      </c>
      <c r="E19">
        <f t="shared" si="2"/>
        <v>-1.1638983280309261</v>
      </c>
      <c r="O19">
        <v>15</v>
      </c>
      <c r="P19">
        <v>0.91530000000300005</v>
      </c>
      <c r="Q19">
        <f t="shared" si="3"/>
        <v>0.28999999999999998</v>
      </c>
      <c r="R19">
        <f t="shared" si="0"/>
        <v>-0.55338471955567303</v>
      </c>
      <c r="S19">
        <f t="shared" si="4"/>
        <v>-3.0509252774302462E-3</v>
      </c>
    </row>
    <row r="20" spans="2:19" x14ac:dyDescent="0.25">
      <c r="B20" s="7">
        <f t="shared" si="5"/>
        <v>0.91610186017854023</v>
      </c>
      <c r="C20">
        <f t="shared" si="1"/>
        <v>0.26282524238527133</v>
      </c>
      <c r="D20">
        <v>0.91530000000300005</v>
      </c>
      <c r="E20">
        <f t="shared" si="2"/>
        <v>-3.050925277431104E-3</v>
      </c>
      <c r="O20">
        <v>16</v>
      </c>
      <c r="P20">
        <v>0.91530000000300005</v>
      </c>
      <c r="Q20">
        <f t="shared" si="3"/>
        <v>0.31</v>
      </c>
      <c r="R20">
        <f t="shared" si="0"/>
        <v>-0.49585034734745354</v>
      </c>
      <c r="S20">
        <f t="shared" si="4"/>
        <v>-3.0509252774302462E-3</v>
      </c>
    </row>
    <row r="21" spans="2:19" x14ac:dyDescent="0.25">
      <c r="B21" s="7">
        <f t="shared" si="5"/>
        <v>0.91610186017854023</v>
      </c>
      <c r="C21">
        <f t="shared" si="1"/>
        <v>0.26282524238527133</v>
      </c>
      <c r="D21">
        <v>0.91530000000300005</v>
      </c>
      <c r="E21">
        <f t="shared" si="2"/>
        <v>-3.050925277431104E-3</v>
      </c>
      <c r="O21">
        <v>17</v>
      </c>
      <c r="P21">
        <v>0.91530000000300005</v>
      </c>
      <c r="Q21">
        <f t="shared" si="3"/>
        <v>0.33</v>
      </c>
      <c r="R21">
        <f t="shared" si="0"/>
        <v>-0.43991316567323374</v>
      </c>
      <c r="S21">
        <f t="shared" si="4"/>
        <v>-3.0509252774302462E-3</v>
      </c>
    </row>
    <row r="22" spans="2:19" x14ac:dyDescent="0.25">
      <c r="B22" s="7">
        <f t="shared" si="5"/>
        <v>0.91610186017854023</v>
      </c>
      <c r="C22">
        <f t="shared" si="1"/>
        <v>0.26282524238527133</v>
      </c>
      <c r="D22">
        <v>0.91530000000300005</v>
      </c>
      <c r="E22">
        <f t="shared" si="2"/>
        <v>-3.050925277431104E-3</v>
      </c>
      <c r="O22">
        <v>18</v>
      </c>
      <c r="P22">
        <v>0.91530000000300005</v>
      </c>
      <c r="Q22">
        <f t="shared" si="3"/>
        <v>0.35</v>
      </c>
      <c r="R22">
        <f t="shared" si="0"/>
        <v>-0.38532046640756784</v>
      </c>
      <c r="S22">
        <f t="shared" si="4"/>
        <v>-3.0509252774302462E-3</v>
      </c>
    </row>
    <row r="23" spans="2:19" x14ac:dyDescent="0.25">
      <c r="B23" s="7">
        <f t="shared" si="5"/>
        <v>0.91610186017854023</v>
      </c>
      <c r="C23">
        <f t="shared" si="1"/>
        <v>0.26282524238527133</v>
      </c>
      <c r="D23">
        <v>1.2204000000040001</v>
      </c>
      <c r="E23">
        <f t="shared" si="2"/>
        <v>1.1577964774760638</v>
      </c>
      <c r="O23">
        <v>19</v>
      </c>
      <c r="P23">
        <v>0.91530000000300005</v>
      </c>
      <c r="Q23">
        <f t="shared" si="3"/>
        <v>0.37</v>
      </c>
      <c r="R23">
        <f t="shared" si="0"/>
        <v>-0.33185334643681658</v>
      </c>
      <c r="S23">
        <f t="shared" si="4"/>
        <v>-3.0509252774302462E-3</v>
      </c>
    </row>
    <row r="24" spans="2:19" x14ac:dyDescent="0.25">
      <c r="B24" s="7">
        <f t="shared" si="5"/>
        <v>0.91610186017854023</v>
      </c>
      <c r="C24">
        <f t="shared" si="1"/>
        <v>0.26282524238527133</v>
      </c>
      <c r="D24">
        <v>0.91530000000300005</v>
      </c>
      <c r="E24">
        <f t="shared" si="2"/>
        <v>-3.050925277431104E-3</v>
      </c>
      <c r="O24">
        <v>20</v>
      </c>
      <c r="P24">
        <v>0.91530000000300005</v>
      </c>
      <c r="Q24">
        <f t="shared" si="3"/>
        <v>0.39</v>
      </c>
      <c r="R24">
        <f t="shared" si="0"/>
        <v>-0.27931903444745415</v>
      </c>
      <c r="S24">
        <f t="shared" si="4"/>
        <v>-3.0509252774302462E-3</v>
      </c>
    </row>
    <row r="25" spans="2:19" x14ac:dyDescent="0.25">
      <c r="B25" s="7">
        <f t="shared" si="5"/>
        <v>0.91610186017854023</v>
      </c>
      <c r="C25">
        <f t="shared" si="1"/>
        <v>0.26282524238527133</v>
      </c>
      <c r="D25">
        <v>0.30510000000100002</v>
      </c>
      <c r="E25">
        <f t="shared" si="2"/>
        <v>-2.324745730784421</v>
      </c>
      <c r="O25">
        <v>21</v>
      </c>
      <c r="P25">
        <v>0.91530000000300005</v>
      </c>
      <c r="Q25">
        <f t="shared" si="3"/>
        <v>0.41</v>
      </c>
      <c r="R25">
        <f t="shared" si="0"/>
        <v>-0.2275449766411495</v>
      </c>
      <c r="S25">
        <f t="shared" si="4"/>
        <v>-3.0509252774302462E-3</v>
      </c>
    </row>
    <row r="26" spans="2:19" x14ac:dyDescent="0.25">
      <c r="B26" s="7">
        <f t="shared" si="5"/>
        <v>0.91610186017854023</v>
      </c>
      <c r="C26">
        <f t="shared" si="1"/>
        <v>0.26282524238527133</v>
      </c>
      <c r="D26">
        <v>0.91530000000300005</v>
      </c>
      <c r="E26">
        <f t="shared" si="2"/>
        <v>-3.050925277431104E-3</v>
      </c>
      <c r="O26">
        <v>22</v>
      </c>
      <c r="P26">
        <v>0.91530000000300005</v>
      </c>
      <c r="Q26">
        <f t="shared" si="3"/>
        <v>0.43</v>
      </c>
      <c r="R26">
        <f t="shared" si="0"/>
        <v>-0.17637416478086138</v>
      </c>
      <c r="S26">
        <f t="shared" si="4"/>
        <v>-3.0509252774302462E-3</v>
      </c>
    </row>
    <row r="27" spans="2:19" x14ac:dyDescent="0.25">
      <c r="B27" s="7">
        <f t="shared" si="5"/>
        <v>0.91610186017854023</v>
      </c>
      <c r="C27">
        <f t="shared" si="1"/>
        <v>0.26282524238527133</v>
      </c>
      <c r="D27">
        <v>1.2204000000040001</v>
      </c>
      <c r="E27">
        <f t="shared" si="2"/>
        <v>1.1577964774760638</v>
      </c>
      <c r="O27">
        <v>23</v>
      </c>
      <c r="P27">
        <v>0.91530000000300005</v>
      </c>
      <c r="Q27">
        <f t="shared" si="3"/>
        <v>0.45</v>
      </c>
      <c r="R27">
        <f t="shared" si="0"/>
        <v>-0.12566134685507402</v>
      </c>
      <c r="S27">
        <f t="shared" si="4"/>
        <v>-3.0509252774302462E-3</v>
      </c>
    </row>
    <row r="28" spans="2:19" x14ac:dyDescent="0.25">
      <c r="B28" s="7">
        <f t="shared" si="5"/>
        <v>0.91610186017854023</v>
      </c>
      <c r="C28">
        <f t="shared" si="1"/>
        <v>0.26282524238527133</v>
      </c>
      <c r="D28">
        <v>0.91530000000300005</v>
      </c>
      <c r="E28">
        <f t="shared" si="2"/>
        <v>-3.050925277431104E-3</v>
      </c>
      <c r="O28">
        <v>24</v>
      </c>
      <c r="P28">
        <v>0.91530000000300005</v>
      </c>
      <c r="Q28">
        <f t="shared" si="3"/>
        <v>0.47</v>
      </c>
      <c r="R28">
        <f t="shared" si="0"/>
        <v>-7.5269862099829901E-2</v>
      </c>
      <c r="S28">
        <f t="shared" si="4"/>
        <v>-3.0509252774302462E-3</v>
      </c>
    </row>
    <row r="29" spans="2:19" x14ac:dyDescent="0.25">
      <c r="B29" s="7">
        <f t="shared" si="5"/>
        <v>0.91610186017854023</v>
      </c>
      <c r="C29">
        <f t="shared" si="1"/>
        <v>0.26282524238527133</v>
      </c>
      <c r="D29">
        <v>0.91572428847099996</v>
      </c>
      <c r="E29">
        <f t="shared" si="2"/>
        <v>-1.4365884498521388E-3</v>
      </c>
      <c r="O29">
        <v>25</v>
      </c>
      <c r="P29">
        <v>0.91530000000300005</v>
      </c>
      <c r="Q29">
        <f t="shared" si="3"/>
        <v>0.49</v>
      </c>
      <c r="R29">
        <f t="shared" si="0"/>
        <v>-2.506890825871106E-2</v>
      </c>
      <c r="S29">
        <f t="shared" si="4"/>
        <v>-3.0509252774302462E-3</v>
      </c>
    </row>
    <row r="30" spans="2:19" x14ac:dyDescent="0.25">
      <c r="B30" s="7">
        <f t="shared" si="5"/>
        <v>0.91610186017854023</v>
      </c>
      <c r="C30">
        <f t="shared" si="1"/>
        <v>0.26282524238527133</v>
      </c>
      <c r="D30">
        <v>0.91530000000300005</v>
      </c>
      <c r="E30">
        <f t="shared" si="2"/>
        <v>-3.050925277431104E-3</v>
      </c>
      <c r="O30">
        <v>26</v>
      </c>
      <c r="P30">
        <v>0.91530000000300005</v>
      </c>
      <c r="Q30">
        <f t="shared" si="3"/>
        <v>0.51</v>
      </c>
      <c r="R30">
        <f t="shared" si="0"/>
        <v>2.506890825871106E-2</v>
      </c>
      <c r="S30">
        <f t="shared" si="4"/>
        <v>-3.0509252774302462E-3</v>
      </c>
    </row>
    <row r="31" spans="2:19" x14ac:dyDescent="0.25">
      <c r="B31" s="7">
        <f t="shared" si="5"/>
        <v>0.91610186017854023</v>
      </c>
      <c r="C31">
        <f t="shared" si="1"/>
        <v>0.26282524238527133</v>
      </c>
      <c r="D31">
        <v>0.91580119928699999</v>
      </c>
      <c r="E31">
        <f t="shared" si="2"/>
        <v>-1.1439574403569071E-3</v>
      </c>
      <c r="O31">
        <v>27</v>
      </c>
      <c r="P31">
        <v>0.91530000000300005</v>
      </c>
      <c r="Q31">
        <f t="shared" si="3"/>
        <v>0.53</v>
      </c>
      <c r="R31">
        <f t="shared" si="0"/>
        <v>7.5269862099829901E-2</v>
      </c>
      <c r="S31">
        <f t="shared" si="4"/>
        <v>-3.0509252774302462E-3</v>
      </c>
    </row>
    <row r="32" spans="2:19" x14ac:dyDescent="0.25">
      <c r="B32" s="7">
        <f t="shared" si="5"/>
        <v>0.91610186017854023</v>
      </c>
      <c r="C32">
        <f t="shared" si="1"/>
        <v>0.26282524238527133</v>
      </c>
      <c r="D32">
        <v>1.220789647273</v>
      </c>
      <c r="E32">
        <f t="shared" si="2"/>
        <v>1.1592790111378373</v>
      </c>
      <c r="O32">
        <v>28</v>
      </c>
      <c r="P32">
        <v>0.91530000000300005</v>
      </c>
      <c r="Q32">
        <f t="shared" si="3"/>
        <v>0.55000000000000004</v>
      </c>
      <c r="R32">
        <f t="shared" si="0"/>
        <v>0.12566134685507416</v>
      </c>
      <c r="S32">
        <f t="shared" si="4"/>
        <v>-3.0509252774302462E-3</v>
      </c>
    </row>
    <row r="33" spans="2:19" x14ac:dyDescent="0.25">
      <c r="B33" s="7">
        <f t="shared" si="5"/>
        <v>0.91610186017854023</v>
      </c>
      <c r="C33">
        <f t="shared" si="1"/>
        <v>0.26282524238527133</v>
      </c>
      <c r="D33">
        <v>1.2204000000040001</v>
      </c>
      <c r="E33">
        <f t="shared" si="2"/>
        <v>1.1577964774760638</v>
      </c>
      <c r="O33">
        <v>29</v>
      </c>
      <c r="P33">
        <v>0.91530000000300005</v>
      </c>
      <c r="Q33">
        <f t="shared" si="3"/>
        <v>0.56999999999999995</v>
      </c>
      <c r="R33">
        <f t="shared" si="0"/>
        <v>0.17637416478086121</v>
      </c>
      <c r="S33">
        <f t="shared" si="4"/>
        <v>-3.0509252774302462E-3</v>
      </c>
    </row>
    <row r="34" spans="2:19" x14ac:dyDescent="0.25">
      <c r="B34" s="7">
        <f t="shared" si="5"/>
        <v>0.91610186017854023</v>
      </c>
      <c r="C34">
        <f t="shared" si="1"/>
        <v>0.26282524238527133</v>
      </c>
      <c r="D34">
        <v>0.61020000000200003</v>
      </c>
      <c r="E34">
        <f t="shared" si="2"/>
        <v>-1.1638983280309261</v>
      </c>
      <c r="O34">
        <v>30</v>
      </c>
      <c r="P34">
        <v>0.91530000000300005</v>
      </c>
      <c r="Q34">
        <f t="shared" si="3"/>
        <v>0.59</v>
      </c>
      <c r="R34">
        <f t="shared" si="0"/>
        <v>0.22754497664114934</v>
      </c>
      <c r="S34">
        <f t="shared" si="4"/>
        <v>-3.0509252774302462E-3</v>
      </c>
    </row>
    <row r="35" spans="2:19" x14ac:dyDescent="0.25">
      <c r="B35" s="7">
        <f t="shared" si="5"/>
        <v>0.91610186017854023</v>
      </c>
      <c r="C35">
        <f t="shared" si="1"/>
        <v>0.26282524238527133</v>
      </c>
      <c r="D35">
        <v>0.91639452465600002</v>
      </c>
      <c r="E35">
        <f t="shared" si="2"/>
        <v>1.1135326074608154E-3</v>
      </c>
      <c r="O35">
        <v>31</v>
      </c>
      <c r="P35">
        <v>0.91530000000300005</v>
      </c>
      <c r="Q35">
        <f t="shared" si="3"/>
        <v>0.61</v>
      </c>
      <c r="R35">
        <f t="shared" si="0"/>
        <v>0.27931903444745415</v>
      </c>
      <c r="S35">
        <f t="shared" si="4"/>
        <v>-3.0509252774302462E-3</v>
      </c>
    </row>
    <row r="36" spans="2:19" x14ac:dyDescent="0.25">
      <c r="B36" s="7">
        <f t="shared" si="5"/>
        <v>0.91610186017854023</v>
      </c>
      <c r="C36">
        <f t="shared" si="1"/>
        <v>0.26282524238527133</v>
      </c>
      <c r="D36">
        <v>0.91530000000300005</v>
      </c>
      <c r="E36">
        <f t="shared" si="2"/>
        <v>-3.050925277431104E-3</v>
      </c>
      <c r="O36">
        <v>32</v>
      </c>
      <c r="P36">
        <v>0.915326595774</v>
      </c>
      <c r="Q36">
        <f t="shared" si="3"/>
        <v>0.63</v>
      </c>
      <c r="R36">
        <f t="shared" si="0"/>
        <v>0.33185334643681658</v>
      </c>
      <c r="S36">
        <f t="shared" si="4"/>
        <v>-2.949733433151597E-3</v>
      </c>
    </row>
    <row r="37" spans="2:19" x14ac:dyDescent="0.25">
      <c r="B37" s="7">
        <f t="shared" si="5"/>
        <v>0.91610186017854023</v>
      </c>
      <c r="C37">
        <f t="shared" si="1"/>
        <v>0.26282524238527133</v>
      </c>
      <c r="D37">
        <v>0.91530000000300005</v>
      </c>
      <c r="E37">
        <f t="shared" si="2"/>
        <v>-3.050925277431104E-3</v>
      </c>
      <c r="O37">
        <v>33</v>
      </c>
      <c r="P37">
        <v>0.91533333333599998</v>
      </c>
      <c r="Q37">
        <f t="shared" si="3"/>
        <v>0.65</v>
      </c>
      <c r="R37">
        <f t="shared" si="0"/>
        <v>0.38532046640756784</v>
      </c>
      <c r="S37">
        <f t="shared" si="4"/>
        <v>-2.9240982927106174E-3</v>
      </c>
    </row>
    <row r="38" spans="2:19" x14ac:dyDescent="0.25">
      <c r="B38" s="7">
        <f t="shared" si="5"/>
        <v>0.91610186017854023</v>
      </c>
      <c r="C38">
        <f t="shared" si="1"/>
        <v>0.26282524238527133</v>
      </c>
      <c r="D38">
        <v>0.91533333333599998</v>
      </c>
      <c r="E38">
        <f t="shared" si="2"/>
        <v>-2.9240982927114748E-3</v>
      </c>
      <c r="O38">
        <v>34</v>
      </c>
      <c r="P38">
        <v>0.91572428847099996</v>
      </c>
      <c r="Q38">
        <f t="shared" si="3"/>
        <v>0.67</v>
      </c>
      <c r="R38">
        <f t="shared" si="0"/>
        <v>0.43991316567323396</v>
      </c>
      <c r="S38">
        <f t="shared" si="4"/>
        <v>-1.4365884498512879E-3</v>
      </c>
    </row>
    <row r="39" spans="2:19" x14ac:dyDescent="0.25">
      <c r="B39" s="7">
        <f t="shared" si="5"/>
        <v>0.91610186017854023</v>
      </c>
      <c r="C39">
        <f t="shared" si="1"/>
        <v>0.26282524238527133</v>
      </c>
      <c r="D39">
        <v>0.91530000000300005</v>
      </c>
      <c r="E39">
        <f t="shared" si="2"/>
        <v>-3.050925277431104E-3</v>
      </c>
      <c r="O39">
        <v>35</v>
      </c>
      <c r="P39">
        <v>0.91580119928699999</v>
      </c>
      <c r="Q39">
        <f t="shared" si="3"/>
        <v>0.69</v>
      </c>
      <c r="R39">
        <f t="shared" si="0"/>
        <v>0.49585034734745331</v>
      </c>
      <c r="S39">
        <f t="shared" si="4"/>
        <v>-1.1439574403560573E-3</v>
      </c>
    </row>
    <row r="40" spans="2:19" x14ac:dyDescent="0.25">
      <c r="B40" s="7">
        <f t="shared" si="5"/>
        <v>0.91610186017854023</v>
      </c>
      <c r="C40">
        <f t="shared" si="1"/>
        <v>0.26282524238527133</v>
      </c>
      <c r="D40">
        <v>0.91530000000300005</v>
      </c>
      <c r="E40">
        <f t="shared" si="2"/>
        <v>-3.050925277431104E-3</v>
      </c>
      <c r="O40">
        <v>36</v>
      </c>
      <c r="P40">
        <v>0.91610358299899997</v>
      </c>
      <c r="Q40">
        <f t="shared" si="3"/>
        <v>0.71</v>
      </c>
      <c r="R40">
        <f t="shared" si="0"/>
        <v>0.5533847195556727</v>
      </c>
      <c r="S40">
        <f t="shared" si="4"/>
        <v>6.5550037900623962E-6</v>
      </c>
    </row>
    <row r="41" spans="2:19" x14ac:dyDescent="0.25">
      <c r="B41" s="7">
        <f t="shared" si="5"/>
        <v>0.91610186017854023</v>
      </c>
      <c r="C41">
        <f t="shared" si="1"/>
        <v>0.26282524238527133</v>
      </c>
      <c r="D41">
        <v>0.61020000000200003</v>
      </c>
      <c r="E41">
        <f t="shared" si="2"/>
        <v>-1.1638983280309261</v>
      </c>
      <c r="O41">
        <v>37</v>
      </c>
      <c r="P41">
        <v>0.91621382376299998</v>
      </c>
      <c r="Q41">
        <f t="shared" si="3"/>
        <v>0.73</v>
      </c>
      <c r="R41">
        <f t="shared" si="0"/>
        <v>0.61281299101662734</v>
      </c>
      <c r="S41">
        <f t="shared" si="4"/>
        <v>4.260001187246962E-4</v>
      </c>
    </row>
    <row r="42" spans="2:19" x14ac:dyDescent="0.25">
      <c r="B42" s="7">
        <f t="shared" si="5"/>
        <v>0.91610186017854023</v>
      </c>
      <c r="C42">
        <f t="shared" si="1"/>
        <v>0.26282524238527133</v>
      </c>
      <c r="D42">
        <v>0.915326595774</v>
      </c>
      <c r="E42">
        <f t="shared" si="2"/>
        <v>-2.9497334331524544E-3</v>
      </c>
      <c r="O42">
        <v>38</v>
      </c>
      <c r="P42">
        <v>0.91639452465600002</v>
      </c>
      <c r="Q42">
        <f t="shared" si="3"/>
        <v>0.75</v>
      </c>
      <c r="R42">
        <f t="shared" si="0"/>
        <v>0.67448975019608193</v>
      </c>
      <c r="S42">
        <f t="shared" si="4"/>
        <v>1.1135326074616554E-3</v>
      </c>
    </row>
    <row r="43" spans="2:19" x14ac:dyDescent="0.25">
      <c r="B43" s="7">
        <f t="shared" si="5"/>
        <v>0.91610186017854023</v>
      </c>
      <c r="C43">
        <f t="shared" si="1"/>
        <v>0.26282524238527133</v>
      </c>
      <c r="D43">
        <v>0.91530000000300005</v>
      </c>
      <c r="E43">
        <f t="shared" si="2"/>
        <v>-3.050925277431104E-3</v>
      </c>
      <c r="O43">
        <v>39</v>
      </c>
      <c r="P43">
        <v>0.92268943506099999</v>
      </c>
      <c r="Q43">
        <f t="shared" si="3"/>
        <v>0.77</v>
      </c>
      <c r="R43">
        <f t="shared" si="0"/>
        <v>0.73884684918521393</v>
      </c>
      <c r="S43">
        <f t="shared" si="4"/>
        <v>2.5064468019412419E-2</v>
      </c>
    </row>
    <row r="44" spans="2:19" x14ac:dyDescent="0.25">
      <c r="B44" s="7">
        <f t="shared" si="5"/>
        <v>0.91610186017854023</v>
      </c>
      <c r="C44">
        <f t="shared" si="1"/>
        <v>0.26282524238527133</v>
      </c>
      <c r="D44">
        <v>0.61020000000200003</v>
      </c>
      <c r="E44">
        <f t="shared" si="2"/>
        <v>-1.1638983280309261</v>
      </c>
      <c r="O44">
        <v>40</v>
      </c>
      <c r="P44">
        <v>1.2204000000040001</v>
      </c>
      <c r="Q44">
        <f t="shared" si="3"/>
        <v>0.79</v>
      </c>
      <c r="R44">
        <f t="shared" si="0"/>
        <v>0.80642124701824058</v>
      </c>
      <c r="S44">
        <f t="shared" si="4"/>
        <v>1.1577964774760598</v>
      </c>
    </row>
    <row r="45" spans="2:19" x14ac:dyDescent="0.25">
      <c r="B45" s="7">
        <f t="shared" si="5"/>
        <v>0.91610186017854023</v>
      </c>
      <c r="C45">
        <f t="shared" si="1"/>
        <v>0.26282524238527133</v>
      </c>
      <c r="D45">
        <v>1.222507013815</v>
      </c>
      <c r="E45">
        <f t="shared" si="2"/>
        <v>1.165813263808601</v>
      </c>
      <c r="O45">
        <v>41</v>
      </c>
      <c r="P45">
        <v>1.2204000000040001</v>
      </c>
      <c r="Q45">
        <f t="shared" si="3"/>
        <v>0.81</v>
      </c>
      <c r="R45">
        <f t="shared" si="0"/>
        <v>0.87789629505122857</v>
      </c>
      <c r="S45">
        <f t="shared" si="4"/>
        <v>1.1577964774760598</v>
      </c>
    </row>
    <row r="46" spans="2:19" x14ac:dyDescent="0.25">
      <c r="B46" s="7">
        <f t="shared" si="5"/>
        <v>0.91610186017854023</v>
      </c>
      <c r="C46">
        <f t="shared" si="1"/>
        <v>0.26282524238527133</v>
      </c>
      <c r="D46">
        <v>1.2204000000040001</v>
      </c>
      <c r="E46">
        <f t="shared" si="2"/>
        <v>1.1577964774760638</v>
      </c>
      <c r="O46">
        <v>42</v>
      </c>
      <c r="P46">
        <v>1.2204000000040001</v>
      </c>
      <c r="Q46">
        <f t="shared" si="3"/>
        <v>0.83</v>
      </c>
      <c r="R46">
        <f t="shared" si="0"/>
        <v>0.95416525314619549</v>
      </c>
      <c r="S46">
        <f t="shared" si="4"/>
        <v>1.1577964774760598</v>
      </c>
    </row>
    <row r="47" spans="2:19" x14ac:dyDescent="0.25">
      <c r="B47" s="7">
        <f t="shared" si="5"/>
        <v>0.91610186017854023</v>
      </c>
      <c r="C47">
        <f t="shared" si="1"/>
        <v>0.26282524238527133</v>
      </c>
      <c r="D47">
        <v>1.5255000000050001</v>
      </c>
      <c r="E47">
        <f t="shared" si="2"/>
        <v>2.3186438802295588</v>
      </c>
      <c r="O47">
        <v>43</v>
      </c>
      <c r="P47">
        <v>1.2204000000040001</v>
      </c>
      <c r="Q47">
        <f t="shared" si="3"/>
        <v>0.85</v>
      </c>
      <c r="R47">
        <f t="shared" si="0"/>
        <v>1.0364333894937898</v>
      </c>
      <c r="S47">
        <f t="shared" si="4"/>
        <v>1.1577964774760598</v>
      </c>
    </row>
    <row r="48" spans="2:19" x14ac:dyDescent="0.25">
      <c r="B48" s="7">
        <f t="shared" si="5"/>
        <v>0.91610186017854023</v>
      </c>
      <c r="C48">
        <f t="shared" si="1"/>
        <v>0.26282524238527133</v>
      </c>
      <c r="D48">
        <v>0.91530000000300005</v>
      </c>
      <c r="E48">
        <f t="shared" si="2"/>
        <v>-3.050925277431104E-3</v>
      </c>
      <c r="O48">
        <v>44</v>
      </c>
      <c r="P48">
        <v>1.2204000000040001</v>
      </c>
      <c r="Q48">
        <f t="shared" si="3"/>
        <v>0.87</v>
      </c>
      <c r="R48">
        <f t="shared" si="0"/>
        <v>1.1263911290388013</v>
      </c>
      <c r="S48">
        <f t="shared" si="4"/>
        <v>1.1577964774760598</v>
      </c>
    </row>
    <row r="49" spans="1:19" x14ac:dyDescent="0.25">
      <c r="B49" s="7">
        <f t="shared" si="5"/>
        <v>0.91610186017854023</v>
      </c>
      <c r="C49">
        <f t="shared" si="1"/>
        <v>0.26282524238527133</v>
      </c>
      <c r="D49">
        <v>1.2204000000040001</v>
      </c>
      <c r="E49">
        <f t="shared" si="2"/>
        <v>1.1577964774760638</v>
      </c>
      <c r="O49">
        <v>45</v>
      </c>
      <c r="P49">
        <v>1.2204000000040001</v>
      </c>
      <c r="Q49">
        <f t="shared" si="3"/>
        <v>0.89</v>
      </c>
      <c r="R49">
        <f t="shared" si="0"/>
        <v>1.2265281200366105</v>
      </c>
      <c r="S49">
        <f t="shared" si="4"/>
        <v>1.1577964774760598</v>
      </c>
    </row>
    <row r="50" spans="1:19" x14ac:dyDescent="0.25">
      <c r="B50" s="7">
        <f t="shared" si="5"/>
        <v>0.91610186017854023</v>
      </c>
      <c r="C50">
        <f t="shared" si="1"/>
        <v>0.26282524238527133</v>
      </c>
      <c r="D50">
        <v>0.61020000000200003</v>
      </c>
      <c r="E50">
        <f t="shared" si="2"/>
        <v>-1.1638983280309261</v>
      </c>
      <c r="O50">
        <v>46</v>
      </c>
      <c r="P50">
        <v>1.220789647273</v>
      </c>
      <c r="Q50">
        <f t="shared" si="3"/>
        <v>0.91</v>
      </c>
      <c r="R50">
        <f t="shared" si="0"/>
        <v>1.3407550336902161</v>
      </c>
      <c r="S50">
        <f t="shared" si="4"/>
        <v>1.1592790111378333</v>
      </c>
    </row>
    <row r="51" spans="1:19" x14ac:dyDescent="0.25">
      <c r="B51" s="7">
        <f t="shared" si="5"/>
        <v>0.91610186017854023</v>
      </c>
      <c r="C51">
        <f t="shared" si="1"/>
        <v>0.26282524238527133</v>
      </c>
      <c r="D51">
        <v>0.91530000000300005</v>
      </c>
      <c r="E51">
        <f t="shared" si="2"/>
        <v>-3.050925277431104E-3</v>
      </c>
      <c r="O51">
        <v>47</v>
      </c>
      <c r="P51">
        <v>1.221610090177</v>
      </c>
      <c r="Q51">
        <f t="shared" si="3"/>
        <v>0.93</v>
      </c>
      <c r="R51">
        <f t="shared" si="0"/>
        <v>1.4757910281791713</v>
      </c>
      <c r="S51">
        <f t="shared" si="4"/>
        <v>1.1624006401585241</v>
      </c>
    </row>
    <row r="52" spans="1:19" x14ac:dyDescent="0.25">
      <c r="B52" s="7">
        <f t="shared" si="5"/>
        <v>0.91610186017854023</v>
      </c>
      <c r="C52">
        <f t="shared" si="1"/>
        <v>0.26282524238527133</v>
      </c>
      <c r="D52">
        <v>0.30510000000100002</v>
      </c>
      <c r="E52">
        <f t="shared" si="2"/>
        <v>-2.324745730784421</v>
      </c>
      <c r="O52">
        <v>48</v>
      </c>
      <c r="P52">
        <v>1.222507013815</v>
      </c>
      <c r="Q52">
        <f t="shared" si="3"/>
        <v>0.95</v>
      </c>
      <c r="R52">
        <f t="shared" si="0"/>
        <v>1.6448536269514715</v>
      </c>
      <c r="S52">
        <f t="shared" si="4"/>
        <v>1.165813263808597</v>
      </c>
    </row>
    <row r="53" spans="1:19" x14ac:dyDescent="0.25">
      <c r="B53" s="7">
        <f t="shared" si="5"/>
        <v>0.91610186017854023</v>
      </c>
      <c r="C53">
        <f t="shared" si="1"/>
        <v>0.26282524238527133</v>
      </c>
      <c r="D53">
        <v>0.91530000000300005</v>
      </c>
      <c r="E53">
        <f t="shared" si="2"/>
        <v>-3.050925277431104E-3</v>
      </c>
      <c r="O53">
        <v>49</v>
      </c>
      <c r="P53">
        <v>1.5255000000050001</v>
      </c>
      <c r="Q53">
        <f t="shared" si="3"/>
        <v>0.97</v>
      </c>
      <c r="R53">
        <f t="shared" si="0"/>
        <v>1.8807936081512504</v>
      </c>
      <c r="S53">
        <f t="shared" si="4"/>
        <v>2.3186438802295499</v>
      </c>
    </row>
    <row r="54" spans="1:19" x14ac:dyDescent="0.25">
      <c r="B54" s="7">
        <f t="shared" si="5"/>
        <v>0.91610186017854023</v>
      </c>
      <c r="C54">
        <f t="shared" si="1"/>
        <v>0.26282524238527133</v>
      </c>
      <c r="D54">
        <v>0.91530000000300005</v>
      </c>
      <c r="E54">
        <f t="shared" si="2"/>
        <v>-3.050925277431104E-3</v>
      </c>
      <c r="O54">
        <v>50</v>
      </c>
      <c r="P54">
        <v>1.5506994742060001</v>
      </c>
      <c r="Q54">
        <f t="shared" si="3"/>
        <v>0.99</v>
      </c>
      <c r="R54">
        <f t="shared" si="0"/>
        <v>2.3263478740408408</v>
      </c>
      <c r="S54">
        <f>(P54-$P$55)/$P$56</f>
        <v>2.4145230810715312</v>
      </c>
    </row>
    <row r="55" spans="1:19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19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19" x14ac:dyDescent="0.25">
      <c r="C57" t="s">
        <v>33</v>
      </c>
      <c r="D57">
        <f>SKEW(D5:D54)</f>
        <v>-0.17350563726348589</v>
      </c>
    </row>
    <row r="60" spans="1:19" x14ac:dyDescent="0.25">
      <c r="A60" t="s">
        <v>44</v>
      </c>
    </row>
    <row r="61" spans="1:19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</row>
    <row r="62" spans="1:19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</row>
    <row r="63" spans="1:19" x14ac:dyDescent="0.25">
      <c r="D63">
        <v>0.91530000000300005</v>
      </c>
      <c r="E63">
        <f t="shared" ref="E63:E126" si="6">STANDARDIZE(D63,$D$162,$D$163)</f>
        <v>3.9822865927528532E-2</v>
      </c>
      <c r="O63">
        <v>2</v>
      </c>
      <c r="P63">
        <v>0.30510000000100002</v>
      </c>
      <c r="Q63">
        <f t="shared" ref="Q63:Q126" si="7">(O63-0.5)/100</f>
        <v>1.4999999999999999E-2</v>
      </c>
      <c r="R63">
        <f t="shared" ref="R63:R126" si="8">_xlfn.NORM.S.INV(Q63)</f>
        <v>-2.1700903775845601</v>
      </c>
      <c r="S63">
        <f t="shared" ref="S63:S126" si="9">STANDARDIZE(P63,$P$162,$P$163)</f>
        <v>-2.2089248849057839</v>
      </c>
    </row>
    <row r="64" spans="1:19" x14ac:dyDescent="0.25">
      <c r="D64">
        <v>1.2204000000040001</v>
      </c>
      <c r="E64">
        <f t="shared" si="6"/>
        <v>1.1641967413441803</v>
      </c>
      <c r="O64">
        <v>3</v>
      </c>
      <c r="P64">
        <v>0.30510000000100002</v>
      </c>
      <c r="Q64">
        <f t="shared" si="7"/>
        <v>2.5000000000000001E-2</v>
      </c>
      <c r="R64">
        <f t="shared" si="8"/>
        <v>-1.9599639845400538</v>
      </c>
      <c r="S64">
        <f t="shared" si="9"/>
        <v>-2.2089248849057839</v>
      </c>
    </row>
    <row r="65" spans="4:19" x14ac:dyDescent="0.25">
      <c r="D65">
        <v>0.61020000000200003</v>
      </c>
      <c r="E65">
        <f t="shared" si="6"/>
        <v>-1.0845510094891233</v>
      </c>
      <c r="O65">
        <v>4</v>
      </c>
      <c r="P65">
        <v>0.30510000000100002</v>
      </c>
      <c r="Q65">
        <f t="shared" si="7"/>
        <v>3.5000000000000003E-2</v>
      </c>
      <c r="R65">
        <f t="shared" si="8"/>
        <v>-1.8119106729525978</v>
      </c>
      <c r="S65">
        <f t="shared" si="9"/>
        <v>-2.2089248849057839</v>
      </c>
    </row>
    <row r="66" spans="4:19" x14ac:dyDescent="0.25">
      <c r="D66">
        <v>0.91530000000300005</v>
      </c>
      <c r="E66">
        <f t="shared" si="6"/>
        <v>3.9822865927528532E-2</v>
      </c>
      <c r="O66">
        <v>5</v>
      </c>
      <c r="P66">
        <v>0.30510000000100002</v>
      </c>
      <c r="Q66">
        <f t="shared" si="7"/>
        <v>4.4999999999999998E-2</v>
      </c>
      <c r="R66">
        <f t="shared" si="8"/>
        <v>-1.6953977102721358</v>
      </c>
      <c r="S66">
        <f t="shared" si="9"/>
        <v>-2.2089248849057839</v>
      </c>
    </row>
    <row r="67" spans="4:19" x14ac:dyDescent="0.25">
      <c r="D67">
        <v>0.30510000000100002</v>
      </c>
      <c r="E67">
        <f t="shared" si="6"/>
        <v>-2.208924884905775</v>
      </c>
      <c r="O67">
        <v>6</v>
      </c>
      <c r="P67">
        <v>0.30510000000100002</v>
      </c>
      <c r="Q67">
        <f t="shared" si="7"/>
        <v>5.5E-2</v>
      </c>
      <c r="R67">
        <f t="shared" si="8"/>
        <v>-1.5981931399228173</v>
      </c>
      <c r="S67">
        <f t="shared" si="9"/>
        <v>-2.2089248849057839</v>
      </c>
    </row>
    <row r="68" spans="4:19" x14ac:dyDescent="0.25">
      <c r="D68">
        <v>1.5506994742060001</v>
      </c>
      <c r="E68">
        <f t="shared" si="6"/>
        <v>2.3814373177301777</v>
      </c>
      <c r="O68">
        <v>7</v>
      </c>
      <c r="P68">
        <v>0.30510000000100002</v>
      </c>
      <c r="Q68">
        <f t="shared" si="7"/>
        <v>6.5000000000000002E-2</v>
      </c>
      <c r="R68">
        <f t="shared" si="8"/>
        <v>-1.5141018876192833</v>
      </c>
      <c r="S68">
        <f t="shared" si="9"/>
        <v>-2.2089248849057839</v>
      </c>
    </row>
    <row r="69" spans="4:19" x14ac:dyDescent="0.25">
      <c r="D69">
        <v>0.91530000000300005</v>
      </c>
      <c r="E69">
        <f t="shared" si="6"/>
        <v>3.9822865927528532E-2</v>
      </c>
      <c r="O69">
        <v>8</v>
      </c>
      <c r="P69">
        <v>0.61020000000200003</v>
      </c>
      <c r="Q69">
        <f t="shared" si="7"/>
        <v>7.4999999999999997E-2</v>
      </c>
      <c r="R69">
        <f t="shared" si="8"/>
        <v>-1.4395314709384572</v>
      </c>
      <c r="S69">
        <f t="shared" si="9"/>
        <v>-1.084551009489128</v>
      </c>
    </row>
    <row r="70" spans="4:19" x14ac:dyDescent="0.25">
      <c r="D70">
        <v>0.61020000000200003</v>
      </c>
      <c r="E70">
        <f t="shared" si="6"/>
        <v>-1.0845510094891233</v>
      </c>
      <c r="O70">
        <v>9</v>
      </c>
      <c r="P70">
        <v>0.61020000000200003</v>
      </c>
      <c r="Q70">
        <f t="shared" si="7"/>
        <v>8.5000000000000006E-2</v>
      </c>
      <c r="R70">
        <f t="shared" si="8"/>
        <v>-1.3722038089987272</v>
      </c>
      <c r="S70">
        <f t="shared" si="9"/>
        <v>-1.084551009489128</v>
      </c>
    </row>
    <row r="71" spans="4:19" x14ac:dyDescent="0.25">
      <c r="D71">
        <v>0.91610358299899997</v>
      </c>
      <c r="E71">
        <f t="shared" si="6"/>
        <v>4.2784280963347576E-2</v>
      </c>
      <c r="O71">
        <v>10</v>
      </c>
      <c r="P71">
        <v>0.61020000000200003</v>
      </c>
      <c r="Q71">
        <f t="shared" si="7"/>
        <v>9.5000000000000001E-2</v>
      </c>
      <c r="R71">
        <f t="shared" si="8"/>
        <v>-1.3105791121681303</v>
      </c>
      <c r="S71">
        <f t="shared" si="9"/>
        <v>-1.084551009489128</v>
      </c>
    </row>
    <row r="72" spans="4:19" x14ac:dyDescent="0.25">
      <c r="D72">
        <v>1.221610090177</v>
      </c>
      <c r="E72">
        <f t="shared" si="6"/>
        <v>1.1686562424173204</v>
      </c>
      <c r="O72">
        <v>11</v>
      </c>
      <c r="P72">
        <v>0.61020000000200003</v>
      </c>
      <c r="Q72">
        <f t="shared" si="7"/>
        <v>0.105</v>
      </c>
      <c r="R72">
        <f t="shared" si="8"/>
        <v>-1.2535654384704511</v>
      </c>
      <c r="S72">
        <f t="shared" si="9"/>
        <v>-1.084551009489128</v>
      </c>
    </row>
    <row r="73" spans="4:19" x14ac:dyDescent="0.25">
      <c r="D73">
        <v>0.91530000000300005</v>
      </c>
      <c r="E73">
        <f t="shared" si="6"/>
        <v>3.9822865927528532E-2</v>
      </c>
      <c r="O73">
        <v>12</v>
      </c>
      <c r="P73">
        <v>0.61020000000200003</v>
      </c>
      <c r="Q73">
        <f t="shared" si="7"/>
        <v>0.115</v>
      </c>
      <c r="R73">
        <f t="shared" si="8"/>
        <v>-1.2003588580308597</v>
      </c>
      <c r="S73">
        <f t="shared" si="9"/>
        <v>-1.084551009489128</v>
      </c>
    </row>
    <row r="74" spans="4:19" x14ac:dyDescent="0.25">
      <c r="D74">
        <v>0.91621382376299998</v>
      </c>
      <c r="E74">
        <f t="shared" si="6"/>
        <v>4.3190547220467147E-2</v>
      </c>
      <c r="O74">
        <v>13</v>
      </c>
      <c r="P74">
        <v>0.61020000000200003</v>
      </c>
      <c r="Q74">
        <f t="shared" si="7"/>
        <v>0.125</v>
      </c>
      <c r="R74">
        <f t="shared" si="8"/>
        <v>-1.1503493803760083</v>
      </c>
      <c r="S74">
        <f t="shared" si="9"/>
        <v>-1.084551009489128</v>
      </c>
    </row>
    <row r="75" spans="4:19" x14ac:dyDescent="0.25">
      <c r="D75">
        <v>0.92268943506099999</v>
      </c>
      <c r="E75">
        <f t="shared" si="6"/>
        <v>6.7054880785856391E-2</v>
      </c>
      <c r="O75">
        <v>14</v>
      </c>
      <c r="P75">
        <v>0.61020000000200003</v>
      </c>
      <c r="Q75">
        <f t="shared" si="7"/>
        <v>0.13500000000000001</v>
      </c>
      <c r="R75">
        <f t="shared" si="8"/>
        <v>-1.1030625561995977</v>
      </c>
      <c r="S75">
        <f t="shared" si="9"/>
        <v>-1.084551009489128</v>
      </c>
    </row>
    <row r="76" spans="4:19" x14ac:dyDescent="0.25">
      <c r="D76">
        <v>0.61020000000200003</v>
      </c>
      <c r="E76">
        <f t="shared" si="6"/>
        <v>-1.0845510094891233</v>
      </c>
      <c r="O76">
        <v>15</v>
      </c>
      <c r="P76">
        <v>0.61020000000200003</v>
      </c>
      <c r="Q76">
        <f t="shared" si="7"/>
        <v>0.14499999999999999</v>
      </c>
      <c r="R76">
        <f t="shared" si="8"/>
        <v>-1.058121617684777</v>
      </c>
      <c r="S76">
        <f t="shared" si="9"/>
        <v>-1.084551009489128</v>
      </c>
    </row>
    <row r="77" spans="4:19" x14ac:dyDescent="0.25">
      <c r="D77">
        <v>0.91530000000300005</v>
      </c>
      <c r="E77">
        <f t="shared" si="6"/>
        <v>3.9822865927528532E-2</v>
      </c>
      <c r="O77">
        <v>16</v>
      </c>
      <c r="P77">
        <v>0.61020000000200003</v>
      </c>
      <c r="Q77">
        <f t="shared" si="7"/>
        <v>0.155</v>
      </c>
      <c r="R77">
        <f t="shared" si="8"/>
        <v>-1.0152220332170301</v>
      </c>
      <c r="S77">
        <f t="shared" si="9"/>
        <v>-1.084551009489128</v>
      </c>
    </row>
    <row r="78" spans="4:19" x14ac:dyDescent="0.25">
      <c r="D78">
        <v>0.91530000000300005</v>
      </c>
      <c r="E78">
        <f t="shared" si="6"/>
        <v>3.9822865927528532E-2</v>
      </c>
      <c r="O78">
        <v>17</v>
      </c>
      <c r="P78">
        <v>0.61020000000200003</v>
      </c>
      <c r="Q78">
        <f t="shared" si="7"/>
        <v>0.16500000000000001</v>
      </c>
      <c r="R78">
        <f t="shared" si="8"/>
        <v>-0.97411387705930974</v>
      </c>
      <c r="S78">
        <f t="shared" si="9"/>
        <v>-1.084551009489128</v>
      </c>
    </row>
    <row r="79" spans="4:19" x14ac:dyDescent="0.25">
      <c r="D79">
        <v>0.91530000000300005</v>
      </c>
      <c r="E79">
        <f t="shared" si="6"/>
        <v>3.9822865927528532E-2</v>
      </c>
      <c r="O79">
        <v>18</v>
      </c>
      <c r="P79">
        <v>0.61020000000200003</v>
      </c>
      <c r="Q79">
        <f t="shared" si="7"/>
        <v>0.17499999999999999</v>
      </c>
      <c r="R79">
        <f t="shared" si="8"/>
        <v>-0.93458929107347943</v>
      </c>
      <c r="S79">
        <f t="shared" si="9"/>
        <v>-1.084551009489128</v>
      </c>
    </row>
    <row r="80" spans="4:19" x14ac:dyDescent="0.25">
      <c r="D80">
        <v>1.2204000000040001</v>
      </c>
      <c r="E80">
        <f t="shared" si="6"/>
        <v>1.1641967413441803</v>
      </c>
      <c r="O80">
        <v>19</v>
      </c>
      <c r="P80">
        <v>0.61020000000200003</v>
      </c>
      <c r="Q80">
        <f t="shared" si="7"/>
        <v>0.185</v>
      </c>
      <c r="R80">
        <f t="shared" si="8"/>
        <v>-0.89647336400191613</v>
      </c>
      <c r="S80">
        <f t="shared" si="9"/>
        <v>-1.084551009489128</v>
      </c>
    </row>
    <row r="81" spans="4:19" x14ac:dyDescent="0.25">
      <c r="D81">
        <v>0.91530000000300005</v>
      </c>
      <c r="E81">
        <f t="shared" si="6"/>
        <v>3.9822865927528532E-2</v>
      </c>
      <c r="O81">
        <v>20</v>
      </c>
      <c r="P81">
        <v>0.61020000000200003</v>
      </c>
      <c r="Q81">
        <f t="shared" si="7"/>
        <v>0.19500000000000001</v>
      </c>
      <c r="R81">
        <f t="shared" si="8"/>
        <v>-0.85961736424191304</v>
      </c>
      <c r="S81">
        <f t="shared" si="9"/>
        <v>-1.084551009489128</v>
      </c>
    </row>
    <row r="82" spans="4:19" x14ac:dyDescent="0.25">
      <c r="D82">
        <v>0.30510000000100002</v>
      </c>
      <c r="E82">
        <f t="shared" si="6"/>
        <v>-2.208924884905775</v>
      </c>
      <c r="O82">
        <v>21</v>
      </c>
      <c r="P82">
        <v>0.61020000000200003</v>
      </c>
      <c r="Q82">
        <f t="shared" si="7"/>
        <v>0.20499999999999999</v>
      </c>
      <c r="R82">
        <f t="shared" si="8"/>
        <v>-0.82389363033855767</v>
      </c>
      <c r="S82">
        <f t="shared" si="9"/>
        <v>-1.084551009489128</v>
      </c>
    </row>
    <row r="83" spans="4:19" x14ac:dyDescent="0.25">
      <c r="D83">
        <v>0.91530000000300005</v>
      </c>
      <c r="E83">
        <f t="shared" si="6"/>
        <v>3.9822865927528532E-2</v>
      </c>
      <c r="O83">
        <v>22</v>
      </c>
      <c r="P83">
        <v>0.61020000000200003</v>
      </c>
      <c r="Q83">
        <f t="shared" si="7"/>
        <v>0.215</v>
      </c>
      <c r="R83">
        <f t="shared" si="8"/>
        <v>-0.78919165265822189</v>
      </c>
      <c r="S83">
        <f t="shared" si="9"/>
        <v>-1.084551009489128</v>
      </c>
    </row>
    <row r="84" spans="4:19" x14ac:dyDescent="0.25">
      <c r="D84">
        <v>1.2204000000040001</v>
      </c>
      <c r="E84">
        <f t="shared" si="6"/>
        <v>1.1641967413441803</v>
      </c>
      <c r="O84">
        <v>23</v>
      </c>
      <c r="P84">
        <v>0.61020000000200003</v>
      </c>
      <c r="Q84">
        <f t="shared" si="7"/>
        <v>0.22500000000000001</v>
      </c>
      <c r="R84">
        <f t="shared" si="8"/>
        <v>-0.75541502636046909</v>
      </c>
      <c r="S84">
        <f t="shared" si="9"/>
        <v>-1.084551009489128</v>
      </c>
    </row>
    <row r="85" spans="4:19" x14ac:dyDescent="0.25">
      <c r="D85">
        <v>0.91530000000300005</v>
      </c>
      <c r="E85">
        <f t="shared" si="6"/>
        <v>3.9822865927528532E-2</v>
      </c>
      <c r="O85">
        <v>24</v>
      </c>
      <c r="P85">
        <v>0.61096771642100001</v>
      </c>
      <c r="Q85">
        <f t="shared" si="7"/>
        <v>0.23499999999999999</v>
      </c>
      <c r="R85">
        <f t="shared" si="8"/>
        <v>-0.72247905192806261</v>
      </c>
      <c r="S85">
        <f t="shared" si="9"/>
        <v>-1.0817217722382295</v>
      </c>
    </row>
    <row r="86" spans="4:19" x14ac:dyDescent="0.25">
      <c r="D86">
        <v>0.91572428847099996</v>
      </c>
      <c r="E86">
        <f t="shared" si="6"/>
        <v>4.1386480706479989E-2</v>
      </c>
      <c r="O86">
        <v>25</v>
      </c>
      <c r="P86">
        <v>0.64430279008400004</v>
      </c>
      <c r="Q86">
        <f t="shared" si="7"/>
        <v>0.245</v>
      </c>
      <c r="R86">
        <f t="shared" si="8"/>
        <v>-0.69030882393303394</v>
      </c>
      <c r="S86">
        <f t="shared" si="9"/>
        <v>-0.95887324401258467</v>
      </c>
    </row>
    <row r="87" spans="4:19" x14ac:dyDescent="0.25">
      <c r="D87">
        <v>0.91530000000300005</v>
      </c>
      <c r="E87">
        <f t="shared" si="6"/>
        <v>3.9822865927528532E-2</v>
      </c>
      <c r="O87">
        <v>26</v>
      </c>
      <c r="P87">
        <v>0.91530000000300005</v>
      </c>
      <c r="Q87">
        <f t="shared" si="7"/>
        <v>0.255</v>
      </c>
      <c r="R87">
        <f t="shared" si="8"/>
        <v>-0.65883769273618775</v>
      </c>
      <c r="S87">
        <f t="shared" si="9"/>
        <v>3.9822865927527859E-2</v>
      </c>
    </row>
    <row r="88" spans="4:19" x14ac:dyDescent="0.25">
      <c r="D88">
        <v>0.91580119928699999</v>
      </c>
      <c r="E88">
        <f t="shared" si="6"/>
        <v>4.1669917324792444E-2</v>
      </c>
      <c r="O88">
        <v>27</v>
      </c>
      <c r="P88">
        <v>0.91530000000300005</v>
      </c>
      <c r="Q88">
        <f t="shared" si="7"/>
        <v>0.26500000000000001</v>
      </c>
      <c r="R88">
        <f t="shared" si="8"/>
        <v>-0.62800601443756987</v>
      </c>
      <c r="S88">
        <f t="shared" si="9"/>
        <v>3.9822865927527859E-2</v>
      </c>
    </row>
    <row r="89" spans="4:19" x14ac:dyDescent="0.25">
      <c r="D89">
        <v>1.220789647273</v>
      </c>
      <c r="E89">
        <f t="shared" si="6"/>
        <v>1.1656326941789543</v>
      </c>
      <c r="O89">
        <v>28</v>
      </c>
      <c r="P89">
        <v>0.91530000000300005</v>
      </c>
      <c r="Q89">
        <f t="shared" si="7"/>
        <v>0.27500000000000002</v>
      </c>
      <c r="R89">
        <f t="shared" si="8"/>
        <v>-0.59776012604247841</v>
      </c>
      <c r="S89">
        <f t="shared" si="9"/>
        <v>3.9822865927527859E-2</v>
      </c>
    </row>
    <row r="90" spans="4:19" x14ac:dyDescent="0.25">
      <c r="D90">
        <v>1.2204000000040001</v>
      </c>
      <c r="E90">
        <f t="shared" si="6"/>
        <v>1.1641967413441803</v>
      </c>
      <c r="O90">
        <v>29</v>
      </c>
      <c r="P90">
        <v>0.91530000000300005</v>
      </c>
      <c r="Q90">
        <f t="shared" si="7"/>
        <v>0.28499999999999998</v>
      </c>
      <c r="R90">
        <f t="shared" si="8"/>
        <v>-0.56805149833898283</v>
      </c>
      <c r="S90">
        <f t="shared" si="9"/>
        <v>3.9822865927527859E-2</v>
      </c>
    </row>
    <row r="91" spans="4:19" x14ac:dyDescent="0.25">
      <c r="D91">
        <v>0.61020000000200003</v>
      </c>
      <c r="E91">
        <f t="shared" si="6"/>
        <v>-1.0845510094891233</v>
      </c>
      <c r="O91">
        <v>30</v>
      </c>
      <c r="P91">
        <v>0.91530000000300005</v>
      </c>
      <c r="Q91">
        <f t="shared" si="7"/>
        <v>0.29499999999999998</v>
      </c>
      <c r="R91">
        <f t="shared" si="8"/>
        <v>-0.5388360302784504</v>
      </c>
      <c r="S91">
        <f t="shared" si="9"/>
        <v>3.9822865927527859E-2</v>
      </c>
    </row>
    <row r="92" spans="4:19" x14ac:dyDescent="0.25">
      <c r="D92">
        <v>0.91639452465600002</v>
      </c>
      <c r="E92">
        <f t="shared" si="6"/>
        <v>4.3856477614937946E-2</v>
      </c>
      <c r="O92">
        <v>31</v>
      </c>
      <c r="P92">
        <v>0.91530000000300005</v>
      </c>
      <c r="Q92">
        <f t="shared" si="7"/>
        <v>0.30499999999999999</v>
      </c>
      <c r="R92">
        <f t="shared" si="8"/>
        <v>-0.51007345696859485</v>
      </c>
      <c r="S92">
        <f t="shared" si="9"/>
        <v>3.9822865927527859E-2</v>
      </c>
    </row>
    <row r="93" spans="4:19" x14ac:dyDescent="0.25">
      <c r="D93">
        <v>0.91530000000300005</v>
      </c>
      <c r="E93">
        <f t="shared" si="6"/>
        <v>3.9822865927528532E-2</v>
      </c>
      <c r="O93">
        <v>32</v>
      </c>
      <c r="P93">
        <v>0.91530000000300005</v>
      </c>
      <c r="Q93">
        <f t="shared" si="7"/>
        <v>0.315</v>
      </c>
      <c r="R93">
        <f t="shared" si="8"/>
        <v>-0.48172684958473044</v>
      </c>
      <c r="S93">
        <f t="shared" si="9"/>
        <v>3.9822865927527859E-2</v>
      </c>
    </row>
    <row r="94" spans="4:19" x14ac:dyDescent="0.25">
      <c r="D94">
        <v>0.91530000000300005</v>
      </c>
      <c r="E94">
        <f t="shared" si="6"/>
        <v>3.9822865927528532E-2</v>
      </c>
      <c r="O94">
        <v>33</v>
      </c>
      <c r="P94">
        <v>0.91530000000300005</v>
      </c>
      <c r="Q94">
        <f t="shared" si="7"/>
        <v>0.32500000000000001</v>
      </c>
      <c r="R94">
        <f t="shared" si="8"/>
        <v>-0.45376219016987951</v>
      </c>
      <c r="S94">
        <f t="shared" si="9"/>
        <v>3.9822865927527859E-2</v>
      </c>
    </row>
    <row r="95" spans="4:19" x14ac:dyDescent="0.25">
      <c r="D95">
        <v>0.91533333333599998</v>
      </c>
      <c r="E95">
        <f t="shared" si="6"/>
        <v>3.9945708040952203E-2</v>
      </c>
      <c r="O95">
        <v>34</v>
      </c>
      <c r="P95">
        <v>0.91530000000300005</v>
      </c>
      <c r="Q95">
        <f t="shared" si="7"/>
        <v>0.33500000000000002</v>
      </c>
      <c r="R95">
        <f t="shared" si="8"/>
        <v>-0.42614800784127821</v>
      </c>
      <c r="S95">
        <f t="shared" si="9"/>
        <v>3.9822865927527859E-2</v>
      </c>
    </row>
    <row r="96" spans="4:19" x14ac:dyDescent="0.25">
      <c r="D96">
        <v>0.91530000000300005</v>
      </c>
      <c r="E96">
        <f t="shared" si="6"/>
        <v>3.9822865927528532E-2</v>
      </c>
      <c r="O96">
        <v>35</v>
      </c>
      <c r="P96">
        <v>0.91530000000300005</v>
      </c>
      <c r="Q96">
        <f t="shared" si="7"/>
        <v>0.34499999999999997</v>
      </c>
      <c r="R96">
        <f t="shared" si="8"/>
        <v>-0.39885506564233691</v>
      </c>
      <c r="S96">
        <f t="shared" si="9"/>
        <v>3.9822865927527859E-2</v>
      </c>
    </row>
    <row r="97" spans="4:19" x14ac:dyDescent="0.25">
      <c r="D97">
        <v>0.91530000000300005</v>
      </c>
      <c r="E97">
        <f t="shared" si="6"/>
        <v>3.9822865927528532E-2</v>
      </c>
      <c r="O97">
        <v>36</v>
      </c>
      <c r="P97">
        <v>0.91530000000300005</v>
      </c>
      <c r="Q97">
        <f t="shared" si="7"/>
        <v>0.35499999999999998</v>
      </c>
      <c r="R97">
        <f t="shared" si="8"/>
        <v>-0.3718560893850747</v>
      </c>
      <c r="S97">
        <f t="shared" si="9"/>
        <v>3.9822865927527859E-2</v>
      </c>
    </row>
    <row r="98" spans="4:19" x14ac:dyDescent="0.25">
      <c r="D98">
        <v>0.61020000000200003</v>
      </c>
      <c r="E98">
        <f t="shared" si="6"/>
        <v>-1.0845510094891233</v>
      </c>
      <c r="O98">
        <v>37</v>
      </c>
      <c r="P98">
        <v>0.91530000000300005</v>
      </c>
      <c r="Q98">
        <f t="shared" si="7"/>
        <v>0.36499999999999999</v>
      </c>
      <c r="R98">
        <f t="shared" si="8"/>
        <v>-0.34512553147047242</v>
      </c>
      <c r="S98">
        <f t="shared" si="9"/>
        <v>3.9822865927527859E-2</v>
      </c>
    </row>
    <row r="99" spans="4:19" x14ac:dyDescent="0.25">
      <c r="D99">
        <v>0.915326595774</v>
      </c>
      <c r="E99">
        <f t="shared" si="6"/>
        <v>3.9920878350041829E-2</v>
      </c>
      <c r="O99">
        <v>38</v>
      </c>
      <c r="P99">
        <v>0.91530000000300005</v>
      </c>
      <c r="Q99">
        <f t="shared" si="7"/>
        <v>0.375</v>
      </c>
      <c r="R99">
        <f t="shared" si="8"/>
        <v>-0.3186393639643752</v>
      </c>
      <c r="S99">
        <f t="shared" si="9"/>
        <v>3.9822865927527859E-2</v>
      </c>
    </row>
    <row r="100" spans="4:19" x14ac:dyDescent="0.25">
      <c r="D100">
        <v>0.91530000000300005</v>
      </c>
      <c r="E100">
        <f t="shared" si="6"/>
        <v>3.9822865927528532E-2</v>
      </c>
      <c r="O100">
        <v>39</v>
      </c>
      <c r="P100">
        <v>0.91530000000300005</v>
      </c>
      <c r="Q100">
        <f t="shared" si="7"/>
        <v>0.38500000000000001</v>
      </c>
      <c r="R100">
        <f t="shared" si="8"/>
        <v>-0.29237489622680418</v>
      </c>
      <c r="S100">
        <f t="shared" si="9"/>
        <v>3.9822865927527859E-2</v>
      </c>
    </row>
    <row r="101" spans="4:19" x14ac:dyDescent="0.25">
      <c r="D101">
        <v>0.61020000000200003</v>
      </c>
      <c r="E101">
        <f t="shared" si="6"/>
        <v>-1.0845510094891233</v>
      </c>
      <c r="O101">
        <v>40</v>
      </c>
      <c r="P101">
        <v>0.91530000000300005</v>
      </c>
      <c r="Q101">
        <f t="shared" si="7"/>
        <v>0.39500000000000002</v>
      </c>
      <c r="R101">
        <f t="shared" si="8"/>
        <v>-0.26631061320409499</v>
      </c>
      <c r="S101">
        <f t="shared" si="9"/>
        <v>3.9822865927527859E-2</v>
      </c>
    </row>
    <row r="102" spans="4:19" x14ac:dyDescent="0.25">
      <c r="D102">
        <v>1.222507013815</v>
      </c>
      <c r="E102">
        <f t="shared" si="6"/>
        <v>1.1719616423085286</v>
      </c>
      <c r="O102">
        <v>41</v>
      </c>
      <c r="P102">
        <v>0.91530000000300005</v>
      </c>
      <c r="Q102">
        <f t="shared" si="7"/>
        <v>0.40500000000000003</v>
      </c>
      <c r="R102">
        <f t="shared" si="8"/>
        <v>-0.2404260311423079</v>
      </c>
      <c r="S102">
        <f t="shared" si="9"/>
        <v>3.9822865927527859E-2</v>
      </c>
    </row>
    <row r="103" spans="4:19" x14ac:dyDescent="0.25">
      <c r="D103">
        <v>1.2204000000040001</v>
      </c>
      <c r="E103">
        <f t="shared" si="6"/>
        <v>1.1641967413441803</v>
      </c>
      <c r="O103">
        <v>42</v>
      </c>
      <c r="P103">
        <v>0.91530000000300005</v>
      </c>
      <c r="Q103">
        <f t="shared" si="7"/>
        <v>0.41499999999999998</v>
      </c>
      <c r="R103">
        <f t="shared" si="8"/>
        <v>-0.21470156800174456</v>
      </c>
      <c r="S103">
        <f t="shared" si="9"/>
        <v>3.9822865927527859E-2</v>
      </c>
    </row>
    <row r="104" spans="4:19" x14ac:dyDescent="0.25">
      <c r="D104">
        <v>1.5255000000050001</v>
      </c>
      <c r="E104">
        <f t="shared" si="6"/>
        <v>2.2885706167608322</v>
      </c>
      <c r="O104">
        <v>43</v>
      </c>
      <c r="P104">
        <v>0.91530000000300005</v>
      </c>
      <c r="Q104">
        <f t="shared" si="7"/>
        <v>0.42499999999999999</v>
      </c>
      <c r="R104">
        <f t="shared" si="8"/>
        <v>-0.18911842627279254</v>
      </c>
      <c r="S104">
        <f t="shared" si="9"/>
        <v>3.9822865927527859E-2</v>
      </c>
    </row>
    <row r="105" spans="4:19" x14ac:dyDescent="0.25">
      <c r="D105">
        <v>0.91530000000300005</v>
      </c>
      <c r="E105">
        <f t="shared" si="6"/>
        <v>3.9822865927528532E-2</v>
      </c>
      <c r="O105">
        <v>44</v>
      </c>
      <c r="P105">
        <v>0.91530000000300005</v>
      </c>
      <c r="Q105">
        <f t="shared" si="7"/>
        <v>0.435</v>
      </c>
      <c r="R105">
        <f t="shared" si="8"/>
        <v>-0.16365848623314128</v>
      </c>
      <c r="S105">
        <f t="shared" si="9"/>
        <v>3.9822865927527859E-2</v>
      </c>
    </row>
    <row r="106" spans="4:19" x14ac:dyDescent="0.25">
      <c r="D106">
        <v>1.2204000000040001</v>
      </c>
      <c r="E106">
        <f t="shared" si="6"/>
        <v>1.1641967413441803</v>
      </c>
      <c r="O106">
        <v>45</v>
      </c>
      <c r="P106">
        <v>0.91530000000300005</v>
      </c>
      <c r="Q106">
        <f t="shared" si="7"/>
        <v>0.44500000000000001</v>
      </c>
      <c r="R106">
        <f t="shared" si="8"/>
        <v>-0.1383042079614045</v>
      </c>
      <c r="S106">
        <f t="shared" si="9"/>
        <v>3.9822865927527859E-2</v>
      </c>
    </row>
    <row r="107" spans="4:19" x14ac:dyDescent="0.25">
      <c r="D107">
        <v>0.61020000000200003</v>
      </c>
      <c r="E107">
        <f t="shared" si="6"/>
        <v>-1.0845510094891233</v>
      </c>
      <c r="O107">
        <v>46</v>
      </c>
      <c r="P107">
        <v>0.91530000000300005</v>
      </c>
      <c r="Q107">
        <f t="shared" si="7"/>
        <v>0.45500000000000002</v>
      </c>
      <c r="R107">
        <f t="shared" si="8"/>
        <v>-0.11303854064456513</v>
      </c>
      <c r="S107">
        <f t="shared" si="9"/>
        <v>3.9822865927527859E-2</v>
      </c>
    </row>
    <row r="108" spans="4:19" x14ac:dyDescent="0.25">
      <c r="D108">
        <v>0.91530000000300005</v>
      </c>
      <c r="E108">
        <f t="shared" si="6"/>
        <v>3.9822865927528532E-2</v>
      </c>
      <c r="O108">
        <v>47</v>
      </c>
      <c r="P108">
        <v>0.91530000000300005</v>
      </c>
      <c r="Q108">
        <f t="shared" si="7"/>
        <v>0.46500000000000002</v>
      </c>
      <c r="R108">
        <f t="shared" si="8"/>
        <v>-8.7844837895871677E-2</v>
      </c>
      <c r="S108">
        <f t="shared" si="9"/>
        <v>3.9822865927527859E-2</v>
      </c>
    </row>
    <row r="109" spans="4:19" x14ac:dyDescent="0.25">
      <c r="D109">
        <v>0.30510000000100002</v>
      </c>
      <c r="E109">
        <f t="shared" si="6"/>
        <v>-2.208924884905775</v>
      </c>
      <c r="O109">
        <v>48</v>
      </c>
      <c r="P109">
        <v>0.91530000000300005</v>
      </c>
      <c r="Q109">
        <f t="shared" si="7"/>
        <v>0.47499999999999998</v>
      </c>
      <c r="R109">
        <f t="shared" si="8"/>
        <v>-6.2706777943213846E-2</v>
      </c>
      <c r="S109">
        <f t="shared" si="9"/>
        <v>3.9822865927527859E-2</v>
      </c>
    </row>
    <row r="110" spans="4:19" x14ac:dyDescent="0.25">
      <c r="D110">
        <v>0.91530000000300005</v>
      </c>
      <c r="E110">
        <f t="shared" si="6"/>
        <v>3.9822865927528532E-2</v>
      </c>
      <c r="O110">
        <v>49</v>
      </c>
      <c r="P110">
        <v>0.91530000000300005</v>
      </c>
      <c r="Q110">
        <f t="shared" si="7"/>
        <v>0.48499999999999999</v>
      </c>
      <c r="R110">
        <f t="shared" si="8"/>
        <v>-3.7608287661255936E-2</v>
      </c>
      <c r="S110">
        <f t="shared" si="9"/>
        <v>3.9822865927527859E-2</v>
      </c>
    </row>
    <row r="111" spans="4:19" x14ac:dyDescent="0.25">
      <c r="D111">
        <v>0.91530000000300005</v>
      </c>
      <c r="E111">
        <f t="shared" si="6"/>
        <v>3.9822865927528532E-2</v>
      </c>
      <c r="O111">
        <v>50</v>
      </c>
      <c r="P111">
        <v>0.91530000000300005</v>
      </c>
      <c r="Q111">
        <f t="shared" si="7"/>
        <v>0.495</v>
      </c>
      <c r="R111">
        <f t="shared" si="8"/>
        <v>-1.2533469508069276E-2</v>
      </c>
      <c r="S111">
        <f t="shared" si="9"/>
        <v>3.9822865927527859E-2</v>
      </c>
    </row>
    <row r="112" spans="4:19" x14ac:dyDescent="0.25">
      <c r="D112">
        <v>0.91530000000300005</v>
      </c>
      <c r="E112">
        <f t="shared" si="6"/>
        <v>3.9822865927528532E-2</v>
      </c>
      <c r="O112">
        <v>51</v>
      </c>
      <c r="P112">
        <v>0.91530000000300005</v>
      </c>
      <c r="Q112">
        <f t="shared" si="7"/>
        <v>0.505</v>
      </c>
      <c r="R112">
        <f t="shared" si="8"/>
        <v>1.2533469508069276E-2</v>
      </c>
      <c r="S112">
        <f t="shared" si="9"/>
        <v>3.9822865927527859E-2</v>
      </c>
    </row>
    <row r="113" spans="4:19" x14ac:dyDescent="0.25">
      <c r="D113">
        <v>1.2204000000040001</v>
      </c>
      <c r="E113">
        <f t="shared" si="6"/>
        <v>1.1641967413441803</v>
      </c>
      <c r="O113">
        <v>52</v>
      </c>
      <c r="P113">
        <v>0.91530000000300005</v>
      </c>
      <c r="Q113">
        <f t="shared" si="7"/>
        <v>0.51500000000000001</v>
      </c>
      <c r="R113">
        <f t="shared" si="8"/>
        <v>3.7608287661255936E-2</v>
      </c>
      <c r="S113">
        <f t="shared" si="9"/>
        <v>3.9822865927527859E-2</v>
      </c>
    </row>
    <row r="114" spans="4:19" x14ac:dyDescent="0.25">
      <c r="D114">
        <v>0.91530000000300005</v>
      </c>
      <c r="E114">
        <f t="shared" si="6"/>
        <v>3.9822865927528532E-2</v>
      </c>
      <c r="O114">
        <v>53</v>
      </c>
      <c r="P114">
        <v>0.91530000000300005</v>
      </c>
      <c r="Q114">
        <f t="shared" si="7"/>
        <v>0.52500000000000002</v>
      </c>
      <c r="R114">
        <f t="shared" si="8"/>
        <v>6.2706777943213846E-2</v>
      </c>
      <c r="S114">
        <f t="shared" si="9"/>
        <v>3.9822865927527859E-2</v>
      </c>
    </row>
    <row r="115" spans="4:19" x14ac:dyDescent="0.25">
      <c r="D115">
        <v>0.61020000000200003</v>
      </c>
      <c r="E115">
        <f t="shared" si="6"/>
        <v>-1.0845510094891233</v>
      </c>
      <c r="O115">
        <v>54</v>
      </c>
      <c r="P115">
        <v>0.91530000000300005</v>
      </c>
      <c r="Q115">
        <f t="shared" si="7"/>
        <v>0.53500000000000003</v>
      </c>
      <c r="R115">
        <f t="shared" si="8"/>
        <v>8.7844837895871816E-2</v>
      </c>
      <c r="S115">
        <f t="shared" si="9"/>
        <v>3.9822865927527859E-2</v>
      </c>
    </row>
    <row r="116" spans="4:19" x14ac:dyDescent="0.25">
      <c r="D116">
        <v>0.91530000000300005</v>
      </c>
      <c r="E116">
        <f t="shared" si="6"/>
        <v>3.9822865927528532E-2</v>
      </c>
      <c r="O116">
        <v>55</v>
      </c>
      <c r="P116">
        <v>0.91530000000300005</v>
      </c>
      <c r="Q116">
        <f t="shared" si="7"/>
        <v>0.54500000000000004</v>
      </c>
      <c r="R116">
        <f t="shared" si="8"/>
        <v>0.11303854064456527</v>
      </c>
      <c r="S116">
        <f t="shared" si="9"/>
        <v>3.9822865927527859E-2</v>
      </c>
    </row>
    <row r="117" spans="4:19" x14ac:dyDescent="0.25">
      <c r="D117">
        <v>0.30510000000100002</v>
      </c>
      <c r="E117">
        <f t="shared" si="6"/>
        <v>-2.208924884905775</v>
      </c>
      <c r="O117">
        <v>56</v>
      </c>
      <c r="P117">
        <v>0.91530000000300005</v>
      </c>
      <c r="Q117">
        <f t="shared" si="7"/>
        <v>0.55500000000000005</v>
      </c>
      <c r="R117">
        <f t="shared" si="8"/>
        <v>0.13830420796140466</v>
      </c>
      <c r="S117">
        <f t="shared" si="9"/>
        <v>3.9822865927527859E-2</v>
      </c>
    </row>
    <row r="118" spans="4:19" x14ac:dyDescent="0.25">
      <c r="D118">
        <v>0.91530000000300005</v>
      </c>
      <c r="E118">
        <f t="shared" si="6"/>
        <v>3.9822865927528532E-2</v>
      </c>
      <c r="O118">
        <v>57</v>
      </c>
      <c r="P118">
        <v>0.91530000000300005</v>
      </c>
      <c r="Q118">
        <f t="shared" si="7"/>
        <v>0.56499999999999995</v>
      </c>
      <c r="R118">
        <f t="shared" si="8"/>
        <v>0.16365848623314114</v>
      </c>
      <c r="S118">
        <f t="shared" si="9"/>
        <v>3.9822865927527859E-2</v>
      </c>
    </row>
    <row r="119" spans="4:19" x14ac:dyDescent="0.25">
      <c r="D119">
        <v>0.61020000000200003</v>
      </c>
      <c r="E119">
        <f t="shared" si="6"/>
        <v>-1.0845510094891233</v>
      </c>
      <c r="O119">
        <v>58</v>
      </c>
      <c r="P119">
        <v>0.91530000000300005</v>
      </c>
      <c r="Q119">
        <f t="shared" si="7"/>
        <v>0.57499999999999996</v>
      </c>
      <c r="R119">
        <f t="shared" si="8"/>
        <v>0.18911842627279243</v>
      </c>
      <c r="S119">
        <f t="shared" si="9"/>
        <v>3.9822865927527859E-2</v>
      </c>
    </row>
    <row r="120" spans="4:19" x14ac:dyDescent="0.25">
      <c r="D120">
        <v>0.91530000000300005</v>
      </c>
      <c r="E120">
        <f t="shared" si="6"/>
        <v>3.9822865927528532E-2</v>
      </c>
      <c r="O120">
        <v>59</v>
      </c>
      <c r="P120">
        <v>0.91530000000300005</v>
      </c>
      <c r="Q120">
        <f t="shared" si="7"/>
        <v>0.58499999999999996</v>
      </c>
      <c r="R120">
        <f t="shared" si="8"/>
        <v>0.21470156800174439</v>
      </c>
      <c r="S120">
        <f t="shared" si="9"/>
        <v>3.9822865927527859E-2</v>
      </c>
    </row>
    <row r="121" spans="4:19" x14ac:dyDescent="0.25">
      <c r="D121">
        <v>1.2204000000040001</v>
      </c>
      <c r="E121">
        <f t="shared" si="6"/>
        <v>1.1641967413441803</v>
      </c>
      <c r="O121">
        <v>60</v>
      </c>
      <c r="P121">
        <v>0.91530000000300005</v>
      </c>
      <c r="Q121">
        <f t="shared" si="7"/>
        <v>0.59499999999999997</v>
      </c>
      <c r="R121">
        <f t="shared" si="8"/>
        <v>0.2404260311423079</v>
      </c>
      <c r="S121">
        <f t="shared" si="9"/>
        <v>3.9822865927527859E-2</v>
      </c>
    </row>
    <row r="122" spans="4:19" x14ac:dyDescent="0.25">
      <c r="D122">
        <v>0.61020000000200003</v>
      </c>
      <c r="E122">
        <f t="shared" si="6"/>
        <v>-1.0845510094891233</v>
      </c>
      <c r="O122">
        <v>61</v>
      </c>
      <c r="P122">
        <v>0.91530000000300005</v>
      </c>
      <c r="Q122">
        <f t="shared" si="7"/>
        <v>0.60499999999999998</v>
      </c>
      <c r="R122">
        <f t="shared" si="8"/>
        <v>0.26631061320409499</v>
      </c>
      <c r="S122">
        <f t="shared" si="9"/>
        <v>3.9822865927527859E-2</v>
      </c>
    </row>
    <row r="123" spans="4:19" x14ac:dyDescent="0.25">
      <c r="D123">
        <v>0.61020000000200003</v>
      </c>
      <c r="E123">
        <f t="shared" si="6"/>
        <v>-1.0845510094891233</v>
      </c>
      <c r="O123">
        <v>62</v>
      </c>
      <c r="P123">
        <v>0.91530000000300005</v>
      </c>
      <c r="Q123">
        <f t="shared" si="7"/>
        <v>0.61499999999999999</v>
      </c>
      <c r="R123">
        <f t="shared" si="8"/>
        <v>0.29237489622680418</v>
      </c>
      <c r="S123">
        <f t="shared" si="9"/>
        <v>3.9822865927527859E-2</v>
      </c>
    </row>
    <row r="124" spans="4:19" x14ac:dyDescent="0.25">
      <c r="D124">
        <v>1.2204000000040001</v>
      </c>
      <c r="E124">
        <f t="shared" si="6"/>
        <v>1.1641967413441803</v>
      </c>
      <c r="O124">
        <v>63</v>
      </c>
      <c r="P124">
        <v>0.91530000000300005</v>
      </c>
      <c r="Q124">
        <f t="shared" si="7"/>
        <v>0.625</v>
      </c>
      <c r="R124">
        <f t="shared" si="8"/>
        <v>0.3186393639643752</v>
      </c>
      <c r="S124">
        <f t="shared" si="9"/>
        <v>3.9822865927527859E-2</v>
      </c>
    </row>
    <row r="125" spans="4:19" x14ac:dyDescent="0.25">
      <c r="D125">
        <v>0.64430279008400004</v>
      </c>
      <c r="E125">
        <f t="shared" si="6"/>
        <v>-0.95887324401258034</v>
      </c>
      <c r="O125">
        <v>64</v>
      </c>
      <c r="P125">
        <v>0.915326595774</v>
      </c>
      <c r="Q125">
        <f t="shared" si="7"/>
        <v>0.63500000000000001</v>
      </c>
      <c r="R125">
        <f t="shared" si="8"/>
        <v>0.34512553147047242</v>
      </c>
      <c r="S125">
        <f t="shared" si="9"/>
        <v>3.9920878350041163E-2</v>
      </c>
    </row>
    <row r="126" spans="4:19" x14ac:dyDescent="0.25">
      <c r="D126">
        <v>1.2204000000040001</v>
      </c>
      <c r="E126">
        <f t="shared" si="6"/>
        <v>1.1641967413441803</v>
      </c>
      <c r="O126">
        <v>65</v>
      </c>
      <c r="P126">
        <v>0.91533333333599998</v>
      </c>
      <c r="Q126">
        <f t="shared" si="7"/>
        <v>0.64500000000000002</v>
      </c>
      <c r="R126">
        <f t="shared" si="8"/>
        <v>0.3718560893850747</v>
      </c>
      <c r="S126">
        <f t="shared" si="9"/>
        <v>3.994570804095153E-2</v>
      </c>
    </row>
    <row r="127" spans="4:19" x14ac:dyDescent="0.25">
      <c r="D127">
        <v>0.91530000000300005</v>
      </c>
      <c r="E127">
        <f t="shared" ref="E127:E161" si="10">STANDARDIZE(D127,$D$162,$D$163)</f>
        <v>3.9822865927528532E-2</v>
      </c>
      <c r="O127">
        <v>66</v>
      </c>
      <c r="P127">
        <v>0.91570407199600001</v>
      </c>
      <c r="Q127">
        <f t="shared" ref="Q127:Q160" si="11">(O127-0.5)/100</f>
        <v>0.65500000000000003</v>
      </c>
      <c r="R127">
        <f t="shared" ref="R127:R160" si="12">_xlfn.NORM.S.INV(Q127)</f>
        <v>0.39885506564233691</v>
      </c>
      <c r="S127">
        <f t="shared" ref="S127:S160" si="13">STANDARDIZE(P127,$P$162,$P$163)</f>
        <v>4.1311977670285036E-2</v>
      </c>
    </row>
    <row r="128" spans="4:19" x14ac:dyDescent="0.25">
      <c r="D128">
        <v>0.93772873219300001</v>
      </c>
      <c r="E128">
        <f t="shared" si="10"/>
        <v>0.1224786526632539</v>
      </c>
      <c r="O128">
        <v>67</v>
      </c>
      <c r="P128">
        <v>0.91572428847099996</v>
      </c>
      <c r="Q128">
        <f t="shared" si="11"/>
        <v>0.66500000000000004</v>
      </c>
      <c r="R128">
        <f t="shared" si="12"/>
        <v>0.42614800784127838</v>
      </c>
      <c r="S128">
        <f t="shared" si="13"/>
        <v>4.1386480706479323E-2</v>
      </c>
    </row>
    <row r="129" spans="4:19" x14ac:dyDescent="0.25">
      <c r="D129">
        <v>1.2205257633519999</v>
      </c>
      <c r="E129">
        <f t="shared" si="10"/>
        <v>1.1646602124126022</v>
      </c>
      <c r="O129">
        <v>68</v>
      </c>
      <c r="P129">
        <v>0.91580119928699999</v>
      </c>
      <c r="Q129">
        <f t="shared" si="11"/>
        <v>0.67500000000000004</v>
      </c>
      <c r="R129">
        <f t="shared" si="12"/>
        <v>0.45376219016987968</v>
      </c>
      <c r="S129">
        <f t="shared" si="13"/>
        <v>4.1669917324791778E-2</v>
      </c>
    </row>
    <row r="130" spans="4:19" x14ac:dyDescent="0.25">
      <c r="D130">
        <v>0.91530000000300005</v>
      </c>
      <c r="E130">
        <f t="shared" si="10"/>
        <v>3.9822865927528532E-2</v>
      </c>
      <c r="O130">
        <v>69</v>
      </c>
      <c r="P130">
        <v>0.91610358299899997</v>
      </c>
      <c r="Q130">
        <f t="shared" si="11"/>
        <v>0.68500000000000005</v>
      </c>
      <c r="R130">
        <f t="shared" si="12"/>
        <v>0.48172684958473044</v>
      </c>
      <c r="S130">
        <f t="shared" si="13"/>
        <v>4.2784280963346917E-2</v>
      </c>
    </row>
    <row r="131" spans="4:19" x14ac:dyDescent="0.25">
      <c r="D131">
        <v>0.91530000000300005</v>
      </c>
      <c r="E131">
        <f t="shared" si="10"/>
        <v>3.9822865927528532E-2</v>
      </c>
      <c r="O131">
        <v>70</v>
      </c>
      <c r="P131">
        <v>0.91621382376299998</v>
      </c>
      <c r="Q131">
        <f t="shared" si="11"/>
        <v>0.69499999999999995</v>
      </c>
      <c r="R131">
        <f t="shared" si="12"/>
        <v>0.51007345696859474</v>
      </c>
      <c r="S131">
        <f t="shared" si="13"/>
        <v>4.3190547220466488E-2</v>
      </c>
    </row>
    <row r="132" spans="4:19" x14ac:dyDescent="0.25">
      <c r="D132">
        <v>0.91570407199600001</v>
      </c>
      <c r="E132">
        <f t="shared" si="10"/>
        <v>4.1311977670285702E-2</v>
      </c>
      <c r="O132">
        <v>71</v>
      </c>
      <c r="P132">
        <v>0.91639452465600002</v>
      </c>
      <c r="Q132">
        <f t="shared" si="11"/>
        <v>0.70499999999999996</v>
      </c>
      <c r="R132">
        <f t="shared" si="12"/>
        <v>0.53883603027845006</v>
      </c>
      <c r="S132">
        <f t="shared" si="13"/>
        <v>4.3856477614937286E-2</v>
      </c>
    </row>
    <row r="133" spans="4:19" x14ac:dyDescent="0.25">
      <c r="D133">
        <v>0.61020000000200003</v>
      </c>
      <c r="E133">
        <f t="shared" si="10"/>
        <v>-1.0845510094891233</v>
      </c>
      <c r="O133">
        <v>72</v>
      </c>
      <c r="P133">
        <v>0.91647944517299995</v>
      </c>
      <c r="Q133">
        <f t="shared" si="11"/>
        <v>0.71499999999999997</v>
      </c>
      <c r="R133">
        <f t="shared" si="12"/>
        <v>0.56805149833898272</v>
      </c>
      <c r="S133">
        <f t="shared" si="13"/>
        <v>4.4169432091506561E-2</v>
      </c>
    </row>
    <row r="134" spans="4:19" x14ac:dyDescent="0.25">
      <c r="D134">
        <v>0.30510000000100002</v>
      </c>
      <c r="E134">
        <f t="shared" si="10"/>
        <v>-2.208924884905775</v>
      </c>
      <c r="O134">
        <v>73</v>
      </c>
      <c r="P134">
        <v>0.92268943506099999</v>
      </c>
      <c r="Q134">
        <f t="shared" si="11"/>
        <v>0.72499999999999998</v>
      </c>
      <c r="R134">
        <f t="shared" si="12"/>
        <v>0.59776012604247841</v>
      </c>
      <c r="S134">
        <f t="shared" si="13"/>
        <v>6.7054880785855808E-2</v>
      </c>
    </row>
    <row r="135" spans="4:19" x14ac:dyDescent="0.25">
      <c r="D135">
        <v>1.2208513528260001</v>
      </c>
      <c r="E135">
        <f t="shared" si="10"/>
        <v>1.1658600953974441</v>
      </c>
      <c r="O135">
        <v>74</v>
      </c>
      <c r="P135">
        <v>0.93772873219300001</v>
      </c>
      <c r="Q135">
        <f t="shared" si="11"/>
        <v>0.73499999999999999</v>
      </c>
      <c r="R135">
        <f t="shared" si="12"/>
        <v>0.62800601443756987</v>
      </c>
      <c r="S135">
        <f t="shared" si="13"/>
        <v>0.12247865266325354</v>
      </c>
    </row>
    <row r="136" spans="4:19" x14ac:dyDescent="0.25">
      <c r="D136">
        <v>0.91530000000300005</v>
      </c>
      <c r="E136">
        <f t="shared" si="10"/>
        <v>3.9822865927528532E-2</v>
      </c>
      <c r="O136">
        <v>75</v>
      </c>
      <c r="P136">
        <v>1.2204000000040001</v>
      </c>
      <c r="Q136">
        <f t="shared" si="11"/>
        <v>0.745</v>
      </c>
      <c r="R136">
        <f t="shared" si="12"/>
        <v>0.65883769273618775</v>
      </c>
      <c r="S136">
        <f t="shared" si="13"/>
        <v>1.1641967413441838</v>
      </c>
    </row>
    <row r="137" spans="4:19" x14ac:dyDescent="0.25">
      <c r="D137">
        <v>1.2204000000040001</v>
      </c>
      <c r="E137">
        <f t="shared" si="10"/>
        <v>1.1641967413441803</v>
      </c>
      <c r="O137">
        <v>76</v>
      </c>
      <c r="P137">
        <v>1.2204000000040001</v>
      </c>
      <c r="Q137">
        <f t="shared" si="11"/>
        <v>0.755</v>
      </c>
      <c r="R137">
        <f t="shared" si="12"/>
        <v>0.69030882393303394</v>
      </c>
      <c r="S137">
        <f t="shared" si="13"/>
        <v>1.1641967413441838</v>
      </c>
    </row>
    <row r="138" spans="4:19" x14ac:dyDescent="0.25">
      <c r="D138">
        <v>0.91530000000300005</v>
      </c>
      <c r="E138">
        <f t="shared" si="10"/>
        <v>3.9822865927528532E-2</v>
      </c>
      <c r="O138">
        <v>77</v>
      </c>
      <c r="P138">
        <v>1.2204000000040001</v>
      </c>
      <c r="Q138">
        <f t="shared" si="11"/>
        <v>0.76500000000000001</v>
      </c>
      <c r="R138">
        <f t="shared" si="12"/>
        <v>0.72247905192806261</v>
      </c>
      <c r="S138">
        <f t="shared" si="13"/>
        <v>1.1641967413441838</v>
      </c>
    </row>
    <row r="139" spans="4:19" x14ac:dyDescent="0.25">
      <c r="D139">
        <v>0.30510000000100002</v>
      </c>
      <c r="E139">
        <f t="shared" si="10"/>
        <v>-2.208924884905775</v>
      </c>
      <c r="O139">
        <v>78</v>
      </c>
      <c r="P139">
        <v>1.2204000000040001</v>
      </c>
      <c r="Q139">
        <f t="shared" si="11"/>
        <v>0.77500000000000002</v>
      </c>
      <c r="R139">
        <f t="shared" si="12"/>
        <v>0.75541502636046909</v>
      </c>
      <c r="S139">
        <f t="shared" si="13"/>
        <v>1.1641967413441838</v>
      </c>
    </row>
    <row r="140" spans="4:19" x14ac:dyDescent="0.25">
      <c r="D140">
        <v>1.2214467787800001</v>
      </c>
      <c r="E140">
        <f t="shared" si="10"/>
        <v>1.1680543968966914</v>
      </c>
      <c r="O140">
        <v>79</v>
      </c>
      <c r="P140">
        <v>1.2204000000040001</v>
      </c>
      <c r="Q140">
        <f t="shared" si="11"/>
        <v>0.78500000000000003</v>
      </c>
      <c r="R140">
        <f t="shared" si="12"/>
        <v>0.78919165265822189</v>
      </c>
      <c r="S140">
        <f t="shared" si="13"/>
        <v>1.1641967413441838</v>
      </c>
    </row>
    <row r="141" spans="4:19" x14ac:dyDescent="0.25">
      <c r="D141">
        <v>1.2204000000040001</v>
      </c>
      <c r="E141">
        <f t="shared" si="10"/>
        <v>1.1641967413441803</v>
      </c>
      <c r="O141">
        <v>80</v>
      </c>
      <c r="P141">
        <v>1.2204000000040001</v>
      </c>
      <c r="Q141">
        <f t="shared" si="11"/>
        <v>0.79500000000000004</v>
      </c>
      <c r="R141">
        <f t="shared" si="12"/>
        <v>0.82389363033855767</v>
      </c>
      <c r="S141">
        <f t="shared" si="13"/>
        <v>1.1641967413441838</v>
      </c>
    </row>
    <row r="142" spans="4:19" x14ac:dyDescent="0.25">
      <c r="D142">
        <v>0.61020000000200003</v>
      </c>
      <c r="E142">
        <f t="shared" si="10"/>
        <v>-1.0845510094891233</v>
      </c>
      <c r="O142">
        <v>81</v>
      </c>
      <c r="P142">
        <v>1.2204000000040001</v>
      </c>
      <c r="Q142">
        <f t="shared" si="11"/>
        <v>0.80500000000000005</v>
      </c>
      <c r="R142">
        <f t="shared" si="12"/>
        <v>0.85961736424191149</v>
      </c>
      <c r="S142">
        <f t="shared" si="13"/>
        <v>1.1641967413441838</v>
      </c>
    </row>
    <row r="143" spans="4:19" x14ac:dyDescent="0.25">
      <c r="D143">
        <v>0.91530000000300005</v>
      </c>
      <c r="E143">
        <f t="shared" si="10"/>
        <v>3.9822865927528532E-2</v>
      </c>
      <c r="O143">
        <v>82</v>
      </c>
      <c r="P143">
        <v>1.2204000000040001</v>
      </c>
      <c r="Q143">
        <f t="shared" si="11"/>
        <v>0.81499999999999995</v>
      </c>
      <c r="R143">
        <f t="shared" si="12"/>
        <v>0.89647336400191591</v>
      </c>
      <c r="S143">
        <f t="shared" si="13"/>
        <v>1.1641967413441838</v>
      </c>
    </row>
    <row r="144" spans="4:19" x14ac:dyDescent="0.25">
      <c r="D144">
        <v>0.61020000000200003</v>
      </c>
      <c r="E144">
        <f t="shared" si="10"/>
        <v>-1.0845510094891233</v>
      </c>
      <c r="O144">
        <v>83</v>
      </c>
      <c r="P144">
        <v>1.2204000000040001</v>
      </c>
      <c r="Q144">
        <f t="shared" si="11"/>
        <v>0.82499999999999996</v>
      </c>
      <c r="R144">
        <f t="shared" si="12"/>
        <v>0.9345892910734801</v>
      </c>
      <c r="S144">
        <f t="shared" si="13"/>
        <v>1.1641967413441838</v>
      </c>
    </row>
    <row r="145" spans="4:19" x14ac:dyDescent="0.25">
      <c r="D145">
        <v>0.91530000000300005</v>
      </c>
      <c r="E145">
        <f t="shared" si="10"/>
        <v>3.9822865927528532E-2</v>
      </c>
      <c r="O145">
        <v>84</v>
      </c>
      <c r="P145">
        <v>1.2204000000040001</v>
      </c>
      <c r="Q145">
        <f t="shared" si="11"/>
        <v>0.83499999999999996</v>
      </c>
      <c r="R145">
        <f t="shared" si="12"/>
        <v>0.97411387705930974</v>
      </c>
      <c r="S145">
        <f t="shared" si="13"/>
        <v>1.1641967413441838</v>
      </c>
    </row>
    <row r="146" spans="4:19" x14ac:dyDescent="0.25">
      <c r="D146">
        <v>0.91530000000300005</v>
      </c>
      <c r="E146">
        <f t="shared" si="10"/>
        <v>3.9822865927528532E-2</v>
      </c>
      <c r="O146">
        <v>85</v>
      </c>
      <c r="P146">
        <v>1.2204000000040001</v>
      </c>
      <c r="Q146">
        <f t="shared" si="11"/>
        <v>0.84499999999999997</v>
      </c>
      <c r="R146">
        <f t="shared" si="12"/>
        <v>1.0152220332170301</v>
      </c>
      <c r="S146">
        <f t="shared" si="13"/>
        <v>1.1641967413441838</v>
      </c>
    </row>
    <row r="147" spans="4:19" x14ac:dyDescent="0.25">
      <c r="D147">
        <v>1.2204000000040001</v>
      </c>
      <c r="E147">
        <f t="shared" si="10"/>
        <v>1.1641967413441803</v>
      </c>
      <c r="O147">
        <v>86</v>
      </c>
      <c r="P147">
        <v>1.2204000000040001</v>
      </c>
      <c r="Q147">
        <f t="shared" si="11"/>
        <v>0.85499999999999998</v>
      </c>
      <c r="R147">
        <f t="shared" si="12"/>
        <v>1.058121617684777</v>
      </c>
      <c r="S147">
        <f t="shared" si="13"/>
        <v>1.1641967413441838</v>
      </c>
    </row>
    <row r="148" spans="4:19" x14ac:dyDescent="0.25">
      <c r="D148">
        <v>0.61020000000200003</v>
      </c>
      <c r="E148">
        <f t="shared" si="10"/>
        <v>-1.0845510094891233</v>
      </c>
      <c r="O148">
        <v>87</v>
      </c>
      <c r="P148">
        <v>1.2204000000040001</v>
      </c>
      <c r="Q148">
        <f t="shared" si="11"/>
        <v>0.86499999999999999</v>
      </c>
      <c r="R148">
        <f t="shared" si="12"/>
        <v>1.1030625561995977</v>
      </c>
      <c r="S148">
        <f t="shared" si="13"/>
        <v>1.1641967413441838</v>
      </c>
    </row>
    <row r="149" spans="4:19" x14ac:dyDescent="0.25">
      <c r="D149">
        <v>1.2204000000040001</v>
      </c>
      <c r="E149">
        <f t="shared" si="10"/>
        <v>1.1641967413441803</v>
      </c>
      <c r="O149">
        <v>88</v>
      </c>
      <c r="P149">
        <v>1.2204000000040001</v>
      </c>
      <c r="Q149">
        <f t="shared" si="11"/>
        <v>0.875</v>
      </c>
      <c r="R149">
        <f t="shared" si="12"/>
        <v>1.1503493803760083</v>
      </c>
      <c r="S149">
        <f t="shared" si="13"/>
        <v>1.1641967413441838</v>
      </c>
    </row>
    <row r="150" spans="4:19" x14ac:dyDescent="0.25">
      <c r="D150">
        <v>1.221454586945</v>
      </c>
      <c r="E150">
        <f t="shared" si="10"/>
        <v>1.1680831720416958</v>
      </c>
      <c r="O150">
        <v>89</v>
      </c>
      <c r="P150">
        <v>1.2204000000040001</v>
      </c>
      <c r="Q150">
        <f t="shared" si="11"/>
        <v>0.88500000000000001</v>
      </c>
      <c r="R150">
        <f t="shared" si="12"/>
        <v>1.2003588580308597</v>
      </c>
      <c r="S150">
        <f t="shared" si="13"/>
        <v>1.1641967413441838</v>
      </c>
    </row>
    <row r="151" spans="4:19" x14ac:dyDescent="0.25">
      <c r="D151">
        <v>0.91530000000300005</v>
      </c>
      <c r="E151">
        <f t="shared" si="10"/>
        <v>3.9822865927528532E-2</v>
      </c>
      <c r="O151">
        <v>90</v>
      </c>
      <c r="P151">
        <v>1.2204000000040001</v>
      </c>
      <c r="Q151">
        <f t="shared" si="11"/>
        <v>0.89500000000000002</v>
      </c>
      <c r="R151">
        <f t="shared" si="12"/>
        <v>1.2535654384704511</v>
      </c>
      <c r="S151">
        <f t="shared" si="13"/>
        <v>1.1641967413441838</v>
      </c>
    </row>
    <row r="152" spans="4:19" x14ac:dyDescent="0.25">
      <c r="D152">
        <v>0.91530000000300005</v>
      </c>
      <c r="E152">
        <f t="shared" si="10"/>
        <v>3.9822865927528532E-2</v>
      </c>
      <c r="O152">
        <v>91</v>
      </c>
      <c r="P152">
        <v>1.2205257633519999</v>
      </c>
      <c r="Q152">
        <f t="shared" si="11"/>
        <v>0.90500000000000003</v>
      </c>
      <c r="R152">
        <f t="shared" si="12"/>
        <v>1.3105791121681303</v>
      </c>
      <c r="S152">
        <f t="shared" si="13"/>
        <v>1.1646602124126055</v>
      </c>
    </row>
    <row r="153" spans="4:19" x14ac:dyDescent="0.25">
      <c r="D153">
        <v>0.61020000000200003</v>
      </c>
      <c r="E153">
        <f t="shared" si="10"/>
        <v>-1.0845510094891233</v>
      </c>
      <c r="O153">
        <v>92</v>
      </c>
      <c r="P153">
        <v>1.220789647273</v>
      </c>
      <c r="Q153">
        <f t="shared" si="11"/>
        <v>0.91500000000000004</v>
      </c>
      <c r="R153">
        <f t="shared" si="12"/>
        <v>1.3722038089987258</v>
      </c>
      <c r="S153">
        <f t="shared" si="13"/>
        <v>1.1656326941789577</v>
      </c>
    </row>
    <row r="154" spans="4:19" x14ac:dyDescent="0.25">
      <c r="D154">
        <v>0.30510000000100002</v>
      </c>
      <c r="E154">
        <f t="shared" si="10"/>
        <v>-2.208924884905775</v>
      </c>
      <c r="O154">
        <v>93</v>
      </c>
      <c r="P154">
        <v>1.2208513528260001</v>
      </c>
      <c r="Q154">
        <f t="shared" si="11"/>
        <v>0.92500000000000004</v>
      </c>
      <c r="R154">
        <f t="shared" si="12"/>
        <v>1.4395314709384563</v>
      </c>
      <c r="S154">
        <f t="shared" si="13"/>
        <v>1.1658600953974474</v>
      </c>
    </row>
    <row r="155" spans="4:19" x14ac:dyDescent="0.25">
      <c r="D155">
        <v>1.25854821737</v>
      </c>
      <c r="E155">
        <f t="shared" si="10"/>
        <v>1.3047829720878892</v>
      </c>
      <c r="O155">
        <v>94</v>
      </c>
      <c r="P155">
        <v>1.2214467787800001</v>
      </c>
      <c r="Q155">
        <f t="shared" si="11"/>
        <v>0.93500000000000005</v>
      </c>
      <c r="R155">
        <f t="shared" si="12"/>
        <v>1.5141018876192844</v>
      </c>
      <c r="S155">
        <f t="shared" si="13"/>
        <v>1.168054396896695</v>
      </c>
    </row>
    <row r="156" spans="4:19" x14ac:dyDescent="0.25">
      <c r="D156">
        <v>1.2204000000040001</v>
      </c>
      <c r="E156">
        <f t="shared" si="10"/>
        <v>1.1641967413441803</v>
      </c>
      <c r="O156">
        <v>95</v>
      </c>
      <c r="P156">
        <v>1.221454586945</v>
      </c>
      <c r="Q156">
        <f t="shared" si="11"/>
        <v>0.94499999999999995</v>
      </c>
      <c r="R156">
        <f t="shared" si="12"/>
        <v>1.5981931399228169</v>
      </c>
      <c r="S156">
        <f t="shared" si="13"/>
        <v>1.1680831720416993</v>
      </c>
    </row>
    <row r="157" spans="4:19" x14ac:dyDescent="0.25">
      <c r="D157">
        <v>0.91530000000300005</v>
      </c>
      <c r="E157">
        <f t="shared" si="10"/>
        <v>3.9822865927528532E-2</v>
      </c>
      <c r="O157">
        <v>96</v>
      </c>
      <c r="P157">
        <v>1.221610090177</v>
      </c>
      <c r="Q157">
        <f t="shared" si="11"/>
        <v>0.95499999999999996</v>
      </c>
      <c r="R157">
        <f t="shared" si="12"/>
        <v>1.6953977102721358</v>
      </c>
      <c r="S157">
        <f>STANDARDIZE(P157,$P$162,$P$163)</f>
        <v>1.1686562424173239</v>
      </c>
    </row>
    <row r="158" spans="4:19" x14ac:dyDescent="0.25">
      <c r="D158">
        <v>0.91647944517299995</v>
      </c>
      <c r="E158">
        <f t="shared" si="10"/>
        <v>4.4169432091507213E-2</v>
      </c>
      <c r="O158">
        <v>97</v>
      </c>
      <c r="P158">
        <v>1.222507013815</v>
      </c>
      <c r="Q158">
        <f t="shared" si="11"/>
        <v>0.96499999999999997</v>
      </c>
      <c r="R158">
        <f t="shared" si="12"/>
        <v>1.8119106729525971</v>
      </c>
      <c r="S158">
        <f t="shared" si="13"/>
        <v>1.1719616423085322</v>
      </c>
    </row>
    <row r="159" spans="4:19" x14ac:dyDescent="0.25">
      <c r="D159">
        <v>0.61096771642100001</v>
      </c>
      <c r="E159">
        <f t="shared" si="10"/>
        <v>-1.0817217722382246</v>
      </c>
      <c r="O159">
        <v>98</v>
      </c>
      <c r="P159">
        <v>1.25854821737</v>
      </c>
      <c r="Q159">
        <f t="shared" si="11"/>
        <v>0.97499999999999998</v>
      </c>
      <c r="R159">
        <f t="shared" si="12"/>
        <v>1.9599639845400536</v>
      </c>
      <c r="S159">
        <f t="shared" si="13"/>
        <v>1.3047829720878932</v>
      </c>
    </row>
    <row r="160" spans="4:19" x14ac:dyDescent="0.25">
      <c r="D160">
        <v>1.2204000000040001</v>
      </c>
      <c r="E160">
        <f t="shared" si="10"/>
        <v>1.1641967413441803</v>
      </c>
      <c r="O160">
        <v>99</v>
      </c>
      <c r="P160">
        <v>1.5255000000050001</v>
      </c>
      <c r="Q160">
        <f t="shared" si="11"/>
        <v>0.98499999999999999</v>
      </c>
      <c r="R160">
        <f t="shared" si="12"/>
        <v>2.1700903775845601</v>
      </c>
      <c r="S160">
        <f t="shared" si="13"/>
        <v>2.2885706167608397</v>
      </c>
    </row>
    <row r="161" spans="3:19" x14ac:dyDescent="0.25">
      <c r="D161">
        <v>0.91530000000300005</v>
      </c>
      <c r="E161">
        <f t="shared" si="10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</row>
    <row r="162" spans="3:19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19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19" x14ac:dyDescent="0.25">
      <c r="C164" t="s">
        <v>33</v>
      </c>
      <c r="D164">
        <f>SKEW(D62:D161)</f>
        <v>-0.34940133072128365</v>
      </c>
    </row>
  </sheetData>
  <sortState xmlns:xlrd2="http://schemas.microsoft.com/office/spreadsheetml/2017/richdata2" ref="P62:P161">
    <sortCondition ref="P161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U102"/>
  <sheetViews>
    <sheetView workbookViewId="0">
      <selection activeCell="B13" sqref="B13"/>
    </sheetView>
  </sheetViews>
  <sheetFormatPr defaultRowHeight="15" x14ac:dyDescent="0.25"/>
  <cols>
    <col min="1" max="1" width="22.28515625" bestFit="1" customWidth="1"/>
  </cols>
  <sheetData>
    <row r="1" spans="1:21" ht="18.75" x14ac:dyDescent="0.3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ht="15.75" thickBot="1" x14ac:dyDescent="0.3">
      <c r="B2">
        <v>2.4300000003000002E-2</v>
      </c>
      <c r="C2">
        <v>0.10696251452199999</v>
      </c>
      <c r="D2">
        <v>0.91530000000300005</v>
      </c>
      <c r="E2">
        <v>9.0153000000030001</v>
      </c>
      <c r="F2">
        <v>90.015300000002995</v>
      </c>
    </row>
    <row r="3" spans="1:21" x14ac:dyDescent="0.25">
      <c r="B3">
        <v>2.4644617290999999E-2</v>
      </c>
      <c r="C3">
        <v>7.0200000001999996E-2</v>
      </c>
      <c r="D3">
        <v>0.91530000000300005</v>
      </c>
      <c r="E3">
        <v>6.0102000000020004</v>
      </c>
      <c r="F3">
        <v>60.010200000002001</v>
      </c>
      <c r="H3" s="18" t="s">
        <v>64</v>
      </c>
      <c r="I3" s="18"/>
      <c r="K3" s="18" t="s">
        <v>79</v>
      </c>
      <c r="L3" s="18"/>
      <c r="N3" s="18" t="s">
        <v>80</v>
      </c>
      <c r="O3" s="18"/>
      <c r="Q3" s="18" t="s">
        <v>81</v>
      </c>
      <c r="R3" s="18"/>
      <c r="T3" s="18" t="s">
        <v>78</v>
      </c>
      <c r="U3" s="18"/>
    </row>
    <row r="4" spans="1:21" x14ac:dyDescent="0.25">
      <c r="B4">
        <v>1.6200000002E-2</v>
      </c>
      <c r="C4">
        <v>0.14040000000399999</v>
      </c>
      <c r="D4">
        <v>1.2204000000040001</v>
      </c>
      <c r="E4">
        <v>6.0102000000020004</v>
      </c>
      <c r="F4">
        <v>120.020444444448</v>
      </c>
      <c r="H4" s="16"/>
      <c r="I4" s="16"/>
      <c r="K4" s="16"/>
      <c r="L4" s="16"/>
      <c r="N4" s="16"/>
      <c r="O4" s="16"/>
      <c r="Q4" s="16"/>
      <c r="R4" s="16"/>
      <c r="T4" s="16"/>
      <c r="U4" s="16"/>
    </row>
    <row r="5" spans="1:21" x14ac:dyDescent="0.25">
      <c r="B5">
        <v>2.4300000003000002E-2</v>
      </c>
      <c r="C5">
        <v>0.106950502157</v>
      </c>
      <c r="D5">
        <v>0.61020000000200003</v>
      </c>
      <c r="E5">
        <v>9.0153000000030001</v>
      </c>
      <c r="F5">
        <v>120.020400000004</v>
      </c>
      <c r="H5" s="16" t="s">
        <v>65</v>
      </c>
      <c r="I5" s="16">
        <v>2.7654759508129994E-2</v>
      </c>
      <c r="K5" s="16" t="s">
        <v>65</v>
      </c>
      <c r="L5" s="16">
        <v>0.10365527842296998</v>
      </c>
      <c r="N5" s="16" t="s">
        <v>65</v>
      </c>
      <c r="O5" s="16">
        <v>0.90449402464180051</v>
      </c>
      <c r="Q5" s="16" t="s">
        <v>65</v>
      </c>
      <c r="R5" s="16">
        <v>8.4751969248428782</v>
      </c>
      <c r="T5" s="16" t="s">
        <v>65</v>
      </c>
      <c r="U5" s="16">
        <v>88.815110336073758</v>
      </c>
    </row>
    <row r="6" spans="1:21" x14ac:dyDescent="0.25">
      <c r="B6">
        <v>2.4300000003000002E-2</v>
      </c>
      <c r="C6">
        <v>9.3533333336000002E-2</v>
      </c>
      <c r="D6">
        <v>0.91530000000300005</v>
      </c>
      <c r="E6">
        <v>9.0153000000030001</v>
      </c>
      <c r="F6">
        <v>30.005100000001001</v>
      </c>
      <c r="H6" s="16" t="s">
        <v>66</v>
      </c>
      <c r="I6" s="16">
        <v>1.2471441567679907E-3</v>
      </c>
      <c r="K6" s="16" t="s">
        <v>66</v>
      </c>
      <c r="L6" s="16">
        <v>3.1283518946860363E-3</v>
      </c>
      <c r="N6" s="16" t="s">
        <v>66</v>
      </c>
      <c r="O6" s="16">
        <v>2.7135102181909121E-2</v>
      </c>
      <c r="Q6" s="16" t="s">
        <v>66</v>
      </c>
      <c r="R6" s="16">
        <v>0.22752000057372671</v>
      </c>
      <c r="T6" s="16" t="s">
        <v>66</v>
      </c>
      <c r="U6" s="16">
        <v>2.2934625577585459</v>
      </c>
    </row>
    <row r="7" spans="1:21" x14ac:dyDescent="0.25">
      <c r="B7">
        <v>2.4300000003000002E-2</v>
      </c>
      <c r="C7">
        <v>0.10530000000299999</v>
      </c>
      <c r="D7">
        <v>0.30510000000100002</v>
      </c>
      <c r="E7">
        <v>9.0168154843719996</v>
      </c>
      <c r="F7">
        <v>60.010200000002001</v>
      </c>
      <c r="H7" s="16" t="s">
        <v>67</v>
      </c>
      <c r="I7" s="16">
        <v>2.5716666675500002E-2</v>
      </c>
      <c r="K7" s="16" t="s">
        <v>67</v>
      </c>
      <c r="L7" s="16">
        <v>0.10530000000299999</v>
      </c>
      <c r="N7" s="16" t="s">
        <v>67</v>
      </c>
      <c r="O7" s="16">
        <v>0.91530000000300005</v>
      </c>
      <c r="Q7" s="16" t="s">
        <v>67</v>
      </c>
      <c r="R7" s="16">
        <v>9.0153000000030001</v>
      </c>
      <c r="T7" s="16" t="s">
        <v>67</v>
      </c>
      <c r="U7" s="16">
        <v>90.015300000002995</v>
      </c>
    </row>
    <row r="8" spans="1:21" x14ac:dyDescent="0.25">
      <c r="B8">
        <v>3.2795122231E-2</v>
      </c>
      <c r="C8">
        <v>0.14040000000399999</v>
      </c>
      <c r="D8">
        <v>1.5506994742060001</v>
      </c>
      <c r="E8">
        <v>12.020400000004001</v>
      </c>
      <c r="F8">
        <v>90.015300000002995</v>
      </c>
      <c r="H8" s="16" t="s">
        <v>68</v>
      </c>
      <c r="I8" s="16">
        <v>2.4300000003000002E-2</v>
      </c>
      <c r="K8" s="16" t="s">
        <v>68</v>
      </c>
      <c r="L8" s="16">
        <v>0.10530000000299999</v>
      </c>
      <c r="N8" s="16" t="s">
        <v>68</v>
      </c>
      <c r="O8" s="16">
        <v>0.91530000000300005</v>
      </c>
      <c r="Q8" s="16" t="s">
        <v>68</v>
      </c>
      <c r="R8" s="16">
        <v>9.0153000000030001</v>
      </c>
      <c r="T8" s="16" t="s">
        <v>68</v>
      </c>
      <c r="U8" s="16">
        <v>90.015300000002995</v>
      </c>
    </row>
    <row r="9" spans="1:21" x14ac:dyDescent="0.25">
      <c r="B9">
        <v>3.2400000004E-2</v>
      </c>
      <c r="C9">
        <v>0.10530000000299999</v>
      </c>
      <c r="D9">
        <v>0.91530000000300005</v>
      </c>
      <c r="E9">
        <v>12.020400000004001</v>
      </c>
      <c r="F9">
        <v>90.015300000002995</v>
      </c>
      <c r="H9" s="16" t="s">
        <v>30</v>
      </c>
      <c r="I9" s="16">
        <v>1.2471441567679906E-2</v>
      </c>
      <c r="K9" s="16" t="s">
        <v>30</v>
      </c>
      <c r="L9" s="16">
        <v>3.1283518946860364E-2</v>
      </c>
      <c r="N9" s="16" t="s">
        <v>30</v>
      </c>
      <c r="O9" s="16">
        <v>0.27135102181909121</v>
      </c>
      <c r="Q9" s="16" t="s">
        <v>30</v>
      </c>
      <c r="R9" s="16">
        <v>2.275200005737267</v>
      </c>
      <c r="T9" s="16" t="s">
        <v>30</v>
      </c>
      <c r="U9" s="16">
        <v>22.934625577585461</v>
      </c>
    </row>
    <row r="10" spans="1:21" x14ac:dyDescent="0.25">
      <c r="B10">
        <v>2.9633333336999999E-2</v>
      </c>
      <c r="C10">
        <v>0.14040000000399999</v>
      </c>
      <c r="D10">
        <v>0.61020000000200003</v>
      </c>
      <c r="E10">
        <v>12.020400000004001</v>
      </c>
      <c r="F10">
        <v>90.015300000002995</v>
      </c>
      <c r="H10" s="16" t="s">
        <v>69</v>
      </c>
      <c r="I10" s="16">
        <v>1.5553685477605426E-4</v>
      </c>
      <c r="K10" s="16" t="s">
        <v>69</v>
      </c>
      <c r="L10" s="16">
        <v>9.7865855769857122E-4</v>
      </c>
      <c r="N10" s="16" t="s">
        <v>69</v>
      </c>
      <c r="O10" s="16">
        <v>7.3631377042264926E-2</v>
      </c>
      <c r="Q10" s="16" t="s">
        <v>69</v>
      </c>
      <c r="R10" s="16">
        <v>5.1765350661068599</v>
      </c>
      <c r="T10" s="16" t="s">
        <v>69</v>
      </c>
      <c r="U10" s="16">
        <v>525.99705038403715</v>
      </c>
    </row>
    <row r="11" spans="1:21" x14ac:dyDescent="0.25">
      <c r="B11">
        <v>2.4300000003000002E-2</v>
      </c>
      <c r="C11">
        <v>0.10530000000299999</v>
      </c>
      <c r="D11">
        <v>0.91610358299899997</v>
      </c>
      <c r="E11">
        <v>9.0153000000030001</v>
      </c>
      <c r="F11">
        <v>90.015300000002995</v>
      </c>
      <c r="H11" s="16" t="s">
        <v>70</v>
      </c>
      <c r="I11" s="16">
        <v>31.0598151951367</v>
      </c>
      <c r="K11" s="16" t="s">
        <v>70</v>
      </c>
      <c r="L11" s="16">
        <v>0.22012811187686276</v>
      </c>
      <c r="N11" s="16" t="s">
        <v>70</v>
      </c>
      <c r="O11" s="16">
        <v>8.2575143882666069E-2</v>
      </c>
      <c r="Q11" s="16" t="s">
        <v>70</v>
      </c>
      <c r="R11" s="16">
        <v>-0.18255680268391705</v>
      </c>
      <c r="T11" s="16" t="s">
        <v>70</v>
      </c>
      <c r="U11" s="16">
        <v>0.23705058136283474</v>
      </c>
    </row>
    <row r="12" spans="1:21" x14ac:dyDescent="0.25">
      <c r="B12">
        <v>2.4300000003000002E-2</v>
      </c>
      <c r="C12">
        <v>0.10530000000299999</v>
      </c>
      <c r="D12">
        <v>1.221610090177</v>
      </c>
      <c r="E12">
        <v>6.0102000000020004</v>
      </c>
      <c r="F12">
        <v>60.010200000002001</v>
      </c>
      <c r="H12" s="16" t="s">
        <v>71</v>
      </c>
      <c r="I12" s="16">
        <v>4.3885933774126427</v>
      </c>
      <c r="K12" s="16" t="s">
        <v>71</v>
      </c>
      <c r="L12" s="16">
        <v>0.13546334758149359</v>
      </c>
      <c r="N12" s="16" t="s">
        <v>71</v>
      </c>
      <c r="O12" s="16">
        <v>-0.34940133072128365</v>
      </c>
      <c r="Q12" s="16" t="s">
        <v>71</v>
      </c>
      <c r="R12" s="16">
        <v>-0.25586275919061979</v>
      </c>
      <c r="T12" s="16" t="s">
        <v>71</v>
      </c>
      <c r="U12" s="16">
        <v>6.8021854875333757E-2</v>
      </c>
    </row>
    <row r="13" spans="1:21" x14ac:dyDescent="0.25">
      <c r="B13">
        <v>2.4300000003000002E-2</v>
      </c>
      <c r="C13">
        <v>0.14040000000399999</v>
      </c>
      <c r="D13">
        <v>0.91530000000300005</v>
      </c>
      <c r="E13">
        <v>9.0153000000030001</v>
      </c>
      <c r="F13">
        <v>90.015300000002995</v>
      </c>
      <c r="H13" s="16" t="s">
        <v>72</v>
      </c>
      <c r="I13" s="16">
        <v>0.112594030915</v>
      </c>
      <c r="K13" s="16" t="s">
        <v>72</v>
      </c>
      <c r="L13" s="16">
        <v>0.16284260142199999</v>
      </c>
      <c r="N13" s="16" t="s">
        <v>72</v>
      </c>
      <c r="O13" s="16">
        <v>1.2455994742050001</v>
      </c>
      <c r="Q13" s="16" t="s">
        <v>72</v>
      </c>
      <c r="R13" s="16">
        <v>9.0235297948879989</v>
      </c>
      <c r="T13" s="16" t="s">
        <v>72</v>
      </c>
      <c r="U13" s="16">
        <v>120.020400000004</v>
      </c>
    </row>
    <row r="14" spans="1:21" x14ac:dyDescent="0.25">
      <c r="B14">
        <v>2.4300000003000002E-2</v>
      </c>
      <c r="C14">
        <v>0.10530000000299999</v>
      </c>
      <c r="D14">
        <v>0.91621382376299998</v>
      </c>
      <c r="E14">
        <v>9.0153000000030001</v>
      </c>
      <c r="F14">
        <v>90.015300000002995</v>
      </c>
      <c r="H14" s="16" t="s">
        <v>73</v>
      </c>
      <c r="I14" s="16">
        <v>8.100000001E-3</v>
      </c>
      <c r="K14" s="16" t="s">
        <v>73</v>
      </c>
      <c r="L14" s="16">
        <v>3.5100000000999998E-2</v>
      </c>
      <c r="N14" s="16" t="s">
        <v>73</v>
      </c>
      <c r="O14" s="16">
        <v>0.30510000000100002</v>
      </c>
      <c r="Q14" s="16" t="s">
        <v>73</v>
      </c>
      <c r="R14" s="16">
        <v>3.0051000000010002</v>
      </c>
      <c r="T14" s="16" t="s">
        <v>73</v>
      </c>
      <c r="U14" s="16">
        <v>30.005100000001001</v>
      </c>
    </row>
    <row r="15" spans="1:21" x14ac:dyDescent="0.25">
      <c r="B15">
        <v>2.4300000003000002E-2</v>
      </c>
      <c r="C15">
        <v>7.0200000001999996E-2</v>
      </c>
      <c r="D15">
        <v>0.92268943506099999</v>
      </c>
      <c r="E15">
        <v>12.020400000004001</v>
      </c>
      <c r="F15">
        <v>120.020400000004</v>
      </c>
      <c r="H15" s="16" t="s">
        <v>74</v>
      </c>
      <c r="I15" s="16">
        <v>0.12069403091600001</v>
      </c>
      <c r="K15" s="16" t="s">
        <v>74</v>
      </c>
      <c r="L15" s="16">
        <v>0.19794260142299999</v>
      </c>
      <c r="N15" s="16" t="s">
        <v>74</v>
      </c>
      <c r="O15" s="16">
        <v>1.5506994742060001</v>
      </c>
      <c r="Q15" s="16" t="s">
        <v>74</v>
      </c>
      <c r="R15" s="16">
        <v>12.028629794889</v>
      </c>
      <c r="T15" s="16" t="s">
        <v>74</v>
      </c>
      <c r="U15" s="16">
        <v>150.025500000005</v>
      </c>
    </row>
    <row r="16" spans="1:21" x14ac:dyDescent="0.25">
      <c r="B16">
        <v>2.5733333340000001E-2</v>
      </c>
      <c r="C16">
        <v>0.14273731846599999</v>
      </c>
      <c r="D16">
        <v>0.61020000000200003</v>
      </c>
      <c r="E16">
        <v>6.0102000000020004</v>
      </c>
      <c r="F16">
        <v>120.020400000004</v>
      </c>
      <c r="H16" s="16" t="s">
        <v>75</v>
      </c>
      <c r="I16" s="16">
        <v>2.7654759508129994</v>
      </c>
      <c r="K16" s="16" t="s">
        <v>75</v>
      </c>
      <c r="L16" s="16">
        <v>10.365527842296999</v>
      </c>
      <c r="N16" s="16" t="s">
        <v>75</v>
      </c>
      <c r="O16" s="16">
        <v>90.449402464180054</v>
      </c>
      <c r="Q16" s="16" t="s">
        <v>75</v>
      </c>
      <c r="R16" s="16">
        <v>847.51969248428782</v>
      </c>
      <c r="T16" s="16" t="s">
        <v>75</v>
      </c>
      <c r="U16" s="16">
        <v>8881.5110336073758</v>
      </c>
    </row>
    <row r="17" spans="2:21" x14ac:dyDescent="0.25">
      <c r="B17">
        <v>2.4526741179999999E-2</v>
      </c>
      <c r="C17">
        <v>0.10530000000299999</v>
      </c>
      <c r="D17">
        <v>0.91530000000300005</v>
      </c>
      <c r="E17">
        <v>9.0153000000030001</v>
      </c>
      <c r="F17">
        <v>120.020400000004</v>
      </c>
      <c r="H17" s="16" t="s">
        <v>76</v>
      </c>
      <c r="I17" s="16">
        <v>100</v>
      </c>
      <c r="K17" s="16" t="s">
        <v>76</v>
      </c>
      <c r="L17" s="16">
        <v>100</v>
      </c>
      <c r="N17" s="16" t="s">
        <v>76</v>
      </c>
      <c r="O17" s="16">
        <v>100</v>
      </c>
      <c r="Q17" s="16" t="s">
        <v>76</v>
      </c>
      <c r="R17" s="16">
        <v>100</v>
      </c>
      <c r="T17" s="16" t="s">
        <v>76</v>
      </c>
      <c r="U17" s="16">
        <v>100</v>
      </c>
    </row>
    <row r="18" spans="2:21" ht="15.75" thickBot="1" x14ac:dyDescent="0.3">
      <c r="B18">
        <v>2.696666667E-2</v>
      </c>
      <c r="C18">
        <v>0.17580000001500001</v>
      </c>
      <c r="D18">
        <v>0.91530000000300005</v>
      </c>
      <c r="E18">
        <v>6.0102000000020004</v>
      </c>
      <c r="F18">
        <v>90.015300000002995</v>
      </c>
      <c r="H18" s="17" t="s">
        <v>77</v>
      </c>
      <c r="I18" s="17">
        <v>2.4746045769309943E-3</v>
      </c>
      <c r="K18" s="17" t="s">
        <v>77</v>
      </c>
      <c r="L18" s="17">
        <v>6.2073288599635177E-3</v>
      </c>
      <c r="N18" s="17" t="s">
        <v>77</v>
      </c>
      <c r="O18" s="17">
        <v>5.3841929732373638E-2</v>
      </c>
      <c r="Q18" s="17" t="s">
        <v>77</v>
      </c>
      <c r="R18" s="17">
        <v>0.45144904196333974</v>
      </c>
      <c r="T18" s="17" t="s">
        <v>77</v>
      </c>
      <c r="U18" s="17">
        <v>4.5507272849332479</v>
      </c>
    </row>
    <row r="19" spans="2:21" x14ac:dyDescent="0.25">
      <c r="B19">
        <v>1.6200000002E-2</v>
      </c>
      <c r="C19">
        <v>0.14591726123400001</v>
      </c>
      <c r="D19">
        <v>0.91530000000300005</v>
      </c>
      <c r="E19">
        <v>9.0153333333360006</v>
      </c>
      <c r="F19">
        <v>120.020400000004</v>
      </c>
    </row>
    <row r="20" spans="2:21" x14ac:dyDescent="0.25">
      <c r="B20">
        <v>3.0300000003999999E-2</v>
      </c>
      <c r="C20">
        <v>0.128088256648</v>
      </c>
      <c r="D20">
        <v>1.2204000000040001</v>
      </c>
      <c r="E20">
        <v>6.0102000000020004</v>
      </c>
      <c r="F20">
        <v>60.010200000002001</v>
      </c>
    </row>
    <row r="21" spans="2:21" x14ac:dyDescent="0.25">
      <c r="B21">
        <v>3.2400000004E-2</v>
      </c>
      <c r="C21">
        <v>0.14040000000399999</v>
      </c>
      <c r="D21">
        <v>0.91530000000300005</v>
      </c>
      <c r="E21">
        <v>12.020444444448</v>
      </c>
      <c r="F21">
        <v>90.015300000002995</v>
      </c>
      <c r="H21" s="7" t="s">
        <v>29</v>
      </c>
      <c r="I21">
        <f>I5</f>
        <v>2.7654759508129994E-2</v>
      </c>
      <c r="J21">
        <f>L5</f>
        <v>0.10365527842296998</v>
      </c>
      <c r="K21">
        <f>O5</f>
        <v>0.90449402464180051</v>
      </c>
      <c r="L21">
        <f>R5</f>
        <v>8.4751969248428782</v>
      </c>
      <c r="M21">
        <f>U5</f>
        <v>88.815110336073758</v>
      </c>
    </row>
    <row r="22" spans="2:21" x14ac:dyDescent="0.25">
      <c r="B22">
        <v>2.7000000002999999E-2</v>
      </c>
      <c r="C22">
        <v>0.10530000000299999</v>
      </c>
      <c r="D22">
        <v>0.30510000000100002</v>
      </c>
      <c r="E22">
        <v>9.0153000000030001</v>
      </c>
      <c r="F22">
        <v>90.015300000002995</v>
      </c>
      <c r="H22" s="7" t="s">
        <v>82</v>
      </c>
      <c r="I22">
        <f>I18</f>
        <v>2.4746045769309943E-3</v>
      </c>
      <c r="J22">
        <f>L18</f>
        <v>6.2073288599635177E-3</v>
      </c>
      <c r="K22">
        <f>O18</f>
        <v>5.3841929732373638E-2</v>
      </c>
      <c r="L22">
        <f>R18</f>
        <v>0.45144904196333974</v>
      </c>
      <c r="M22">
        <f>U18</f>
        <v>4.5507272849332479</v>
      </c>
    </row>
    <row r="23" spans="2:21" x14ac:dyDescent="0.25">
      <c r="B23">
        <v>2.5933333342999999E-2</v>
      </c>
      <c r="C23">
        <v>0.105471172073</v>
      </c>
      <c r="D23">
        <v>0.91530000000300005</v>
      </c>
      <c r="E23">
        <v>6.0102000000020004</v>
      </c>
      <c r="F23">
        <v>90.015300000002995</v>
      </c>
    </row>
    <row r="24" spans="2:21" x14ac:dyDescent="0.25">
      <c r="B24">
        <v>1.7533333341000001E-2</v>
      </c>
      <c r="C24">
        <v>0.14044987923899999</v>
      </c>
      <c r="D24">
        <v>1.2204000000040001</v>
      </c>
      <c r="E24">
        <v>6.0102000000020004</v>
      </c>
      <c r="F24">
        <v>90.015300000002995</v>
      </c>
    </row>
    <row r="25" spans="2:21" x14ac:dyDescent="0.25">
      <c r="B25">
        <v>1.6200000002E-2</v>
      </c>
      <c r="C25">
        <v>7.0200000001999996E-2</v>
      </c>
      <c r="D25">
        <v>0.91530000000300005</v>
      </c>
      <c r="E25">
        <v>9.0466619928219991</v>
      </c>
      <c r="F25">
        <v>90.015300000002995</v>
      </c>
    </row>
    <row r="26" spans="2:21" x14ac:dyDescent="0.25">
      <c r="B26">
        <v>2.4333333336000001E-2</v>
      </c>
      <c r="C26">
        <v>0.140416466209</v>
      </c>
      <c r="D26">
        <v>0.91572428847099996</v>
      </c>
      <c r="E26">
        <v>9.0153000000030001</v>
      </c>
      <c r="F26">
        <v>90.015300000002995</v>
      </c>
    </row>
    <row r="27" spans="2:21" x14ac:dyDescent="0.25">
      <c r="B27">
        <v>2.4300000003000002E-2</v>
      </c>
      <c r="C27">
        <v>0.14040000000399999</v>
      </c>
      <c r="D27">
        <v>0.91530000000300005</v>
      </c>
      <c r="E27">
        <v>12.020400000004001</v>
      </c>
      <c r="F27">
        <v>60.010200000002001</v>
      </c>
    </row>
    <row r="28" spans="2:21" x14ac:dyDescent="0.25">
      <c r="B28">
        <v>2.4300000003000002E-2</v>
      </c>
      <c r="C28">
        <v>0.10530000000299999</v>
      </c>
      <c r="D28">
        <v>0.91580119928699999</v>
      </c>
      <c r="E28">
        <v>12.020400000004001</v>
      </c>
      <c r="F28">
        <v>90.015300000002995</v>
      </c>
    </row>
    <row r="29" spans="2:21" x14ac:dyDescent="0.25">
      <c r="B29">
        <v>1.8866666668999998E-2</v>
      </c>
      <c r="C29">
        <v>7.0200000001999996E-2</v>
      </c>
      <c r="D29">
        <v>1.220789647273</v>
      </c>
      <c r="E29">
        <v>9.0153000000030001</v>
      </c>
      <c r="F29">
        <v>90.015300000002995</v>
      </c>
    </row>
    <row r="30" spans="2:21" x14ac:dyDescent="0.25">
      <c r="B30">
        <v>2.4300000003000002E-2</v>
      </c>
      <c r="C30">
        <v>0.10530000000299999</v>
      </c>
      <c r="D30">
        <v>1.2204000000040001</v>
      </c>
      <c r="E30">
        <v>9.0153000000030001</v>
      </c>
      <c r="F30">
        <v>90.015300000002995</v>
      </c>
    </row>
    <row r="31" spans="2:21" x14ac:dyDescent="0.25">
      <c r="B31">
        <v>8.100000001E-3</v>
      </c>
      <c r="C31">
        <v>0.10533333333600001</v>
      </c>
      <c r="D31">
        <v>0.61020000000200003</v>
      </c>
      <c r="E31">
        <v>9.0153000000030001</v>
      </c>
      <c r="F31">
        <v>120.020400000004</v>
      </c>
    </row>
    <row r="32" spans="2:21" x14ac:dyDescent="0.25">
      <c r="B32">
        <v>2.4754959478999999E-2</v>
      </c>
      <c r="C32">
        <v>0.10530000000299999</v>
      </c>
      <c r="D32">
        <v>0.91639452465600002</v>
      </c>
      <c r="E32">
        <v>3.0051000000010002</v>
      </c>
      <c r="F32">
        <v>120.020400000004</v>
      </c>
    </row>
    <row r="33" spans="2:6" x14ac:dyDescent="0.25">
      <c r="B33">
        <v>3.1300000004000003E-2</v>
      </c>
      <c r="C33">
        <v>0.10530000000299999</v>
      </c>
      <c r="D33">
        <v>0.91530000000300005</v>
      </c>
      <c r="E33">
        <v>12.020400000004001</v>
      </c>
      <c r="F33">
        <v>120.020400000004</v>
      </c>
    </row>
    <row r="34" spans="2:6" x14ac:dyDescent="0.25">
      <c r="B34">
        <v>2.4300000003000002E-2</v>
      </c>
      <c r="C34">
        <v>0.10530000000299999</v>
      </c>
      <c r="D34">
        <v>0.91530000000300005</v>
      </c>
      <c r="E34">
        <v>9.0153000000030001</v>
      </c>
      <c r="F34">
        <v>60.010200000002001</v>
      </c>
    </row>
    <row r="35" spans="2:6" x14ac:dyDescent="0.25">
      <c r="B35">
        <v>1.6200000002E-2</v>
      </c>
      <c r="C35">
        <v>7.0200000001999996E-2</v>
      </c>
      <c r="D35">
        <v>0.91533333333599998</v>
      </c>
      <c r="E35">
        <v>6.0102222222239998</v>
      </c>
      <c r="F35">
        <v>60.010200000002001</v>
      </c>
    </row>
    <row r="36" spans="2:6" x14ac:dyDescent="0.25">
      <c r="B36">
        <v>3.2300000003999997E-2</v>
      </c>
      <c r="C36">
        <v>7.0200000001999996E-2</v>
      </c>
      <c r="D36">
        <v>0.91530000000300005</v>
      </c>
      <c r="E36">
        <v>9.0153000000030001</v>
      </c>
      <c r="F36">
        <v>150.025500000005</v>
      </c>
    </row>
    <row r="37" spans="2:6" x14ac:dyDescent="0.25">
      <c r="B37">
        <v>3.3600000009E-2</v>
      </c>
      <c r="C37">
        <v>0.14070000001399999</v>
      </c>
      <c r="D37">
        <v>0.91530000000300005</v>
      </c>
      <c r="E37">
        <v>9.0153000000030001</v>
      </c>
      <c r="F37">
        <v>90.015300000002995</v>
      </c>
    </row>
    <row r="38" spans="2:6" x14ac:dyDescent="0.25">
      <c r="B38">
        <v>2.5833333340999999E-2</v>
      </c>
      <c r="C38">
        <v>0.10530000000299999</v>
      </c>
      <c r="D38">
        <v>0.61020000000200003</v>
      </c>
      <c r="E38">
        <v>3.0051000000010002</v>
      </c>
      <c r="F38">
        <v>90.015300000002995</v>
      </c>
    </row>
    <row r="39" spans="2:6" x14ac:dyDescent="0.25">
      <c r="B39">
        <v>5.2442095458999999E-2</v>
      </c>
      <c r="C39">
        <v>7.0200000001999996E-2</v>
      </c>
      <c r="D39">
        <v>0.915326595774</v>
      </c>
      <c r="E39">
        <v>3.0051000000010002</v>
      </c>
      <c r="F39">
        <v>120.020400000004</v>
      </c>
    </row>
    <row r="40" spans="2:6" x14ac:dyDescent="0.25">
      <c r="B40">
        <v>3.2400000004E-2</v>
      </c>
      <c r="C40">
        <v>0.14145486296400001</v>
      </c>
      <c r="D40">
        <v>0.91530000000300005</v>
      </c>
      <c r="E40">
        <v>6.0102000000020004</v>
      </c>
      <c r="F40">
        <v>60.010200000002001</v>
      </c>
    </row>
    <row r="41" spans="2:6" x14ac:dyDescent="0.25">
      <c r="B41">
        <v>3.5800000011999997E-2</v>
      </c>
      <c r="C41">
        <v>3.5100000000999998E-2</v>
      </c>
      <c r="D41">
        <v>0.61020000000200003</v>
      </c>
      <c r="E41">
        <v>9.0153000000030001</v>
      </c>
      <c r="F41">
        <v>90.015300000002995</v>
      </c>
    </row>
    <row r="42" spans="2:6" x14ac:dyDescent="0.25">
      <c r="B42">
        <v>3.5633333337999999E-2</v>
      </c>
      <c r="C42">
        <v>0.10530000000299999</v>
      </c>
      <c r="D42">
        <v>1.222507013815</v>
      </c>
      <c r="E42">
        <v>9.0153000000030001</v>
      </c>
      <c r="F42">
        <v>60.010200000002001</v>
      </c>
    </row>
    <row r="43" spans="2:6" x14ac:dyDescent="0.25">
      <c r="B43">
        <v>1.7733333340000001E-2</v>
      </c>
      <c r="C43">
        <v>7.0200000001999996E-2</v>
      </c>
      <c r="D43">
        <v>1.2204000000040001</v>
      </c>
      <c r="E43">
        <v>9.0153333333360006</v>
      </c>
      <c r="F43">
        <v>120.020400000004</v>
      </c>
    </row>
    <row r="44" spans="2:6" x14ac:dyDescent="0.25">
      <c r="B44">
        <v>2.6986828327000001E-2</v>
      </c>
      <c r="C44">
        <v>0.19794260142299999</v>
      </c>
      <c r="D44">
        <v>1.5255000000050001</v>
      </c>
      <c r="E44">
        <v>9.0153000000030001</v>
      </c>
      <c r="F44">
        <v>120.020400000004</v>
      </c>
    </row>
    <row r="45" spans="2:6" x14ac:dyDescent="0.25">
      <c r="B45">
        <v>3.0202053311E-2</v>
      </c>
      <c r="C45">
        <v>7.0200000001999996E-2</v>
      </c>
      <c r="D45">
        <v>0.91530000000300005</v>
      </c>
      <c r="E45">
        <v>9.0153000000030001</v>
      </c>
      <c r="F45">
        <v>60.010200000002001</v>
      </c>
    </row>
    <row r="46" spans="2:6" x14ac:dyDescent="0.25">
      <c r="B46">
        <v>3.4856977349999999E-2</v>
      </c>
      <c r="C46">
        <v>3.5100000000999998E-2</v>
      </c>
      <c r="D46">
        <v>1.2204000000040001</v>
      </c>
      <c r="E46">
        <v>9.0153000000030001</v>
      </c>
      <c r="F46">
        <v>60.010200000002001</v>
      </c>
    </row>
    <row r="47" spans="2:6" x14ac:dyDescent="0.25">
      <c r="B47">
        <v>2.8633333338E-2</v>
      </c>
      <c r="C47">
        <v>7.0200000001999996E-2</v>
      </c>
      <c r="D47">
        <v>0.61020000000200003</v>
      </c>
      <c r="E47">
        <v>9.0153000000030001</v>
      </c>
      <c r="F47">
        <v>60.010200000002001</v>
      </c>
    </row>
    <row r="48" spans="2:6" x14ac:dyDescent="0.25">
      <c r="B48">
        <v>2.4300000003000002E-2</v>
      </c>
      <c r="C48">
        <v>7.0200000001999996E-2</v>
      </c>
      <c r="D48">
        <v>0.91530000000300005</v>
      </c>
      <c r="E48">
        <v>6.0102222222239998</v>
      </c>
      <c r="F48">
        <v>90.015300000002995</v>
      </c>
    </row>
    <row r="49" spans="2:6" x14ac:dyDescent="0.25">
      <c r="B49">
        <v>2.9739232094999998E-2</v>
      </c>
      <c r="C49">
        <v>0.10530000000299999</v>
      </c>
      <c r="D49">
        <v>0.30510000000100002</v>
      </c>
      <c r="E49">
        <v>6.0102000000020004</v>
      </c>
      <c r="F49">
        <v>150.025500000005</v>
      </c>
    </row>
    <row r="50" spans="2:6" x14ac:dyDescent="0.25">
      <c r="B50">
        <v>3.0014655859000001E-2</v>
      </c>
      <c r="C50">
        <v>0.106647814236</v>
      </c>
      <c r="D50">
        <v>0.91530000000300005</v>
      </c>
      <c r="E50">
        <v>6.0102000000020004</v>
      </c>
      <c r="F50">
        <v>30.005111111112001</v>
      </c>
    </row>
    <row r="51" spans="2:6" x14ac:dyDescent="0.25">
      <c r="B51">
        <v>1.6200000002E-2</v>
      </c>
      <c r="C51">
        <v>0.105765365869</v>
      </c>
      <c r="D51">
        <v>0.91530000000300005</v>
      </c>
      <c r="E51">
        <v>9.0153000000030001</v>
      </c>
      <c r="F51">
        <v>60.010200000002001</v>
      </c>
    </row>
    <row r="52" spans="2:6" x14ac:dyDescent="0.25">
      <c r="B52">
        <v>3.2400000004E-2</v>
      </c>
      <c r="C52">
        <v>0.10530000000299999</v>
      </c>
      <c r="D52">
        <v>0.91530000000300005</v>
      </c>
      <c r="E52">
        <v>9.0153000000030001</v>
      </c>
      <c r="F52">
        <v>90.015300000002995</v>
      </c>
    </row>
    <row r="53" spans="2:6" x14ac:dyDescent="0.25">
      <c r="B53">
        <v>4.0500000005000002E-2</v>
      </c>
      <c r="C53">
        <v>7.0200000001999996E-2</v>
      </c>
      <c r="D53">
        <v>1.2204000000040001</v>
      </c>
      <c r="E53">
        <v>12.020400000004001</v>
      </c>
      <c r="F53">
        <v>90.015300000002995</v>
      </c>
    </row>
    <row r="54" spans="2:6" x14ac:dyDescent="0.25">
      <c r="B54">
        <v>4.8500000012E-2</v>
      </c>
      <c r="C54">
        <v>0.105527794733</v>
      </c>
      <c r="D54">
        <v>0.91530000000300005</v>
      </c>
      <c r="E54">
        <v>9.0153000000030001</v>
      </c>
      <c r="F54">
        <v>60.010200000002001</v>
      </c>
    </row>
    <row r="55" spans="2:6" x14ac:dyDescent="0.25">
      <c r="B55">
        <v>2.4300000003000002E-2</v>
      </c>
      <c r="C55">
        <v>0.10648743881099999</v>
      </c>
      <c r="D55">
        <v>0.61020000000200003</v>
      </c>
      <c r="E55">
        <v>9.0153000000030001</v>
      </c>
      <c r="F55">
        <v>90.015300000002995</v>
      </c>
    </row>
    <row r="56" spans="2:6" x14ac:dyDescent="0.25">
      <c r="B56">
        <v>3.2400000004E-2</v>
      </c>
      <c r="C56">
        <v>0.10648178686</v>
      </c>
      <c r="D56">
        <v>0.91530000000300005</v>
      </c>
      <c r="E56">
        <v>9.0153000000030001</v>
      </c>
      <c r="F56">
        <v>90.015300000002995</v>
      </c>
    </row>
    <row r="57" spans="2:6" x14ac:dyDescent="0.25">
      <c r="B57">
        <v>1.6200000002E-2</v>
      </c>
      <c r="C57">
        <v>0.10530000000299999</v>
      </c>
      <c r="D57">
        <v>0.30510000000100002</v>
      </c>
      <c r="E57">
        <v>9.0153000000030001</v>
      </c>
      <c r="F57">
        <v>90.015300000002995</v>
      </c>
    </row>
    <row r="58" spans="2:6" x14ac:dyDescent="0.25">
      <c r="B58">
        <v>3.4583902894999997E-2</v>
      </c>
      <c r="C58">
        <v>0.14040000000399999</v>
      </c>
      <c r="D58">
        <v>0.91530000000300005</v>
      </c>
      <c r="E58">
        <v>9.0153000000030001</v>
      </c>
      <c r="F58">
        <v>120.020400000004</v>
      </c>
    </row>
    <row r="59" spans="2:6" x14ac:dyDescent="0.25">
      <c r="B59">
        <v>2.4300000003000002E-2</v>
      </c>
      <c r="C59">
        <v>0.10530000000299999</v>
      </c>
      <c r="D59">
        <v>0.61020000000200003</v>
      </c>
      <c r="E59">
        <v>3.0051000000010002</v>
      </c>
      <c r="F59">
        <v>90.015300000002995</v>
      </c>
    </row>
    <row r="60" spans="2:6" x14ac:dyDescent="0.25">
      <c r="B60">
        <v>1.6200000002E-2</v>
      </c>
      <c r="C60">
        <v>4.8433333335000002E-2</v>
      </c>
      <c r="D60">
        <v>0.91530000000300005</v>
      </c>
      <c r="E60">
        <v>12.020400000004001</v>
      </c>
      <c r="F60">
        <v>60.010200000002001</v>
      </c>
    </row>
    <row r="61" spans="2:6" x14ac:dyDescent="0.25">
      <c r="B61">
        <v>5.6833333340999999E-2</v>
      </c>
      <c r="C61">
        <v>7.0200000001999996E-2</v>
      </c>
      <c r="D61">
        <v>1.2204000000040001</v>
      </c>
      <c r="E61">
        <v>6.0102000000020004</v>
      </c>
      <c r="F61">
        <v>120.020400000004</v>
      </c>
    </row>
    <row r="62" spans="2:6" x14ac:dyDescent="0.25">
      <c r="B62">
        <v>2.696666667E-2</v>
      </c>
      <c r="C62">
        <v>0.10530000000299999</v>
      </c>
      <c r="D62">
        <v>0.61020000000200003</v>
      </c>
      <c r="E62">
        <v>9.0153000000030001</v>
      </c>
      <c r="F62">
        <v>90.015300000002995</v>
      </c>
    </row>
    <row r="63" spans="2:6" x14ac:dyDescent="0.25">
      <c r="B63">
        <v>2.5400000012000001E-2</v>
      </c>
      <c r="C63">
        <v>0.10530000000299999</v>
      </c>
      <c r="D63">
        <v>0.61020000000200003</v>
      </c>
      <c r="E63">
        <v>12.020400000004001</v>
      </c>
      <c r="F63">
        <v>90.015300000002995</v>
      </c>
    </row>
    <row r="64" spans="2:6" x14ac:dyDescent="0.25">
      <c r="B64">
        <v>2.4300000003000002E-2</v>
      </c>
      <c r="C64">
        <v>0.10631527459499999</v>
      </c>
      <c r="D64">
        <v>1.2204000000040001</v>
      </c>
      <c r="E64">
        <v>9.0153000000030001</v>
      </c>
      <c r="F64">
        <v>90.015300000002995</v>
      </c>
    </row>
    <row r="65" spans="2:6" x14ac:dyDescent="0.25">
      <c r="B65">
        <v>4.0500000005000002E-2</v>
      </c>
      <c r="C65">
        <v>0.14040000000399999</v>
      </c>
      <c r="D65">
        <v>0.64430279008400004</v>
      </c>
      <c r="E65">
        <v>12.020400000004001</v>
      </c>
      <c r="F65">
        <v>60.010200000002001</v>
      </c>
    </row>
    <row r="66" spans="2:6" x14ac:dyDescent="0.25">
      <c r="B66">
        <v>2.6633333344000001E-2</v>
      </c>
      <c r="C66">
        <v>7.6966666675999995E-2</v>
      </c>
      <c r="D66">
        <v>1.2204000000040001</v>
      </c>
      <c r="E66">
        <v>9.0153000000030001</v>
      </c>
      <c r="F66">
        <v>90.015300000002995</v>
      </c>
    </row>
    <row r="67" spans="2:6" x14ac:dyDescent="0.25">
      <c r="B67">
        <v>3.2400000004E-2</v>
      </c>
      <c r="C67">
        <v>0.10530000000299999</v>
      </c>
      <c r="D67">
        <v>0.91530000000300005</v>
      </c>
      <c r="E67">
        <v>6.0102000000020004</v>
      </c>
      <c r="F67">
        <v>90.015300000002995</v>
      </c>
    </row>
    <row r="68" spans="2:6" x14ac:dyDescent="0.25">
      <c r="B68">
        <v>1.6200000002E-2</v>
      </c>
      <c r="C68">
        <v>0.17550000000499999</v>
      </c>
      <c r="D68">
        <v>0.93772873219300001</v>
      </c>
      <c r="E68">
        <v>6.0102000000020004</v>
      </c>
      <c r="F68">
        <v>90.015300000002995</v>
      </c>
    </row>
    <row r="69" spans="2:6" x14ac:dyDescent="0.25">
      <c r="B69">
        <v>2.4300000003000002E-2</v>
      </c>
      <c r="C69">
        <v>0.14040000000399999</v>
      </c>
      <c r="D69">
        <v>1.2205257633519999</v>
      </c>
      <c r="E69">
        <v>9.0153000000030001</v>
      </c>
      <c r="F69">
        <v>90.015300000002995</v>
      </c>
    </row>
    <row r="70" spans="2:6" x14ac:dyDescent="0.25">
      <c r="B70">
        <v>3.2300000003999997E-2</v>
      </c>
      <c r="C70">
        <v>0.10530000000299999</v>
      </c>
      <c r="D70">
        <v>0.91530000000300005</v>
      </c>
      <c r="E70">
        <v>9.0153000000030001</v>
      </c>
      <c r="F70">
        <v>120.020400000004</v>
      </c>
    </row>
    <row r="71" spans="2:6" x14ac:dyDescent="0.25">
      <c r="B71">
        <v>0.12069403091600001</v>
      </c>
      <c r="C71">
        <v>0.106848746386</v>
      </c>
      <c r="D71">
        <v>0.91530000000300005</v>
      </c>
      <c r="E71">
        <v>9.0153000000030001</v>
      </c>
      <c r="F71">
        <v>120.020444444448</v>
      </c>
    </row>
    <row r="72" spans="2:6" x14ac:dyDescent="0.25">
      <c r="B72">
        <v>2.5700000011E-2</v>
      </c>
      <c r="C72">
        <v>7.0200000001999996E-2</v>
      </c>
      <c r="D72">
        <v>0.91570407199600001</v>
      </c>
      <c r="E72">
        <v>9.0153000000030001</v>
      </c>
      <c r="F72">
        <v>90.015300000002995</v>
      </c>
    </row>
    <row r="73" spans="2:6" x14ac:dyDescent="0.25">
      <c r="B73">
        <v>1.2433333335E-2</v>
      </c>
      <c r="C73">
        <v>0.105600000017</v>
      </c>
      <c r="D73">
        <v>0.61020000000200003</v>
      </c>
      <c r="E73">
        <v>9.0153000000030001</v>
      </c>
      <c r="F73">
        <v>90.015300000002995</v>
      </c>
    </row>
    <row r="74" spans="2:6" x14ac:dyDescent="0.25">
      <c r="B74">
        <v>1.7733333342000002E-2</v>
      </c>
      <c r="C74">
        <v>0.10530000000299999</v>
      </c>
      <c r="D74">
        <v>0.30510000000100002</v>
      </c>
      <c r="E74">
        <v>9.0153000000030001</v>
      </c>
      <c r="F74">
        <v>120.020400000004</v>
      </c>
    </row>
    <row r="75" spans="2:6" x14ac:dyDescent="0.25">
      <c r="B75">
        <v>1.6200000002E-2</v>
      </c>
      <c r="C75">
        <v>7.0200000001999996E-2</v>
      </c>
      <c r="D75">
        <v>1.2208513528260001</v>
      </c>
      <c r="E75">
        <v>9.0153000000030001</v>
      </c>
      <c r="F75">
        <v>90.015300000002995</v>
      </c>
    </row>
    <row r="76" spans="2:6" x14ac:dyDescent="0.25">
      <c r="B76">
        <v>3.2400000004E-2</v>
      </c>
      <c r="C76">
        <v>0.10530000000299999</v>
      </c>
      <c r="D76">
        <v>0.91530000000300005</v>
      </c>
      <c r="E76">
        <v>6.0102000000020004</v>
      </c>
      <c r="F76">
        <v>60.010200000002001</v>
      </c>
    </row>
    <row r="77" spans="2:6" x14ac:dyDescent="0.25">
      <c r="B77">
        <v>2.5833333340999999E-2</v>
      </c>
      <c r="C77">
        <v>7.0200000001999996E-2</v>
      </c>
      <c r="D77">
        <v>1.2204000000040001</v>
      </c>
      <c r="E77">
        <v>9.0153000000030001</v>
      </c>
      <c r="F77">
        <v>90.015300000002995</v>
      </c>
    </row>
    <row r="78" spans="2:6" x14ac:dyDescent="0.25">
      <c r="B78">
        <v>2.696666667E-2</v>
      </c>
      <c r="C78">
        <v>0.10530000000299999</v>
      </c>
      <c r="D78">
        <v>0.91530000000300005</v>
      </c>
      <c r="E78">
        <v>9.0153000000030001</v>
      </c>
      <c r="F78">
        <v>90.015300000002995</v>
      </c>
    </row>
    <row r="79" spans="2:6" x14ac:dyDescent="0.25">
      <c r="B79">
        <v>2.4300000003000002E-2</v>
      </c>
      <c r="C79">
        <v>0.10530000000299999</v>
      </c>
      <c r="D79">
        <v>0.30510000000100002</v>
      </c>
      <c r="E79">
        <v>12.020400000004001</v>
      </c>
      <c r="F79">
        <v>90.015300000002995</v>
      </c>
    </row>
    <row r="80" spans="2:6" x14ac:dyDescent="0.25">
      <c r="B80">
        <v>3.2400000004E-2</v>
      </c>
      <c r="C80">
        <v>7.0200000001999996E-2</v>
      </c>
      <c r="D80">
        <v>1.2214467787800001</v>
      </c>
      <c r="E80">
        <v>9.0153333333360006</v>
      </c>
      <c r="F80">
        <v>90.015300000002995</v>
      </c>
    </row>
    <row r="81" spans="2:6" x14ac:dyDescent="0.25">
      <c r="B81">
        <v>3.2300000003999997E-2</v>
      </c>
      <c r="C81">
        <v>0.10557824439000001</v>
      </c>
      <c r="D81">
        <v>1.2204000000040001</v>
      </c>
      <c r="E81">
        <v>9.0153000000030001</v>
      </c>
      <c r="F81">
        <v>60.010200000002001</v>
      </c>
    </row>
    <row r="82" spans="2:6" x14ac:dyDescent="0.25">
      <c r="B82">
        <v>2.8633333337000001E-2</v>
      </c>
      <c r="C82">
        <v>0.105720322921</v>
      </c>
      <c r="D82">
        <v>0.61020000000200003</v>
      </c>
      <c r="E82">
        <v>6.0102000000020004</v>
      </c>
      <c r="F82">
        <v>90.015300000002995</v>
      </c>
    </row>
    <row r="83" spans="2:6" x14ac:dyDescent="0.25">
      <c r="B83">
        <v>3.2400000004E-2</v>
      </c>
      <c r="C83">
        <v>7.1639761361000004E-2</v>
      </c>
      <c r="D83">
        <v>0.91530000000300005</v>
      </c>
      <c r="E83">
        <v>6.0503963230490001</v>
      </c>
      <c r="F83">
        <v>90.015333333336002</v>
      </c>
    </row>
    <row r="84" spans="2:6" x14ac:dyDescent="0.25">
      <c r="B84">
        <v>2.696666667E-2</v>
      </c>
      <c r="C84">
        <v>0.10530000000299999</v>
      </c>
      <c r="D84">
        <v>0.61020000000200003</v>
      </c>
      <c r="E84">
        <v>6.0102000000020004</v>
      </c>
      <c r="F84">
        <v>60.010200000002001</v>
      </c>
    </row>
    <row r="85" spans="2:6" x14ac:dyDescent="0.25">
      <c r="B85">
        <v>2.696666667E-2</v>
      </c>
      <c r="C85">
        <v>3.5444444459000003E-2</v>
      </c>
      <c r="D85">
        <v>0.91530000000300005</v>
      </c>
      <c r="E85">
        <v>12.020400000004001</v>
      </c>
      <c r="F85">
        <v>90.015300000002995</v>
      </c>
    </row>
    <row r="86" spans="2:6" x14ac:dyDescent="0.25">
      <c r="B86">
        <v>3.1218777297999999E-2</v>
      </c>
      <c r="C86">
        <v>7.0400000010000005E-2</v>
      </c>
      <c r="D86">
        <v>0.91530000000300005</v>
      </c>
      <c r="E86">
        <v>6.0102000000020004</v>
      </c>
      <c r="F86">
        <v>60.010200000002001</v>
      </c>
    </row>
    <row r="87" spans="2:6" x14ac:dyDescent="0.25">
      <c r="B87">
        <v>2.3200000003000001E-2</v>
      </c>
      <c r="C87">
        <v>0.10530000000299999</v>
      </c>
      <c r="D87">
        <v>1.2204000000040001</v>
      </c>
      <c r="E87">
        <v>9.0153000000030001</v>
      </c>
      <c r="F87">
        <v>90.015300000002995</v>
      </c>
    </row>
    <row r="88" spans="2:6" x14ac:dyDescent="0.25">
      <c r="B88">
        <v>1.6200000002E-2</v>
      </c>
      <c r="C88">
        <v>0.106335568012</v>
      </c>
      <c r="D88">
        <v>0.61020000000200003</v>
      </c>
      <c r="E88">
        <v>6.0102000000020004</v>
      </c>
      <c r="F88">
        <v>120.020400000004</v>
      </c>
    </row>
    <row r="89" spans="2:6" x14ac:dyDescent="0.25">
      <c r="B89">
        <v>2.1533333336E-2</v>
      </c>
      <c r="C89">
        <v>0.14040000000399999</v>
      </c>
      <c r="D89">
        <v>1.2204000000040001</v>
      </c>
      <c r="E89">
        <v>12.028629794889</v>
      </c>
      <c r="F89">
        <v>90.015300000002995</v>
      </c>
    </row>
    <row r="90" spans="2:6" x14ac:dyDescent="0.25">
      <c r="B90">
        <v>4.2064791759999998E-2</v>
      </c>
      <c r="C90">
        <v>3.8633333346999997E-2</v>
      </c>
      <c r="D90">
        <v>1.221454586945</v>
      </c>
      <c r="E90">
        <v>6.0102000000020004</v>
      </c>
      <c r="F90">
        <v>90.015300000002995</v>
      </c>
    </row>
    <row r="91" spans="2:6" x14ac:dyDescent="0.25">
      <c r="B91">
        <v>8.100000001E-3</v>
      </c>
      <c r="C91">
        <v>0.14040000000399999</v>
      </c>
      <c r="D91">
        <v>0.91530000000300005</v>
      </c>
      <c r="E91">
        <v>6.0102000000020004</v>
      </c>
      <c r="F91">
        <v>60.010200000002001</v>
      </c>
    </row>
    <row r="92" spans="2:6" x14ac:dyDescent="0.25">
      <c r="B92">
        <v>2.4300000003000002E-2</v>
      </c>
      <c r="C92">
        <v>0.14040000000399999</v>
      </c>
      <c r="D92">
        <v>0.91530000000300005</v>
      </c>
      <c r="E92">
        <v>12.020400000004001</v>
      </c>
      <c r="F92">
        <v>90.015300000002995</v>
      </c>
    </row>
    <row r="93" spans="2:6" x14ac:dyDescent="0.25">
      <c r="B93">
        <v>3.2400000004E-2</v>
      </c>
      <c r="C93">
        <v>0.14040000000399999</v>
      </c>
      <c r="D93">
        <v>0.61020000000200003</v>
      </c>
      <c r="E93">
        <v>9.0153000000030001</v>
      </c>
      <c r="F93">
        <v>120.020400000004</v>
      </c>
    </row>
    <row r="94" spans="2:6" x14ac:dyDescent="0.25">
      <c r="B94">
        <v>3.1300000004000003E-2</v>
      </c>
      <c r="C94">
        <v>0.14040000000399999</v>
      </c>
      <c r="D94">
        <v>0.30510000000100002</v>
      </c>
      <c r="E94">
        <v>9.0153000000030001</v>
      </c>
      <c r="F94">
        <v>60.010200000002001</v>
      </c>
    </row>
    <row r="95" spans="2:6" x14ac:dyDescent="0.25">
      <c r="B95">
        <v>2.4300000003000002E-2</v>
      </c>
      <c r="C95">
        <v>0.10530000000299999</v>
      </c>
      <c r="D95">
        <v>1.25854821737</v>
      </c>
      <c r="E95">
        <v>12.020400000004001</v>
      </c>
      <c r="F95">
        <v>90.015300000002995</v>
      </c>
    </row>
    <row r="96" spans="2:6" x14ac:dyDescent="0.25">
      <c r="B96">
        <v>3.3951164999E-2</v>
      </c>
      <c r="C96">
        <v>0.10530000000299999</v>
      </c>
      <c r="D96">
        <v>1.2204000000040001</v>
      </c>
      <c r="E96">
        <v>6.0102000000020004</v>
      </c>
      <c r="F96">
        <v>90.015300000002995</v>
      </c>
    </row>
    <row r="97" spans="2:6" x14ac:dyDescent="0.25">
      <c r="B97">
        <v>1.6200000002E-2</v>
      </c>
      <c r="C97">
        <v>7.0200000001999996E-2</v>
      </c>
      <c r="D97">
        <v>0.91530000000300005</v>
      </c>
      <c r="E97">
        <v>9.0153000000030001</v>
      </c>
      <c r="F97">
        <v>90.015300000002995</v>
      </c>
    </row>
    <row r="98" spans="2:6" x14ac:dyDescent="0.25">
      <c r="B98">
        <v>4.1600000009999999E-2</v>
      </c>
      <c r="C98">
        <v>7.0200000001999996E-2</v>
      </c>
      <c r="D98">
        <v>0.91647944517299995</v>
      </c>
      <c r="E98">
        <v>6.0102000000020004</v>
      </c>
      <c r="F98">
        <v>90.015300000002995</v>
      </c>
    </row>
    <row r="99" spans="2:6" x14ac:dyDescent="0.25">
      <c r="B99">
        <v>2.3200000003000001E-2</v>
      </c>
      <c r="C99">
        <v>0.140444444448</v>
      </c>
      <c r="D99">
        <v>0.61096771642100001</v>
      </c>
      <c r="E99">
        <v>9.0153000000030001</v>
      </c>
      <c r="F99">
        <v>90.016600273750996</v>
      </c>
    </row>
    <row r="100" spans="2:6" x14ac:dyDescent="0.25">
      <c r="B100">
        <v>1.6200000002E-2</v>
      </c>
      <c r="C100">
        <v>7.0200000001999996E-2</v>
      </c>
      <c r="D100">
        <v>1.2204000000040001</v>
      </c>
      <c r="E100">
        <v>9.0153000000030001</v>
      </c>
      <c r="F100">
        <v>60.010200000002001</v>
      </c>
    </row>
    <row r="101" spans="2:6" x14ac:dyDescent="0.25">
      <c r="B101">
        <v>1.7966666676000002E-2</v>
      </c>
      <c r="C101">
        <v>7.0200000001999996E-2</v>
      </c>
      <c r="D101">
        <v>0.91530000000300005</v>
      </c>
      <c r="E101">
        <v>6.0102000000020004</v>
      </c>
      <c r="F101">
        <v>90.015300000002995</v>
      </c>
    </row>
    <row r="102" spans="2:6" x14ac:dyDescent="0.25">
      <c r="B102" s="7">
        <f>AVERAGE(B2:B101)</f>
        <v>2.7654759508129994E-2</v>
      </c>
      <c r="C102" s="7">
        <f t="shared" ref="C102:F102" si="0">AVERAGE(C2:C101)</f>
        <v>0.10365527842296998</v>
      </c>
      <c r="D102" s="7">
        <f t="shared" si="0"/>
        <v>0.90449402464180051</v>
      </c>
      <c r="E102" s="7">
        <f t="shared" si="0"/>
        <v>8.4751969248428782</v>
      </c>
      <c r="F102" s="7">
        <f t="shared" si="0"/>
        <v>88.815110336073758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Z102"/>
  <sheetViews>
    <sheetView workbookViewId="0">
      <selection activeCell="T27" sqref="T27"/>
    </sheetView>
  </sheetViews>
  <sheetFormatPr defaultRowHeight="15" x14ac:dyDescent="0.25"/>
  <cols>
    <col min="1" max="1" width="25.140625" bestFit="1" customWidth="1"/>
  </cols>
  <sheetData>
    <row r="1" spans="1:26" ht="18.75" x14ac:dyDescent="0.3">
      <c r="A1" s="2" t="s">
        <v>56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0.916170762207</v>
      </c>
      <c r="C2">
        <v>0.915244708563</v>
      </c>
      <c r="D2">
        <v>1.220133333336</v>
      </c>
      <c r="E2">
        <v>0.91523333333400003</v>
      </c>
      <c r="F2">
        <v>0.93073609874399998</v>
      </c>
      <c r="G2">
        <v>0.91603333333500003</v>
      </c>
    </row>
    <row r="3" spans="1:26" ht="15.75" thickBot="1" x14ac:dyDescent="0.3">
      <c r="B3">
        <v>1.2200000000040001</v>
      </c>
      <c r="C3">
        <v>0.91506666666900005</v>
      </c>
      <c r="D3">
        <v>0.91510000000199998</v>
      </c>
      <c r="E3">
        <v>0.91523333333400003</v>
      </c>
      <c r="F3">
        <v>1.2206666666679999</v>
      </c>
      <c r="G3">
        <v>1.2213777777799999</v>
      </c>
    </row>
    <row r="4" spans="1:26" x14ac:dyDescent="0.25">
      <c r="B4">
        <v>0.61000000000200005</v>
      </c>
      <c r="C4">
        <v>0.61002222222400004</v>
      </c>
      <c r="D4">
        <v>0.61006666666800002</v>
      </c>
      <c r="E4">
        <v>0.61015555555599998</v>
      </c>
      <c r="F4">
        <v>0.30516666666699999</v>
      </c>
      <c r="G4">
        <v>0.91603333333500003</v>
      </c>
      <c r="J4" s="18" t="s">
        <v>64</v>
      </c>
      <c r="K4" s="18"/>
      <c r="M4" s="18" t="s">
        <v>79</v>
      </c>
      <c r="N4" s="18"/>
      <c r="P4" s="18" t="s">
        <v>80</v>
      </c>
      <c r="Q4" s="18"/>
      <c r="S4" s="18" t="s">
        <v>81</v>
      </c>
      <c r="T4" s="18"/>
      <c r="V4" s="18" t="s">
        <v>78</v>
      </c>
      <c r="W4" s="18"/>
      <c r="Y4" s="18" t="s">
        <v>83</v>
      </c>
      <c r="Z4" s="18"/>
    </row>
    <row r="5" spans="1:26" x14ac:dyDescent="0.25">
      <c r="B5">
        <v>1.2207939886120001</v>
      </c>
      <c r="C5">
        <v>0.91503333333600001</v>
      </c>
      <c r="D5">
        <v>0.30503333333400001</v>
      </c>
      <c r="E5">
        <v>0.61015555555599998</v>
      </c>
      <c r="F5">
        <v>0.61033333333399997</v>
      </c>
      <c r="G5">
        <v>0.61068888888999995</v>
      </c>
      <c r="J5" s="16"/>
      <c r="K5" s="16"/>
      <c r="M5" s="16"/>
      <c r="N5" s="16"/>
      <c r="P5" s="16"/>
      <c r="Q5" s="16"/>
      <c r="S5" s="16"/>
      <c r="T5" s="16"/>
      <c r="V5" s="16"/>
      <c r="W5" s="16"/>
      <c r="Y5" s="16"/>
      <c r="Z5" s="16"/>
    </row>
    <row r="6" spans="1:26" x14ac:dyDescent="0.25">
      <c r="B6">
        <v>0.91500000000299997</v>
      </c>
      <c r="C6">
        <v>0.91650138944899995</v>
      </c>
      <c r="D6">
        <v>0.91656805611500003</v>
      </c>
      <c r="E6">
        <v>0.91523333333400003</v>
      </c>
      <c r="F6">
        <v>0.61033333333399997</v>
      </c>
      <c r="G6">
        <v>0.91655531933400003</v>
      </c>
      <c r="J6" s="16" t="s">
        <v>65</v>
      </c>
      <c r="K6" s="16">
        <v>0.91574297331867116</v>
      </c>
      <c r="M6" s="16" t="s">
        <v>65</v>
      </c>
      <c r="N6" s="16">
        <v>0.90074036945079006</v>
      </c>
      <c r="P6" s="16" t="s">
        <v>65</v>
      </c>
      <c r="Q6" s="16">
        <v>0.84275304672511908</v>
      </c>
      <c r="S6" s="16" t="s">
        <v>65</v>
      </c>
      <c r="T6" s="16">
        <v>0.90029957616536993</v>
      </c>
      <c r="V6" s="16" t="s">
        <v>65</v>
      </c>
      <c r="W6" s="16">
        <v>0.86738051792505044</v>
      </c>
      <c r="Y6" s="16" t="s">
        <v>65</v>
      </c>
      <c r="Z6" s="16">
        <v>0.88954687804625943</v>
      </c>
    </row>
    <row r="7" spans="1:26" x14ac:dyDescent="0.25">
      <c r="B7">
        <v>0.61000000000200005</v>
      </c>
      <c r="C7">
        <v>0.91607676752099998</v>
      </c>
      <c r="D7">
        <v>0.61006666666800002</v>
      </c>
      <c r="E7">
        <v>0.91523333333400003</v>
      </c>
      <c r="F7">
        <v>0.91550000000099996</v>
      </c>
      <c r="G7">
        <v>0.91603333333500003</v>
      </c>
      <c r="J7" s="16" t="s">
        <v>66</v>
      </c>
      <c r="K7" s="16">
        <v>2.0797385369076635E-2</v>
      </c>
      <c r="M7" s="16" t="s">
        <v>66</v>
      </c>
      <c r="N7" s="16">
        <v>2.3548452928601492E-2</v>
      </c>
      <c r="P7" s="16" t="s">
        <v>66</v>
      </c>
      <c r="Q7" s="16">
        <v>2.6369962605837065E-2</v>
      </c>
      <c r="S7" s="16" t="s">
        <v>66</v>
      </c>
      <c r="T7" s="16">
        <v>2.6868874904729435E-2</v>
      </c>
      <c r="V7" s="16" t="s">
        <v>66</v>
      </c>
      <c r="W7" s="16">
        <v>2.4444814223368444E-2</v>
      </c>
      <c r="Y7" s="16" t="s">
        <v>66</v>
      </c>
      <c r="Z7" s="16">
        <v>2.4554749416613952E-2</v>
      </c>
    </row>
    <row r="8" spans="1:26" x14ac:dyDescent="0.25">
      <c r="B8">
        <v>0.61000000000200005</v>
      </c>
      <c r="C8">
        <v>1.2200444444480001</v>
      </c>
      <c r="D8">
        <v>0.91510000000199998</v>
      </c>
      <c r="E8">
        <v>0.91523333333400003</v>
      </c>
      <c r="F8">
        <v>0.91550000000099996</v>
      </c>
      <c r="G8">
        <v>0.61068888888999995</v>
      </c>
      <c r="J8" s="16" t="s">
        <v>67</v>
      </c>
      <c r="K8" s="16">
        <v>0.91500000000299997</v>
      </c>
      <c r="M8" s="16" t="s">
        <v>67</v>
      </c>
      <c r="N8" s="16">
        <v>0.91503333333600001</v>
      </c>
      <c r="P8" s="16" t="s">
        <v>67</v>
      </c>
      <c r="Q8" s="16">
        <v>0.91510000000199998</v>
      </c>
      <c r="S8" s="16" t="s">
        <v>67</v>
      </c>
      <c r="T8" s="16">
        <v>0.91523333333400003</v>
      </c>
      <c r="V8" s="16" t="s">
        <v>67</v>
      </c>
      <c r="W8" s="16">
        <v>0.91550000000099996</v>
      </c>
      <c r="Y8" s="16" t="s">
        <v>67</v>
      </c>
      <c r="Z8" s="16">
        <v>0.91603333333500003</v>
      </c>
    </row>
    <row r="9" spans="1:26" x14ac:dyDescent="0.25">
      <c r="B9">
        <v>0.91500000000299997</v>
      </c>
      <c r="C9">
        <v>0.61002222222400004</v>
      </c>
      <c r="D9">
        <v>0.61006666666800002</v>
      </c>
      <c r="E9">
        <v>0.91523333333400003</v>
      </c>
      <c r="F9">
        <v>0.91550000000099996</v>
      </c>
      <c r="G9">
        <v>0.91758519256000004</v>
      </c>
      <c r="J9" s="16" t="s">
        <v>68</v>
      </c>
      <c r="K9" s="16">
        <v>0.91500000000299997</v>
      </c>
      <c r="M9" s="16" t="s">
        <v>68</v>
      </c>
      <c r="N9" s="16">
        <v>0.91503333333600001</v>
      </c>
      <c r="P9" s="16" t="s">
        <v>68</v>
      </c>
      <c r="Q9" s="16">
        <v>0.91510000000199998</v>
      </c>
      <c r="S9" s="16" t="s">
        <v>68</v>
      </c>
      <c r="T9" s="16">
        <v>0.91523333333400003</v>
      </c>
      <c r="V9" s="16" t="s">
        <v>68</v>
      </c>
      <c r="W9" s="16">
        <v>0.91550000000099996</v>
      </c>
      <c r="Y9" s="16" t="s">
        <v>68</v>
      </c>
      <c r="Z9" s="16">
        <v>0.91603333333500003</v>
      </c>
    </row>
    <row r="10" spans="1:26" x14ac:dyDescent="0.25">
      <c r="B10">
        <v>0.91500000000299997</v>
      </c>
      <c r="C10">
        <v>1.2200444444480001</v>
      </c>
      <c r="D10">
        <v>0.30503333333400001</v>
      </c>
      <c r="E10">
        <v>0.91523333333400003</v>
      </c>
      <c r="F10">
        <v>0.91550000000099996</v>
      </c>
      <c r="G10">
        <v>0.61068888888999995</v>
      </c>
      <c r="J10" s="16" t="s">
        <v>30</v>
      </c>
      <c r="K10" s="16">
        <v>0.20797385369076635</v>
      </c>
      <c r="M10" s="16" t="s">
        <v>30</v>
      </c>
      <c r="N10" s="16">
        <v>0.2354845292860149</v>
      </c>
      <c r="P10" s="16" t="s">
        <v>30</v>
      </c>
      <c r="Q10" s="16">
        <v>0.26369962605837066</v>
      </c>
      <c r="S10" s="16" t="s">
        <v>30</v>
      </c>
      <c r="T10" s="16">
        <v>0.26868874904729434</v>
      </c>
      <c r="V10" s="16" t="s">
        <v>30</v>
      </c>
      <c r="W10" s="16">
        <v>0.24444814223368444</v>
      </c>
      <c r="Y10" s="16" t="s">
        <v>30</v>
      </c>
      <c r="Z10" s="16">
        <v>0.24554749416613952</v>
      </c>
    </row>
    <row r="11" spans="1:26" x14ac:dyDescent="0.25">
      <c r="B11">
        <v>0.91500000000299997</v>
      </c>
      <c r="C11">
        <v>0.91503333333600001</v>
      </c>
      <c r="D11">
        <v>0.61006666666800002</v>
      </c>
      <c r="E11">
        <v>0.61015555555599998</v>
      </c>
      <c r="F11">
        <v>1.2206666666679999</v>
      </c>
      <c r="G11">
        <v>0.91638571041799999</v>
      </c>
      <c r="J11" s="16" t="s">
        <v>69</v>
      </c>
      <c r="K11" s="16">
        <v>4.3253123818988284E-2</v>
      </c>
      <c r="M11" s="16" t="s">
        <v>69</v>
      </c>
      <c r="N11" s="16">
        <v>5.5452963533056017E-2</v>
      </c>
      <c r="P11" s="16" t="s">
        <v>69</v>
      </c>
      <c r="Q11" s="16">
        <v>6.9537492783324509E-2</v>
      </c>
      <c r="S11" s="16" t="s">
        <v>69</v>
      </c>
      <c r="T11" s="16">
        <v>7.2193643864599921E-2</v>
      </c>
      <c r="V11" s="16" t="s">
        <v>69</v>
      </c>
      <c r="W11" s="16">
        <v>5.9754894241499622E-2</v>
      </c>
      <c r="Y11" s="16" t="s">
        <v>69</v>
      </c>
      <c r="Z11" s="16">
        <v>6.0293571891270319E-2</v>
      </c>
    </row>
    <row r="12" spans="1:26" x14ac:dyDescent="0.25">
      <c r="B12">
        <v>0.61000000000200005</v>
      </c>
      <c r="C12">
        <v>0.61164889379300003</v>
      </c>
      <c r="D12">
        <v>1.220133333336</v>
      </c>
      <c r="E12">
        <v>1.525393089047</v>
      </c>
      <c r="F12">
        <v>0.61033333333399997</v>
      </c>
      <c r="G12">
        <v>0.91603333333500003</v>
      </c>
      <c r="J12" s="16" t="s">
        <v>70</v>
      </c>
      <c r="K12" s="16">
        <v>0.38308113070838301</v>
      </c>
      <c r="M12" s="16" t="s">
        <v>70</v>
      </c>
      <c r="N12" s="16">
        <v>0.34310097375881332</v>
      </c>
      <c r="P12" s="16" t="s">
        <v>70</v>
      </c>
      <c r="Q12" s="16">
        <v>0.27591714554762525</v>
      </c>
      <c r="S12" s="16" t="s">
        <v>70</v>
      </c>
      <c r="T12" s="16">
        <v>0.19343217473959573</v>
      </c>
      <c r="V12" s="16" t="s">
        <v>70</v>
      </c>
      <c r="W12" s="16">
        <v>-9.8003112688642702E-2</v>
      </c>
      <c r="Y12" s="16" t="s">
        <v>70</v>
      </c>
      <c r="Z12" s="16">
        <v>0.15774914343360402</v>
      </c>
    </row>
    <row r="13" spans="1:26" x14ac:dyDescent="0.25">
      <c r="B13">
        <v>0.91500000000299997</v>
      </c>
      <c r="C13">
        <v>0.91503333333600001</v>
      </c>
      <c r="D13">
        <v>1.220133333336</v>
      </c>
      <c r="E13">
        <v>1.2203555555600001</v>
      </c>
      <c r="F13">
        <v>1.221554712703</v>
      </c>
      <c r="G13">
        <v>1.2213777777799999</v>
      </c>
      <c r="J13" s="16" t="s">
        <v>71</v>
      </c>
      <c r="K13" s="16">
        <v>-9.2875727455542633E-3</v>
      </c>
      <c r="M13" s="16" t="s">
        <v>71</v>
      </c>
      <c r="N13" s="16">
        <v>-0.58957728847054736</v>
      </c>
      <c r="P13" s="16" t="s">
        <v>71</v>
      </c>
      <c r="Q13" s="16">
        <v>-0.18149738376009131</v>
      </c>
      <c r="S13" s="16" t="s">
        <v>71</v>
      </c>
      <c r="T13" s="16">
        <v>6.450046711238379E-3</v>
      </c>
      <c r="V13" s="16" t="s">
        <v>71</v>
      </c>
      <c r="W13" s="16">
        <v>-0.43098220742621396</v>
      </c>
      <c r="Y13" s="16" t="s">
        <v>71</v>
      </c>
      <c r="Z13" s="16">
        <v>0.28698310563254098</v>
      </c>
    </row>
    <row r="14" spans="1:26" x14ac:dyDescent="0.25">
      <c r="B14">
        <v>0.91500000000299997</v>
      </c>
      <c r="C14">
        <v>0.61002222222400004</v>
      </c>
      <c r="D14">
        <v>0.91510000000199998</v>
      </c>
      <c r="E14">
        <v>0.91523333333400003</v>
      </c>
      <c r="F14">
        <v>0.30516666666699999</v>
      </c>
      <c r="G14">
        <v>0.61068888888999995</v>
      </c>
      <c r="J14" s="16" t="s">
        <v>72</v>
      </c>
      <c r="K14" s="16">
        <v>1.2200000000039999</v>
      </c>
      <c r="M14" s="16" t="s">
        <v>72</v>
      </c>
      <c r="N14" s="16">
        <v>0.94259108117399992</v>
      </c>
      <c r="P14" s="16" t="s">
        <v>72</v>
      </c>
      <c r="Q14" s="16">
        <v>1.2201333333359998</v>
      </c>
      <c r="S14" s="16" t="s">
        <v>72</v>
      </c>
      <c r="T14" s="16">
        <v>1.222985577947</v>
      </c>
      <c r="V14" s="16" t="s">
        <v>72</v>
      </c>
      <c r="W14" s="16">
        <v>0.91689317025799999</v>
      </c>
      <c r="Y14" s="16" t="s">
        <v>72</v>
      </c>
      <c r="Z14" s="16">
        <v>1.2213777777800001</v>
      </c>
    </row>
    <row r="15" spans="1:26" x14ac:dyDescent="0.25">
      <c r="B15">
        <v>0.91500000000299997</v>
      </c>
      <c r="C15">
        <v>0.91503333333600001</v>
      </c>
      <c r="D15">
        <v>0.91510000000199998</v>
      </c>
      <c r="E15">
        <v>0.92534169443299996</v>
      </c>
      <c r="F15">
        <v>0.91550000000099996</v>
      </c>
      <c r="G15">
        <v>0.91724537237100001</v>
      </c>
      <c r="J15" s="16" t="s">
        <v>73</v>
      </c>
      <c r="K15" s="16">
        <v>0.30500000000100003</v>
      </c>
      <c r="M15" s="16" t="s">
        <v>73</v>
      </c>
      <c r="N15" s="16">
        <v>0.30501111111200002</v>
      </c>
      <c r="P15" s="16" t="s">
        <v>73</v>
      </c>
      <c r="Q15" s="16">
        <v>0.30503333333400001</v>
      </c>
      <c r="S15" s="16" t="s">
        <v>73</v>
      </c>
      <c r="T15" s="16">
        <v>0.30507777777799999</v>
      </c>
      <c r="V15" s="16" t="s">
        <v>73</v>
      </c>
      <c r="W15" s="16">
        <v>0.30516666666699999</v>
      </c>
      <c r="Y15" s="16" t="s">
        <v>73</v>
      </c>
      <c r="Z15" s="16">
        <v>0.30534444444499997</v>
      </c>
    </row>
    <row r="16" spans="1:26" x14ac:dyDescent="0.25">
      <c r="B16">
        <v>0.91500000000299997</v>
      </c>
      <c r="C16">
        <v>0.915773980652</v>
      </c>
      <c r="D16">
        <v>0.91510000000199998</v>
      </c>
      <c r="E16">
        <v>0.91523333333400003</v>
      </c>
      <c r="F16">
        <v>0.91550000000099996</v>
      </c>
      <c r="G16">
        <v>1.2213777777799999</v>
      </c>
      <c r="J16" s="16" t="s">
        <v>74</v>
      </c>
      <c r="K16" s="16">
        <v>1.5250000000049999</v>
      </c>
      <c r="M16" s="16" t="s">
        <v>74</v>
      </c>
      <c r="N16" s="16">
        <v>1.2476021922859999</v>
      </c>
      <c r="P16" s="16" t="s">
        <v>74</v>
      </c>
      <c r="Q16" s="16">
        <v>1.5251666666699999</v>
      </c>
      <c r="S16" s="16" t="s">
        <v>74</v>
      </c>
      <c r="T16" s="16">
        <v>1.5280633557250001</v>
      </c>
      <c r="V16" s="16" t="s">
        <v>74</v>
      </c>
      <c r="W16" s="16">
        <v>1.222059836925</v>
      </c>
      <c r="Y16" s="16" t="s">
        <v>74</v>
      </c>
      <c r="Z16" s="16">
        <v>1.5267222222250001</v>
      </c>
    </row>
    <row r="17" spans="2:26" x14ac:dyDescent="0.25">
      <c r="B17">
        <v>0.91524724544699998</v>
      </c>
      <c r="C17">
        <v>1.2200444444480001</v>
      </c>
      <c r="D17">
        <v>0.91510000000199998</v>
      </c>
      <c r="E17">
        <v>1.220311111112</v>
      </c>
      <c r="F17">
        <v>0.91550000000099996</v>
      </c>
      <c r="G17">
        <v>1.2213777777799999</v>
      </c>
      <c r="J17" s="16" t="s">
        <v>75</v>
      </c>
      <c r="K17" s="16">
        <v>91.574297331867115</v>
      </c>
      <c r="M17" s="16" t="s">
        <v>75</v>
      </c>
      <c r="N17" s="16">
        <v>90.074036945079001</v>
      </c>
      <c r="P17" s="16" t="s">
        <v>75</v>
      </c>
      <c r="Q17" s="16">
        <v>84.275304672511908</v>
      </c>
      <c r="S17" s="16" t="s">
        <v>75</v>
      </c>
      <c r="T17" s="16">
        <v>90.02995761653699</v>
      </c>
      <c r="V17" s="16" t="s">
        <v>75</v>
      </c>
      <c r="W17" s="16">
        <v>86.738051792505047</v>
      </c>
      <c r="Y17" s="16" t="s">
        <v>75</v>
      </c>
      <c r="Z17" s="16">
        <v>88.954687804625948</v>
      </c>
    </row>
    <row r="18" spans="2:26" x14ac:dyDescent="0.25">
      <c r="B18">
        <v>0.91500000000299997</v>
      </c>
      <c r="C18">
        <v>0.91503333333600001</v>
      </c>
      <c r="D18">
        <v>1.220133333336</v>
      </c>
      <c r="E18">
        <v>0.915861764079</v>
      </c>
      <c r="F18">
        <v>0.91677912376600001</v>
      </c>
      <c r="G18">
        <v>0.61068888888999995</v>
      </c>
      <c r="J18" s="16" t="s">
        <v>76</v>
      </c>
      <c r="K18" s="16">
        <v>100</v>
      </c>
      <c r="M18" s="16" t="s">
        <v>76</v>
      </c>
      <c r="N18" s="16">
        <v>100</v>
      </c>
      <c r="P18" s="16" t="s">
        <v>76</v>
      </c>
      <c r="Q18" s="16">
        <v>100</v>
      </c>
      <c r="S18" s="16" t="s">
        <v>76</v>
      </c>
      <c r="T18" s="16">
        <v>100</v>
      </c>
      <c r="V18" s="16" t="s">
        <v>76</v>
      </c>
      <c r="W18" s="16">
        <v>100</v>
      </c>
      <c r="Y18" s="16" t="s">
        <v>76</v>
      </c>
      <c r="Z18" s="16">
        <v>100</v>
      </c>
    </row>
    <row r="19" spans="2:26" ht="15.75" thickBot="1" x14ac:dyDescent="0.3">
      <c r="B19">
        <v>0.61000000000200005</v>
      </c>
      <c r="C19">
        <v>0.91503333333600001</v>
      </c>
      <c r="D19">
        <v>0.91510000000199998</v>
      </c>
      <c r="E19">
        <v>0.91523333333400003</v>
      </c>
      <c r="F19">
        <v>0.91728870984099997</v>
      </c>
      <c r="G19">
        <v>0.91603333333500003</v>
      </c>
      <c r="J19" s="17" t="s">
        <v>77</v>
      </c>
      <c r="K19" s="17">
        <v>4.1266524597997178E-2</v>
      </c>
      <c r="M19" s="17" t="s">
        <v>77</v>
      </c>
      <c r="N19" s="17">
        <v>4.6725239484565875E-2</v>
      </c>
      <c r="P19" s="17" t="s">
        <v>77</v>
      </c>
      <c r="Q19" s="17">
        <v>5.2323726815201817E-2</v>
      </c>
      <c r="S19" s="17" t="s">
        <v>77</v>
      </c>
      <c r="T19" s="17">
        <v>5.3313677056019006E-2</v>
      </c>
      <c r="V19" s="17" t="s">
        <v>77</v>
      </c>
      <c r="W19" s="17">
        <v>4.8503814760388411E-2</v>
      </c>
      <c r="Y19" s="17" t="s">
        <v>77</v>
      </c>
      <c r="Z19" s="17">
        <v>4.8721950034402078E-2</v>
      </c>
    </row>
    <row r="20" spans="2:26" x14ac:dyDescent="0.25">
      <c r="B20">
        <v>0.91629512614399999</v>
      </c>
      <c r="C20">
        <v>0.61002222222400004</v>
      </c>
      <c r="D20">
        <v>0.91510000000199998</v>
      </c>
      <c r="E20">
        <v>0.61088889073200003</v>
      </c>
      <c r="F20">
        <v>1.2206666666679999</v>
      </c>
      <c r="G20">
        <v>0.91603333333500003</v>
      </c>
    </row>
    <row r="21" spans="2:26" x14ac:dyDescent="0.25">
      <c r="B21">
        <v>0.95015094174600001</v>
      </c>
      <c r="C21">
        <v>0.91503333333600001</v>
      </c>
      <c r="D21">
        <v>0.91510000000199998</v>
      </c>
      <c r="E21">
        <v>1.220311111112</v>
      </c>
      <c r="F21">
        <v>1.2206666666679999</v>
      </c>
      <c r="G21">
        <v>0.91603333333500003</v>
      </c>
    </row>
    <row r="22" spans="2:26" x14ac:dyDescent="0.25">
      <c r="B22">
        <v>1.2200000000040001</v>
      </c>
      <c r="C22">
        <v>1.2206583325139999</v>
      </c>
      <c r="D22">
        <v>0.91510000000199998</v>
      </c>
      <c r="E22">
        <v>0.61015555555599998</v>
      </c>
      <c r="F22">
        <v>0.91550000000099996</v>
      </c>
      <c r="G22">
        <v>1.2213777777799999</v>
      </c>
      <c r="J22" s="7" t="s">
        <v>29</v>
      </c>
      <c r="K22">
        <f>K6</f>
        <v>0.91574297331867116</v>
      </c>
      <c r="L22">
        <f>N6</f>
        <v>0.90074036945079006</v>
      </c>
      <c r="M22">
        <f>Q6</f>
        <v>0.84275304672511908</v>
      </c>
      <c r="N22">
        <f>T6</f>
        <v>0.90029957616536993</v>
      </c>
      <c r="O22">
        <f>W6</f>
        <v>0.86738051792505044</v>
      </c>
      <c r="P22">
        <f>Z6</f>
        <v>0.88954687804625943</v>
      </c>
    </row>
    <row r="23" spans="2:26" x14ac:dyDescent="0.25">
      <c r="B23">
        <v>0.94082165876000001</v>
      </c>
      <c r="C23">
        <v>0.61002222222400004</v>
      </c>
      <c r="D23">
        <v>0.91510000000199998</v>
      </c>
      <c r="E23">
        <v>1.220311111112</v>
      </c>
      <c r="F23">
        <v>0.61033333333399997</v>
      </c>
      <c r="G23">
        <v>0.61068888888999995</v>
      </c>
      <c r="J23" s="7" t="s">
        <v>82</v>
      </c>
      <c r="K23">
        <f>K19</f>
        <v>4.1266524597997178E-2</v>
      </c>
      <c r="L23">
        <f>N19</f>
        <v>4.6725239484565875E-2</v>
      </c>
      <c r="M23">
        <f>Q19</f>
        <v>5.2323726815201817E-2</v>
      </c>
      <c r="N23">
        <f>T19</f>
        <v>5.3313677056019006E-2</v>
      </c>
      <c r="O23">
        <f>W19</f>
        <v>4.8503814760388411E-2</v>
      </c>
      <c r="P23">
        <f>Z19</f>
        <v>4.8721950034402078E-2</v>
      </c>
    </row>
    <row r="24" spans="2:26" x14ac:dyDescent="0.25">
      <c r="B24">
        <v>0.91500000000299997</v>
      </c>
      <c r="C24">
        <v>0.91503333333600001</v>
      </c>
      <c r="D24">
        <v>0.30503333333400001</v>
      </c>
      <c r="E24">
        <v>0.91523333333400003</v>
      </c>
      <c r="F24">
        <v>0.61171254095399996</v>
      </c>
      <c r="G24">
        <v>0.91603333333500003</v>
      </c>
    </row>
    <row r="25" spans="2:26" x14ac:dyDescent="0.25">
      <c r="B25">
        <v>0.91500000000299997</v>
      </c>
      <c r="C25">
        <v>0.91503333333600001</v>
      </c>
      <c r="D25">
        <v>0.91510000000199998</v>
      </c>
      <c r="E25">
        <v>0.91523333333400003</v>
      </c>
      <c r="F25">
        <v>0.91550000000099996</v>
      </c>
      <c r="G25">
        <v>0.91622756197099997</v>
      </c>
    </row>
    <row r="26" spans="2:26" x14ac:dyDescent="0.25">
      <c r="B26">
        <v>0.91500000000299997</v>
      </c>
      <c r="C26">
        <v>1.220950135731</v>
      </c>
      <c r="D26">
        <v>0.91510000000199998</v>
      </c>
      <c r="E26">
        <v>0.91523333333400003</v>
      </c>
      <c r="F26">
        <v>1.2206666666679999</v>
      </c>
      <c r="G26">
        <v>0.91603333333500003</v>
      </c>
    </row>
    <row r="27" spans="2:26" x14ac:dyDescent="0.25">
      <c r="B27">
        <v>0.91500000000299997</v>
      </c>
      <c r="C27">
        <v>0.91503333333600001</v>
      </c>
      <c r="D27">
        <v>0.61006666666800002</v>
      </c>
      <c r="E27">
        <v>0.30507777777799999</v>
      </c>
      <c r="F27">
        <v>0.91550000000099996</v>
      </c>
      <c r="G27">
        <v>0.91603333333500003</v>
      </c>
    </row>
    <row r="28" spans="2:26" x14ac:dyDescent="0.25">
      <c r="B28">
        <v>0.91500000000299997</v>
      </c>
      <c r="C28">
        <v>1.2200444444480001</v>
      </c>
      <c r="D28">
        <v>1.220133333336</v>
      </c>
      <c r="E28">
        <v>1.220311111112</v>
      </c>
      <c r="F28">
        <v>0.91550000000099996</v>
      </c>
      <c r="G28">
        <v>0.91603333333500003</v>
      </c>
    </row>
    <row r="29" spans="2:26" x14ac:dyDescent="0.25">
      <c r="B29">
        <v>0.91500000000299997</v>
      </c>
      <c r="C29">
        <v>0.30501111111200002</v>
      </c>
      <c r="D29">
        <v>0.61006666666800002</v>
      </c>
      <c r="E29">
        <v>0.61015555555599998</v>
      </c>
      <c r="F29">
        <v>0.91550000000099996</v>
      </c>
      <c r="G29">
        <v>0.91603333333500003</v>
      </c>
    </row>
    <row r="30" spans="2:26" x14ac:dyDescent="0.25">
      <c r="B30">
        <v>1.2200000000040001</v>
      </c>
      <c r="C30">
        <v>0.91503333333600001</v>
      </c>
      <c r="D30">
        <v>0.61006666666800002</v>
      </c>
      <c r="E30">
        <v>0.91523333333400003</v>
      </c>
      <c r="F30">
        <v>0.91550000000099996</v>
      </c>
      <c r="G30">
        <v>0.91603333333500003</v>
      </c>
    </row>
    <row r="31" spans="2:26" x14ac:dyDescent="0.25">
      <c r="B31">
        <v>0.91500000000299997</v>
      </c>
      <c r="C31">
        <v>1.2200444444480001</v>
      </c>
      <c r="D31">
        <v>0.91510000000199998</v>
      </c>
      <c r="E31">
        <v>1.52538888889</v>
      </c>
      <c r="F31">
        <v>0.91550000000099996</v>
      </c>
      <c r="G31">
        <v>0.91603333333500003</v>
      </c>
    </row>
    <row r="32" spans="2:26" x14ac:dyDescent="0.25">
      <c r="B32">
        <v>1.222522757191</v>
      </c>
      <c r="C32">
        <v>0.61002222222400004</v>
      </c>
      <c r="D32">
        <v>0.61006666666800002</v>
      </c>
      <c r="E32">
        <v>1.220311111112</v>
      </c>
      <c r="F32">
        <v>0.91705963481399999</v>
      </c>
      <c r="G32">
        <v>1.2213777777799999</v>
      </c>
    </row>
    <row r="33" spans="2:7" x14ac:dyDescent="0.25">
      <c r="B33">
        <v>0.91500000000299997</v>
      </c>
      <c r="C33">
        <v>0.61002222222400004</v>
      </c>
      <c r="D33">
        <v>1.5251666666699999</v>
      </c>
      <c r="E33">
        <v>0.30507777777799999</v>
      </c>
      <c r="F33">
        <v>1.2206666666679999</v>
      </c>
      <c r="G33">
        <v>1.2213777777799999</v>
      </c>
    </row>
    <row r="34" spans="2:7" x14ac:dyDescent="0.25">
      <c r="B34">
        <v>0.91500000000299997</v>
      </c>
      <c r="C34">
        <v>0.61002222222400004</v>
      </c>
      <c r="D34">
        <v>0.61006666666800002</v>
      </c>
      <c r="E34">
        <v>0.91523333333400003</v>
      </c>
      <c r="F34">
        <v>1.2207857030360001</v>
      </c>
      <c r="G34">
        <v>0.61068888888999995</v>
      </c>
    </row>
    <row r="35" spans="2:7" x14ac:dyDescent="0.25">
      <c r="B35">
        <v>0.91556349220300004</v>
      </c>
      <c r="C35">
        <v>1.2200444444480001</v>
      </c>
      <c r="D35">
        <v>0.91510000000199998</v>
      </c>
      <c r="E35">
        <v>0.91523333333400003</v>
      </c>
      <c r="F35">
        <v>0.91550000000099996</v>
      </c>
      <c r="G35">
        <v>0.61068888888999995</v>
      </c>
    </row>
    <row r="36" spans="2:7" x14ac:dyDescent="0.25">
      <c r="B36">
        <v>0.61000000000200005</v>
      </c>
      <c r="C36">
        <v>0.61002222222400004</v>
      </c>
      <c r="D36">
        <v>0.91510000000199998</v>
      </c>
      <c r="E36">
        <v>0.91523333333400003</v>
      </c>
      <c r="F36">
        <v>0.61033333333399997</v>
      </c>
      <c r="G36">
        <v>0.61068888888999995</v>
      </c>
    </row>
    <row r="37" spans="2:7" x14ac:dyDescent="0.25">
      <c r="B37">
        <v>0.91500000000299997</v>
      </c>
      <c r="C37">
        <v>0.91503333333600001</v>
      </c>
      <c r="D37">
        <v>0.91510000000199998</v>
      </c>
      <c r="E37">
        <v>1.220311111112</v>
      </c>
      <c r="F37">
        <v>1.2206666666679999</v>
      </c>
      <c r="G37">
        <v>0.61068888888999995</v>
      </c>
    </row>
    <row r="38" spans="2:7" x14ac:dyDescent="0.25">
      <c r="B38">
        <v>0.91544611383800001</v>
      </c>
      <c r="C38">
        <v>0.91503333333600001</v>
      </c>
      <c r="D38">
        <v>0.91510000000199998</v>
      </c>
      <c r="E38">
        <v>0.91523333333400003</v>
      </c>
      <c r="F38">
        <v>0.91550000000099996</v>
      </c>
      <c r="G38">
        <v>0.91647793898499996</v>
      </c>
    </row>
    <row r="39" spans="2:7" x14ac:dyDescent="0.25">
      <c r="B39">
        <v>0.61000000000200005</v>
      </c>
      <c r="C39">
        <v>0.91503333333600001</v>
      </c>
      <c r="D39">
        <v>0.61006666666800002</v>
      </c>
      <c r="E39">
        <v>0.30507777777799999</v>
      </c>
      <c r="F39">
        <v>0.915533333334</v>
      </c>
      <c r="G39">
        <v>0.91606666666799996</v>
      </c>
    </row>
    <row r="40" spans="2:7" x14ac:dyDescent="0.25">
      <c r="B40">
        <v>0.61000000000200005</v>
      </c>
      <c r="C40">
        <v>0.61002222222400004</v>
      </c>
      <c r="D40">
        <v>0.91510000000199998</v>
      </c>
      <c r="E40">
        <v>1.220311111112</v>
      </c>
      <c r="F40">
        <v>0.61040908967200003</v>
      </c>
      <c r="G40">
        <v>0.91603333333500003</v>
      </c>
    </row>
    <row r="41" spans="2:7" x14ac:dyDescent="0.25">
      <c r="B41">
        <v>0.91500000000299997</v>
      </c>
      <c r="C41">
        <v>0.91503333333600001</v>
      </c>
      <c r="D41">
        <v>1.220133333336</v>
      </c>
      <c r="E41">
        <v>0.61015555555599998</v>
      </c>
      <c r="F41">
        <v>0.61033333333399997</v>
      </c>
      <c r="G41">
        <v>1.2213777777799999</v>
      </c>
    </row>
    <row r="42" spans="2:7" x14ac:dyDescent="0.25">
      <c r="B42">
        <v>0.61000000000200005</v>
      </c>
      <c r="C42">
        <v>0.61002222222400004</v>
      </c>
      <c r="D42">
        <v>0.91510000000199998</v>
      </c>
      <c r="E42">
        <v>0.91523333333400003</v>
      </c>
      <c r="F42">
        <v>1.2206666666679999</v>
      </c>
      <c r="G42">
        <v>0.91603333333500003</v>
      </c>
    </row>
    <row r="43" spans="2:7" x14ac:dyDescent="0.25">
      <c r="B43">
        <v>0.61000000000200005</v>
      </c>
      <c r="C43">
        <v>0.91503333333600001</v>
      </c>
      <c r="D43">
        <v>0.91510000000199998</v>
      </c>
      <c r="E43">
        <v>0.61015555555599998</v>
      </c>
      <c r="F43">
        <v>0.61033333333399997</v>
      </c>
      <c r="G43">
        <v>0.91603333333500003</v>
      </c>
    </row>
    <row r="44" spans="2:7" x14ac:dyDescent="0.25">
      <c r="B44">
        <v>0.91500000000299997</v>
      </c>
      <c r="C44">
        <v>0.91609602433699999</v>
      </c>
      <c r="D44">
        <v>0.61006666666800002</v>
      </c>
      <c r="E44">
        <v>1.220311111112</v>
      </c>
      <c r="F44">
        <v>0.91550000000099996</v>
      </c>
      <c r="G44">
        <v>0.91603333333500003</v>
      </c>
    </row>
    <row r="45" spans="2:7" x14ac:dyDescent="0.25">
      <c r="B45">
        <v>1.5250000000049999</v>
      </c>
      <c r="C45">
        <v>1.2200444444480001</v>
      </c>
      <c r="D45">
        <v>0.91510000000199998</v>
      </c>
      <c r="E45">
        <v>0.61015555555599998</v>
      </c>
      <c r="F45">
        <v>1.222059836925</v>
      </c>
      <c r="G45">
        <v>0.91603333333500003</v>
      </c>
    </row>
    <row r="46" spans="2:7" x14ac:dyDescent="0.25">
      <c r="B46">
        <v>1.2200000000040001</v>
      </c>
      <c r="C46">
        <v>0.91503333333600001</v>
      </c>
      <c r="D46">
        <v>0.91510000000199998</v>
      </c>
      <c r="E46">
        <v>0.91526666667000001</v>
      </c>
      <c r="F46">
        <v>0.61048990408399995</v>
      </c>
      <c r="G46">
        <v>0.91603333333500003</v>
      </c>
    </row>
    <row r="47" spans="2:7" x14ac:dyDescent="0.25">
      <c r="B47">
        <v>0.91633192089799997</v>
      </c>
      <c r="C47">
        <v>0.91646026654299995</v>
      </c>
      <c r="D47">
        <v>0.61006666666800002</v>
      </c>
      <c r="E47">
        <v>0.61015555555599998</v>
      </c>
      <c r="F47">
        <v>0.30516666666699999</v>
      </c>
      <c r="G47">
        <v>0.91763430309399996</v>
      </c>
    </row>
    <row r="48" spans="2:7" x14ac:dyDescent="0.25">
      <c r="B48">
        <v>0.61000000000200005</v>
      </c>
      <c r="C48">
        <v>1.2476021922859999</v>
      </c>
      <c r="D48">
        <v>0.61006666666800002</v>
      </c>
      <c r="E48">
        <v>1.52538888889</v>
      </c>
      <c r="F48">
        <v>0.61033333333399997</v>
      </c>
      <c r="G48">
        <v>1.2213777777799999</v>
      </c>
    </row>
    <row r="49" spans="2:7" x14ac:dyDescent="0.25">
      <c r="B49">
        <v>0.91500000000299997</v>
      </c>
      <c r="C49">
        <v>0.61002222222400004</v>
      </c>
      <c r="D49">
        <v>0.91510000000199998</v>
      </c>
      <c r="E49">
        <v>0.91523333333400003</v>
      </c>
      <c r="F49">
        <v>0.611551681663</v>
      </c>
      <c r="G49">
        <v>0.64223455506899996</v>
      </c>
    </row>
    <row r="50" spans="2:7" x14ac:dyDescent="0.25">
      <c r="B50">
        <v>0.91500000000299997</v>
      </c>
      <c r="C50">
        <v>0.91503333333600001</v>
      </c>
      <c r="D50">
        <v>0.30503333333400001</v>
      </c>
      <c r="E50">
        <v>0.61015555555599998</v>
      </c>
      <c r="F50">
        <v>0.91550000000099996</v>
      </c>
      <c r="G50">
        <v>0.91648356280999999</v>
      </c>
    </row>
    <row r="51" spans="2:7" x14ac:dyDescent="0.25">
      <c r="B51">
        <v>0.91533784900799997</v>
      </c>
      <c r="C51">
        <v>0.93889904129299995</v>
      </c>
      <c r="D51">
        <v>0.61006666666800002</v>
      </c>
      <c r="E51">
        <v>0.91523333333400003</v>
      </c>
      <c r="F51">
        <v>0.61033333333399997</v>
      </c>
      <c r="G51">
        <v>0.61068888888999995</v>
      </c>
    </row>
    <row r="52" spans="2:7" x14ac:dyDescent="0.25">
      <c r="B52">
        <v>0.61000000000200005</v>
      </c>
      <c r="C52">
        <v>0.91503333333600001</v>
      </c>
      <c r="D52">
        <v>1.220133333336</v>
      </c>
      <c r="E52">
        <v>0.91523333333400003</v>
      </c>
      <c r="F52">
        <v>0.61033333333399997</v>
      </c>
      <c r="G52">
        <v>0.91603333333500003</v>
      </c>
    </row>
    <row r="53" spans="2:7" x14ac:dyDescent="0.25">
      <c r="B53">
        <v>0.91504734007800004</v>
      </c>
      <c r="C53">
        <v>0.91503333333600001</v>
      </c>
      <c r="D53">
        <v>0.91510000000199998</v>
      </c>
      <c r="E53">
        <v>1.2203555555600001</v>
      </c>
      <c r="F53">
        <v>0.91550000000099996</v>
      </c>
      <c r="G53">
        <v>0.61068888888999995</v>
      </c>
    </row>
    <row r="54" spans="2:7" x14ac:dyDescent="0.25">
      <c r="B54">
        <v>1.2200000000040001</v>
      </c>
      <c r="C54">
        <v>1.221488237677</v>
      </c>
      <c r="D54">
        <v>1.5251666666699999</v>
      </c>
      <c r="E54">
        <v>0.91526666667000001</v>
      </c>
      <c r="F54">
        <v>0.91550000000099996</v>
      </c>
      <c r="G54">
        <v>1.2224174045709999</v>
      </c>
    </row>
    <row r="55" spans="2:7" x14ac:dyDescent="0.25">
      <c r="B55">
        <v>1.2200000000040001</v>
      </c>
      <c r="C55">
        <v>0.91503333333600001</v>
      </c>
      <c r="D55">
        <v>0.61006666666800002</v>
      </c>
      <c r="E55">
        <v>0.61015555555599998</v>
      </c>
      <c r="F55">
        <v>1.2206666666679999</v>
      </c>
      <c r="G55">
        <v>1.2230929117589999</v>
      </c>
    </row>
    <row r="56" spans="2:7" x14ac:dyDescent="0.25">
      <c r="B56">
        <v>1.2200000000040001</v>
      </c>
      <c r="C56">
        <v>0.91503333333600001</v>
      </c>
      <c r="D56">
        <v>0.91510000000199998</v>
      </c>
      <c r="E56">
        <v>0.61015555555599998</v>
      </c>
      <c r="F56">
        <v>0.91550000000099996</v>
      </c>
      <c r="G56">
        <v>0.928587188033</v>
      </c>
    </row>
    <row r="57" spans="2:7" x14ac:dyDescent="0.25">
      <c r="B57">
        <v>0.91500000000299997</v>
      </c>
      <c r="C57">
        <v>0.91503333333600001</v>
      </c>
      <c r="D57">
        <v>0.91510000000199998</v>
      </c>
      <c r="E57">
        <v>0.91523333333400003</v>
      </c>
      <c r="F57">
        <v>0.91550000000099996</v>
      </c>
      <c r="G57">
        <v>0.91603333333500003</v>
      </c>
    </row>
    <row r="58" spans="2:7" x14ac:dyDescent="0.25">
      <c r="B58">
        <v>0.91500000000299997</v>
      </c>
      <c r="C58">
        <v>0.91503333333600001</v>
      </c>
      <c r="D58">
        <v>0.91510000000199998</v>
      </c>
      <c r="E58">
        <v>1.220311111112</v>
      </c>
      <c r="F58">
        <v>0.91550000000099996</v>
      </c>
      <c r="G58">
        <v>1.5267222222250001</v>
      </c>
    </row>
    <row r="59" spans="2:7" x14ac:dyDescent="0.25">
      <c r="B59">
        <v>1.2200000000040001</v>
      </c>
      <c r="C59">
        <v>1.2201213709030001</v>
      </c>
      <c r="D59">
        <v>1.221525405887</v>
      </c>
      <c r="E59">
        <v>0.91523333333400003</v>
      </c>
      <c r="F59">
        <v>0.91585269834600003</v>
      </c>
      <c r="G59">
        <v>0.91603333333500003</v>
      </c>
    </row>
    <row r="60" spans="2:7" x14ac:dyDescent="0.25">
      <c r="B60">
        <v>0.91500000000299997</v>
      </c>
      <c r="C60">
        <v>0.91616637593299999</v>
      </c>
      <c r="D60">
        <v>0.91623304259899996</v>
      </c>
      <c r="E60">
        <v>1.220311111112</v>
      </c>
      <c r="F60">
        <v>0.91550000000099996</v>
      </c>
      <c r="G60">
        <v>1.2213777777799999</v>
      </c>
    </row>
    <row r="61" spans="2:7" x14ac:dyDescent="0.25">
      <c r="B61">
        <v>1.2200000000040001</v>
      </c>
      <c r="C61">
        <v>0.91503333333600001</v>
      </c>
      <c r="D61">
        <v>0.91510000000199998</v>
      </c>
      <c r="E61">
        <v>0.91526666667000001</v>
      </c>
      <c r="F61">
        <v>0.61033333333399997</v>
      </c>
      <c r="G61">
        <v>0.61068888888999995</v>
      </c>
    </row>
    <row r="62" spans="2:7" x14ac:dyDescent="0.25">
      <c r="B62">
        <v>1.2200000000040001</v>
      </c>
      <c r="C62">
        <v>0.91503333333600001</v>
      </c>
      <c r="D62">
        <v>0.91510000000199998</v>
      </c>
      <c r="E62">
        <v>1.5280633557250001</v>
      </c>
      <c r="F62">
        <v>0.91550000000099996</v>
      </c>
      <c r="G62">
        <v>0.91603333333500003</v>
      </c>
    </row>
    <row r="63" spans="2:7" x14ac:dyDescent="0.25">
      <c r="B63">
        <v>0.91500000000299997</v>
      </c>
      <c r="C63">
        <v>1.2200444444480001</v>
      </c>
      <c r="D63">
        <v>0.91510000000199998</v>
      </c>
      <c r="E63">
        <v>0.91523333333400003</v>
      </c>
      <c r="F63">
        <v>0.91550000000099996</v>
      </c>
      <c r="G63">
        <v>1.5267222222250001</v>
      </c>
    </row>
    <row r="64" spans="2:7" x14ac:dyDescent="0.25">
      <c r="B64">
        <v>0.91500000000299997</v>
      </c>
      <c r="C64">
        <v>0.91567605254499995</v>
      </c>
      <c r="D64">
        <v>0.91510000000199998</v>
      </c>
      <c r="E64">
        <v>0.91523333333400003</v>
      </c>
      <c r="F64">
        <v>0.91550000000099996</v>
      </c>
      <c r="G64">
        <v>0.61068888888999995</v>
      </c>
    </row>
    <row r="65" spans="2:7" x14ac:dyDescent="0.25">
      <c r="B65">
        <v>0.91500000000299997</v>
      </c>
      <c r="C65">
        <v>1.2200444444480001</v>
      </c>
      <c r="D65">
        <v>0.61006666666800002</v>
      </c>
      <c r="E65">
        <v>0.61128640332399997</v>
      </c>
      <c r="F65">
        <v>0.61033333333399997</v>
      </c>
      <c r="G65">
        <v>0.91603333333500003</v>
      </c>
    </row>
    <row r="66" spans="2:7" x14ac:dyDescent="0.25">
      <c r="B66">
        <v>1.2200000000040001</v>
      </c>
      <c r="C66">
        <v>1.2200444444480001</v>
      </c>
      <c r="D66">
        <v>0.91510000000199998</v>
      </c>
      <c r="E66">
        <v>0.91523333333400003</v>
      </c>
      <c r="F66">
        <v>0.61033333333399997</v>
      </c>
      <c r="G66">
        <v>0.61068888888999995</v>
      </c>
    </row>
    <row r="67" spans="2:7" x14ac:dyDescent="0.25">
      <c r="B67">
        <v>0.91500000000299997</v>
      </c>
      <c r="C67">
        <v>1.2200444444480001</v>
      </c>
      <c r="D67">
        <v>0.91510000000199998</v>
      </c>
      <c r="E67">
        <v>0.61046666667000005</v>
      </c>
      <c r="F67">
        <v>1.2206666666679999</v>
      </c>
      <c r="G67">
        <v>0.91603333333500003</v>
      </c>
    </row>
    <row r="68" spans="2:7" x14ac:dyDescent="0.25">
      <c r="B68">
        <v>0.61000000000200005</v>
      </c>
      <c r="C68">
        <v>0.916050887699</v>
      </c>
      <c r="D68">
        <v>0.91510000000199998</v>
      </c>
      <c r="E68">
        <v>0.91523333333400003</v>
      </c>
      <c r="F68">
        <v>0.91550000000099996</v>
      </c>
      <c r="G68">
        <v>0.91603333333500003</v>
      </c>
    </row>
    <row r="69" spans="2:7" x14ac:dyDescent="0.25">
      <c r="B69">
        <v>0.91500000000299997</v>
      </c>
      <c r="C69">
        <v>0.30501111111200002</v>
      </c>
      <c r="D69">
        <v>0.91510000000199998</v>
      </c>
      <c r="E69">
        <v>0.91523333333400003</v>
      </c>
      <c r="F69">
        <v>0.91550000000099996</v>
      </c>
      <c r="G69">
        <v>0.91603333333500003</v>
      </c>
    </row>
    <row r="70" spans="2:7" x14ac:dyDescent="0.25">
      <c r="B70">
        <v>0.91519261229799997</v>
      </c>
      <c r="C70">
        <v>1.2200444444480001</v>
      </c>
      <c r="D70">
        <v>0.61006666666800002</v>
      </c>
      <c r="E70">
        <v>0.91630219484300002</v>
      </c>
      <c r="F70">
        <v>0.91550000000099996</v>
      </c>
      <c r="G70">
        <v>0.61068888888999995</v>
      </c>
    </row>
    <row r="71" spans="2:7" x14ac:dyDescent="0.25">
      <c r="B71">
        <v>0.61000000000200005</v>
      </c>
      <c r="C71">
        <v>0.61002222222400004</v>
      </c>
      <c r="D71">
        <v>0.91510000000199998</v>
      </c>
      <c r="E71">
        <v>0.61015555555599998</v>
      </c>
      <c r="F71">
        <v>0.30516666666699999</v>
      </c>
      <c r="G71">
        <v>0.61068888888999995</v>
      </c>
    </row>
    <row r="72" spans="2:7" x14ac:dyDescent="0.25">
      <c r="B72">
        <v>0.61000000000200005</v>
      </c>
      <c r="C72">
        <v>0.91515019648399998</v>
      </c>
      <c r="D72">
        <v>0.91510000000199998</v>
      </c>
      <c r="E72">
        <v>1.221102543</v>
      </c>
      <c r="F72">
        <v>0.91550000000099996</v>
      </c>
      <c r="G72">
        <v>0.30534444444499997</v>
      </c>
    </row>
    <row r="73" spans="2:7" x14ac:dyDescent="0.25">
      <c r="B73">
        <v>0.30500000000100003</v>
      </c>
      <c r="C73">
        <v>0.30501111111200002</v>
      </c>
      <c r="D73">
        <v>0.91510000000199998</v>
      </c>
      <c r="E73">
        <v>0.61015555555599998</v>
      </c>
      <c r="F73">
        <v>1.2209721264610001</v>
      </c>
      <c r="G73">
        <v>1.2213777777799999</v>
      </c>
    </row>
    <row r="74" spans="2:7" x14ac:dyDescent="0.25">
      <c r="B74">
        <v>0.91500000000299997</v>
      </c>
      <c r="C74">
        <v>0.91503333333600001</v>
      </c>
      <c r="D74">
        <v>0.61006666666800002</v>
      </c>
      <c r="E74">
        <v>1.220311111112</v>
      </c>
      <c r="F74">
        <v>0.91767961736500003</v>
      </c>
      <c r="G74">
        <v>0.63505757988599998</v>
      </c>
    </row>
    <row r="75" spans="2:7" x14ac:dyDescent="0.25">
      <c r="B75">
        <v>0.61000000000200005</v>
      </c>
      <c r="C75">
        <v>0.91503333333600001</v>
      </c>
      <c r="D75">
        <v>0.61006666666800002</v>
      </c>
      <c r="E75">
        <v>0.61015555555599998</v>
      </c>
      <c r="F75">
        <v>0.91550000000099996</v>
      </c>
      <c r="G75">
        <v>0.91603333333500003</v>
      </c>
    </row>
    <row r="76" spans="2:7" x14ac:dyDescent="0.25">
      <c r="B76">
        <v>0.91500000000299997</v>
      </c>
      <c r="C76">
        <v>1.221241933845</v>
      </c>
      <c r="D76">
        <v>0.91510000000199998</v>
      </c>
      <c r="E76">
        <v>1.220311111112</v>
      </c>
      <c r="F76">
        <v>0.927106345788</v>
      </c>
      <c r="G76">
        <v>0.91603333333500003</v>
      </c>
    </row>
    <row r="77" spans="2:7" x14ac:dyDescent="0.25">
      <c r="B77">
        <v>1.2200000000040001</v>
      </c>
      <c r="C77">
        <v>1.2200444444480001</v>
      </c>
      <c r="D77">
        <v>0.91510000000199998</v>
      </c>
      <c r="E77">
        <v>0.61015555555599998</v>
      </c>
      <c r="F77">
        <v>0.61108695108900002</v>
      </c>
      <c r="G77">
        <v>0.91603333333500003</v>
      </c>
    </row>
    <row r="78" spans="2:7" x14ac:dyDescent="0.25">
      <c r="B78">
        <v>0.61000000000200005</v>
      </c>
      <c r="C78">
        <v>0.30501111111200002</v>
      </c>
      <c r="D78">
        <v>0.61006666666800002</v>
      </c>
      <c r="E78">
        <v>0.91523333333400003</v>
      </c>
      <c r="F78">
        <v>0.91550000000099996</v>
      </c>
      <c r="G78">
        <v>0.91603333333500003</v>
      </c>
    </row>
    <row r="79" spans="2:7" x14ac:dyDescent="0.25">
      <c r="B79">
        <v>1.2200000000040001</v>
      </c>
      <c r="C79">
        <v>0.91503333333600001</v>
      </c>
      <c r="D79">
        <v>0.91510000000199998</v>
      </c>
      <c r="E79">
        <v>0.61015555555599998</v>
      </c>
      <c r="F79">
        <v>1.2206666666679999</v>
      </c>
      <c r="G79">
        <v>1.2284880591509999</v>
      </c>
    </row>
    <row r="80" spans="2:7" x14ac:dyDescent="0.25">
      <c r="B80">
        <v>1.2200000000040001</v>
      </c>
      <c r="C80">
        <v>1.2200444444480001</v>
      </c>
      <c r="D80">
        <v>1.223729136864</v>
      </c>
      <c r="E80">
        <v>1.2206039426369999</v>
      </c>
      <c r="F80">
        <v>0.61033333333399997</v>
      </c>
      <c r="G80">
        <v>0.61068888888999995</v>
      </c>
    </row>
    <row r="81" spans="2:7" x14ac:dyDescent="0.25">
      <c r="B81">
        <v>1.2200000000040001</v>
      </c>
      <c r="C81">
        <v>0.61002222222400004</v>
      </c>
      <c r="D81">
        <v>1.220133333336</v>
      </c>
      <c r="E81">
        <v>1.220311111112</v>
      </c>
      <c r="F81">
        <v>0.91550000000099996</v>
      </c>
      <c r="G81">
        <v>0.61163649369499995</v>
      </c>
    </row>
    <row r="82" spans="2:7" x14ac:dyDescent="0.25">
      <c r="B82">
        <v>0.91500000000299997</v>
      </c>
      <c r="C82">
        <v>0.61002222222400004</v>
      </c>
      <c r="D82">
        <v>1.2222458413570001</v>
      </c>
      <c r="E82">
        <v>0.61015555555599998</v>
      </c>
      <c r="F82">
        <v>0.91550000000099996</v>
      </c>
      <c r="G82">
        <v>0.61068888888999995</v>
      </c>
    </row>
    <row r="83" spans="2:7" x14ac:dyDescent="0.25">
      <c r="B83">
        <v>0.91500000000299997</v>
      </c>
      <c r="C83">
        <v>0.91503333333600001</v>
      </c>
      <c r="D83">
        <v>0.30503333333400001</v>
      </c>
      <c r="E83">
        <v>0.91523333333400003</v>
      </c>
      <c r="F83">
        <v>0.61033333333399997</v>
      </c>
      <c r="G83">
        <v>1.5267222222250001</v>
      </c>
    </row>
    <row r="84" spans="2:7" x14ac:dyDescent="0.25">
      <c r="B84">
        <v>0.91500000000299997</v>
      </c>
      <c r="C84">
        <v>0.91503333333600001</v>
      </c>
      <c r="D84">
        <v>0.91510000000199998</v>
      </c>
      <c r="E84">
        <v>0.91523333333400003</v>
      </c>
      <c r="F84">
        <v>0.30516666666699999</v>
      </c>
      <c r="G84">
        <v>0.91742127945800001</v>
      </c>
    </row>
    <row r="85" spans="2:7" x14ac:dyDescent="0.25">
      <c r="B85">
        <v>0.91500000000299997</v>
      </c>
      <c r="C85">
        <v>0.91503333333600001</v>
      </c>
      <c r="D85">
        <v>1.220133333336</v>
      </c>
      <c r="E85">
        <v>1.220311111112</v>
      </c>
      <c r="F85">
        <v>1.2206666666679999</v>
      </c>
      <c r="G85">
        <v>1.2213777777799999</v>
      </c>
    </row>
    <row r="86" spans="2:7" x14ac:dyDescent="0.25">
      <c r="B86">
        <v>0.91500000000299997</v>
      </c>
      <c r="C86">
        <v>0.61002222222400004</v>
      </c>
      <c r="D86">
        <v>0.91510000000199998</v>
      </c>
      <c r="E86">
        <v>0.91523333333400003</v>
      </c>
      <c r="F86">
        <v>0.944366544611</v>
      </c>
      <c r="G86">
        <v>0.61068888888999995</v>
      </c>
    </row>
    <row r="87" spans="2:7" x14ac:dyDescent="0.25">
      <c r="B87">
        <v>0.91500000000299997</v>
      </c>
      <c r="C87">
        <v>0.91503333333600001</v>
      </c>
      <c r="D87">
        <v>0.91510000000199998</v>
      </c>
      <c r="E87">
        <v>0.91551973161199995</v>
      </c>
      <c r="F87">
        <v>0.91550000000099996</v>
      </c>
      <c r="G87">
        <v>1.2213777777799999</v>
      </c>
    </row>
    <row r="88" spans="2:7" x14ac:dyDescent="0.25">
      <c r="B88">
        <v>0.61160667558699999</v>
      </c>
      <c r="C88">
        <v>0.91503333333600001</v>
      </c>
      <c r="D88">
        <v>0.61008888889000001</v>
      </c>
      <c r="E88">
        <v>0.91523333333400003</v>
      </c>
      <c r="F88">
        <v>0.91550000000099996</v>
      </c>
      <c r="G88">
        <v>0.91603333333500003</v>
      </c>
    </row>
    <row r="89" spans="2:7" x14ac:dyDescent="0.25">
      <c r="B89">
        <v>0.91500000000299997</v>
      </c>
      <c r="C89">
        <v>0.91503333333600001</v>
      </c>
      <c r="D89">
        <v>0.91510000000199998</v>
      </c>
      <c r="E89">
        <v>0.91634923086300002</v>
      </c>
      <c r="F89">
        <v>1.2206666666679999</v>
      </c>
      <c r="G89">
        <v>0.61068888888999995</v>
      </c>
    </row>
    <row r="90" spans="2:7" x14ac:dyDescent="0.25">
      <c r="B90">
        <v>0.91500000000299997</v>
      </c>
      <c r="C90">
        <v>0.91503333333600001</v>
      </c>
      <c r="D90">
        <v>0.91510000000199998</v>
      </c>
      <c r="E90">
        <v>0.91523333333400003</v>
      </c>
      <c r="F90">
        <v>0.30516666666699999</v>
      </c>
      <c r="G90">
        <v>0.91603333333500003</v>
      </c>
    </row>
    <row r="91" spans="2:7" x14ac:dyDescent="0.25">
      <c r="B91">
        <v>0.91500000000299997</v>
      </c>
      <c r="C91">
        <v>0.91503333333600001</v>
      </c>
      <c r="D91">
        <v>0.91600544578499998</v>
      </c>
      <c r="E91">
        <v>0.30507777777799999</v>
      </c>
      <c r="F91">
        <v>1.221054917207</v>
      </c>
      <c r="G91">
        <v>0.61068888888999995</v>
      </c>
    </row>
    <row r="92" spans="2:7" x14ac:dyDescent="0.25">
      <c r="B92">
        <v>0.91500000000299997</v>
      </c>
      <c r="C92">
        <v>0.91503333333600001</v>
      </c>
      <c r="D92">
        <v>0.91510000000199998</v>
      </c>
      <c r="E92">
        <v>0.61015555555599998</v>
      </c>
      <c r="F92">
        <v>1.2206666666679999</v>
      </c>
      <c r="G92">
        <v>0.91603333333500003</v>
      </c>
    </row>
    <row r="93" spans="2:7" x14ac:dyDescent="0.25">
      <c r="B93">
        <v>0.91500000000299997</v>
      </c>
      <c r="C93">
        <v>0.91503333333600001</v>
      </c>
      <c r="D93">
        <v>0.91510000000199998</v>
      </c>
      <c r="E93">
        <v>0.91523333333400003</v>
      </c>
      <c r="F93">
        <v>0.61033333333399997</v>
      </c>
      <c r="G93">
        <v>0.91655919102500005</v>
      </c>
    </row>
    <row r="94" spans="2:7" x14ac:dyDescent="0.25">
      <c r="B94">
        <v>0.91500000000299997</v>
      </c>
      <c r="C94">
        <v>0.916690783018</v>
      </c>
      <c r="D94">
        <v>0.61006666666800002</v>
      </c>
      <c r="E94">
        <v>1.220311111112</v>
      </c>
      <c r="F94">
        <v>0.91621868114899996</v>
      </c>
      <c r="G94">
        <v>0.306202930742</v>
      </c>
    </row>
    <row r="95" spans="2:7" x14ac:dyDescent="0.25">
      <c r="B95">
        <v>1.2200000000040001</v>
      </c>
      <c r="C95">
        <v>0.94136104384200003</v>
      </c>
      <c r="D95">
        <v>0.91510000000199998</v>
      </c>
      <c r="E95">
        <v>0.92615434694300003</v>
      </c>
      <c r="F95">
        <v>0.91592020754600001</v>
      </c>
      <c r="G95">
        <v>0.61068888888999995</v>
      </c>
    </row>
    <row r="96" spans="2:7" x14ac:dyDescent="0.25">
      <c r="B96">
        <v>1.2200000000040001</v>
      </c>
      <c r="C96">
        <v>1.2200444444480001</v>
      </c>
      <c r="D96">
        <v>0.30503333333400001</v>
      </c>
      <c r="E96">
        <v>0.91523333333400003</v>
      </c>
      <c r="F96">
        <v>0.91550000000099996</v>
      </c>
      <c r="G96">
        <v>0.91603333333500003</v>
      </c>
    </row>
    <row r="97" spans="2:7" x14ac:dyDescent="0.25">
      <c r="B97">
        <v>0.91632610287600003</v>
      </c>
      <c r="C97">
        <v>0.91503333333600001</v>
      </c>
      <c r="D97">
        <v>0.30503333333400001</v>
      </c>
      <c r="E97">
        <v>0.91673587104900001</v>
      </c>
      <c r="F97">
        <v>0.91550000000099996</v>
      </c>
      <c r="G97">
        <v>0.61068888888999995</v>
      </c>
    </row>
    <row r="98" spans="2:7" x14ac:dyDescent="0.25">
      <c r="B98">
        <v>0.91644274472300002</v>
      </c>
      <c r="C98">
        <v>1.221600552473</v>
      </c>
      <c r="D98">
        <v>0.30503333333400001</v>
      </c>
      <c r="E98">
        <v>0.30507777777799999</v>
      </c>
      <c r="F98">
        <v>0.91550000000099996</v>
      </c>
      <c r="G98">
        <v>1.2324174717859999</v>
      </c>
    </row>
    <row r="99" spans="2:7" x14ac:dyDescent="0.25">
      <c r="B99">
        <v>0.91500000000299997</v>
      </c>
      <c r="C99">
        <v>0.91506666666900005</v>
      </c>
      <c r="D99">
        <v>1.220133333336</v>
      </c>
      <c r="E99">
        <v>0.91523333333400003</v>
      </c>
      <c r="F99">
        <v>0.61033333333399997</v>
      </c>
      <c r="G99">
        <v>0.91603333333500003</v>
      </c>
    </row>
    <row r="100" spans="2:7" x14ac:dyDescent="0.25">
      <c r="B100">
        <v>0.61000000000200005</v>
      </c>
      <c r="C100">
        <v>0.30501111111200002</v>
      </c>
      <c r="D100">
        <v>0.68554218818099999</v>
      </c>
      <c r="E100">
        <v>0.91523333333400003</v>
      </c>
      <c r="F100">
        <v>0.61033333333399997</v>
      </c>
      <c r="G100">
        <v>0.61068888888999995</v>
      </c>
    </row>
    <row r="101" spans="2:7" x14ac:dyDescent="0.25">
      <c r="B101">
        <v>0.91500000000299997</v>
      </c>
      <c r="C101">
        <v>0.91503333333600001</v>
      </c>
      <c r="D101">
        <v>0.30503333333400001</v>
      </c>
      <c r="E101">
        <v>0.91548789150999998</v>
      </c>
      <c r="F101">
        <v>0.91550000000099996</v>
      </c>
      <c r="G101">
        <v>0.91603333333500003</v>
      </c>
    </row>
    <row r="102" spans="2:7" x14ac:dyDescent="0.25">
      <c r="B102" s="7">
        <f>AVERAGE(B2:B101)</f>
        <v>0.91574297331867116</v>
      </c>
      <c r="C102" s="7">
        <f t="shared" ref="C102:G102" si="0">AVERAGE(C2:C101)</f>
        <v>0.90074036945079006</v>
      </c>
      <c r="D102" s="7">
        <f t="shared" si="0"/>
        <v>0.84275304672511908</v>
      </c>
      <c r="E102" s="7">
        <f t="shared" si="0"/>
        <v>0.90029957616536993</v>
      </c>
      <c r="F102" s="7">
        <f t="shared" si="0"/>
        <v>0.86738051792505044</v>
      </c>
      <c r="G102" s="7">
        <f t="shared" si="0"/>
        <v>0.88954687804625943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V102"/>
  <sheetViews>
    <sheetView topLeftCell="A13" workbookViewId="0">
      <selection activeCell="D26" sqref="D26"/>
    </sheetView>
  </sheetViews>
  <sheetFormatPr defaultRowHeight="15" x14ac:dyDescent="0.25"/>
  <cols>
    <col min="1" max="1" width="25.140625" bestFit="1" customWidth="1"/>
  </cols>
  <sheetData>
    <row r="1" spans="1:22" ht="18.75" x14ac:dyDescent="0.3">
      <c r="A1" s="2" t="s">
        <v>58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2" ht="15.75" thickBot="1" x14ac:dyDescent="0.3">
      <c r="B2">
        <v>0.30501111111200002</v>
      </c>
      <c r="C2">
        <v>1.220286134615</v>
      </c>
      <c r="D2">
        <v>0.91503333333600001</v>
      </c>
      <c r="E2">
        <v>1.2200444444480001</v>
      </c>
      <c r="F2">
        <v>0.91503333333600001</v>
      </c>
    </row>
    <row r="3" spans="1:22" x14ac:dyDescent="0.25">
      <c r="B3">
        <v>1.2200444444480001</v>
      </c>
      <c r="C3">
        <v>1.2936401784839999</v>
      </c>
      <c r="D3">
        <v>0.91503333333600001</v>
      </c>
      <c r="E3">
        <v>0.61002222222400004</v>
      </c>
      <c r="F3">
        <v>0.61002222222400004</v>
      </c>
      <c r="I3" s="18" t="s">
        <v>64</v>
      </c>
      <c r="J3" s="18"/>
      <c r="L3" s="18" t="s">
        <v>79</v>
      </c>
      <c r="M3" s="18"/>
      <c r="O3" s="18" t="s">
        <v>80</v>
      </c>
      <c r="P3" s="18"/>
      <c r="R3" s="18" t="s">
        <v>81</v>
      </c>
      <c r="S3" s="18"/>
      <c r="U3" s="18" t="s">
        <v>78</v>
      </c>
      <c r="V3" s="18"/>
    </row>
    <row r="4" spans="1:22" x14ac:dyDescent="0.25">
      <c r="B4">
        <v>0.61002222222400004</v>
      </c>
      <c r="C4">
        <v>0.91503333333600001</v>
      </c>
      <c r="D4">
        <v>0.61002222222400004</v>
      </c>
      <c r="E4">
        <v>1.2200444444480001</v>
      </c>
      <c r="F4">
        <v>1.2200444444480001</v>
      </c>
      <c r="I4" s="16"/>
      <c r="J4" s="16"/>
      <c r="L4" s="16"/>
      <c r="M4" s="16"/>
      <c r="O4" s="16"/>
      <c r="P4" s="16"/>
      <c r="R4" s="16"/>
      <c r="S4" s="16"/>
      <c r="U4" s="16"/>
      <c r="V4" s="16"/>
    </row>
    <row r="5" spans="1:22" x14ac:dyDescent="0.25">
      <c r="B5">
        <v>0.91624015596800001</v>
      </c>
      <c r="C5">
        <v>0.91612383935099995</v>
      </c>
      <c r="D5">
        <v>1.2200444444480001</v>
      </c>
      <c r="E5">
        <v>1.2200444444480001</v>
      </c>
      <c r="F5">
        <v>0.91503333333600001</v>
      </c>
      <c r="I5" s="16" t="s">
        <v>65</v>
      </c>
      <c r="J5" s="16">
        <v>0.86441294720018025</v>
      </c>
      <c r="L5" s="16" t="s">
        <v>65</v>
      </c>
      <c r="M5" s="16">
        <v>0.91972956348449042</v>
      </c>
      <c r="O5" s="16" t="s">
        <v>65</v>
      </c>
      <c r="P5" s="16">
        <v>0.94591291899241059</v>
      </c>
      <c r="R5" s="16" t="s">
        <v>65</v>
      </c>
      <c r="S5" s="16">
        <v>0.89673388227925055</v>
      </c>
      <c r="U5" s="16" t="s">
        <v>65</v>
      </c>
      <c r="V5" s="16">
        <v>0.9119832222248806</v>
      </c>
    </row>
    <row r="6" spans="1:22" x14ac:dyDescent="0.25">
      <c r="B6">
        <v>0.61002222222400004</v>
      </c>
      <c r="C6">
        <v>0.91503333333600001</v>
      </c>
      <c r="D6">
        <v>1.2200444444480001</v>
      </c>
      <c r="E6">
        <v>1.2200444444480001</v>
      </c>
      <c r="F6">
        <v>0.91503333333600001</v>
      </c>
      <c r="I6" s="16" t="s">
        <v>66</v>
      </c>
      <c r="J6" s="16">
        <v>2.3882412940164906E-2</v>
      </c>
      <c r="L6" s="16" t="s">
        <v>66</v>
      </c>
      <c r="M6" s="16">
        <v>2.5222936990860211E-2</v>
      </c>
      <c r="O6" s="16" t="s">
        <v>66</v>
      </c>
      <c r="P6" s="16">
        <v>2.3545157287658654E-2</v>
      </c>
      <c r="R6" s="16" t="s">
        <v>66</v>
      </c>
      <c r="S6" s="16">
        <v>2.4067576178354221E-2</v>
      </c>
      <c r="U6" s="16" t="s">
        <v>66</v>
      </c>
      <c r="V6" s="16">
        <v>2.4712764554024602E-2</v>
      </c>
    </row>
    <row r="7" spans="1:22" x14ac:dyDescent="0.25">
      <c r="B7">
        <v>0.91503333333600001</v>
      </c>
      <c r="C7">
        <v>0.61002222222400004</v>
      </c>
      <c r="D7">
        <v>0.91503333333600001</v>
      </c>
      <c r="E7">
        <v>1.2200444444480001</v>
      </c>
      <c r="F7">
        <v>1.2200444444480001</v>
      </c>
      <c r="I7" s="16" t="s">
        <v>67</v>
      </c>
      <c r="J7" s="16">
        <v>0.91503333333600001</v>
      </c>
      <c r="L7" s="16" t="s">
        <v>67</v>
      </c>
      <c r="M7" s="16">
        <v>0.91503333333600001</v>
      </c>
      <c r="O7" s="16" t="s">
        <v>67</v>
      </c>
      <c r="P7" s="16">
        <v>0.91503333333600001</v>
      </c>
      <c r="R7" s="16" t="s">
        <v>67</v>
      </c>
      <c r="S7" s="16">
        <v>0.91503333333600001</v>
      </c>
      <c r="U7" s="16" t="s">
        <v>67</v>
      </c>
      <c r="V7" s="16">
        <v>0.91503333333600001</v>
      </c>
    </row>
    <row r="8" spans="1:22" x14ac:dyDescent="0.25">
      <c r="B8">
        <v>0.91503333333600001</v>
      </c>
      <c r="C8">
        <v>1.221763762875</v>
      </c>
      <c r="D8">
        <v>0.61002222222400004</v>
      </c>
      <c r="E8">
        <v>0.61002222222400004</v>
      </c>
      <c r="F8">
        <v>0.91503333333600001</v>
      </c>
      <c r="I8" s="16" t="s">
        <v>68</v>
      </c>
      <c r="J8" s="16">
        <v>0.91503333333600001</v>
      </c>
      <c r="L8" s="16" t="s">
        <v>68</v>
      </c>
      <c r="M8" s="16">
        <v>0.91503333333600001</v>
      </c>
      <c r="O8" s="16" t="s">
        <v>68</v>
      </c>
      <c r="P8" s="16">
        <v>0.91503333333600001</v>
      </c>
      <c r="R8" s="16" t="s">
        <v>68</v>
      </c>
      <c r="S8" s="16">
        <v>0.91503333333600001</v>
      </c>
      <c r="U8" s="16" t="s">
        <v>68</v>
      </c>
      <c r="V8" s="16">
        <v>0.91503333333600001</v>
      </c>
    </row>
    <row r="9" spans="1:22" x14ac:dyDescent="0.25">
      <c r="B9">
        <v>0.916055631717</v>
      </c>
      <c r="C9">
        <v>0.91503333333600001</v>
      </c>
      <c r="D9">
        <v>0.91503333333600001</v>
      </c>
      <c r="E9">
        <v>0.91503333333600001</v>
      </c>
      <c r="F9">
        <v>0.91503333333600001</v>
      </c>
      <c r="I9" s="16" t="s">
        <v>30</v>
      </c>
      <c r="J9" s="16">
        <v>0.23882412940164907</v>
      </c>
      <c r="L9" s="16" t="s">
        <v>30</v>
      </c>
      <c r="M9" s="16">
        <v>0.25222936990860212</v>
      </c>
      <c r="O9" s="16" t="s">
        <v>30</v>
      </c>
      <c r="P9" s="16">
        <v>0.23545157287658655</v>
      </c>
      <c r="R9" s="16" t="s">
        <v>30</v>
      </c>
      <c r="S9" s="16">
        <v>0.24067576178354222</v>
      </c>
      <c r="U9" s="16" t="s">
        <v>30</v>
      </c>
      <c r="V9" s="16">
        <v>0.24712764554024602</v>
      </c>
    </row>
    <row r="10" spans="1:22" x14ac:dyDescent="0.25">
      <c r="B10">
        <v>0.96103871142099995</v>
      </c>
      <c r="C10">
        <v>1.2200444444480001</v>
      </c>
      <c r="D10">
        <v>0.91503333333600001</v>
      </c>
      <c r="E10">
        <v>0.91503333333600001</v>
      </c>
      <c r="F10">
        <v>0.91503333333600001</v>
      </c>
      <c r="I10" s="16" t="s">
        <v>69</v>
      </c>
      <c r="J10" s="16">
        <v>5.7036964784455621E-2</v>
      </c>
      <c r="L10" s="16" t="s">
        <v>69</v>
      </c>
      <c r="M10" s="16">
        <v>6.361965504449045E-2</v>
      </c>
      <c r="O10" s="16" t="s">
        <v>69</v>
      </c>
      <c r="P10" s="16">
        <v>5.5437443170058547E-2</v>
      </c>
      <c r="R10" s="16" t="s">
        <v>69</v>
      </c>
      <c r="S10" s="16">
        <v>5.7924822310088366E-2</v>
      </c>
      <c r="U10" s="16" t="s">
        <v>69</v>
      </c>
      <c r="V10" s="16">
        <v>6.1072073190265481E-2</v>
      </c>
    </row>
    <row r="11" spans="1:22" x14ac:dyDescent="0.25">
      <c r="B11">
        <v>0.91503333333600001</v>
      </c>
      <c r="C11">
        <v>0.91503333333600001</v>
      </c>
      <c r="D11">
        <v>0.61002222222400004</v>
      </c>
      <c r="E11">
        <v>1.2200444444480001</v>
      </c>
      <c r="F11">
        <v>1.2200444444480001</v>
      </c>
      <c r="I11" s="16" t="s">
        <v>70</v>
      </c>
      <c r="J11" s="16">
        <v>0.53159568395877077</v>
      </c>
      <c r="L11" s="16" t="s">
        <v>70</v>
      </c>
      <c r="M11" s="16">
        <v>-0.41462062055324811</v>
      </c>
      <c r="O11" s="16" t="s">
        <v>70</v>
      </c>
      <c r="P11" s="16">
        <v>-0.1300213960497234</v>
      </c>
      <c r="R11" s="16" t="s">
        <v>70</v>
      </c>
      <c r="S11" s="16">
        <v>-0.21020432052284477</v>
      </c>
      <c r="U11" s="16" t="s">
        <v>70</v>
      </c>
      <c r="V11" s="16">
        <v>1.9206503818258724E-3</v>
      </c>
    </row>
    <row r="12" spans="1:22" x14ac:dyDescent="0.25">
      <c r="B12">
        <v>0.91503333333600001</v>
      </c>
      <c r="C12">
        <v>0.61002222222400004</v>
      </c>
      <c r="D12">
        <v>1.2200444444480001</v>
      </c>
      <c r="E12">
        <v>0.91503333333600001</v>
      </c>
      <c r="F12">
        <v>1.2200444444480001</v>
      </c>
      <c r="I12" s="16" t="s">
        <v>71</v>
      </c>
      <c r="J12" s="16">
        <v>-0.32818788954863826</v>
      </c>
      <c r="L12" s="16" t="s">
        <v>71</v>
      </c>
      <c r="M12" s="16">
        <v>-1.6859141044575279E-2</v>
      </c>
      <c r="O12" s="16" t="s">
        <v>71</v>
      </c>
      <c r="P12" s="16">
        <v>-0.31347169584070739</v>
      </c>
      <c r="R12" s="16" t="s">
        <v>71</v>
      </c>
      <c r="S12" s="16">
        <v>-0.39614144330025841</v>
      </c>
      <c r="U12" s="16" t="s">
        <v>71</v>
      </c>
      <c r="V12" s="16">
        <v>-0.33040848667311717</v>
      </c>
    </row>
    <row r="13" spans="1:22" x14ac:dyDescent="0.25">
      <c r="B13">
        <v>0.91503333333600001</v>
      </c>
      <c r="C13">
        <v>0.91512859502199995</v>
      </c>
      <c r="D13">
        <v>0.91503333333600001</v>
      </c>
      <c r="E13">
        <v>0.61002222222400004</v>
      </c>
      <c r="F13">
        <v>1.2200444444480001</v>
      </c>
      <c r="I13" s="16" t="s">
        <v>72</v>
      </c>
      <c r="J13" s="16">
        <v>1.2207893953590001</v>
      </c>
      <c r="L13" s="16" t="s">
        <v>72</v>
      </c>
      <c r="M13" s="16">
        <v>1.2205800604770001</v>
      </c>
      <c r="O13" s="16" t="s">
        <v>72</v>
      </c>
      <c r="P13" s="16">
        <v>1.2200444444480001</v>
      </c>
      <c r="R13" s="16" t="s">
        <v>72</v>
      </c>
      <c r="S13" s="16">
        <v>0.91515489433300012</v>
      </c>
      <c r="U13" s="16" t="s">
        <v>72</v>
      </c>
      <c r="V13" s="16">
        <v>1.2200444444480001</v>
      </c>
    </row>
    <row r="14" spans="1:22" x14ac:dyDescent="0.25">
      <c r="B14">
        <v>0.91558121401500003</v>
      </c>
      <c r="C14">
        <v>0.91503333333600001</v>
      </c>
      <c r="D14">
        <v>0.61044725553500001</v>
      </c>
      <c r="E14">
        <v>0.91503333333600001</v>
      </c>
      <c r="F14">
        <v>0.30501111111200002</v>
      </c>
      <c r="I14" s="16" t="s">
        <v>73</v>
      </c>
      <c r="J14" s="16">
        <v>0.30501111111200002</v>
      </c>
      <c r="L14" s="16" t="s">
        <v>73</v>
      </c>
      <c r="M14" s="16">
        <v>0.30501111111200002</v>
      </c>
      <c r="O14" s="16" t="s">
        <v>73</v>
      </c>
      <c r="P14" s="16">
        <v>0.30501111111200002</v>
      </c>
      <c r="R14" s="16" t="s">
        <v>73</v>
      </c>
      <c r="S14" s="16">
        <v>0.30501111111200002</v>
      </c>
      <c r="U14" s="16" t="s">
        <v>73</v>
      </c>
      <c r="V14" s="16">
        <v>0.30501111111200002</v>
      </c>
    </row>
    <row r="15" spans="1:22" x14ac:dyDescent="0.25">
      <c r="B15">
        <v>1.2200444444480001</v>
      </c>
      <c r="C15">
        <v>0.91663450333999996</v>
      </c>
      <c r="D15">
        <v>0.91503333333600001</v>
      </c>
      <c r="E15">
        <v>0.91503333333600001</v>
      </c>
      <c r="F15">
        <v>0.91503333333600001</v>
      </c>
      <c r="I15" s="16" t="s">
        <v>74</v>
      </c>
      <c r="J15" s="16">
        <v>1.5258005064710001</v>
      </c>
      <c r="L15" s="16" t="s">
        <v>74</v>
      </c>
      <c r="M15" s="16">
        <v>1.525591171589</v>
      </c>
      <c r="O15" s="16" t="s">
        <v>74</v>
      </c>
      <c r="P15" s="16">
        <v>1.5250555555600001</v>
      </c>
      <c r="R15" s="16" t="s">
        <v>74</v>
      </c>
      <c r="S15" s="16">
        <v>1.2201660054450001</v>
      </c>
      <c r="U15" s="16" t="s">
        <v>74</v>
      </c>
      <c r="V15" s="16">
        <v>1.5250555555600001</v>
      </c>
    </row>
    <row r="16" spans="1:22" x14ac:dyDescent="0.25">
      <c r="B16">
        <v>1.2200444444480001</v>
      </c>
      <c r="C16">
        <v>0.61002222222400004</v>
      </c>
      <c r="D16">
        <v>1.2200444444480001</v>
      </c>
      <c r="E16">
        <v>0.91503333333600001</v>
      </c>
      <c r="F16">
        <v>0.91503333333600001</v>
      </c>
      <c r="I16" s="16" t="s">
        <v>75</v>
      </c>
      <c r="J16" s="16">
        <v>86.441294720018021</v>
      </c>
      <c r="L16" s="16" t="s">
        <v>75</v>
      </c>
      <c r="M16" s="16">
        <v>91.972956348449046</v>
      </c>
      <c r="O16" s="16" t="s">
        <v>75</v>
      </c>
      <c r="P16" s="16">
        <v>94.591291899241057</v>
      </c>
      <c r="R16" s="16" t="s">
        <v>75</v>
      </c>
      <c r="S16" s="16">
        <v>89.673388227925059</v>
      </c>
      <c r="U16" s="16" t="s">
        <v>75</v>
      </c>
      <c r="V16" s="16">
        <v>91.198322222488059</v>
      </c>
    </row>
    <row r="17" spans="2:22" x14ac:dyDescent="0.25">
      <c r="B17">
        <v>0.61002222222400004</v>
      </c>
      <c r="C17">
        <v>0.61002222222400004</v>
      </c>
      <c r="D17">
        <v>0.91503333333600001</v>
      </c>
      <c r="E17">
        <v>0.91503333333600001</v>
      </c>
      <c r="F17">
        <v>0.61002222222400004</v>
      </c>
      <c r="I17" s="16" t="s">
        <v>76</v>
      </c>
      <c r="J17" s="16">
        <v>100</v>
      </c>
      <c r="L17" s="16" t="s">
        <v>76</v>
      </c>
      <c r="M17" s="16">
        <v>100</v>
      </c>
      <c r="O17" s="16" t="s">
        <v>76</v>
      </c>
      <c r="P17" s="16">
        <v>100</v>
      </c>
      <c r="R17" s="16" t="s">
        <v>76</v>
      </c>
      <c r="S17" s="16">
        <v>100</v>
      </c>
      <c r="U17" s="16" t="s">
        <v>76</v>
      </c>
      <c r="V17" s="16">
        <v>100</v>
      </c>
    </row>
    <row r="18" spans="2:22" ht="15.75" thickBot="1" x14ac:dyDescent="0.3">
      <c r="B18">
        <v>1.227460455875</v>
      </c>
      <c r="C18">
        <v>0.91503333333600001</v>
      </c>
      <c r="D18">
        <v>1.2200444444480001</v>
      </c>
      <c r="E18">
        <v>0.61002222222400004</v>
      </c>
      <c r="F18">
        <v>1.2200444444480001</v>
      </c>
      <c r="I18" s="17" t="s">
        <v>77</v>
      </c>
      <c r="J18" s="17">
        <v>4.7387888600661995E-2</v>
      </c>
      <c r="L18" s="17" t="s">
        <v>77</v>
      </c>
      <c r="M18" s="17">
        <v>5.0047779146060907E-2</v>
      </c>
      <c r="O18" s="17" t="s">
        <v>77</v>
      </c>
      <c r="P18" s="17">
        <v>4.6718700217940758E-2</v>
      </c>
      <c r="R18" s="17" t="s">
        <v>77</v>
      </c>
      <c r="S18" s="17">
        <v>4.7755292636687867E-2</v>
      </c>
      <c r="U18" s="17" t="s">
        <v>77</v>
      </c>
      <c r="V18" s="17">
        <v>4.9035486348659542E-2</v>
      </c>
    </row>
    <row r="19" spans="2:22" x14ac:dyDescent="0.25">
      <c r="B19">
        <v>0.91503333333600001</v>
      </c>
      <c r="C19">
        <v>0.91503333333600001</v>
      </c>
      <c r="D19">
        <v>0.61002222222400004</v>
      </c>
      <c r="E19">
        <v>0.30501111111200002</v>
      </c>
      <c r="F19">
        <v>1.2200444444480001</v>
      </c>
    </row>
    <row r="20" spans="2:22" x14ac:dyDescent="0.25">
      <c r="B20">
        <v>1.2200444444480001</v>
      </c>
      <c r="C20">
        <v>1.2201492292759999</v>
      </c>
      <c r="D20">
        <v>0.91503333333600001</v>
      </c>
      <c r="E20">
        <v>0.91503333333600001</v>
      </c>
      <c r="F20">
        <v>0.91503333333600001</v>
      </c>
    </row>
    <row r="21" spans="2:22" x14ac:dyDescent="0.25">
      <c r="B21">
        <v>0.91697334089500004</v>
      </c>
      <c r="C21">
        <v>0.91503333333600001</v>
      </c>
      <c r="D21">
        <v>0.61002222222400004</v>
      </c>
      <c r="E21">
        <v>0.91503333333600001</v>
      </c>
      <c r="F21">
        <v>0.91503333333600001</v>
      </c>
      <c r="I21" s="7" t="s">
        <v>29</v>
      </c>
      <c r="J21">
        <f>J5</f>
        <v>0.86441294720018025</v>
      </c>
      <c r="K21">
        <f>M5</f>
        <v>0.91972956348449042</v>
      </c>
      <c r="L21">
        <f>P5</f>
        <v>0.94591291899241059</v>
      </c>
      <c r="M21">
        <f>S5</f>
        <v>0.89673388227925055</v>
      </c>
      <c r="N21">
        <f>V5</f>
        <v>0.9119832222248806</v>
      </c>
    </row>
    <row r="22" spans="2:22" x14ac:dyDescent="0.25">
      <c r="B22">
        <v>0.91503333333600001</v>
      </c>
      <c r="C22">
        <v>0.30501111111200002</v>
      </c>
      <c r="D22">
        <v>0.91503333333600001</v>
      </c>
      <c r="E22">
        <v>1.2200444444480001</v>
      </c>
      <c r="F22">
        <v>0.91503333333600001</v>
      </c>
      <c r="I22" s="7" t="s">
        <v>82</v>
      </c>
      <c r="J22">
        <f>J18</f>
        <v>4.7387888600661995E-2</v>
      </c>
      <c r="K22">
        <f>M18</f>
        <v>5.0047779146060907E-2</v>
      </c>
      <c r="L22">
        <f>P18</f>
        <v>4.6718700217940758E-2</v>
      </c>
      <c r="M22">
        <f>S18</f>
        <v>4.7755292636687867E-2</v>
      </c>
      <c r="N22">
        <f>V18</f>
        <v>4.9035486348659542E-2</v>
      </c>
    </row>
    <row r="23" spans="2:22" x14ac:dyDescent="0.25">
      <c r="B23">
        <v>0.91503333333600001</v>
      </c>
      <c r="C23">
        <v>0.91503333333600001</v>
      </c>
      <c r="D23">
        <v>1.2201438001130001</v>
      </c>
      <c r="E23">
        <v>0.91503333333600001</v>
      </c>
      <c r="F23">
        <v>0.61002222222400004</v>
      </c>
    </row>
    <row r="24" spans="2:22" x14ac:dyDescent="0.25">
      <c r="B24">
        <v>0.61002222222400004</v>
      </c>
      <c r="C24">
        <v>0.916635588241</v>
      </c>
      <c r="D24">
        <v>0.30501111111200002</v>
      </c>
      <c r="E24">
        <v>1.2200444444480001</v>
      </c>
      <c r="F24">
        <v>1.2200444444480001</v>
      </c>
    </row>
    <row r="25" spans="2:22" x14ac:dyDescent="0.25">
      <c r="B25">
        <v>0.91503333333600001</v>
      </c>
      <c r="C25">
        <v>0.91503333333600001</v>
      </c>
      <c r="D25">
        <v>0.91503333333600001</v>
      </c>
      <c r="E25">
        <v>0.91503333333600001</v>
      </c>
      <c r="F25">
        <v>1.2200444444480001</v>
      </c>
    </row>
    <row r="26" spans="2:22" x14ac:dyDescent="0.25">
      <c r="B26">
        <v>0.65612340258099999</v>
      </c>
      <c r="C26">
        <v>0.91503333333600001</v>
      </c>
      <c r="D26">
        <v>1.2200444444480001</v>
      </c>
      <c r="E26">
        <v>0.91503333333600001</v>
      </c>
      <c r="F26">
        <v>1.2200444444480001</v>
      </c>
    </row>
    <row r="27" spans="2:22" x14ac:dyDescent="0.25">
      <c r="B27">
        <v>0.91503333333600001</v>
      </c>
      <c r="C27">
        <v>0.91503333333600001</v>
      </c>
      <c r="D27">
        <v>0.61067942967</v>
      </c>
      <c r="E27">
        <v>0.61002222222400004</v>
      </c>
      <c r="F27">
        <v>0.61002222222400004</v>
      </c>
    </row>
    <row r="28" spans="2:22" x14ac:dyDescent="0.25">
      <c r="B28">
        <v>0.91503333333600001</v>
      </c>
      <c r="C28">
        <v>0.61002222222400004</v>
      </c>
      <c r="D28">
        <v>0.91503333333600001</v>
      </c>
      <c r="E28">
        <v>1.2200444444480001</v>
      </c>
      <c r="F28">
        <v>0.91503333333600001</v>
      </c>
    </row>
    <row r="29" spans="2:22" x14ac:dyDescent="0.25">
      <c r="B29">
        <v>0.91503333333600001</v>
      </c>
      <c r="C29">
        <v>0.61002222222400004</v>
      </c>
      <c r="D29">
        <v>1.2200444444480001</v>
      </c>
      <c r="E29">
        <v>0.91503333333600001</v>
      </c>
      <c r="F29">
        <v>0.61002222222400004</v>
      </c>
    </row>
    <row r="30" spans="2:22" x14ac:dyDescent="0.25">
      <c r="B30">
        <v>0.91521731987999999</v>
      </c>
      <c r="C30">
        <v>0.61002222222400004</v>
      </c>
      <c r="D30">
        <v>0.91503333333600001</v>
      </c>
      <c r="E30">
        <v>1.2200444444480001</v>
      </c>
      <c r="F30">
        <v>1.2200444444480001</v>
      </c>
    </row>
    <row r="31" spans="2:22" x14ac:dyDescent="0.25">
      <c r="B31">
        <v>0.91654312403799998</v>
      </c>
      <c r="C31">
        <v>1.2200444444480001</v>
      </c>
      <c r="D31">
        <v>1.2200444444480001</v>
      </c>
      <c r="E31">
        <v>0.61002222222400004</v>
      </c>
      <c r="F31">
        <v>0.91503333333600001</v>
      </c>
    </row>
    <row r="32" spans="2:22" x14ac:dyDescent="0.25">
      <c r="B32">
        <v>0.91503333333600001</v>
      </c>
      <c r="C32">
        <v>0.91503333333600001</v>
      </c>
      <c r="D32">
        <v>0.91503333333600001</v>
      </c>
      <c r="E32">
        <v>0.91503333333600001</v>
      </c>
      <c r="F32">
        <v>1.2200444444480001</v>
      </c>
    </row>
    <row r="33" spans="2:6" x14ac:dyDescent="0.25">
      <c r="B33">
        <v>0.61002222222400004</v>
      </c>
      <c r="C33">
        <v>0.91511665075500004</v>
      </c>
      <c r="D33">
        <v>0.91503333333600001</v>
      </c>
      <c r="E33">
        <v>0.91503333333600001</v>
      </c>
      <c r="F33">
        <v>0.91503333333600001</v>
      </c>
    </row>
    <row r="34" spans="2:6" x14ac:dyDescent="0.25">
      <c r="B34">
        <v>0.61002222222400004</v>
      </c>
      <c r="C34">
        <v>1.220325903719</v>
      </c>
      <c r="D34">
        <v>0.91503333333600001</v>
      </c>
      <c r="E34">
        <v>0.30501111111200002</v>
      </c>
      <c r="F34">
        <v>0.91503333333600001</v>
      </c>
    </row>
    <row r="35" spans="2:6" x14ac:dyDescent="0.25">
      <c r="B35">
        <v>0.91554289391800003</v>
      </c>
      <c r="C35">
        <v>0.91503333333600001</v>
      </c>
      <c r="D35">
        <v>0.94982835412099997</v>
      </c>
      <c r="E35">
        <v>1.2200444444480001</v>
      </c>
      <c r="F35">
        <v>1.2200444444480001</v>
      </c>
    </row>
    <row r="36" spans="2:6" x14ac:dyDescent="0.25">
      <c r="B36">
        <v>0.91587162336899997</v>
      </c>
      <c r="C36">
        <v>0.30501111111200002</v>
      </c>
      <c r="D36">
        <v>0.91503333333600001</v>
      </c>
      <c r="E36">
        <v>0.61002222222400004</v>
      </c>
      <c r="F36">
        <v>0.61002222222400004</v>
      </c>
    </row>
    <row r="37" spans="2:6" x14ac:dyDescent="0.25">
      <c r="B37">
        <v>0.61002222222400004</v>
      </c>
      <c r="C37">
        <v>0.91503333333600001</v>
      </c>
      <c r="D37">
        <v>0.91503333333600001</v>
      </c>
      <c r="E37">
        <v>1.2200444444480001</v>
      </c>
      <c r="F37">
        <v>1.2200444444480001</v>
      </c>
    </row>
    <row r="38" spans="2:6" x14ac:dyDescent="0.25">
      <c r="B38">
        <v>0.61002222222400004</v>
      </c>
      <c r="C38">
        <v>1.2200444444480001</v>
      </c>
      <c r="D38">
        <v>0.91503333333600001</v>
      </c>
      <c r="E38">
        <v>0.61002222222400004</v>
      </c>
      <c r="F38">
        <v>1.5250555555600001</v>
      </c>
    </row>
    <row r="39" spans="2:6" x14ac:dyDescent="0.25">
      <c r="B39">
        <v>0.91503333333600001</v>
      </c>
      <c r="C39">
        <v>0.91503333333600001</v>
      </c>
      <c r="D39">
        <v>0.91503333333600001</v>
      </c>
      <c r="E39">
        <v>0.91503333333600001</v>
      </c>
      <c r="F39">
        <v>0.91503333333600001</v>
      </c>
    </row>
    <row r="40" spans="2:6" x14ac:dyDescent="0.25">
      <c r="B40">
        <v>0.91503333333600001</v>
      </c>
      <c r="C40">
        <v>1.220306560367</v>
      </c>
      <c r="D40">
        <v>0.61002222222400004</v>
      </c>
      <c r="E40">
        <v>0.91503333333600001</v>
      </c>
      <c r="F40">
        <v>0.91503333333600001</v>
      </c>
    </row>
    <row r="41" spans="2:6" x14ac:dyDescent="0.25">
      <c r="B41">
        <v>0.91503333333600001</v>
      </c>
      <c r="C41">
        <v>0.61002222222400004</v>
      </c>
      <c r="D41">
        <v>0.91503333333600001</v>
      </c>
      <c r="E41">
        <v>0.61002222222400004</v>
      </c>
      <c r="F41">
        <v>0.30501111111200002</v>
      </c>
    </row>
    <row r="42" spans="2:6" x14ac:dyDescent="0.25">
      <c r="B42">
        <v>0.91503333333600001</v>
      </c>
      <c r="C42">
        <v>0.61002222222400004</v>
      </c>
      <c r="D42">
        <v>1.2200444444480001</v>
      </c>
      <c r="E42">
        <v>0.91503333333600001</v>
      </c>
      <c r="F42">
        <v>0.91503333333600001</v>
      </c>
    </row>
    <row r="43" spans="2:6" x14ac:dyDescent="0.25">
      <c r="B43">
        <v>0.93468060279300003</v>
      </c>
      <c r="C43">
        <v>0.61002222222400004</v>
      </c>
      <c r="D43">
        <v>0.91503333333600001</v>
      </c>
      <c r="E43">
        <v>0.91503333333600001</v>
      </c>
      <c r="F43">
        <v>0.91503333333600001</v>
      </c>
    </row>
    <row r="44" spans="2:6" x14ac:dyDescent="0.25">
      <c r="B44">
        <v>0.91503333333600001</v>
      </c>
      <c r="C44">
        <v>1.5250555555600001</v>
      </c>
      <c r="D44">
        <v>0.91503333333600001</v>
      </c>
      <c r="E44">
        <v>0.91503333333600001</v>
      </c>
      <c r="F44">
        <v>0.91503333333600001</v>
      </c>
    </row>
    <row r="45" spans="2:6" x14ac:dyDescent="0.25">
      <c r="B45">
        <v>0.91503333333600001</v>
      </c>
      <c r="C45">
        <v>1.22146957</v>
      </c>
      <c r="D45">
        <v>0.61002222222400004</v>
      </c>
      <c r="E45">
        <v>0.91503333333600001</v>
      </c>
      <c r="F45">
        <v>0.91503333333600001</v>
      </c>
    </row>
    <row r="46" spans="2:6" x14ac:dyDescent="0.25">
      <c r="B46">
        <v>0.64141482203599998</v>
      </c>
      <c r="C46">
        <v>0.91503333333600001</v>
      </c>
      <c r="D46">
        <v>1.220564990343</v>
      </c>
      <c r="E46">
        <v>0.61002222222400004</v>
      </c>
      <c r="F46">
        <v>0.61002222222400004</v>
      </c>
    </row>
    <row r="47" spans="2:6" x14ac:dyDescent="0.25">
      <c r="B47">
        <v>0.91503333333600001</v>
      </c>
      <c r="C47">
        <v>0.915483667675</v>
      </c>
      <c r="D47">
        <v>0.91503333333600001</v>
      </c>
      <c r="E47">
        <v>0.91503333333600001</v>
      </c>
      <c r="F47">
        <v>0.91503333333600001</v>
      </c>
    </row>
    <row r="48" spans="2:6" x14ac:dyDescent="0.25">
      <c r="B48">
        <v>0.91503333333600001</v>
      </c>
      <c r="C48">
        <v>0.91503333333600001</v>
      </c>
      <c r="D48">
        <v>0.61002222222400004</v>
      </c>
      <c r="E48">
        <v>1.2200444444480001</v>
      </c>
      <c r="F48">
        <v>0.91503333333600001</v>
      </c>
    </row>
    <row r="49" spans="2:6" x14ac:dyDescent="0.25">
      <c r="B49">
        <v>0.30501111111200002</v>
      </c>
      <c r="C49">
        <v>0.91503333333600001</v>
      </c>
      <c r="D49">
        <v>1.2200444444480001</v>
      </c>
      <c r="E49">
        <v>0.91503333333600001</v>
      </c>
      <c r="F49">
        <v>0.91503333333600001</v>
      </c>
    </row>
    <row r="50" spans="2:6" x14ac:dyDescent="0.25">
      <c r="B50">
        <v>0.91503333333600001</v>
      </c>
      <c r="C50">
        <v>1.2200444444480001</v>
      </c>
      <c r="D50">
        <v>0.91503333333600001</v>
      </c>
      <c r="E50">
        <v>0.91503333333600001</v>
      </c>
      <c r="F50">
        <v>0.91503333333600001</v>
      </c>
    </row>
    <row r="51" spans="2:6" x14ac:dyDescent="0.25">
      <c r="B51">
        <v>0.61002222222400004</v>
      </c>
      <c r="C51">
        <v>0.61002222222400004</v>
      </c>
      <c r="D51">
        <v>1.2200444444480001</v>
      </c>
      <c r="E51">
        <v>0.91503333333600001</v>
      </c>
      <c r="F51">
        <v>0.91503333333600001</v>
      </c>
    </row>
    <row r="52" spans="2:6" x14ac:dyDescent="0.25">
      <c r="B52">
        <v>0.91503333333600001</v>
      </c>
      <c r="C52">
        <v>0.61002222222400004</v>
      </c>
      <c r="D52">
        <v>0.91503333333600001</v>
      </c>
      <c r="E52">
        <v>0.61002222222400004</v>
      </c>
      <c r="F52">
        <v>0.61002222222400004</v>
      </c>
    </row>
    <row r="53" spans="2:6" x14ac:dyDescent="0.25">
      <c r="B53">
        <v>0.61002222222400004</v>
      </c>
      <c r="C53">
        <v>1.221527430291</v>
      </c>
      <c r="D53">
        <v>0.91503333333600001</v>
      </c>
      <c r="E53">
        <v>0.91503333333600001</v>
      </c>
      <c r="F53">
        <v>0.91503333333600001</v>
      </c>
    </row>
    <row r="54" spans="2:6" x14ac:dyDescent="0.25">
      <c r="B54">
        <v>0.91503333333600001</v>
      </c>
      <c r="C54">
        <v>0.91503333333600001</v>
      </c>
      <c r="D54">
        <v>1.2200444444480001</v>
      </c>
      <c r="E54">
        <v>0.91503333333600001</v>
      </c>
      <c r="F54">
        <v>0.61002222222400004</v>
      </c>
    </row>
    <row r="55" spans="2:6" x14ac:dyDescent="0.25">
      <c r="B55">
        <v>1.2208991842579999</v>
      </c>
      <c r="C55">
        <v>1.2200444444480001</v>
      </c>
      <c r="D55">
        <v>0.91503333333600001</v>
      </c>
      <c r="E55">
        <v>0.30501111111200002</v>
      </c>
      <c r="F55">
        <v>0.30501111111200002</v>
      </c>
    </row>
    <row r="56" spans="2:6" x14ac:dyDescent="0.25">
      <c r="B56">
        <v>1.222704626998</v>
      </c>
      <c r="C56">
        <v>0.61002222222400004</v>
      </c>
      <c r="D56">
        <v>0.91503333333600001</v>
      </c>
      <c r="E56">
        <v>0.61002222222400004</v>
      </c>
      <c r="F56">
        <v>0.61002222222400004</v>
      </c>
    </row>
    <row r="57" spans="2:6" x14ac:dyDescent="0.25">
      <c r="B57">
        <v>0.91503333333600001</v>
      </c>
      <c r="C57">
        <v>0.91566432011200005</v>
      </c>
      <c r="D57">
        <v>1.2200444444480001</v>
      </c>
      <c r="E57">
        <v>1.2200444444480001</v>
      </c>
      <c r="F57">
        <v>1.2200444444480001</v>
      </c>
    </row>
    <row r="58" spans="2:6" x14ac:dyDescent="0.25">
      <c r="B58">
        <v>0.91503333333600001</v>
      </c>
      <c r="C58">
        <v>1.2200444444480001</v>
      </c>
      <c r="D58">
        <v>0.91503333333600001</v>
      </c>
      <c r="E58">
        <v>0.91503333333600001</v>
      </c>
      <c r="F58">
        <v>0.61002222222400004</v>
      </c>
    </row>
    <row r="59" spans="2:6" x14ac:dyDescent="0.25">
      <c r="B59">
        <v>1.2200444444480001</v>
      </c>
      <c r="C59">
        <v>1.2214139883320001</v>
      </c>
      <c r="D59">
        <v>0.91503333333600001</v>
      </c>
      <c r="E59">
        <v>0.61002222222400004</v>
      </c>
      <c r="F59">
        <v>0.91503333333600001</v>
      </c>
    </row>
    <row r="60" spans="2:6" x14ac:dyDescent="0.25">
      <c r="B60">
        <v>0.91503333333600001</v>
      </c>
      <c r="C60">
        <v>1.2200444444480001</v>
      </c>
      <c r="D60">
        <v>0.61002222222400004</v>
      </c>
      <c r="E60">
        <v>0.91503333333600001</v>
      </c>
      <c r="F60">
        <v>0.91503333333600001</v>
      </c>
    </row>
    <row r="61" spans="2:6" x14ac:dyDescent="0.25">
      <c r="B61">
        <v>0.91503333333600001</v>
      </c>
      <c r="C61">
        <v>1.2200444444480001</v>
      </c>
      <c r="D61">
        <v>0.91503333333600001</v>
      </c>
      <c r="E61">
        <v>1.2200444444480001</v>
      </c>
      <c r="F61">
        <v>0.91503333333600001</v>
      </c>
    </row>
    <row r="62" spans="2:6" x14ac:dyDescent="0.25">
      <c r="B62">
        <v>0.30501111111200002</v>
      </c>
      <c r="C62">
        <v>1.2200444444480001</v>
      </c>
      <c r="D62">
        <v>0.91503333333600001</v>
      </c>
      <c r="E62">
        <v>0.61002222222400004</v>
      </c>
      <c r="F62">
        <v>1.2200444444480001</v>
      </c>
    </row>
    <row r="63" spans="2:6" x14ac:dyDescent="0.25">
      <c r="B63">
        <v>0.91570979829700005</v>
      </c>
      <c r="C63">
        <v>0.61002222222400004</v>
      </c>
      <c r="D63">
        <v>1.2200444444480001</v>
      </c>
      <c r="E63">
        <v>0.91503333333600001</v>
      </c>
      <c r="F63">
        <v>0.61002222222400004</v>
      </c>
    </row>
    <row r="64" spans="2:6" x14ac:dyDescent="0.25">
      <c r="B64">
        <v>1.2215543676159999</v>
      </c>
      <c r="C64">
        <v>0.91503333333600001</v>
      </c>
      <c r="D64">
        <v>0.61002222222400004</v>
      </c>
      <c r="E64">
        <v>0.61002222222400004</v>
      </c>
      <c r="F64">
        <v>0.61002222222400004</v>
      </c>
    </row>
    <row r="65" spans="2:6" x14ac:dyDescent="0.25">
      <c r="B65">
        <v>0.92777551295399996</v>
      </c>
      <c r="C65">
        <v>1.2200444444480001</v>
      </c>
      <c r="D65">
        <v>0.91503333333600001</v>
      </c>
      <c r="E65">
        <v>0.30501111111200002</v>
      </c>
      <c r="F65">
        <v>0.91503333333600001</v>
      </c>
    </row>
    <row r="66" spans="2:6" x14ac:dyDescent="0.25">
      <c r="B66">
        <v>0.30501111111200002</v>
      </c>
      <c r="C66">
        <v>1.221185734451</v>
      </c>
      <c r="D66">
        <v>0.61002222222400004</v>
      </c>
      <c r="E66">
        <v>0.91503333333600001</v>
      </c>
      <c r="F66">
        <v>0.91503333333600001</v>
      </c>
    </row>
    <row r="67" spans="2:6" x14ac:dyDescent="0.25">
      <c r="B67">
        <v>1.5258005064710001</v>
      </c>
      <c r="C67">
        <v>0.91503333333600001</v>
      </c>
      <c r="D67">
        <v>1.2200444444480001</v>
      </c>
      <c r="E67">
        <v>0.91503333333600001</v>
      </c>
      <c r="F67">
        <v>0.91503333333600001</v>
      </c>
    </row>
    <row r="68" spans="2:6" x14ac:dyDescent="0.25">
      <c r="B68">
        <v>0.99248528832299998</v>
      </c>
      <c r="C68">
        <v>0.91503333333600001</v>
      </c>
      <c r="D68">
        <v>1.2200444444480001</v>
      </c>
      <c r="E68">
        <v>0.91503333333600001</v>
      </c>
      <c r="F68">
        <v>0.91503333333600001</v>
      </c>
    </row>
    <row r="69" spans="2:6" x14ac:dyDescent="0.25">
      <c r="B69">
        <v>0.61002222222400004</v>
      </c>
      <c r="C69">
        <v>0.91503333333600001</v>
      </c>
      <c r="D69">
        <v>0.91503333333600001</v>
      </c>
      <c r="E69">
        <v>0.91503333333600001</v>
      </c>
      <c r="F69">
        <v>1.2200444444480001</v>
      </c>
    </row>
    <row r="70" spans="2:6" x14ac:dyDescent="0.25">
      <c r="B70">
        <v>0.91503333333600001</v>
      </c>
      <c r="C70">
        <v>1.2200444444480001</v>
      </c>
      <c r="D70">
        <v>0.61002222222400004</v>
      </c>
      <c r="E70">
        <v>0.91503333333600001</v>
      </c>
      <c r="F70">
        <v>0.91503333333600001</v>
      </c>
    </row>
    <row r="71" spans="2:6" x14ac:dyDescent="0.25">
      <c r="B71">
        <v>1.2200444444480001</v>
      </c>
      <c r="C71">
        <v>0.61002222222400004</v>
      </c>
      <c r="D71">
        <v>1.2200444444480001</v>
      </c>
      <c r="E71">
        <v>1.2200444444480001</v>
      </c>
      <c r="F71">
        <v>0.91503333333600001</v>
      </c>
    </row>
    <row r="72" spans="2:6" x14ac:dyDescent="0.25">
      <c r="B72">
        <v>0.61166896979100005</v>
      </c>
      <c r="C72">
        <v>0.91503333333600001</v>
      </c>
      <c r="D72">
        <v>1.2200444444480001</v>
      </c>
      <c r="E72">
        <v>0.61002222222400004</v>
      </c>
      <c r="F72">
        <v>1.2200444444480001</v>
      </c>
    </row>
    <row r="73" spans="2:6" x14ac:dyDescent="0.25">
      <c r="B73">
        <v>0.30501111111200002</v>
      </c>
      <c r="C73">
        <v>0.91503333333600001</v>
      </c>
      <c r="D73">
        <v>1.2213947358670001</v>
      </c>
      <c r="E73">
        <v>0.61002222222400004</v>
      </c>
      <c r="F73">
        <v>0.61002222222400004</v>
      </c>
    </row>
    <row r="74" spans="2:6" x14ac:dyDescent="0.25">
      <c r="B74">
        <v>0.91503333333600001</v>
      </c>
      <c r="C74">
        <v>0.95756084476500003</v>
      </c>
      <c r="D74">
        <v>0.91503333333600001</v>
      </c>
      <c r="E74">
        <v>0.91503333333600001</v>
      </c>
      <c r="F74">
        <v>0.91503333333600001</v>
      </c>
    </row>
    <row r="75" spans="2:6" x14ac:dyDescent="0.25">
      <c r="B75">
        <v>0.91503333333600001</v>
      </c>
      <c r="C75">
        <v>0.91559671847099999</v>
      </c>
      <c r="D75">
        <v>0.91503333333600001</v>
      </c>
      <c r="E75">
        <v>1.2200444444480001</v>
      </c>
      <c r="F75">
        <v>0.61002222222400004</v>
      </c>
    </row>
    <row r="76" spans="2:6" x14ac:dyDescent="0.25">
      <c r="B76">
        <v>0.91503333333600001</v>
      </c>
      <c r="C76">
        <v>0.61002222222400004</v>
      </c>
      <c r="D76">
        <v>0.91503333333600001</v>
      </c>
      <c r="E76">
        <v>0.91503333333600001</v>
      </c>
      <c r="F76">
        <v>1.2200444444480001</v>
      </c>
    </row>
    <row r="77" spans="2:6" x14ac:dyDescent="0.25">
      <c r="B77">
        <v>0.91503333333600001</v>
      </c>
      <c r="C77">
        <v>1.525591171589</v>
      </c>
      <c r="D77">
        <v>0.61002222222400004</v>
      </c>
      <c r="E77">
        <v>0.91503333333600001</v>
      </c>
      <c r="F77">
        <v>0.61002222222400004</v>
      </c>
    </row>
    <row r="78" spans="2:6" x14ac:dyDescent="0.25">
      <c r="B78">
        <v>0.93549167319600002</v>
      </c>
      <c r="C78">
        <v>0.61002222222400004</v>
      </c>
      <c r="D78">
        <v>0.61002222222400004</v>
      </c>
      <c r="E78">
        <v>0.91503333333600001</v>
      </c>
      <c r="F78">
        <v>0.91503333333600001</v>
      </c>
    </row>
    <row r="79" spans="2:6" x14ac:dyDescent="0.25">
      <c r="B79">
        <v>1.2200444444480001</v>
      </c>
      <c r="C79">
        <v>1.2200444444480001</v>
      </c>
      <c r="D79">
        <v>0.91503333333600001</v>
      </c>
      <c r="E79">
        <v>0.91503333333600001</v>
      </c>
      <c r="F79">
        <v>0.91503333333600001</v>
      </c>
    </row>
    <row r="80" spans="2:6" x14ac:dyDescent="0.25">
      <c r="B80">
        <v>0.61002222222400004</v>
      </c>
      <c r="C80">
        <v>0.91503333333600001</v>
      </c>
      <c r="D80">
        <v>0.61002222222400004</v>
      </c>
      <c r="E80">
        <v>0.91503333333600001</v>
      </c>
      <c r="F80">
        <v>0.91503333333600001</v>
      </c>
    </row>
    <row r="81" spans="2:6" x14ac:dyDescent="0.25">
      <c r="B81">
        <v>1.261295621898</v>
      </c>
      <c r="C81">
        <v>0.91503333333600001</v>
      </c>
      <c r="D81">
        <v>1.2200444444480001</v>
      </c>
      <c r="E81">
        <v>0.91503333333600001</v>
      </c>
      <c r="F81">
        <v>0.91503333333600001</v>
      </c>
    </row>
    <row r="82" spans="2:6" x14ac:dyDescent="0.25">
      <c r="B82">
        <v>0.91503333333600001</v>
      </c>
      <c r="C82">
        <v>0.91503333333600001</v>
      </c>
      <c r="D82">
        <v>0.91503333333600001</v>
      </c>
      <c r="E82">
        <v>0.91503333333600001</v>
      </c>
      <c r="F82">
        <v>0.91503333333600001</v>
      </c>
    </row>
    <row r="83" spans="2:6" x14ac:dyDescent="0.25">
      <c r="B83">
        <v>0.91503333333600001</v>
      </c>
      <c r="C83">
        <v>1.222693087308</v>
      </c>
      <c r="D83">
        <v>1.2200444444480001</v>
      </c>
      <c r="E83">
        <v>0.61002222222400004</v>
      </c>
      <c r="F83">
        <v>0.91503333333600001</v>
      </c>
    </row>
    <row r="84" spans="2:6" x14ac:dyDescent="0.25">
      <c r="B84">
        <v>0.61149029819199996</v>
      </c>
      <c r="C84">
        <v>0.91503333333600001</v>
      </c>
      <c r="D84">
        <v>1.2200444444480001</v>
      </c>
      <c r="E84">
        <v>1.2200444444480001</v>
      </c>
      <c r="F84">
        <v>0.30501111111200002</v>
      </c>
    </row>
    <row r="85" spans="2:6" x14ac:dyDescent="0.25">
      <c r="B85">
        <v>0.91503333333600001</v>
      </c>
      <c r="C85">
        <v>1.2200444444480001</v>
      </c>
      <c r="D85">
        <v>0.91503333333600001</v>
      </c>
      <c r="E85">
        <v>0.91503333333600001</v>
      </c>
      <c r="F85">
        <v>1.2200444444480001</v>
      </c>
    </row>
    <row r="86" spans="2:6" x14ac:dyDescent="0.25">
      <c r="B86">
        <v>0.91503333333600001</v>
      </c>
      <c r="C86">
        <v>0.91503333333600001</v>
      </c>
      <c r="D86">
        <v>1.2200444444480001</v>
      </c>
      <c r="E86">
        <v>1.2200444444480001</v>
      </c>
      <c r="F86">
        <v>0.61002222222400004</v>
      </c>
    </row>
    <row r="87" spans="2:6" x14ac:dyDescent="0.25">
      <c r="B87">
        <v>0.91503333333600001</v>
      </c>
      <c r="C87">
        <v>0.61002222222400004</v>
      </c>
      <c r="D87">
        <v>0.61002222222400004</v>
      </c>
      <c r="E87">
        <v>0.91503333333600001</v>
      </c>
      <c r="F87">
        <v>0.91503333333600001</v>
      </c>
    </row>
    <row r="88" spans="2:6" x14ac:dyDescent="0.25">
      <c r="B88">
        <v>1.2200444444480001</v>
      </c>
      <c r="C88">
        <v>0.91523065014899996</v>
      </c>
      <c r="D88">
        <v>0.91503333333600001</v>
      </c>
      <c r="E88">
        <v>0.91503333333600001</v>
      </c>
      <c r="F88">
        <v>0.61002222222400004</v>
      </c>
    </row>
    <row r="89" spans="2:6" x14ac:dyDescent="0.25">
      <c r="B89">
        <v>0.92908678728299998</v>
      </c>
      <c r="C89">
        <v>0.91800908111400004</v>
      </c>
      <c r="D89">
        <v>1.5250555555600001</v>
      </c>
      <c r="E89">
        <v>0.61002222222400004</v>
      </c>
      <c r="F89">
        <v>0.61002222222400004</v>
      </c>
    </row>
    <row r="90" spans="2:6" x14ac:dyDescent="0.25">
      <c r="B90">
        <v>0.91503333333600001</v>
      </c>
      <c r="C90">
        <v>0.92622234656900004</v>
      </c>
      <c r="D90">
        <v>0.30501111111200002</v>
      </c>
      <c r="E90">
        <v>0.91503333333600001</v>
      </c>
      <c r="F90">
        <v>1.2200444444480001</v>
      </c>
    </row>
    <row r="91" spans="2:6" x14ac:dyDescent="0.25">
      <c r="B91">
        <v>0.61002222222400004</v>
      </c>
      <c r="C91">
        <v>0.61002222222400004</v>
      </c>
      <c r="D91">
        <v>0.91503333333600001</v>
      </c>
      <c r="E91">
        <v>0.91503333333600001</v>
      </c>
      <c r="F91">
        <v>0.91503333333600001</v>
      </c>
    </row>
    <row r="92" spans="2:6" x14ac:dyDescent="0.25">
      <c r="B92">
        <v>0.61002222222400004</v>
      </c>
      <c r="C92">
        <v>0.61002222222400004</v>
      </c>
      <c r="D92">
        <v>0.91503333333600001</v>
      </c>
      <c r="E92">
        <v>0.61002222222400004</v>
      </c>
      <c r="F92">
        <v>0.61002222222400004</v>
      </c>
    </row>
    <row r="93" spans="2:6" x14ac:dyDescent="0.25">
      <c r="B93">
        <v>0.91503333333600001</v>
      </c>
      <c r="C93">
        <v>0.91617369152899997</v>
      </c>
      <c r="D93">
        <v>0.91503333333600001</v>
      </c>
      <c r="E93">
        <v>0.61002222222400004</v>
      </c>
      <c r="F93">
        <v>1.2200444444480001</v>
      </c>
    </row>
    <row r="94" spans="2:6" x14ac:dyDescent="0.25">
      <c r="B94">
        <v>1.220048097594</v>
      </c>
      <c r="C94">
        <v>1.2342423809630001</v>
      </c>
      <c r="D94">
        <v>0.91503333333600001</v>
      </c>
      <c r="E94">
        <v>0.91503333333600001</v>
      </c>
      <c r="F94">
        <v>0.91503333333600001</v>
      </c>
    </row>
    <row r="95" spans="2:6" x14ac:dyDescent="0.25">
      <c r="B95">
        <v>0.61002222222400004</v>
      </c>
      <c r="C95">
        <v>1.2200444444480001</v>
      </c>
      <c r="D95">
        <v>1.2200444444480001</v>
      </c>
      <c r="E95">
        <v>0.91503333333600001</v>
      </c>
      <c r="F95">
        <v>0.91503333333600001</v>
      </c>
    </row>
    <row r="96" spans="2:6" x14ac:dyDescent="0.25">
      <c r="B96">
        <v>0.91503333333600001</v>
      </c>
      <c r="C96">
        <v>0.61002222222400004</v>
      </c>
      <c r="D96">
        <v>1.2200444444480001</v>
      </c>
      <c r="E96">
        <v>0.61002222222400004</v>
      </c>
      <c r="F96">
        <v>0.91503333333600001</v>
      </c>
    </row>
    <row r="97" spans="2:6" x14ac:dyDescent="0.25">
      <c r="B97">
        <v>0.305133712547</v>
      </c>
      <c r="C97">
        <v>0.61002222222400004</v>
      </c>
      <c r="D97">
        <v>0.91503333333600001</v>
      </c>
      <c r="E97">
        <v>1.2200444444480001</v>
      </c>
      <c r="F97">
        <v>0.91503333333600001</v>
      </c>
    </row>
    <row r="98" spans="2:6" x14ac:dyDescent="0.25">
      <c r="B98">
        <v>0.61602036755199996</v>
      </c>
      <c r="C98">
        <v>0.61002222222400004</v>
      </c>
      <c r="D98">
        <v>1.2200444444480001</v>
      </c>
      <c r="E98">
        <v>1.2201660054450001</v>
      </c>
      <c r="F98">
        <v>1.2200444444480001</v>
      </c>
    </row>
    <row r="99" spans="2:6" x14ac:dyDescent="0.25">
      <c r="B99">
        <v>0.69821994170199997</v>
      </c>
      <c r="C99">
        <v>0.61002222222400004</v>
      </c>
      <c r="D99">
        <v>1.2200444444480001</v>
      </c>
      <c r="E99">
        <v>1.2200444444480001</v>
      </c>
      <c r="F99">
        <v>1.2200444444480001</v>
      </c>
    </row>
    <row r="100" spans="2:6" x14ac:dyDescent="0.25">
      <c r="B100">
        <v>0.91503333333600001</v>
      </c>
      <c r="C100">
        <v>0.61148071890199995</v>
      </c>
      <c r="D100">
        <v>0.91503333333600001</v>
      </c>
      <c r="E100">
        <v>1.2200444444480001</v>
      </c>
      <c r="F100">
        <v>1.2200444444480001</v>
      </c>
    </row>
    <row r="101" spans="2:6" x14ac:dyDescent="0.25">
      <c r="B101">
        <v>0.61002222222400004</v>
      </c>
      <c r="C101">
        <v>0.91503333333600001</v>
      </c>
      <c r="D101">
        <v>1.2200444444480001</v>
      </c>
      <c r="E101">
        <v>1.2200444444480001</v>
      </c>
      <c r="F101">
        <v>0.91503333333600001</v>
      </c>
    </row>
    <row r="102" spans="2:6" x14ac:dyDescent="0.25">
      <c r="B102" s="7">
        <f>AVERAGE(B2:B101)</f>
        <v>0.86441294720018025</v>
      </c>
      <c r="C102" s="7">
        <f t="shared" ref="C102:F102" si="0">AVERAGE(C2:C101)</f>
        <v>0.91972956348449042</v>
      </c>
      <c r="D102" s="7">
        <f t="shared" si="0"/>
        <v>0.94591291899241059</v>
      </c>
      <c r="E102" s="7">
        <f t="shared" si="0"/>
        <v>0.89673388227925055</v>
      </c>
      <c r="F102" s="7">
        <f t="shared" si="0"/>
        <v>0.9119832222248806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2019-06-26T11:25:59Z</dcterms:modified>
</cp:coreProperties>
</file>