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323EA98F-6A7A-4ED8-8ECE-F127257E0E13}" xr6:coauthVersionLast="45" xr6:coauthVersionMax="45" xr10:uidLastSave="{00000000-0000-0000-0000-000000000000}"/>
  <bookViews>
    <workbookView xWindow="-108" yWindow="-108" windowWidth="23256" windowHeight="12576" firstSheet="7" activeTab="8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  <sheet name="Set 11 (Sim 2)" sheetId="11" r:id="rId9"/>
    <sheet name="Average percentuale variation" sheetId="9" r:id="rId10"/>
    <sheet name="Set 12 - Tribler Network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1" l="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C10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C8" i="11"/>
  <c r="C11" i="9" l="1"/>
  <c r="B11" i="9"/>
  <c r="N29" i="6"/>
  <c r="O29" i="6"/>
  <c r="P29" i="6"/>
  <c r="Q29" i="6"/>
  <c r="M29" i="6"/>
  <c r="S29" i="7"/>
  <c r="O29" i="7"/>
  <c r="P29" i="7"/>
  <c r="Q29" i="7"/>
  <c r="R29" i="7"/>
  <c r="N29" i="7"/>
  <c r="L29" i="7"/>
  <c r="H29" i="7"/>
  <c r="I29" i="7"/>
  <c r="J29" i="7"/>
  <c r="K29" i="7"/>
  <c r="G29" i="7"/>
  <c r="J29" i="6"/>
  <c r="F29" i="6"/>
  <c r="G29" i="6"/>
  <c r="H29" i="6"/>
  <c r="I29" i="6"/>
  <c r="E29" i="6"/>
  <c r="T29" i="5"/>
  <c r="O29" i="5"/>
  <c r="P29" i="5"/>
  <c r="Q29" i="5"/>
  <c r="R29" i="5"/>
  <c r="S29" i="5"/>
  <c r="N29" i="5"/>
  <c r="K29" i="5"/>
  <c r="F29" i="5"/>
  <c r="G29" i="5"/>
  <c r="H29" i="5"/>
  <c r="I29" i="5"/>
  <c r="J29" i="5"/>
  <c r="E29" i="5"/>
  <c r="S29" i="4"/>
  <c r="O29" i="4"/>
  <c r="P29" i="4"/>
  <c r="Q29" i="4"/>
  <c r="R29" i="4"/>
  <c r="N29" i="4"/>
  <c r="K29" i="4"/>
  <c r="G29" i="4"/>
  <c r="H29" i="4"/>
  <c r="I29" i="4"/>
  <c r="J29" i="4"/>
  <c r="F29" i="4"/>
  <c r="W30" i="3"/>
  <c r="R30" i="3"/>
  <c r="S30" i="3"/>
  <c r="T30" i="3"/>
  <c r="U30" i="3"/>
  <c r="V30" i="3"/>
  <c r="Q30" i="3"/>
  <c r="I30" i="3"/>
  <c r="J30" i="3"/>
  <c r="K30" i="3"/>
  <c r="L30" i="3"/>
  <c r="M30" i="3"/>
  <c r="H30" i="3"/>
  <c r="N30" i="3" s="1"/>
  <c r="P30" i="2"/>
  <c r="M30" i="2"/>
  <c r="N30" i="2"/>
  <c r="O30" i="2"/>
  <c r="L30" i="2"/>
  <c r="J30" i="2"/>
  <c r="G30" i="2"/>
  <c r="H30" i="2"/>
  <c r="I30" i="2"/>
  <c r="F30" i="2"/>
  <c r="U32" i="1"/>
  <c r="V32" i="1"/>
  <c r="W32" i="1"/>
  <c r="X32" i="1"/>
  <c r="Y32" i="1"/>
  <c r="T32" i="1"/>
  <c r="Z32" i="1" s="1"/>
  <c r="L32" i="1"/>
  <c r="M32" i="1"/>
  <c r="N32" i="1"/>
  <c r="O32" i="1"/>
  <c r="P32" i="1"/>
  <c r="K32" i="1"/>
  <c r="R29" i="6" l="1"/>
  <c r="Q32" i="1"/>
</calcChain>
</file>

<file path=xl/sharedStrings.xml><?xml version="1.0" encoding="utf-8"?>
<sst xmlns="http://schemas.openxmlformats.org/spreadsheetml/2006/main" count="16" uniqueCount="16">
  <si>
    <t xml:space="preserve">  </t>
  </si>
  <si>
    <t>Sim0-&gt;Sim1</t>
  </si>
  <si>
    <t>Sim0-&gt;Sim2</t>
  </si>
  <si>
    <t>10kbps</t>
  </si>
  <si>
    <t>100kbps</t>
  </si>
  <si>
    <t>1000kbps</t>
  </si>
  <si>
    <t>10000kbps</t>
  </si>
  <si>
    <t>500000kbps</t>
  </si>
  <si>
    <t>1000000kbps</t>
  </si>
  <si>
    <t>Simulation 0</t>
  </si>
  <si>
    <t>Simulation 1</t>
  </si>
  <si>
    <t>Set 12 - Tribler network</t>
  </si>
  <si>
    <t>Simulation 2</t>
  </si>
  <si>
    <t>AVG</t>
  </si>
  <si>
    <t>STD. DEV.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</si>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</sst>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0" fontId="4" fillId="0" borderId="0" xfId="1" applyNumberFormat="1" applyFont="1"/>
    <xf numFmtId="10" fontId="3" fillId="2" borderId="0" xfId="2" applyNumberFormat="1"/>
    <xf numFmtId="0" fontId="0" fillId="0" borderId="0" xfId="0" applyAlignment="1">
      <alignment horizontal="center"/>
    </xf>
    <xf numFmtId="0" fontId="5" fillId="2" borderId="0" xfId="2" applyFont="1"/>
    <xf numFmtId="10" fontId="0" fillId="0" borderId="0" xfId="1" applyNumberFormat="1" applyFont="1"/>
    <xf numFmtId="165" fontId="0" fillId="0" borderId="0" xfId="1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#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plus>
            <c:min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30% Replies</c:v>
              </c:pt>
              <c:pt idx="1">
                <c:v>50% Replies</c:v>
              </c:pt>
              <c:pt idx="2">
                <c:v>80% Replies</c:v>
              </c:pt>
              <c:pt idx="3">
                <c:v>100% Replies</c:v>
              </c:pt>
            </c:strLit>
          </c:cat>
          <c:val>
            <c:numRef>
              <c:f>'Set 11 (Sim 2)'!$C$8:$F$8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  <c:pt idx="3">
                  <c:v>0.77377039999999997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plus>
            <c:min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30% Replies</c:v>
              </c:pt>
              <c:pt idx="1">
                <c:v>50% Replies</c:v>
              </c:pt>
              <c:pt idx="2">
                <c:v>80% Replies</c:v>
              </c:pt>
              <c:pt idx="3">
                <c:v>100% Replies</c:v>
              </c:pt>
            </c:strLit>
          </c:cat>
          <c:val>
            <c:numRef>
              <c:f>'Set 11 (Sim 2)'!$G$8:$J$8</c:f>
              <c:numCache>
                <c:formatCode>0.00%</c:formatCode>
                <c:ptCount val="4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  <c:pt idx="3">
                  <c:v>0.98759619999999992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plus>
            <c:min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30% Replies</c:v>
              </c:pt>
              <c:pt idx="1">
                <c:v>50% Replies</c:v>
              </c:pt>
              <c:pt idx="2">
                <c:v>80% Replies</c:v>
              </c:pt>
              <c:pt idx="3">
                <c:v>100% Replies</c:v>
              </c:pt>
            </c:strLit>
          </c:cat>
          <c:val>
            <c:numRef>
              <c:f>'Set 11 (Sim 2)'!$K$8:$N$8</c:f>
              <c:numCache>
                <c:formatCode>0.00%</c:formatCode>
                <c:ptCount val="4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  <c:pt idx="3">
                  <c:v>0.98773529999999987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ser>
          <c:idx val="3"/>
          <c:order val="3"/>
          <c:tx>
            <c:v>80% Evilness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plus>
            <c:min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30% Replies</c:v>
              </c:pt>
              <c:pt idx="1">
                <c:v>50% Replies</c:v>
              </c:pt>
              <c:pt idx="2">
                <c:v>80% Replies</c:v>
              </c:pt>
              <c:pt idx="3">
                <c:v>100% Replies</c:v>
              </c:pt>
            </c:strLit>
          </c:cat>
          <c:val>
            <c:numRef>
              <c:f>'Set 11 (Sim 2)'!$O$8:$R$8</c:f>
              <c:numCache>
                <c:formatCode>0.00%</c:formatCode>
                <c:ptCount val="4"/>
                <c:pt idx="0">
                  <c:v>0.85878420000000011</c:v>
                </c:pt>
                <c:pt idx="1">
                  <c:v>0.98725879999999999</c:v>
                </c:pt>
                <c:pt idx="2">
                  <c:v>0.98752780000000007</c:v>
                </c:pt>
                <c:pt idx="3">
                  <c:v>0.98752780000000007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</c:barChart>
      <c:catAx>
        <c:axId val="6989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100% Replies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30% Replies</c:v>
                </c:pt>
                <c:pt idx="1">
                  <c:v>50% Replies</c:v>
                </c:pt>
                <c:pt idx="2">
                  <c:v>80% Replies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2)'!$C$8:$F$8</c15:sqref>
                  </c15:fullRef>
                </c:ext>
              </c:extLst>
              <c:f>'Set 11 (Sim 2)'!$C$8:$E$8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100% Replies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30% Replies</c:v>
                </c:pt>
                <c:pt idx="1">
                  <c:v>50% Replies</c:v>
                </c:pt>
                <c:pt idx="2">
                  <c:v>80% Replies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2)'!$G$8:$J$8</c15:sqref>
                  </c15:fullRef>
                </c:ext>
              </c:extLst>
              <c:f>'Set 11 (Sim 2)'!$G$8:$I$8</c:f>
              <c:numCache>
                <c:formatCode>0.00%</c:formatCode>
                <c:ptCount val="3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100% Replies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30% Replies</c:v>
                </c:pt>
                <c:pt idx="1">
                  <c:v>50% Replies</c:v>
                </c:pt>
                <c:pt idx="2">
                  <c:v>80% Replies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2)'!$K$8:$N$8</c15:sqref>
                  </c15:fullRef>
                </c:ext>
              </c:extLst>
              <c:f>'Set 11 (Sim 2)'!$K$8:$M$8</c:f>
              <c:numCache>
                <c:formatCode>0.00%</c:formatCode>
                <c:ptCount val="3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80% Evilness</c:v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1"/>
                            <c:pt idx="3">
                              <c:v>100% Replies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30% Replies</c:v>
                      </c:pt>
                      <c:pt idx="1">
                        <c:v>50% Replies</c:v>
                      </c:pt>
                      <c:pt idx="2">
                        <c:v>80% Replies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11 (Sim 2)'!$O$8:$R$8</c15:sqref>
                        </c15:fullRef>
                        <c15:formulaRef>
                          <c15:sqref>'Set 11 (Sim 2)'!$O$8:$Q$8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0.85878420000000011</c:v>
                      </c:pt>
                      <c:pt idx="1">
                        <c:v>0.98725879999999999</c:v>
                      </c:pt>
                      <c:pt idx="2">
                        <c:v>0.98752780000000007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CFC-4EB6-98E1-0B96899586F6}"/>
                  </c:ext>
                </c:extLst>
              </c15:ser>
            </c15:filteredBarSeries>
          </c:ext>
        </c:extLst>
      </c:barChart>
      <c:catAx>
        <c:axId val="6989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(Sim0)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'Set 1'!$B$7:$G$7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1'!$B$8:$G$8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F9A-9A89-812CBF8CC080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9-4F9A-9A89-812CBF8C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6BA-8262-3D53637972B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6BA-8262-3D53637972B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9-46BA-8262-3D536379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381000</xdr:colOff>
      <xdr:row>9</xdr:row>
      <xdr:rowOff>180975</xdr:rowOff>
    </xdr:from>
    <xdr:to>
      <xdr:col>39</xdr:col>
      <xdr:colOff>76200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2FC52-FB5E-41D8-A38B-64F9E19F3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33</xdr:row>
      <xdr:rowOff>142875</xdr:rowOff>
    </xdr:from>
    <xdr:to>
      <xdr:col>13</xdr:col>
      <xdr:colOff>590550</xdr:colOff>
      <xdr:row>48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C2EC2-7E30-4A11-A313-72A3013B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127635</xdr:colOff>
      <xdr:row>10</xdr:row>
      <xdr:rowOff>53340</xdr:rowOff>
    </xdr:from>
    <xdr:to>
      <xdr:col>28</xdr:col>
      <xdr:colOff>432435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26670</xdr:rowOff>
    </xdr:from>
    <xdr:to>
      <xdr:col>8</xdr:col>
      <xdr:colOff>594360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57150</xdr:rowOff>
    </xdr:from>
    <xdr:to>
      <xdr:col>22</xdr:col>
      <xdr:colOff>106680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11</xdr:row>
      <xdr:rowOff>156210</xdr:rowOff>
    </xdr:from>
    <xdr:to>
      <xdr:col>9</xdr:col>
      <xdr:colOff>251460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9BE9D-A067-4D71-A9BD-88DD5C119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11</xdr:row>
      <xdr:rowOff>163830</xdr:rowOff>
    </xdr:from>
    <xdr:to>
      <xdr:col>17</xdr:col>
      <xdr:colOff>175260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13483-2D4B-4462-B490-4459BD514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Z32"/>
  <sheetViews>
    <sheetView zoomScaleNormal="100" workbookViewId="0">
      <selection activeCell="X27" sqref="X27"/>
    </sheetView>
  </sheetViews>
  <sheetFormatPr defaultRowHeight="14.4" x14ac:dyDescent="0.3"/>
  <sheetData>
    <row r="4" spans="2:21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6" x14ac:dyDescent="0.3">
      <c r="D27" s="2"/>
      <c r="E27" s="2"/>
      <c r="F27" s="2"/>
      <c r="G27" s="2"/>
      <c r="H27" s="2"/>
    </row>
    <row r="28" spans="4:26" x14ac:dyDescent="0.3">
      <c r="D28" s="2"/>
      <c r="E28" s="2"/>
      <c r="F28" s="2"/>
      <c r="G28" s="2"/>
      <c r="H28" s="2"/>
      <c r="I28" s="2"/>
      <c r="J28" s="2"/>
      <c r="O28" s="2"/>
      <c r="P28" s="2"/>
      <c r="Q28" s="2"/>
      <c r="R28" s="2"/>
      <c r="S28" s="2"/>
      <c r="T28" s="2"/>
      <c r="U28" s="2"/>
    </row>
    <row r="29" spans="4:26" x14ac:dyDescent="0.3">
      <c r="O29" s="2"/>
      <c r="P29" s="2"/>
      <c r="Q29" s="2"/>
      <c r="R29" s="2"/>
      <c r="S29" s="2"/>
      <c r="T29" s="2"/>
    </row>
    <row r="32" spans="4:26" x14ac:dyDescent="0.3">
      <c r="K32">
        <f>(B4-I4)/B4</f>
        <v>0.91152674268280764</v>
      </c>
      <c r="L32">
        <f t="shared" ref="L32:P32" si="0">(C4-J4)/C4</f>
        <v>0.95782883938854113</v>
      </c>
      <c r="M32">
        <f t="shared" si="0"/>
        <v>0.96297016972136629</v>
      </c>
      <c r="N32">
        <f t="shared" si="0"/>
        <v>0.98584050920066046</v>
      </c>
      <c r="O32">
        <f t="shared" si="0"/>
        <v>0.99547047071648975</v>
      </c>
      <c r="P32">
        <f t="shared" si="0"/>
        <v>0.9969010039782652</v>
      </c>
      <c r="Q32" s="4">
        <f>AVERAGE(K32:P32)</f>
        <v>0.96842295594802164</v>
      </c>
      <c r="T32">
        <f>(B4-P4)/B4</f>
        <v>0.67609906596907365</v>
      </c>
      <c r="U32">
        <f t="shared" ref="U32:Y32" si="1">(C4-Q4)/C4</f>
        <v>0.84792177521118384</v>
      </c>
      <c r="V32">
        <f t="shared" si="1"/>
        <v>0.84315533002055465</v>
      </c>
      <c r="W32">
        <f t="shared" si="1"/>
        <v>0.93371142028256759</v>
      </c>
      <c r="X32">
        <f t="shared" si="1"/>
        <v>0.9778921826281346</v>
      </c>
      <c r="Y32">
        <f t="shared" si="1"/>
        <v>0.98528033466643239</v>
      </c>
      <c r="Z32" s="4">
        <f>AVERAGE(T32:Y32)</f>
        <v>0.87734335146299125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066-7EAF-4F60-9AB6-0801A04E18F0}">
  <dimension ref="B3:C11"/>
  <sheetViews>
    <sheetView topLeftCell="D1" workbookViewId="0">
      <selection activeCell="B11" sqref="B11"/>
    </sheetView>
  </sheetViews>
  <sheetFormatPr defaultRowHeight="14.4" x14ac:dyDescent="0.3"/>
  <cols>
    <col min="2" max="3" width="11.33203125" bestFit="1" customWidth="1"/>
  </cols>
  <sheetData>
    <row r="3" spans="2:3" x14ac:dyDescent="0.3">
      <c r="B3" t="s">
        <v>1</v>
      </c>
      <c r="C3" t="s">
        <v>2</v>
      </c>
    </row>
    <row r="4" spans="2:3" x14ac:dyDescent="0.3">
      <c r="B4" s="4">
        <v>0.96842295594802164</v>
      </c>
      <c r="C4" s="4">
        <v>0.87734335146299125</v>
      </c>
    </row>
    <row r="5" spans="2:3" x14ac:dyDescent="0.3">
      <c r="B5" s="4">
        <v>0.99549751343607307</v>
      </c>
      <c r="C5" s="4">
        <v>0.97862039409994173</v>
      </c>
    </row>
    <row r="6" spans="2:3" x14ac:dyDescent="0.3">
      <c r="B6" s="4">
        <v>0.98232077183433775</v>
      </c>
      <c r="C6" s="4">
        <v>0.95796251894277984</v>
      </c>
    </row>
    <row r="7" spans="2:3" x14ac:dyDescent="0.3">
      <c r="B7" s="4">
        <v>0.99561307492040907</v>
      </c>
      <c r="C7" s="4">
        <v>0.98142149133671075</v>
      </c>
    </row>
    <row r="8" spans="2:3" x14ac:dyDescent="0.3">
      <c r="B8" s="4">
        <v>0.99502468531653265</v>
      </c>
      <c r="C8" s="4">
        <v>0.96943795622675299</v>
      </c>
    </row>
    <row r="9" spans="2:3" x14ac:dyDescent="0.3">
      <c r="B9" s="4">
        <v>0.99548339080281867</v>
      </c>
      <c r="C9" s="4">
        <v>0.98092928545884051</v>
      </c>
    </row>
    <row r="10" spans="2:3" x14ac:dyDescent="0.3">
      <c r="B10" s="4">
        <v>0.99139501956752163</v>
      </c>
      <c r="C10" s="4">
        <v>0.96547558572762016</v>
      </c>
    </row>
    <row r="11" spans="2:3" x14ac:dyDescent="0.3">
      <c r="B11" s="5">
        <f>AVERAGE(B4:B10)</f>
        <v>0.98910820168938773</v>
      </c>
      <c r="C11" s="5">
        <f>AVERAGE(C4:C10)</f>
        <v>0.95874151189366241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80D-1FFC-4B2F-BCEF-819117E61827}">
  <dimension ref="A1:D49"/>
  <sheetViews>
    <sheetView topLeftCell="A34" workbookViewId="0">
      <selection activeCell="D40" sqref="D40"/>
    </sheetView>
  </sheetViews>
  <sheetFormatPr defaultRowHeight="14.4" x14ac:dyDescent="0.3"/>
  <cols>
    <col min="1" max="1" width="26.44140625" bestFit="1" customWidth="1"/>
    <col min="2" max="4" width="14.44140625" bestFit="1" customWidth="1"/>
  </cols>
  <sheetData>
    <row r="1" spans="1:4" ht="18" x14ac:dyDescent="0.35">
      <c r="A1" s="7" t="s">
        <v>11</v>
      </c>
      <c r="B1" s="7" t="s">
        <v>9</v>
      </c>
      <c r="C1" s="7" t="s">
        <v>10</v>
      </c>
      <c r="D1" s="7" t="s">
        <v>12</v>
      </c>
    </row>
    <row r="2" spans="1:4" x14ac:dyDescent="0.3">
      <c r="B2">
        <v>77.552748834100996</v>
      </c>
      <c r="C2">
        <v>0.408255574249</v>
      </c>
    </row>
    <row r="3" spans="1:4" x14ac:dyDescent="0.3">
      <c r="B3">
        <v>132.59328535419201</v>
      </c>
      <c r="C3">
        <v>0.50833333333499997</v>
      </c>
    </row>
    <row r="4" spans="1:4" x14ac:dyDescent="0.3">
      <c r="B4">
        <v>0.61000000000200005</v>
      </c>
      <c r="C4">
        <v>0.40736063949700002</v>
      </c>
    </row>
    <row r="5" spans="1:4" x14ac:dyDescent="0.3">
      <c r="B5">
        <v>106.117938129187</v>
      </c>
      <c r="C5">
        <v>0.50833333333499997</v>
      </c>
    </row>
    <row r="6" spans="1:4" x14ac:dyDescent="0.3">
      <c r="B6">
        <v>0.50833333333499997</v>
      </c>
      <c r="C6">
        <v>0.40781291242099998</v>
      </c>
    </row>
    <row r="7" spans="1:4" x14ac:dyDescent="0.3">
      <c r="B7">
        <v>0.50833333333499997</v>
      </c>
      <c r="C7">
        <v>0.406666666668</v>
      </c>
    </row>
    <row r="8" spans="1:4" x14ac:dyDescent="0.3">
      <c r="B8">
        <v>231.46499484135401</v>
      </c>
      <c r="C8">
        <v>0.40666666667000001</v>
      </c>
    </row>
    <row r="9" spans="1:4" x14ac:dyDescent="0.3">
      <c r="B9">
        <v>37.768497183866998</v>
      </c>
      <c r="C9">
        <v>0.50833333333499997</v>
      </c>
    </row>
    <row r="10" spans="1:4" x14ac:dyDescent="0.3">
      <c r="B10">
        <v>0.50833333333499997</v>
      </c>
      <c r="C10">
        <v>0.40728345526900001</v>
      </c>
    </row>
    <row r="11" spans="1:4" x14ac:dyDescent="0.3">
      <c r="B11">
        <v>159.24149484771701</v>
      </c>
      <c r="C11">
        <v>0.406666666668</v>
      </c>
    </row>
    <row r="12" spans="1:4" x14ac:dyDescent="0.3">
      <c r="B12">
        <v>59.959975171487997</v>
      </c>
      <c r="C12">
        <v>0.50878415680300004</v>
      </c>
    </row>
    <row r="13" spans="1:4" x14ac:dyDescent="0.3">
      <c r="B13">
        <v>65.911153211772998</v>
      </c>
      <c r="C13">
        <v>0.40767251090500001</v>
      </c>
    </row>
    <row r="14" spans="1:4" x14ac:dyDescent="0.3">
      <c r="B14">
        <v>187.42766439342</v>
      </c>
      <c r="C14">
        <v>0.41018216037999999</v>
      </c>
    </row>
    <row r="15" spans="1:4" x14ac:dyDescent="0.3">
      <c r="B15">
        <v>96.496597888729994</v>
      </c>
      <c r="C15">
        <v>0.50922963020400003</v>
      </c>
    </row>
    <row r="16" spans="1:4" x14ac:dyDescent="0.3">
      <c r="B16">
        <v>0.50833333333499997</v>
      </c>
      <c r="C16">
        <v>0.50845557031599997</v>
      </c>
    </row>
    <row r="17" spans="2:3" x14ac:dyDescent="0.3">
      <c r="B17">
        <v>93.088975306747002</v>
      </c>
      <c r="C17">
        <v>0.50833333333499997</v>
      </c>
    </row>
    <row r="18" spans="2:3" x14ac:dyDescent="0.3">
      <c r="B18">
        <v>25.644209351699999</v>
      </c>
      <c r="C18">
        <v>0.406666666668</v>
      </c>
    </row>
    <row r="19" spans="2:3" x14ac:dyDescent="0.3">
      <c r="B19">
        <v>146.686686150822</v>
      </c>
      <c r="C19">
        <v>0.40666666667000001</v>
      </c>
    </row>
    <row r="20" spans="2:3" x14ac:dyDescent="0.3">
      <c r="B20">
        <v>126.28601949976699</v>
      </c>
      <c r="C20">
        <v>0.50833333333499997</v>
      </c>
    </row>
    <row r="21" spans="2:3" x14ac:dyDescent="0.3">
      <c r="B21">
        <v>6.8681103691379999</v>
      </c>
    </row>
    <row r="22" spans="2:3" x14ac:dyDescent="0.3">
      <c r="B22">
        <v>206.180580524639</v>
      </c>
    </row>
    <row r="23" spans="2:3" x14ac:dyDescent="0.3">
      <c r="B23">
        <v>108.935763302745</v>
      </c>
    </row>
    <row r="24" spans="2:3" x14ac:dyDescent="0.3">
      <c r="B24">
        <v>0.61000000000200005</v>
      </c>
    </row>
    <row r="25" spans="2:3" x14ac:dyDescent="0.3">
      <c r="B25">
        <v>57.004984865182003</v>
      </c>
    </row>
    <row r="26" spans="2:3" x14ac:dyDescent="0.3">
      <c r="B26">
        <v>0.406666666668</v>
      </c>
    </row>
    <row r="27" spans="2:3" x14ac:dyDescent="0.3">
      <c r="B27">
        <v>81.924129276520006</v>
      </c>
    </row>
    <row r="28" spans="2:3" x14ac:dyDescent="0.3">
      <c r="B28">
        <v>0.50833333333499997</v>
      </c>
    </row>
    <row r="29" spans="2:3" x14ac:dyDescent="0.3">
      <c r="B29">
        <v>172.58504778538099</v>
      </c>
    </row>
    <row r="30" spans="2:3" x14ac:dyDescent="0.3">
      <c r="B30">
        <v>112.22294146845501</v>
      </c>
    </row>
    <row r="31" spans="2:3" x14ac:dyDescent="0.3">
      <c r="B31">
        <v>82.493223301520004</v>
      </c>
    </row>
    <row r="32" spans="2:3" x14ac:dyDescent="0.3">
      <c r="B32">
        <v>0.50833333333499997</v>
      </c>
    </row>
    <row r="33" spans="2:3" x14ac:dyDescent="0.3">
      <c r="B33">
        <v>66.505326795643001</v>
      </c>
    </row>
    <row r="34" spans="2:3" x14ac:dyDescent="0.3">
      <c r="B34">
        <v>0.50833333333499997</v>
      </c>
    </row>
    <row r="35" spans="2:3" x14ac:dyDescent="0.3">
      <c r="B35">
        <v>69.807717030917999</v>
      </c>
    </row>
    <row r="36" spans="2:3" x14ac:dyDescent="0.3">
      <c r="B36">
        <v>247.577805762926</v>
      </c>
    </row>
    <row r="37" spans="2:3" x14ac:dyDescent="0.3">
      <c r="B37">
        <v>244.51641065726699</v>
      </c>
    </row>
    <row r="38" spans="2:3" x14ac:dyDescent="0.3">
      <c r="B38">
        <v>219.029127908878</v>
      </c>
    </row>
    <row r="39" spans="2:3" x14ac:dyDescent="0.3">
      <c r="B39">
        <v>148.981853841163</v>
      </c>
    </row>
    <row r="40" spans="2:3" x14ac:dyDescent="0.3">
      <c r="B40">
        <v>0.50833333333499997</v>
      </c>
    </row>
    <row r="41" spans="2:3" x14ac:dyDescent="0.3">
      <c r="B41">
        <v>14.368073256500001</v>
      </c>
    </row>
    <row r="42" spans="2:3" x14ac:dyDescent="0.3">
      <c r="B42">
        <v>0.61000000000200005</v>
      </c>
    </row>
    <row r="43" spans="2:3" x14ac:dyDescent="0.3">
      <c r="B43">
        <v>249.06878495392399</v>
      </c>
    </row>
    <row r="45" spans="2:3" x14ac:dyDescent="0.3">
      <c r="B45">
        <v>86.681269999999998</v>
      </c>
      <c r="C45">
        <v>0.45000190000000001</v>
      </c>
    </row>
    <row r="46" spans="2:3" x14ac:dyDescent="0.3">
      <c r="B46">
        <v>81.924459999999996</v>
      </c>
      <c r="C46">
        <v>5.1275830000000001E-2</v>
      </c>
    </row>
    <row r="47" spans="2:3" x14ac:dyDescent="0.3">
      <c r="B47">
        <v>16.056899999999999</v>
      </c>
      <c r="C47">
        <v>1.0049880000000001E-2</v>
      </c>
    </row>
    <row r="48" spans="2:3" x14ac:dyDescent="0.3">
      <c r="B48">
        <v>0</v>
      </c>
      <c r="C48">
        <v>19</v>
      </c>
    </row>
    <row r="49" spans="2:3" x14ac:dyDescent="0.3">
      <c r="B49">
        <v>42</v>
      </c>
      <c r="C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30"/>
  <sheetViews>
    <sheetView zoomScaleNormal="100" workbookViewId="0">
      <selection activeCell="P30" activeCellId="1" sqref="J30 P30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  <row r="30" spans="6:16" x14ac:dyDescent="0.3">
      <c r="F30">
        <f>(C7-H7)/C7</f>
        <v>0.99547047071648975</v>
      </c>
      <c r="G30">
        <f t="shared" ref="G30:I30" si="0">(D7-I7)/D7</f>
        <v>0.99549890752627657</v>
      </c>
      <c r="H30">
        <f t="shared" si="0"/>
        <v>0.99546371771632036</v>
      </c>
      <c r="I30">
        <f t="shared" si="0"/>
        <v>0.99555695778520559</v>
      </c>
      <c r="J30" s="4">
        <f>AVERAGE(F30:I30)</f>
        <v>0.99549751343607307</v>
      </c>
      <c r="L30">
        <f>(C7-M7)/C7</f>
        <v>0.9778921826281346</v>
      </c>
      <c r="M30">
        <f t="shared" ref="M30:O30" si="1">(D7-N7)/D7</f>
        <v>0.97953026428030643</v>
      </c>
      <c r="N30">
        <f t="shared" si="1"/>
        <v>0.97834538569162122</v>
      </c>
      <c r="O30">
        <f t="shared" si="1"/>
        <v>0.97871374379970455</v>
      </c>
      <c r="P30" s="4">
        <f>AVERAGE(L30:O30)</f>
        <v>0.97862039409994173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W45"/>
  <sheetViews>
    <sheetView workbookViewId="0">
      <selection activeCell="Q48" sqref="Q48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  <row r="30" spans="8:23" x14ac:dyDescent="0.3">
      <c r="H30">
        <f>(C4-J4)/C4</f>
        <v>0.96150198322408276</v>
      </c>
      <c r="I30">
        <f t="shared" ref="I30:M30" si="0">(D4-K4)/D4</f>
        <v>0.95272145230274885</v>
      </c>
      <c r="J30">
        <f t="shared" si="0"/>
        <v>0.99418969662526524</v>
      </c>
      <c r="K30">
        <f t="shared" si="0"/>
        <v>0.99580467388443905</v>
      </c>
      <c r="L30">
        <f t="shared" si="0"/>
        <v>0.99490842701810289</v>
      </c>
      <c r="M30">
        <f t="shared" si="0"/>
        <v>0.99479839795138791</v>
      </c>
      <c r="N30" s="4">
        <f>AVERAGE(H30:M30)</f>
        <v>0.98232077183433775</v>
      </c>
      <c r="Q30">
        <f>(C4-Q4)/C4</f>
        <v>1</v>
      </c>
      <c r="R30">
        <f t="shared" ref="R30:V30" si="1">(D4-R4)/D4</f>
        <v>0.88413070084420298</v>
      </c>
      <c r="S30">
        <f t="shared" si="1"/>
        <v>0.9743254044345725</v>
      </c>
      <c r="T30">
        <f t="shared" si="1"/>
        <v>0.9799248249609892</v>
      </c>
      <c r="U30">
        <f t="shared" si="1"/>
        <v>0.97589708629366345</v>
      </c>
      <c r="V30">
        <f t="shared" si="1"/>
        <v>0.97553457818047118</v>
      </c>
      <c r="W30" s="4">
        <f>AVERAGE(R30:V30)</f>
        <v>0.95796251894277984</v>
      </c>
    </row>
    <row r="40" spans="16:16" x14ac:dyDescent="0.3">
      <c r="P40" s="6" t="s">
        <v>3</v>
      </c>
    </row>
    <row r="41" spans="16:16" x14ac:dyDescent="0.3">
      <c r="P41" s="6" t="s">
        <v>4</v>
      </c>
    </row>
    <row r="42" spans="16:16" x14ac:dyDescent="0.3">
      <c r="P42" s="6" t="s">
        <v>5</v>
      </c>
    </row>
    <row r="43" spans="16:16" x14ac:dyDescent="0.3">
      <c r="P43" s="6" t="s">
        <v>6</v>
      </c>
    </row>
    <row r="44" spans="16:16" x14ac:dyDescent="0.3">
      <c r="P44" s="6" t="s">
        <v>7</v>
      </c>
    </row>
    <row r="45" spans="16:16" x14ac:dyDescent="0.3">
      <c r="P45" s="6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29"/>
  <sheetViews>
    <sheetView topLeftCell="B1" zoomScaleNormal="100" workbookViewId="0">
      <selection activeCell="S29" activeCellId="1" sqref="K29 S29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3">
      <c r="R14" t="s">
        <v>0</v>
      </c>
    </row>
    <row r="29" spans="6:19" x14ac:dyDescent="0.3">
      <c r="F29">
        <f>(C3-I3)/C3</f>
        <v>0.99986668215009811</v>
      </c>
      <c r="G29">
        <f t="shared" ref="G29:J29" si="0">(D3-J3)/D3</f>
        <v>0.99936259558209262</v>
      </c>
      <c r="H29">
        <f t="shared" si="0"/>
        <v>0.99547047071648975</v>
      </c>
      <c r="I29">
        <f t="shared" si="0"/>
        <v>0.98674173582582547</v>
      </c>
      <c r="J29">
        <f t="shared" si="0"/>
        <v>0.99662389032753962</v>
      </c>
      <c r="K29" s="4">
        <f>AVERAGE(F29:J29)</f>
        <v>0.99561307492040907</v>
      </c>
      <c r="N29">
        <f>(C3-O3)/C3</f>
        <v>0.99712565664802633</v>
      </c>
      <c r="O29">
        <f t="shared" ref="O29:R29" si="1">(D3-P3)/D3</f>
        <v>0.99463826550543022</v>
      </c>
      <c r="P29">
        <f t="shared" si="1"/>
        <v>0.9778921826281346</v>
      </c>
      <c r="Q29">
        <f t="shared" si="1"/>
        <v>0.9475277445629654</v>
      </c>
      <c r="R29">
        <f t="shared" si="1"/>
        <v>0.9899236073389972</v>
      </c>
      <c r="S29" s="4">
        <f>AVERAGE(N29:R29)</f>
        <v>0.98142149133671075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C4:V29"/>
  <sheetViews>
    <sheetView zoomScaleNormal="100" workbookViewId="0">
      <selection activeCell="Q31" sqref="Q31"/>
    </sheetView>
  </sheetViews>
  <sheetFormatPr defaultRowHeight="14.4" x14ac:dyDescent="0.3"/>
  <sheetData>
    <row r="4" spans="3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3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3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3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3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3:22" x14ac:dyDescent="0.3">
      <c r="O12" s="3"/>
    </row>
    <row r="29" spans="5:20" x14ac:dyDescent="0.3">
      <c r="E29">
        <f>(C4-J4)/C4</f>
        <v>0.99547047071648975</v>
      </c>
      <c r="F29">
        <f t="shared" ref="F29:J29" si="0">(D4-K4)/D4</f>
        <v>0.99474019809482062</v>
      </c>
      <c r="G29">
        <f t="shared" si="0"/>
        <v>0.99450814707864088</v>
      </c>
      <c r="H29">
        <f t="shared" si="0"/>
        <v>0.9943090320666792</v>
      </c>
      <c r="I29">
        <f t="shared" si="0"/>
        <v>0.99571917480118088</v>
      </c>
      <c r="J29">
        <f t="shared" si="0"/>
        <v>0.99540108914138381</v>
      </c>
      <c r="K29" s="4">
        <f>AVERAGE(E29:J29)</f>
        <v>0.99502468531653265</v>
      </c>
      <c r="N29">
        <f>(C4-Q4)/C4</f>
        <v>0.9277894283461654</v>
      </c>
      <c r="O29">
        <f t="shared" ref="O29:S29" si="1">(D4-R4)/D4</f>
        <v>0.97469217491102256</v>
      </c>
      <c r="P29">
        <f t="shared" si="1"/>
        <v>0.9746300413899317</v>
      </c>
      <c r="Q29">
        <f t="shared" si="1"/>
        <v>0.97549211205925801</v>
      </c>
      <c r="R29">
        <f t="shared" si="1"/>
        <v>0.98168855335936078</v>
      </c>
      <c r="S29">
        <f t="shared" si="1"/>
        <v>0.9823354272947793</v>
      </c>
      <c r="T29" s="4">
        <f>AVERAGE(N29:S29)</f>
        <v>0.96943795622675299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B3:R29"/>
  <sheetViews>
    <sheetView workbookViewId="0">
      <selection activeCell="R29" activeCellId="1" sqref="J29 R29"/>
    </sheetView>
  </sheetViews>
  <sheetFormatPr defaultRowHeight="14.4" x14ac:dyDescent="0.3"/>
  <sheetData>
    <row r="3" spans="2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2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2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2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2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  <row r="29" spans="5:18" x14ac:dyDescent="0.3">
      <c r="E29">
        <f>(B3-H3)/B3</f>
        <v>0.99431821375200202</v>
      </c>
      <c r="F29">
        <f t="shared" ref="F29:I29" si="0">(C3-I3)/C3</f>
        <v>0.98628375898129728</v>
      </c>
      <c r="G29">
        <f t="shared" si="0"/>
        <v>0.99707157966450177</v>
      </c>
      <c r="H29">
        <f t="shared" si="0"/>
        <v>0.99976864347927508</v>
      </c>
      <c r="I29">
        <f t="shared" si="0"/>
        <v>0.99997475813701686</v>
      </c>
      <c r="J29" s="4">
        <f>AVERAGE(E29:I29)</f>
        <v>0.99548339080281867</v>
      </c>
      <c r="M29">
        <f>(B3-N3)/B3</f>
        <v>0.98137568641926787</v>
      </c>
      <c r="N29">
        <f t="shared" ref="N29:Q29" si="1">(C3-O3)/C3</f>
        <v>0.93820381712013656</v>
      </c>
      <c r="O29">
        <f t="shared" si="1"/>
        <v>0.98629391103967168</v>
      </c>
      <c r="P29">
        <f t="shared" si="1"/>
        <v>0.99889434571323599</v>
      </c>
      <c r="Q29">
        <f t="shared" si="1"/>
        <v>0.99987866700189032</v>
      </c>
      <c r="R29" s="4">
        <f>AVERAGE(M29:Q29)</f>
        <v>0.98092928545884051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B4:S29"/>
  <sheetViews>
    <sheetView workbookViewId="0">
      <selection activeCell="S29" activeCellId="1" sqref="L29 S29"/>
    </sheetView>
  </sheetViews>
  <sheetFormatPr defaultRowHeight="14.4" x14ac:dyDescent="0.3"/>
  <sheetData>
    <row r="4" spans="2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2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2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2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2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  <row r="29" spans="7:19" x14ac:dyDescent="0.3">
      <c r="G29">
        <f>(B4-H4)/B4</f>
        <v>0.98587888108630684</v>
      </c>
      <c r="H29">
        <f t="shared" ref="H29:K29" si="0">(C4-I4)/C4</f>
        <v>0.98869411023678233</v>
      </c>
      <c r="I29">
        <f t="shared" si="0"/>
        <v>0.99542963678035956</v>
      </c>
      <c r="J29">
        <f t="shared" si="0"/>
        <v>0.99140906018582842</v>
      </c>
      <c r="K29">
        <f t="shared" si="0"/>
        <v>0.99556340954833089</v>
      </c>
      <c r="L29" s="4">
        <f>AVERAGE(G29:K29)</f>
        <v>0.99139501956752163</v>
      </c>
      <c r="N29">
        <f>(B4-N4)/B4</f>
        <v>0.95885946849196557</v>
      </c>
      <c r="O29">
        <f t="shared" ref="O29:R29" si="1">(C4-O4)/C4</f>
        <v>0.95694562859447285</v>
      </c>
      <c r="P29">
        <f t="shared" si="1"/>
        <v>0.97510603056271639</v>
      </c>
      <c r="Q29">
        <f t="shared" si="1"/>
        <v>0.94923834456929845</v>
      </c>
      <c r="R29">
        <f t="shared" si="1"/>
        <v>0.98722845641964785</v>
      </c>
      <c r="S29" s="4">
        <f>AVERAGE(N29:R29)</f>
        <v>0.96547558572762016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9"/>
  <sheetViews>
    <sheetView zoomScaleNormal="100" workbookViewId="0">
      <selection activeCell="P26" sqref="P26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7897-AEDC-4797-870C-FDABE33EAE28}">
  <dimension ref="B3:R10"/>
  <sheetViews>
    <sheetView tabSelected="1" topLeftCell="A4" workbookViewId="0">
      <selection activeCell="E8" sqref="E8"/>
    </sheetView>
  </sheetViews>
  <sheetFormatPr defaultRowHeight="14.4" x14ac:dyDescent="0.3"/>
  <sheetData>
    <row r="3" spans="2:18" x14ac:dyDescent="0.3">
      <c r="B3" t="s">
        <v>13</v>
      </c>
      <c r="C3">
        <v>0</v>
      </c>
      <c r="D3">
        <v>0</v>
      </c>
      <c r="E3">
        <v>5.75</v>
      </c>
      <c r="F3">
        <v>7737.7039999999997</v>
      </c>
      <c r="G3">
        <v>0</v>
      </c>
      <c r="H3">
        <v>54.933329999999998</v>
      </c>
      <c r="I3">
        <v>8296</v>
      </c>
      <c r="J3">
        <v>9875.9619999999995</v>
      </c>
      <c r="K3">
        <v>77.785709999999995</v>
      </c>
      <c r="L3">
        <v>4178.9520000000002</v>
      </c>
      <c r="M3">
        <v>9868.3529999999992</v>
      </c>
      <c r="N3">
        <v>9877.3529999999992</v>
      </c>
      <c r="O3">
        <v>8587.8420000000006</v>
      </c>
      <c r="P3">
        <v>9872.5879999999997</v>
      </c>
      <c r="Q3">
        <v>9875.2780000000002</v>
      </c>
      <c r="R3">
        <v>9875.2780000000002</v>
      </c>
    </row>
    <row r="4" spans="2:18" x14ac:dyDescent="0.3">
      <c r="B4" t="s">
        <v>14</v>
      </c>
      <c r="C4">
        <v>0</v>
      </c>
      <c r="D4">
        <v>0</v>
      </c>
      <c r="E4">
        <v>2.005674</v>
      </c>
      <c r="F4">
        <v>35.74785</v>
      </c>
      <c r="G4">
        <v>0</v>
      </c>
      <c r="H4">
        <v>6.8813069999999996</v>
      </c>
      <c r="I4">
        <v>27.369890000000002</v>
      </c>
      <c r="J4">
        <v>5.4953130000000003</v>
      </c>
      <c r="K4">
        <v>9.4639279999999992</v>
      </c>
      <c r="L4">
        <v>39.280369999999998</v>
      </c>
      <c r="M4">
        <v>4.0146790000000001</v>
      </c>
      <c r="N4">
        <v>3.3900809999999999</v>
      </c>
      <c r="O4">
        <v>28.099550000000001</v>
      </c>
      <c r="P4">
        <v>4.4869089999999998</v>
      </c>
      <c r="Q4">
        <v>5.1541589999999999</v>
      </c>
      <c r="R4">
        <v>5.1541589999999999</v>
      </c>
    </row>
    <row r="5" spans="2:18" x14ac:dyDescent="0.3">
      <c r="B5" t="s">
        <v>15</v>
      </c>
      <c r="C5">
        <v>0</v>
      </c>
      <c r="D5">
        <v>0</v>
      </c>
      <c r="E5">
        <v>0.39310479999999998</v>
      </c>
      <c r="F5">
        <v>7.0064500000000001</v>
      </c>
      <c r="G5">
        <v>0</v>
      </c>
      <c r="H5">
        <v>1.348711</v>
      </c>
      <c r="I5">
        <v>5.364401</v>
      </c>
      <c r="J5">
        <v>1.077061</v>
      </c>
      <c r="K5">
        <v>1.8548960000000001</v>
      </c>
      <c r="L5">
        <v>7.6988110000000001</v>
      </c>
      <c r="M5">
        <v>0.78686259999999997</v>
      </c>
      <c r="N5">
        <v>0.66444360000000002</v>
      </c>
      <c r="O5">
        <v>5.5074110000000003</v>
      </c>
      <c r="P5">
        <v>0.87941800000000003</v>
      </c>
      <c r="Q5">
        <v>1.010197</v>
      </c>
      <c r="R5">
        <v>1.010197</v>
      </c>
    </row>
    <row r="8" spans="2:18" x14ac:dyDescent="0.3">
      <c r="C8" s="8">
        <f>C3/10000</f>
        <v>0</v>
      </c>
      <c r="D8" s="8">
        <f t="shared" ref="D8:R8" si="0">D3/10000</f>
        <v>0</v>
      </c>
      <c r="E8" s="8">
        <f t="shared" si="0"/>
        <v>5.7499999999999999E-4</v>
      </c>
      <c r="F8" s="8">
        <f t="shared" si="0"/>
        <v>0.77377039999999997</v>
      </c>
      <c r="G8" s="8">
        <f t="shared" si="0"/>
        <v>0</v>
      </c>
      <c r="H8" s="8">
        <f t="shared" si="0"/>
        <v>5.4933329999999995E-3</v>
      </c>
      <c r="I8" s="8">
        <f t="shared" si="0"/>
        <v>0.8296</v>
      </c>
      <c r="J8" s="8">
        <f t="shared" si="0"/>
        <v>0.98759619999999992</v>
      </c>
      <c r="K8" s="8">
        <f t="shared" si="0"/>
        <v>7.7785709999999997E-3</v>
      </c>
      <c r="L8" s="8">
        <f t="shared" si="0"/>
        <v>0.41789520000000002</v>
      </c>
      <c r="M8" s="8">
        <f t="shared" si="0"/>
        <v>0.98683529999999997</v>
      </c>
      <c r="N8" s="8">
        <f t="shared" si="0"/>
        <v>0.98773529999999987</v>
      </c>
      <c r="O8" s="8">
        <f t="shared" si="0"/>
        <v>0.85878420000000011</v>
      </c>
      <c r="P8" s="8">
        <f t="shared" si="0"/>
        <v>0.98725879999999999</v>
      </c>
      <c r="Q8" s="8">
        <f t="shared" si="0"/>
        <v>0.98752780000000007</v>
      </c>
      <c r="R8" s="8">
        <f t="shared" si="0"/>
        <v>0.98752780000000007</v>
      </c>
    </row>
    <row r="10" spans="2:18" x14ac:dyDescent="0.3">
      <c r="C10" s="9">
        <f t="shared" ref="C9:R10" si="1">C5/10000</f>
        <v>0</v>
      </c>
      <c r="D10" s="9">
        <f t="shared" si="1"/>
        <v>0</v>
      </c>
      <c r="E10" s="9">
        <f t="shared" si="1"/>
        <v>3.9310479999999994E-5</v>
      </c>
      <c r="F10" s="9">
        <f t="shared" si="1"/>
        <v>7.0064499999999996E-4</v>
      </c>
      <c r="G10" s="9">
        <f t="shared" si="1"/>
        <v>0</v>
      </c>
      <c r="H10" s="9">
        <f t="shared" si="1"/>
        <v>1.3487110000000001E-4</v>
      </c>
      <c r="I10" s="9">
        <f t="shared" si="1"/>
        <v>5.3644010000000004E-4</v>
      </c>
      <c r="J10" s="9">
        <f t="shared" si="1"/>
        <v>1.0770610000000001E-4</v>
      </c>
      <c r="K10" s="9">
        <f t="shared" si="1"/>
        <v>1.8548960000000001E-4</v>
      </c>
      <c r="L10" s="9">
        <f t="shared" si="1"/>
        <v>7.6988109999999996E-4</v>
      </c>
      <c r="M10" s="9">
        <f t="shared" si="1"/>
        <v>7.8686260000000003E-5</v>
      </c>
      <c r="N10" s="9">
        <f t="shared" si="1"/>
        <v>6.6444360000000001E-5</v>
      </c>
      <c r="O10" s="9">
        <f t="shared" si="1"/>
        <v>5.5074110000000003E-4</v>
      </c>
      <c r="P10" s="9">
        <f t="shared" si="1"/>
        <v>8.7941800000000006E-5</v>
      </c>
      <c r="Q10" s="9">
        <f t="shared" si="1"/>
        <v>1.010197E-4</v>
      </c>
      <c r="R10" s="9">
        <f t="shared" si="1"/>
        <v>1.010197E-4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  <vt:lpstr>Set 11 (Sim 2)</vt:lpstr>
      <vt:lpstr>Average percentuale variation</vt:lpstr>
      <vt:lpstr>Set 12 - Tribler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2019-11-11T18:54:12Z</dcterms:modified>
</cp:coreProperties>
</file>